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queira" sheetId="1" r:id="rId4"/>
    <sheet state="visible" name="ccd" sheetId="2" r:id="rId5"/>
    <sheet state="visible" name="Fco Melo de Jaborandir" sheetId="3" r:id="rId6"/>
    <sheet state="visible" name="Dom Aloísio Lorscheider" sheetId="4" r:id="rId7"/>
    <sheet state="visible" name="Prof. José Parsifal Barroso" sheetId="5" r:id="rId8"/>
    <sheet state="visible" name="Murilo Serpa" sheetId="6" r:id="rId9"/>
    <sheet state="visible" name="Escola Municipal Hilberto Silva" sheetId="7" r:id="rId10"/>
    <sheet state="visible" name=" Profa. Consuelo Amora" sheetId="8" r:id="rId11"/>
    <sheet state="visible" name="ETUFOR" sheetId="9" r:id="rId12"/>
    <sheet state="visible" name="Estação  Ótavio Bonfim" sheetId="10" r:id="rId13"/>
    <sheet state="visible" name="Estação Fátima - BRT" sheetId="11" r:id="rId14"/>
  </sheets>
  <definedNames/>
  <calcPr/>
  <extLst>
    <ext uri="GoogleSheetsCustomDataVersion1">
      <go:sheetsCustomData xmlns:go="http://customooxmlschemas.google.com/" r:id="rId15" roundtripDataSignature="AMtx7mhRGSXIcOR1XGel0JstPUa3NSrWWg=="/>
    </ext>
  </extLst>
</workbook>
</file>

<file path=xl/sharedStrings.xml><?xml version="1.0" encoding="utf-8"?>
<sst xmlns="http://schemas.openxmlformats.org/spreadsheetml/2006/main" count="1540" uniqueCount="26">
  <si>
    <t>Date</t>
  </si>
  <si>
    <t>Hour</t>
  </si>
  <si>
    <t>Humidity</t>
  </si>
  <si>
    <t>NO2ppm</t>
  </si>
  <si>
    <t>COppm</t>
  </si>
  <si>
    <t>O3ppb</t>
  </si>
  <si>
    <t>PM2ug</t>
  </si>
  <si>
    <t>PM10ug</t>
  </si>
  <si>
    <t>ExTemp</t>
  </si>
  <si>
    <t>NO2ug</t>
  </si>
  <si>
    <t>O3ug</t>
  </si>
  <si>
    <t>Local</t>
  </si>
  <si>
    <t>Latitude</t>
  </si>
  <si>
    <t>Longitude</t>
  </si>
  <si>
    <t>siqueira</t>
  </si>
  <si>
    <t>Humidity (%)</t>
  </si>
  <si>
    <t>ccd</t>
  </si>
  <si>
    <t>EMEIF Prof. Francisco de Melo Jaborandi</t>
  </si>
  <si>
    <t>EMEIF Dom Aloísio Lorscheider</t>
  </si>
  <si>
    <t>EMEIEF Prof. José Parsifal Barroso</t>
  </si>
  <si>
    <t>EMEF Murilo Serpa</t>
  </si>
  <si>
    <t>Escola Municipal Hilberto Silva</t>
  </si>
  <si>
    <t>EMEIEF Profa. Consuelo Amora</t>
  </si>
  <si>
    <t>ETUFOR</t>
  </si>
  <si>
    <t>Estação  Ótavio Bonfim</t>
  </si>
  <si>
    <t>Estação Fátima - BRT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</si>
</sst>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.00_-;\-* #,##0.00_-;_-* &quot;-&quot;??_-;_-@"/>
    <numFmt numFmtId="165" formatCode="_-* #,##0.00000_-;\-* #,##0.00000_-;_-* &quot;-&quot;??_-;_-@"/>
    <numFmt numFmtId="166" formatCode="_-* #,##0.0000_-;\-* #,##0.0000_-;_-* &quot;-&quot;??_-;_-@"/>
    <numFmt numFmtId="167" formatCode="mm/dd/yyyy"/>
  </numFmts>
  <fonts count="6"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  <font>
      <b/>
      <sz val="11.0"/>
      <color rgb="FF222222"/>
      <name val="&quot;Google Sans&quot;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8E5F8"/>
        <bgColor rgb="FFD8E5F8"/>
      </patternFill>
    </fill>
    <fill>
      <patternFill patternType="solid">
        <fgColor theme="4"/>
        <bgColor theme="4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165" xfId="0" applyFont="1" applyNumberFormat="1"/>
    <xf borderId="0" fillId="0" fontId="2" numFmtId="166" xfId="0" applyFont="1" applyNumberFormat="1"/>
    <xf borderId="0" fillId="0" fontId="3" numFmtId="164" xfId="0" applyFont="1" applyNumberFormat="1"/>
    <xf borderId="0" fillId="0" fontId="2" numFmtId="165" xfId="0" applyFont="1" applyNumberFormat="1"/>
    <xf borderId="0" fillId="0" fontId="3" numFmtId="167" xfId="0" applyFont="1" applyNumberFormat="1"/>
    <xf borderId="0" fillId="2" fontId="4" numFmtId="0" xfId="0" applyAlignment="1" applyFill="1" applyFont="1">
      <alignment readingOrder="0"/>
    </xf>
    <xf borderId="0" fillId="0" fontId="2" numFmtId="164" xfId="0" applyFont="1" applyNumberFormat="1"/>
    <xf borderId="0" fillId="0" fontId="3" numFmtId="165" xfId="0" applyFont="1" applyNumberFormat="1"/>
    <xf borderId="0" fillId="0" fontId="2" numFmtId="166" xfId="0" applyFont="1" applyNumberFormat="1"/>
    <xf borderId="0" fillId="0" fontId="3" numFmtId="164" xfId="0" applyFont="1" applyNumberFormat="1"/>
    <xf borderId="0" fillId="0" fontId="3" numFmtId="0" xfId="0" applyFont="1"/>
    <xf borderId="1" fillId="3" fontId="1" numFmtId="0" xfId="0" applyBorder="1" applyFill="1" applyFont="1"/>
    <xf borderId="1" fillId="3" fontId="2" numFmtId="164" xfId="0" applyBorder="1" applyFont="1" applyNumberFormat="1"/>
    <xf borderId="1" fillId="3" fontId="3" numFmtId="165" xfId="0" applyBorder="1" applyFont="1" applyNumberFormat="1"/>
    <xf borderId="1" fillId="3" fontId="2" numFmtId="166" xfId="0" applyBorder="1" applyFont="1" applyNumberFormat="1"/>
    <xf borderId="1" fillId="3" fontId="3" numFmtId="164" xfId="0" applyBorder="1" applyFont="1" applyNumberFormat="1"/>
    <xf borderId="1" fillId="3" fontId="2" numFmtId="165" xfId="0" applyBorder="1" applyFont="1" applyNumberFormat="1"/>
    <xf borderId="1" fillId="4" fontId="3" numFmtId="167" xfId="0" applyBorder="1" applyFill="1" applyFont="1" applyNumberFormat="1"/>
    <xf borderId="1" fillId="5" fontId="1" numFmtId="0" xfId="0" applyBorder="1" applyFill="1" applyFont="1"/>
    <xf borderId="1" fillId="5" fontId="2" numFmtId="164" xfId="0" applyBorder="1" applyFont="1" applyNumberFormat="1"/>
    <xf borderId="1" fillId="5" fontId="3" numFmtId="165" xfId="0" applyBorder="1" applyFont="1" applyNumberFormat="1"/>
    <xf borderId="1" fillId="5" fontId="2" numFmtId="166" xfId="0" applyBorder="1" applyFont="1" applyNumberFormat="1"/>
    <xf borderId="1" fillId="5" fontId="3" numFmtId="164" xfId="0" applyBorder="1" applyFont="1" applyNumberFormat="1"/>
    <xf borderId="0" fillId="0" fontId="3" numFmtId="0" xfId="0" applyFont="1"/>
    <xf borderId="1" fillId="5" fontId="3" numFmtId="167" xfId="0" applyBorder="1" applyFont="1" applyNumberFormat="1"/>
    <xf borderId="1" fillId="4" fontId="1" numFmtId="0" xfId="0" applyBorder="1" applyFont="1"/>
    <xf borderId="1" fillId="4" fontId="2" numFmtId="164" xfId="0" applyBorder="1" applyFont="1" applyNumberFormat="1"/>
    <xf borderId="1" fillId="4" fontId="3" numFmtId="165" xfId="0" applyBorder="1" applyFont="1" applyNumberFormat="1"/>
    <xf borderId="1" fillId="4" fontId="2" numFmtId="166" xfId="0" applyBorder="1" applyFont="1" applyNumberFormat="1"/>
    <xf borderId="1" fillId="4" fontId="3" numFmtId="164" xfId="0" applyBorder="1" applyFont="1" applyNumberFormat="1"/>
    <xf borderId="1" fillId="4" fontId="2" numFmtId="164" xfId="0" applyAlignment="1" applyBorder="1" applyFont="1" applyNumberFormat="1">
      <alignment readingOrder="0"/>
    </xf>
    <xf borderId="1" fillId="4" fontId="3" numFmtId="165" xfId="0" applyAlignment="1" applyBorder="1" applyFont="1" applyNumberFormat="1">
      <alignment readingOrder="0"/>
    </xf>
    <xf borderId="1" fillId="4" fontId="2" numFmtId="166" xfId="0" applyAlignment="1" applyBorder="1" applyFont="1" applyNumberFormat="1">
      <alignment readingOrder="0"/>
    </xf>
    <xf borderId="1" fillId="4" fontId="3" numFmtId="164" xfId="0" applyAlignment="1" applyBorder="1" applyFont="1" applyNumberFormat="1">
      <alignment readingOrder="0"/>
    </xf>
    <xf borderId="0" fillId="0" fontId="5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2">
    <tableStyle count="3" pivot="0" name="siqueira-style">
      <tableStyleElement dxfId="1" type="headerRow"/>
      <tableStyleElement dxfId="2" type="firstRowStripe"/>
      <tableStyleElement dxfId="3" type="secondRowStripe"/>
    </tableStyle>
    <tableStyle count="3" pivot="0" name="cc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586" displayName="Table_1" id="1">
  <tableColumns count="14">
    <tableColumn name="Date" id="1"/>
    <tableColumn name="Hour" id="2"/>
    <tableColumn name="Humidity" id="3"/>
    <tableColumn name="NO2ppm" id="4"/>
    <tableColumn name="COppm" id="5"/>
    <tableColumn name="O3ppb" id="6"/>
    <tableColumn name="PM2ug" id="7"/>
    <tableColumn name="PM10ug" id="8"/>
    <tableColumn name="ExTemp" id="9"/>
    <tableColumn name="NO2ug" id="10"/>
    <tableColumn name="O3ug" id="11"/>
    <tableColumn name="Local" id="12"/>
    <tableColumn name="Latitude" id="13"/>
    <tableColumn name="Longitude" id="14"/>
  </tableColumns>
  <tableStyleInfo name="siqueira-style" showColumnStripes="0" showFirstColumn="1" showLastColumn="1" showRowStripes="1"/>
</table>
</file>

<file path=xl/tables/table2.xml><?xml version="1.0" encoding="utf-8"?>
<table xmlns="http://schemas.openxmlformats.org/spreadsheetml/2006/main" ref="A1:N586" displayName="Table_2" id="2">
  <tableColumns count="14">
    <tableColumn name="Date" id="1"/>
    <tableColumn name="Hour" id="2"/>
    <tableColumn name="Humidity (%)" id="3"/>
    <tableColumn name="NO2ppm" id="4"/>
    <tableColumn name="COppm" id="5"/>
    <tableColumn name="O3ppb" id="6"/>
    <tableColumn name="PM2ug" id="7"/>
    <tableColumn name="PM10ug" id="8"/>
    <tableColumn name="ExTemp" id="9"/>
    <tableColumn name="NO2ug" id="10"/>
    <tableColumn name="O3ug" id="11"/>
    <tableColumn name="Local" id="12"/>
    <tableColumn name="Latitude" id="13"/>
    <tableColumn name="Longitude" id="14"/>
  </tableColumns>
  <tableStyleInfo name="cc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11.57"/>
    <col customWidth="1" min="4" max="4" width="10.43"/>
    <col customWidth="1" min="5" max="26" width="11.57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2" t="s">
        <v>10</v>
      </c>
      <c r="L1" s="5" t="s">
        <v>11</v>
      </c>
      <c r="M1" s="5" t="s">
        <v>12</v>
      </c>
      <c r="N1" s="5" t="s">
        <v>13</v>
      </c>
    </row>
    <row r="2" ht="14.25" customHeight="1">
      <c r="A2" s="7">
        <v>44963.0</v>
      </c>
      <c r="B2" s="1">
        <v>3.0</v>
      </c>
      <c r="C2" s="2">
        <v>78.6875</v>
      </c>
      <c r="D2" s="3">
        <v>3.0E-5</v>
      </c>
      <c r="E2" s="4">
        <v>0.011875</v>
      </c>
      <c r="F2" s="5">
        <v>0.5009375</v>
      </c>
      <c r="G2" s="2">
        <v>8.375</v>
      </c>
      <c r="H2" s="2">
        <v>9.625</v>
      </c>
      <c r="I2" s="2">
        <v>30.4071875</v>
      </c>
      <c r="J2" s="2">
        <f>(46.01*(siqueira!$D2*1000))/(0.082*(siqueira!$I2+273.15))</f>
        <v>0.05545224268</v>
      </c>
      <c r="K2" s="2">
        <f>(48*(siqueira!$F2))/(0.082*(siqueira!$I2+273.15))</f>
        <v>0.9659850578</v>
      </c>
      <c r="L2" s="8" t="s">
        <v>14</v>
      </c>
      <c r="M2" s="1">
        <v>-3.7899023034813</v>
      </c>
      <c r="N2" s="1">
        <v>-38.5868264581879</v>
      </c>
    </row>
    <row r="3" ht="14.25" customHeight="1">
      <c r="A3" s="7">
        <v>44963.0</v>
      </c>
      <c r="B3" s="1">
        <v>4.0</v>
      </c>
      <c r="C3" s="2">
        <v>76.4098939929329</v>
      </c>
      <c r="D3" s="3">
        <v>0.0</v>
      </c>
      <c r="E3" s="4">
        <v>0.014416961130742</v>
      </c>
      <c r="F3" s="5">
        <v>1.24162544169611</v>
      </c>
      <c r="G3" s="2">
        <v>8.375</v>
      </c>
      <c r="H3" s="2">
        <v>7.32862190812721</v>
      </c>
      <c r="I3" s="2">
        <v>30.2485159010601</v>
      </c>
      <c r="J3" s="2">
        <f>(46.01*(siqueira!$D3*1000))/(0.082*(siqueira!$I3+273.15))</f>
        <v>0</v>
      </c>
      <c r="K3" s="2">
        <f>(48*(siqueira!$F3))/(0.082*(siqueira!$I3+273.15))</f>
        <v>2.395546117</v>
      </c>
      <c r="L3" s="8" t="s">
        <v>14</v>
      </c>
      <c r="M3" s="1">
        <v>-3.7899023034813</v>
      </c>
      <c r="N3" s="1">
        <v>-38.5868264581879</v>
      </c>
    </row>
    <row r="4" ht="14.25" customHeight="1">
      <c r="A4" s="7">
        <v>44963.0</v>
      </c>
      <c r="B4" s="1">
        <v>10.0</v>
      </c>
      <c r="C4" s="2">
        <v>64.0263157894737</v>
      </c>
      <c r="D4" s="3">
        <v>0.0</v>
      </c>
      <c r="E4" s="4">
        <v>0.0196052631578947</v>
      </c>
      <c r="F4" s="5">
        <v>0.501447368421053</v>
      </c>
      <c r="G4" s="2">
        <v>8.375</v>
      </c>
      <c r="H4" s="2">
        <v>6.31578947368421</v>
      </c>
      <c r="I4" s="2">
        <v>26.6321052631579</v>
      </c>
      <c r="J4" s="2">
        <f>(46.01*(siqueira!$D4*1000))/(0.082*(siqueira!$I4+273.15))</f>
        <v>0</v>
      </c>
      <c r="K4" s="2">
        <f>(48*(siqueira!$F4))/(0.082*(siqueira!$I4+273.15))</f>
        <v>0.9791450581</v>
      </c>
      <c r="L4" s="8" t="s">
        <v>14</v>
      </c>
      <c r="M4" s="1">
        <v>-3.7899023034813</v>
      </c>
      <c r="N4" s="1">
        <v>-38.5868264581879</v>
      </c>
    </row>
    <row r="5" ht="14.25" customHeight="1">
      <c r="A5" s="7">
        <v>44963.0</v>
      </c>
      <c r="B5" s="1">
        <v>11.0</v>
      </c>
      <c r="C5" s="2">
        <v>57.9685393258427</v>
      </c>
      <c r="D5" s="3">
        <v>4.49438202247191E-5</v>
      </c>
      <c r="E5" s="4">
        <v>0.0180898876404494</v>
      </c>
      <c r="F5" s="5">
        <v>0.596629213483146</v>
      </c>
      <c r="G5" s="2">
        <v>8.375</v>
      </c>
      <c r="H5" s="2">
        <v>4.5438202247191</v>
      </c>
      <c r="I5" s="2">
        <v>27.7508539325843</v>
      </c>
      <c r="J5" s="2">
        <f>(46.01*(siqueira!$D5*1000))/(0.082*(siqueira!$I5+273.15))</f>
        <v>0.08380789745</v>
      </c>
      <c r="K5" s="2">
        <f>(48*(siqueira!$F5))/(0.082*(siqueira!$I5+273.15))</f>
        <v>1.160669251</v>
      </c>
      <c r="L5" s="8" t="s">
        <v>14</v>
      </c>
      <c r="M5" s="1">
        <v>-3.7899023034813</v>
      </c>
      <c r="N5" s="1">
        <v>-38.5868264581879</v>
      </c>
    </row>
    <row r="6" ht="14.25" customHeight="1">
      <c r="A6" s="7">
        <v>44963.0</v>
      </c>
      <c r="B6" s="1">
        <v>13.0</v>
      </c>
      <c r="C6" s="2">
        <v>63.8547717842324</v>
      </c>
      <c r="D6" s="3">
        <v>1.0E-4</v>
      </c>
      <c r="E6" s="4">
        <v>0.0231120331950207</v>
      </c>
      <c r="F6" s="5">
        <v>0.957634854771784</v>
      </c>
      <c r="G6" s="2">
        <v>8.375</v>
      </c>
      <c r="H6" s="2">
        <v>6.86307053941909</v>
      </c>
      <c r="I6" s="2">
        <v>25.46377593361</v>
      </c>
      <c r="J6" s="2">
        <f>(46.01*(siqueira!$D6*1000))/(0.082*(siqueira!$I6+273.15))</f>
        <v>0.1879007622</v>
      </c>
      <c r="K6" s="2">
        <f>(48*(siqueira!$F6))/(0.082*(siqueira!$I6+273.15))</f>
        <v>1.877230019</v>
      </c>
      <c r="L6" s="8" t="s">
        <v>14</v>
      </c>
      <c r="M6" s="1">
        <v>-3.7899023034813</v>
      </c>
      <c r="N6" s="1">
        <v>-38.5868264581879</v>
      </c>
    </row>
    <row r="7" ht="14.25" customHeight="1">
      <c r="A7" s="7">
        <v>44963.0</v>
      </c>
      <c r="B7" s="1">
        <v>14.0</v>
      </c>
      <c r="C7" s="2">
        <v>54.9</v>
      </c>
      <c r="D7" s="3">
        <v>2.65625E-4</v>
      </c>
      <c r="E7" s="4">
        <v>0.021234375</v>
      </c>
      <c r="F7" s="5">
        <v>2.255890625</v>
      </c>
      <c r="G7" s="2">
        <v>8.375</v>
      </c>
      <c r="H7" s="2">
        <v>5.9328125</v>
      </c>
      <c r="I7" s="2">
        <v>31.925125</v>
      </c>
      <c r="J7" s="2">
        <f>(46.01*(siqueira!$D7*1000))/(0.082*(siqueira!$I7+273.15))</f>
        <v>0.4885404526</v>
      </c>
      <c r="K7" s="2">
        <f>(48*(siqueira!$F7))/(0.082*(siqueira!$I7+273.15))</f>
        <v>4.328512007</v>
      </c>
      <c r="L7" s="8" t="s">
        <v>14</v>
      </c>
      <c r="M7" s="1">
        <v>-3.7899023034813</v>
      </c>
      <c r="N7" s="1">
        <v>-38.5868264581879</v>
      </c>
    </row>
    <row r="8" ht="14.25" customHeight="1">
      <c r="A8" s="7">
        <v>44963.0</v>
      </c>
      <c r="B8" s="1">
        <v>15.0</v>
      </c>
      <c r="C8" s="2">
        <v>53.9271428571429</v>
      </c>
      <c r="D8" s="3">
        <v>0.00204285714285714</v>
      </c>
      <c r="E8" s="4">
        <v>0.0288214285714286</v>
      </c>
      <c r="F8" s="5">
        <v>2.02498571428571</v>
      </c>
      <c r="G8" s="2">
        <v>8.375</v>
      </c>
      <c r="H8" s="2">
        <v>5.45642857142857</v>
      </c>
      <c r="I8" s="2">
        <v>30.8835857142857</v>
      </c>
      <c r="J8" s="2">
        <f>(46.01*(siqueira!$D8*1000))/(0.082*(siqueira!$I8+273.15))</f>
        <v>3.770116902</v>
      </c>
      <c r="K8" s="2">
        <f>(48*(siqueira!$F8))/(0.082*(siqueira!$I8+273.15))</f>
        <v>3.89877154</v>
      </c>
      <c r="L8" s="8" t="s">
        <v>14</v>
      </c>
      <c r="M8" s="1">
        <v>-3.7899023034813</v>
      </c>
      <c r="N8" s="1">
        <v>-38.5868264581879</v>
      </c>
    </row>
    <row r="9" ht="14.25" customHeight="1">
      <c r="A9" s="7">
        <v>44963.0</v>
      </c>
      <c r="B9" s="1">
        <v>16.0</v>
      </c>
      <c r="C9" s="2">
        <v>57.956917978459</v>
      </c>
      <c r="D9" s="3">
        <v>0.00576636288318144</v>
      </c>
      <c r="E9" s="4">
        <v>0.0308450704225352</v>
      </c>
      <c r="F9" s="5">
        <v>3.58632974316487</v>
      </c>
      <c r="G9" s="2">
        <v>8.375</v>
      </c>
      <c r="H9" s="2">
        <v>6.34051367025684</v>
      </c>
      <c r="I9" s="2">
        <v>30.2085915492958</v>
      </c>
      <c r="J9" s="2">
        <f>(46.01*(siqueira!$D9*1000))/(0.082*(siqueira!$I9+273.15))</f>
        <v>10.66556953</v>
      </c>
      <c r="K9" s="2">
        <f>(48*(siqueira!$F9))/(0.082*(siqueira!$I9+273.15))</f>
        <v>6.920242347</v>
      </c>
      <c r="L9" s="8" t="s">
        <v>14</v>
      </c>
      <c r="M9" s="1">
        <v>-3.7899023034813</v>
      </c>
      <c r="N9" s="1">
        <v>-38.5868264581879</v>
      </c>
    </row>
    <row r="10" ht="14.25" customHeight="1">
      <c r="A10" s="7">
        <v>44963.0</v>
      </c>
      <c r="B10" s="1">
        <v>17.0</v>
      </c>
      <c r="C10" s="2">
        <v>57.8974358974359</v>
      </c>
      <c r="D10" s="3">
        <v>0.00478863478863479</v>
      </c>
      <c r="E10" s="4">
        <v>0.0253984753984754</v>
      </c>
      <c r="F10" s="5">
        <v>4.34995841995842</v>
      </c>
      <c r="G10" s="2">
        <v>8.375</v>
      </c>
      <c r="H10" s="2">
        <v>7.75190575190575</v>
      </c>
      <c r="I10" s="2">
        <v>30.6766112266112</v>
      </c>
      <c r="J10" s="2">
        <f>(46.01*(siqueira!$D10*1000))/(0.082*(siqueira!$I10+273.15))</f>
        <v>8.843502185</v>
      </c>
      <c r="K10" s="2">
        <f>(48*(siqueira!$F10))/(0.082*(siqueira!$I10+273.15))</f>
        <v>8.380823239</v>
      </c>
      <c r="L10" s="8" t="s">
        <v>14</v>
      </c>
      <c r="M10" s="1">
        <v>-3.7899023034813</v>
      </c>
      <c r="N10" s="1">
        <v>-38.5868264581879</v>
      </c>
    </row>
    <row r="11" ht="14.25" customHeight="1">
      <c r="A11" s="7">
        <v>44963.0</v>
      </c>
      <c r="B11" s="1">
        <v>18.0</v>
      </c>
      <c r="C11" s="2">
        <v>60.0336906584992</v>
      </c>
      <c r="D11" s="3">
        <v>0.00948698315467075</v>
      </c>
      <c r="E11" s="4">
        <v>0.0300076569678407</v>
      </c>
      <c r="F11" s="5">
        <v>4.29921898928025</v>
      </c>
      <c r="G11" s="2">
        <v>8.375</v>
      </c>
      <c r="H11" s="2">
        <v>8.87212863705972</v>
      </c>
      <c r="I11" s="2">
        <v>29.6209877488515</v>
      </c>
      <c r="J11" s="2">
        <f>(46.01*(siqueira!$D11*1000))/(0.082*(siqueira!$I11+273.15))</f>
        <v>17.58135133</v>
      </c>
      <c r="K11" s="2">
        <f>(48*(siqueira!$F11))/(0.082*(siqueira!$I11+273.15))</f>
        <v>8.311945647</v>
      </c>
      <c r="L11" s="8" t="s">
        <v>14</v>
      </c>
      <c r="M11" s="1">
        <v>-3.7899023034813</v>
      </c>
      <c r="N11" s="1">
        <v>-38.5868264581879</v>
      </c>
    </row>
    <row r="12" ht="14.25" customHeight="1">
      <c r="A12" s="7">
        <v>44963.0</v>
      </c>
      <c r="B12" s="1">
        <v>19.0</v>
      </c>
      <c r="C12" s="2">
        <v>62.1073094867807</v>
      </c>
      <c r="D12" s="3">
        <v>0.0100311041990669</v>
      </c>
      <c r="E12" s="4">
        <v>0.034199066874028</v>
      </c>
      <c r="F12" s="5">
        <v>4.2247200622084</v>
      </c>
      <c r="G12" s="2">
        <v>8.375</v>
      </c>
      <c r="H12" s="2">
        <v>9.56454121306376</v>
      </c>
      <c r="I12" s="2">
        <v>29.1518895800933</v>
      </c>
      <c r="J12" s="2">
        <f>(46.01*(siqueira!$D12*1000))/(0.082*(siqueira!$I12+273.15))</f>
        <v>18.61856738</v>
      </c>
      <c r="K12" s="2">
        <f>(48*(siqueira!$F12))/(0.082*(siqueira!$I12+273.15))</f>
        <v>8.18058686</v>
      </c>
      <c r="L12" s="8" t="s">
        <v>14</v>
      </c>
      <c r="M12" s="1">
        <v>-3.7899023034813</v>
      </c>
      <c r="N12" s="1">
        <v>-38.5868264581879</v>
      </c>
    </row>
    <row r="13" ht="14.25" customHeight="1">
      <c r="A13" s="7">
        <v>44963.0</v>
      </c>
      <c r="B13" s="1">
        <v>20.0</v>
      </c>
      <c r="C13" s="2">
        <v>63.8339222614841</v>
      </c>
      <c r="D13" s="3">
        <v>0.00991519434628975</v>
      </c>
      <c r="E13" s="4">
        <v>0.0294487632508834</v>
      </c>
      <c r="F13" s="5">
        <v>4.23065017667845</v>
      </c>
      <c r="G13" s="2">
        <v>8.375</v>
      </c>
      <c r="H13" s="2">
        <v>9.21978798586573</v>
      </c>
      <c r="I13" s="2">
        <v>28.6396325088339</v>
      </c>
      <c r="J13" s="2">
        <f>(46.01*(siqueira!$D13*1000))/(0.082*(siqueira!$I13+273.15))</f>
        <v>18.43466695</v>
      </c>
      <c r="K13" s="2">
        <f>(48*(siqueira!$F13))/(0.082*(siqueira!$I13+273.15))</f>
        <v>8.205974909</v>
      </c>
      <c r="L13" s="8" t="s">
        <v>14</v>
      </c>
      <c r="M13" s="1">
        <v>-3.7899023034813</v>
      </c>
      <c r="N13" s="1">
        <v>-38.5868264581879</v>
      </c>
    </row>
    <row r="14" ht="14.25" customHeight="1">
      <c r="A14" s="7">
        <v>44963.0</v>
      </c>
      <c r="B14" s="1">
        <v>21.0</v>
      </c>
      <c r="C14" s="2">
        <v>65.7010416666667</v>
      </c>
      <c r="D14" s="3">
        <v>0.01109375</v>
      </c>
      <c r="E14" s="4">
        <v>0.0297083333333333</v>
      </c>
      <c r="F14" s="5">
        <v>4.23491666666667</v>
      </c>
      <c r="G14" s="2">
        <v>8.375</v>
      </c>
      <c r="H14" s="2">
        <v>8.32083333333333</v>
      </c>
      <c r="I14" s="2">
        <v>28.4900625</v>
      </c>
      <c r="J14" s="2">
        <f>(46.01*(siqueira!$D14*1000))/(0.082*(siqueira!$I14+273.15))</f>
        <v>20.63610522</v>
      </c>
      <c r="K14" s="2">
        <f>(48*(siqueira!$F14))/(0.082*(siqueira!$I14+273.15))</f>
        <v>8.218323485</v>
      </c>
      <c r="L14" s="8" t="s">
        <v>14</v>
      </c>
      <c r="M14" s="1">
        <v>-3.7899023034813</v>
      </c>
      <c r="N14" s="1">
        <v>-38.5868264581879</v>
      </c>
    </row>
    <row r="15" ht="14.25" customHeight="1">
      <c r="A15" s="7">
        <v>44963.0</v>
      </c>
      <c r="B15" s="1">
        <v>22.0</v>
      </c>
      <c r="C15" s="2">
        <v>66.2456896551724</v>
      </c>
      <c r="D15" s="3">
        <v>0.0102693965517241</v>
      </c>
      <c r="E15" s="4">
        <v>0.0264439655172414</v>
      </c>
      <c r="F15" s="5">
        <v>4.24134698275862</v>
      </c>
      <c r="G15" s="2">
        <v>8.375</v>
      </c>
      <c r="H15" s="2">
        <v>6.03879310344828</v>
      </c>
      <c r="I15" s="2">
        <v>28.4285560344828</v>
      </c>
      <c r="J15" s="2">
        <f>(46.01*(siqueira!$D15*1000))/(0.082*(siqueira!$I15+273.15))</f>
        <v>19.10657519</v>
      </c>
      <c r="K15" s="2">
        <f>(48*(siqueira!$F15))/(0.082*(siqueira!$I15+273.15))</f>
        <v>8.232480883</v>
      </c>
      <c r="L15" s="8" t="s">
        <v>14</v>
      </c>
      <c r="M15" s="1">
        <v>-3.7899023034813</v>
      </c>
      <c r="N15" s="1">
        <v>-38.5868264581879</v>
      </c>
    </row>
    <row r="16" ht="14.25" customHeight="1">
      <c r="A16" s="7">
        <v>44963.0</v>
      </c>
      <c r="B16" s="1">
        <v>23.0</v>
      </c>
      <c r="C16" s="2">
        <v>66.2942050520059</v>
      </c>
      <c r="D16" s="3">
        <v>0.00927934621099554</v>
      </c>
      <c r="E16" s="4">
        <v>0.0222288261515602</v>
      </c>
      <c r="F16" s="5">
        <v>4.28416790490342</v>
      </c>
      <c r="G16" s="2">
        <v>8.375</v>
      </c>
      <c r="H16" s="2">
        <v>6.01931649331352</v>
      </c>
      <c r="I16" s="2">
        <v>28.3304383358098</v>
      </c>
      <c r="J16" s="2">
        <f>(46.01*(siqueira!$D16*1000))/(0.082*(siqueira!$I16+273.15))</f>
        <v>17.27017035</v>
      </c>
      <c r="K16" s="2">
        <f>(48*(siqueira!$F16))/(0.082*(siqueira!$I16+273.15))</f>
        <v>8.318302895</v>
      </c>
      <c r="L16" s="8" t="s">
        <v>14</v>
      </c>
      <c r="M16" s="1">
        <v>-3.7899023034813</v>
      </c>
      <c r="N16" s="1">
        <v>-38.5868264581879</v>
      </c>
    </row>
    <row r="17" ht="14.25" customHeight="1">
      <c r="A17" s="7">
        <v>44964.0</v>
      </c>
      <c r="B17" s="1">
        <v>0.0</v>
      </c>
      <c r="C17" s="2">
        <v>65.8566149297857</v>
      </c>
      <c r="D17" s="3">
        <v>0.00933481152993348</v>
      </c>
      <c r="E17" s="4">
        <v>0.0238359201773836</v>
      </c>
      <c r="F17" s="5">
        <v>4.26229859571323</v>
      </c>
      <c r="G17" s="2">
        <v>8.375</v>
      </c>
      <c r="H17" s="2">
        <v>5.39393939393939</v>
      </c>
      <c r="I17" s="2">
        <v>28.380376940133</v>
      </c>
      <c r="J17" s="2">
        <f>(46.01*(siqueira!$D17*1000))/(0.082*(siqueira!$I17+273.15))</f>
        <v>17.37052179</v>
      </c>
      <c r="K17" s="2">
        <f>(48*(siqueira!$F17))/(0.082*(siqueira!$I17+273.15))</f>
        <v>8.274469993</v>
      </c>
      <c r="L17" s="8" t="s">
        <v>14</v>
      </c>
      <c r="M17" s="1">
        <v>-3.7899023034813</v>
      </c>
      <c r="N17" s="1">
        <v>-38.5868264581879</v>
      </c>
    </row>
    <row r="18" ht="14.25" customHeight="1">
      <c r="A18" s="7">
        <v>44964.0</v>
      </c>
      <c r="B18" s="1">
        <v>1.0</v>
      </c>
      <c r="C18" s="2">
        <v>64.6895715440582</v>
      </c>
      <c r="D18" s="3">
        <v>0.00908649959579628</v>
      </c>
      <c r="E18" s="4">
        <v>0.0212287793047696</v>
      </c>
      <c r="F18" s="5">
        <v>4.27832659660469</v>
      </c>
      <c r="G18" s="2">
        <v>4.14793856103476</v>
      </c>
      <c r="H18" s="2">
        <v>4.70654810024252</v>
      </c>
      <c r="I18" s="2">
        <v>28.2692886014551</v>
      </c>
      <c r="J18" s="2">
        <f>(46.01*(siqueira!$D18*1000))/(0.082*(siqueira!$I18+273.15))</f>
        <v>16.91468646</v>
      </c>
      <c r="K18" s="2">
        <f>(48*(siqueira!$F18))/(0.082*(siqueira!$I18+273.15))</f>
        <v>8.308646444</v>
      </c>
      <c r="L18" s="8" t="s">
        <v>14</v>
      </c>
      <c r="M18" s="1">
        <v>-3.7899023034813</v>
      </c>
      <c r="N18" s="1">
        <v>-38.5868264581879</v>
      </c>
    </row>
    <row r="19" ht="14.25" customHeight="1">
      <c r="A19" s="7">
        <v>44964.0</v>
      </c>
      <c r="B19" s="1">
        <v>2.0</v>
      </c>
      <c r="C19" s="2">
        <v>66.7864845434939</v>
      </c>
      <c r="D19" s="3">
        <v>0.00756290438533429</v>
      </c>
      <c r="E19" s="4">
        <v>0.0193242271746945</v>
      </c>
      <c r="F19" s="5">
        <v>4.29204888569375</v>
      </c>
      <c r="G19" s="2">
        <v>3.56649892163911</v>
      </c>
      <c r="H19" s="2">
        <v>4.09273903666427</v>
      </c>
      <c r="I19" s="2">
        <v>26.4569734004313</v>
      </c>
      <c r="J19" s="2">
        <f>(46.01*(siqueira!$D19*1000))/(0.082*(siqueira!$I19+273.15))</f>
        <v>14.16364631</v>
      </c>
      <c r="K19" s="2">
        <f>(48*(siqueira!$F19))/(0.082*(siqueira!$I19+273.15))</f>
        <v>8.385715564</v>
      </c>
      <c r="L19" s="8" t="s">
        <v>14</v>
      </c>
      <c r="M19" s="1">
        <v>-3.7899023034813</v>
      </c>
      <c r="N19" s="1">
        <v>-38.5868264581879</v>
      </c>
    </row>
    <row r="20" ht="14.25" customHeight="1">
      <c r="A20" s="7">
        <v>44964.0</v>
      </c>
      <c r="B20" s="1">
        <v>3.0</v>
      </c>
      <c r="C20" s="2">
        <v>70.6636438582028</v>
      </c>
      <c r="D20" s="3">
        <v>0.00428689200329761</v>
      </c>
      <c r="E20" s="4">
        <v>0.0149958779884584</v>
      </c>
      <c r="F20" s="5">
        <v>4.32283594394064</v>
      </c>
      <c r="G20" s="2">
        <v>3.67683429513603</v>
      </c>
      <c r="H20" s="2">
        <v>4.3957131079967</v>
      </c>
      <c r="I20" s="2">
        <v>26.3275432811212</v>
      </c>
      <c r="J20" s="2">
        <f>(46.01*(siqueira!$D20*1000))/(0.082*(siqueira!$I20+273.15))</f>
        <v>8.031869839</v>
      </c>
      <c r="K20" s="2">
        <f>(48*(siqueira!$F20))/(0.082*(siqueira!$I20+273.15))</f>
        <v>8.449516865</v>
      </c>
      <c r="L20" s="8" t="s">
        <v>14</v>
      </c>
      <c r="M20" s="1">
        <v>-3.7899023034813</v>
      </c>
      <c r="N20" s="1">
        <v>-38.5868264581879</v>
      </c>
    </row>
    <row r="21" ht="14.25" customHeight="1">
      <c r="A21" s="7">
        <v>44964.0</v>
      </c>
      <c r="B21" s="1">
        <v>4.0</v>
      </c>
      <c r="C21" s="2">
        <v>68.1011560693642</v>
      </c>
      <c r="D21" s="3">
        <v>0.00364161849710983</v>
      </c>
      <c r="E21" s="4">
        <v>0.0142991329479769</v>
      </c>
      <c r="F21" s="5">
        <v>4.32906069364162</v>
      </c>
      <c r="G21" s="2">
        <v>2.96459537572254</v>
      </c>
      <c r="H21" s="2">
        <v>3.46820809248555</v>
      </c>
      <c r="I21" s="2">
        <v>26.7484031791908</v>
      </c>
      <c r="J21" s="2">
        <f>(46.01*(siqueira!$D21*1000))/(0.082*(siqueira!$I21+273.15))</f>
        <v>6.813318227</v>
      </c>
      <c r="K21" s="2">
        <f>(48*(siqueira!$F21))/(0.082*(siqueira!$I21+273.15))</f>
        <v>8.449809274</v>
      </c>
      <c r="L21" s="8" t="s">
        <v>14</v>
      </c>
      <c r="M21" s="1">
        <v>-3.7899023034813</v>
      </c>
      <c r="N21" s="1">
        <v>-38.5868264581879</v>
      </c>
    </row>
    <row r="22" ht="14.25" customHeight="1">
      <c r="A22" s="7">
        <v>44964.0</v>
      </c>
      <c r="B22" s="1">
        <v>5.0</v>
      </c>
      <c r="C22" s="2">
        <v>66.204368174727</v>
      </c>
      <c r="D22" s="3">
        <v>0.00290951638065523</v>
      </c>
      <c r="E22" s="4">
        <v>0.0129407176287051</v>
      </c>
      <c r="F22" s="5">
        <v>4.32836973478939</v>
      </c>
      <c r="G22" s="2">
        <v>3.55694227769111</v>
      </c>
      <c r="H22" s="2">
        <v>4.08814352574103</v>
      </c>
      <c r="I22" s="2">
        <v>26.9005538221529</v>
      </c>
      <c r="J22" s="2">
        <f>(46.01*(siqueira!$D22*1000))/(0.082*(siqueira!$I22+273.15))</f>
        <v>5.440824968</v>
      </c>
      <c r="K22" s="2">
        <f>(48*(siqueira!$F22))/(0.082*(siqueira!$I22+273.15))</f>
        <v>8.444176531</v>
      </c>
      <c r="L22" s="8" t="s">
        <v>14</v>
      </c>
      <c r="M22" s="1">
        <v>-3.7899023034813</v>
      </c>
      <c r="N22" s="1">
        <v>-38.5868264581879</v>
      </c>
    </row>
    <row r="23" ht="14.25" customHeight="1">
      <c r="A23" s="7">
        <v>44964.0</v>
      </c>
      <c r="B23" s="1">
        <v>6.0</v>
      </c>
      <c r="C23" s="2">
        <v>68.0283582089552</v>
      </c>
      <c r="D23" s="3">
        <v>6.64179104477612E-4</v>
      </c>
      <c r="E23" s="4">
        <v>0.0100597014925373</v>
      </c>
      <c r="F23" s="5">
        <v>4.36714179104478</v>
      </c>
      <c r="G23" s="2">
        <v>6.6634328358209</v>
      </c>
      <c r="H23" s="2">
        <v>7.34477611940298</v>
      </c>
      <c r="I23" s="2">
        <v>26.5578059701493</v>
      </c>
      <c r="J23" s="2">
        <f>(46.01*(siqueira!$D23*1000))/(0.082*(siqueira!$I23+273.15))</f>
        <v>1.243442006</v>
      </c>
      <c r="K23" s="2">
        <f>(48*(siqueira!$F23))/(0.082*(siqueira!$I23+273.15))</f>
        <v>8.529559897</v>
      </c>
      <c r="L23" s="8" t="s">
        <v>14</v>
      </c>
      <c r="M23" s="1">
        <v>-3.7899023034813</v>
      </c>
      <c r="N23" s="1">
        <v>-38.5868264581879</v>
      </c>
    </row>
    <row r="24" ht="14.25" customHeight="1">
      <c r="A24" s="7">
        <v>44964.0</v>
      </c>
      <c r="B24" s="1">
        <v>7.0</v>
      </c>
      <c r="C24" s="2">
        <v>67.4840148698885</v>
      </c>
      <c r="D24" s="3">
        <v>5.13011152416357E-4</v>
      </c>
      <c r="E24" s="4">
        <v>0.0100966542750929</v>
      </c>
      <c r="F24" s="5">
        <v>4.3742156133829</v>
      </c>
      <c r="G24" s="2">
        <v>5.4275092936803</v>
      </c>
      <c r="H24" s="2">
        <v>5.92416356877323</v>
      </c>
      <c r="I24" s="2">
        <v>26.6511078066914</v>
      </c>
      <c r="J24" s="2">
        <f>(46.01*(siqueira!$D24*1000))/(0.082*(siqueira!$I24+273.15))</f>
        <v>0.9601342319</v>
      </c>
      <c r="K24" s="2">
        <f>(48*(siqueira!$F24))/(0.082*(siqueira!$I24+273.15))</f>
        <v>8.540717129</v>
      </c>
      <c r="L24" s="8" t="s">
        <v>14</v>
      </c>
      <c r="M24" s="1">
        <v>-3.7899023034813</v>
      </c>
      <c r="N24" s="1">
        <v>-38.5868264581879</v>
      </c>
    </row>
    <row r="25" ht="14.25" customHeight="1">
      <c r="A25" s="7">
        <v>44964.0</v>
      </c>
      <c r="B25" s="1">
        <v>8.0</v>
      </c>
      <c r="C25" s="2">
        <v>68.8014646053702</v>
      </c>
      <c r="D25" s="3">
        <v>0.00121236777868186</v>
      </c>
      <c r="E25" s="4">
        <v>0.0105370219690806</v>
      </c>
      <c r="F25" s="5">
        <v>4.36095199349064</v>
      </c>
      <c r="G25" s="2">
        <v>4.34092758340114</v>
      </c>
      <c r="H25" s="2">
        <v>4.82831570382425</v>
      </c>
      <c r="I25" s="2">
        <v>26.0166314076485</v>
      </c>
      <c r="J25" s="2">
        <f>(46.01*(siqueira!$D25*1000))/(0.082*(siqueira!$I25+273.15))</f>
        <v>2.273838497</v>
      </c>
      <c r="K25" s="2">
        <f>(48*(siqueira!$F25))/(0.082*(siqueira!$I25+273.15))</f>
        <v>8.532878063</v>
      </c>
      <c r="L25" s="8" t="s">
        <v>14</v>
      </c>
      <c r="M25" s="1">
        <v>-3.7899023034813</v>
      </c>
      <c r="N25" s="1">
        <v>-38.5868264581879</v>
      </c>
    </row>
    <row r="26" ht="14.25" customHeight="1">
      <c r="A26" s="7">
        <v>44964.0</v>
      </c>
      <c r="B26" s="1">
        <v>9.0</v>
      </c>
      <c r="C26" s="2">
        <v>69.7480798771121</v>
      </c>
      <c r="D26" s="3">
        <v>0.00164362519201229</v>
      </c>
      <c r="E26" s="4">
        <v>0.0100307219662058</v>
      </c>
      <c r="F26" s="5">
        <v>4.36330261136713</v>
      </c>
      <c r="G26" s="2">
        <v>3.40706605222734</v>
      </c>
      <c r="H26" s="2">
        <v>3.97235023041475</v>
      </c>
      <c r="I26" s="2">
        <v>25.998356374808</v>
      </c>
      <c r="J26" s="2">
        <f>(46.01*(siqueira!$D26*1000))/(0.082*(siqueira!$I26+273.15))</f>
        <v>3.082865297</v>
      </c>
      <c r="K26" s="2">
        <f>(48*(siqueira!$F26))/(0.082*(siqueira!$I26+273.15))</f>
        <v>8.537998968</v>
      </c>
      <c r="L26" s="8" t="s">
        <v>14</v>
      </c>
      <c r="M26" s="1">
        <v>-3.7899023034813</v>
      </c>
      <c r="N26" s="1">
        <v>-38.5868264581879</v>
      </c>
    </row>
    <row r="27" ht="14.25" customHeight="1">
      <c r="A27" s="7">
        <v>44964.0</v>
      </c>
      <c r="B27" s="1">
        <v>11.0</v>
      </c>
      <c r="C27" s="2">
        <v>46.0717557251908</v>
      </c>
      <c r="D27" s="3">
        <v>1.98473282442748E-4</v>
      </c>
      <c r="E27" s="4">
        <v>0.00774045801526718</v>
      </c>
      <c r="F27" s="5">
        <v>3.98332824427481</v>
      </c>
      <c r="G27" s="2">
        <v>1.24885496183206</v>
      </c>
      <c r="H27" s="2">
        <v>1.55572519083969</v>
      </c>
      <c r="I27" s="2">
        <v>33.4311908396947</v>
      </c>
      <c r="J27" s="2">
        <f>(46.01*(siqueira!$D27*1000))/(0.082*(siqueira!$I27+273.15))</f>
        <v>0.3632410533</v>
      </c>
      <c r="K27" s="2">
        <f>(48*(siqueira!$F27))/(0.082*(siqueira!$I27+273.15))</f>
        <v>7.605503559</v>
      </c>
      <c r="L27" s="8" t="s">
        <v>14</v>
      </c>
      <c r="M27" s="1">
        <v>-3.7899023034813</v>
      </c>
      <c r="N27" s="1">
        <v>-38.5868264581879</v>
      </c>
    </row>
    <row r="28" ht="14.25" customHeight="1">
      <c r="A28" s="7">
        <v>44964.0</v>
      </c>
      <c r="B28" s="1">
        <v>12.0</v>
      </c>
      <c r="C28" s="2">
        <v>44.5788177339901</v>
      </c>
      <c r="D28" s="3">
        <v>3.20197044334975E-4</v>
      </c>
      <c r="E28" s="4">
        <v>0.00855500821018062</v>
      </c>
      <c r="F28" s="5">
        <v>4.10981116584565</v>
      </c>
      <c r="G28" s="2">
        <v>0.33743842364532</v>
      </c>
      <c r="H28" s="2">
        <v>0.596059113300493</v>
      </c>
      <c r="I28" s="2">
        <v>31.5491954022988</v>
      </c>
      <c r="J28" s="2">
        <f>(46.01*(siqueira!$D28*1000))/(0.082*(siqueira!$I28+273.15))</f>
        <v>0.5896365442</v>
      </c>
      <c r="K28" s="2">
        <f>(48*(siqueira!$F28))/(0.082*(siqueira!$I28+273.15))</f>
        <v>7.895469229</v>
      </c>
      <c r="L28" s="8" t="s">
        <v>14</v>
      </c>
      <c r="M28" s="1">
        <v>-3.7899023034813</v>
      </c>
      <c r="N28" s="1">
        <v>-38.5868264581879</v>
      </c>
    </row>
    <row r="29" ht="14.25" customHeight="1">
      <c r="A29" s="7">
        <v>44964.0</v>
      </c>
      <c r="B29" s="1">
        <v>13.0</v>
      </c>
      <c r="C29" s="2">
        <v>56.2395683453237</v>
      </c>
      <c r="D29" s="3">
        <v>4.24460431654676E-4</v>
      </c>
      <c r="E29" s="4">
        <v>0.0101942446043165</v>
      </c>
      <c r="F29" s="5">
        <v>3.85893525179856</v>
      </c>
      <c r="G29" s="2">
        <v>1.01223021582734</v>
      </c>
      <c r="H29" s="2">
        <v>1.40575539568345</v>
      </c>
      <c r="I29" s="2">
        <v>28.696345323741</v>
      </c>
      <c r="J29" s="2">
        <f>(46.01*(siqueira!$D29*1000))/(0.082*(siqueira!$I29+273.15))</f>
        <v>0.7890230133</v>
      </c>
      <c r="K29" s="2">
        <f>(48*(siqueira!$F29))/(0.082*(siqueira!$I29+273.15))</f>
        <v>7.483572231</v>
      </c>
      <c r="L29" s="8" t="s">
        <v>14</v>
      </c>
      <c r="M29" s="1">
        <v>-3.7899023034813</v>
      </c>
      <c r="N29" s="1">
        <v>-38.5868264581879</v>
      </c>
    </row>
    <row r="30" ht="14.25" customHeight="1">
      <c r="A30" s="7">
        <v>44964.0</v>
      </c>
      <c r="B30" s="1">
        <v>14.0</v>
      </c>
      <c r="C30" s="2">
        <v>56.0178173719376</v>
      </c>
      <c r="D30" s="3">
        <v>0.00162583518930958</v>
      </c>
      <c r="E30" s="4">
        <v>0.0121677802524128</v>
      </c>
      <c r="F30" s="5">
        <v>4.50072011878248</v>
      </c>
      <c r="G30" s="2">
        <v>1.81365998515219</v>
      </c>
      <c r="H30" s="2">
        <v>2.63028953229399</v>
      </c>
      <c r="I30" s="2">
        <v>29.7661915367483</v>
      </c>
      <c r="J30" s="2">
        <f>(46.01*(siqueira!$D30*1000))/(0.082*(siqueira!$I30+273.15))</f>
        <v>3.011566185</v>
      </c>
      <c r="K30" s="2">
        <f>(48*(siqueira!$F30))/(0.082*(siqueira!$I30+273.15))</f>
        <v>8.697349128</v>
      </c>
      <c r="L30" s="8" t="s">
        <v>14</v>
      </c>
      <c r="M30" s="1">
        <v>-3.7899023034813</v>
      </c>
      <c r="N30" s="1">
        <v>-38.5868264581879</v>
      </c>
    </row>
    <row r="31" ht="14.25" customHeight="1">
      <c r="A31" s="7">
        <v>44964.0</v>
      </c>
      <c r="B31" s="1">
        <v>15.0</v>
      </c>
      <c r="C31" s="2">
        <v>62.2662389735365</v>
      </c>
      <c r="D31" s="3">
        <v>0.00811547714514836</v>
      </c>
      <c r="E31" s="4">
        <v>0.0181074578989575</v>
      </c>
      <c r="F31" s="5">
        <v>4.45085805934242</v>
      </c>
      <c r="G31" s="2">
        <v>2.70729751403368</v>
      </c>
      <c r="H31" s="2">
        <v>4.01443464314354</v>
      </c>
      <c r="I31" s="2">
        <v>28.1122774659182</v>
      </c>
      <c r="J31" s="2">
        <f>(46.01*(siqueira!$D31*1000))/(0.082*(siqueira!$I31+273.15))</f>
        <v>15.11498376</v>
      </c>
      <c r="K31" s="2">
        <f>(48*(siqueira!$F31))/(0.082*(siqueira!$I31+273.15))</f>
        <v>8.648212944</v>
      </c>
      <c r="L31" s="8" t="s">
        <v>14</v>
      </c>
      <c r="M31" s="1">
        <v>-3.7899023034813</v>
      </c>
      <c r="N31" s="1">
        <v>-38.5868264581879</v>
      </c>
    </row>
    <row r="32" ht="14.25" customHeight="1">
      <c r="A32" s="7">
        <v>44964.0</v>
      </c>
      <c r="B32" s="1">
        <v>16.0</v>
      </c>
      <c r="C32" s="2">
        <v>58.4575303354747</v>
      </c>
      <c r="D32" s="3">
        <v>0.00854389721627409</v>
      </c>
      <c r="E32" s="4">
        <v>0.0168879371877231</v>
      </c>
      <c r="F32" s="5">
        <v>4.44683083511777</v>
      </c>
      <c r="G32" s="2">
        <v>1.94004282655246</v>
      </c>
      <c r="H32" s="2">
        <v>3.02284082798001</v>
      </c>
      <c r="I32" s="2">
        <v>29.2688508208423</v>
      </c>
      <c r="J32" s="2">
        <f>(46.01*(siqueira!$D32*1000))/(0.082*(siqueira!$I32+273.15))</f>
        <v>15.85205379</v>
      </c>
      <c r="K32" s="2">
        <f>(48*(siqueira!$F32))/(0.082*(siqueira!$I32+273.15))</f>
        <v>8.607343493</v>
      </c>
      <c r="L32" s="8" t="s">
        <v>14</v>
      </c>
      <c r="M32" s="1">
        <v>-3.7899023034813</v>
      </c>
      <c r="N32" s="1">
        <v>-38.5868264581879</v>
      </c>
    </row>
    <row r="33" ht="14.25" customHeight="1">
      <c r="A33" s="7">
        <v>44964.0</v>
      </c>
      <c r="B33" s="1">
        <v>17.0</v>
      </c>
      <c r="C33" s="2">
        <v>55.2688465031789</v>
      </c>
      <c r="D33" s="3">
        <v>0.0109355131698456</v>
      </c>
      <c r="E33" s="4">
        <v>0.0222252497729337</v>
      </c>
      <c r="F33" s="5">
        <v>4.39333333333333</v>
      </c>
      <c r="G33" s="2">
        <v>1.81380563124432</v>
      </c>
      <c r="H33" s="2">
        <v>2.98183469573115</v>
      </c>
      <c r="I33" s="2">
        <v>29.9055858310627</v>
      </c>
      <c r="J33" s="2">
        <f>(46.01*(siqueira!$D33*1000))/(0.082*(siqueira!$I33+273.15))</f>
        <v>20.24674698</v>
      </c>
      <c r="K33" s="2">
        <f>(48*(siqueira!$F33))/(0.082*(siqueira!$I33+273.15))</f>
        <v>8.485926138</v>
      </c>
      <c r="L33" s="8" t="s">
        <v>14</v>
      </c>
      <c r="M33" s="1">
        <v>-3.7899023034813</v>
      </c>
      <c r="N33" s="1">
        <v>-38.5868264581879</v>
      </c>
    </row>
    <row r="34" ht="14.25" customHeight="1">
      <c r="A34" s="7">
        <v>44964.0</v>
      </c>
      <c r="B34" s="1">
        <v>18.0</v>
      </c>
      <c r="C34" s="2">
        <v>57.5339805825243</v>
      </c>
      <c r="D34" s="3">
        <v>0.0145415318230852</v>
      </c>
      <c r="E34" s="4">
        <v>0.025091693635383</v>
      </c>
      <c r="F34" s="5">
        <v>4.32842502696872</v>
      </c>
      <c r="G34" s="2">
        <v>2.70873786407767</v>
      </c>
      <c r="H34" s="2">
        <v>3.78640776699029</v>
      </c>
      <c r="I34" s="2">
        <v>29.4491154261057</v>
      </c>
      <c r="J34" s="2">
        <f>(46.01*(siqueira!$D34*1000))/(0.082*(siqueira!$I34+273.15))</f>
        <v>26.96378682</v>
      </c>
      <c r="K34" s="2">
        <f>(48*(siqueira!$F34))/(0.082*(siqueira!$I34+273.15))</f>
        <v>8.373164632</v>
      </c>
      <c r="L34" s="8" t="s">
        <v>14</v>
      </c>
      <c r="M34" s="1">
        <v>-3.7899023034813</v>
      </c>
      <c r="N34" s="1">
        <v>-38.5868264581879</v>
      </c>
    </row>
    <row r="35" ht="14.25" customHeight="1">
      <c r="A35" s="7">
        <v>44964.0</v>
      </c>
      <c r="B35" s="1">
        <v>19.0</v>
      </c>
      <c r="C35" s="2">
        <v>59.196261682243</v>
      </c>
      <c r="D35" s="3">
        <v>0.0250934579439252</v>
      </c>
      <c r="E35" s="4">
        <v>0.0286292834890966</v>
      </c>
      <c r="F35" s="5">
        <v>4.27566199376947</v>
      </c>
      <c r="G35" s="2">
        <v>3.50467289719626</v>
      </c>
      <c r="H35" s="2">
        <v>4.74376947040498</v>
      </c>
      <c r="I35" s="2">
        <v>29.0905373831776</v>
      </c>
      <c r="J35" s="2">
        <f>(46.01*(siqueira!$D35*1000))/(0.082*(siqueira!$I35+273.15))</f>
        <v>46.58500865</v>
      </c>
      <c r="K35" s="2">
        <f>(48*(siqueira!$F35))/(0.082*(siqueira!$I35+273.15))</f>
        <v>8.280909486</v>
      </c>
      <c r="L35" s="8" t="s">
        <v>14</v>
      </c>
      <c r="M35" s="1">
        <v>-3.7899023034813</v>
      </c>
      <c r="N35" s="1">
        <v>-38.5868264581879</v>
      </c>
    </row>
    <row r="36" ht="14.25" customHeight="1">
      <c r="A36" s="7">
        <v>44964.0</v>
      </c>
      <c r="B36" s="1">
        <v>20.0</v>
      </c>
      <c r="C36" s="2">
        <v>64.2970903522205</v>
      </c>
      <c r="D36" s="3">
        <v>0.0611715160796325</v>
      </c>
      <c r="E36" s="4">
        <v>0.0354441041347626</v>
      </c>
      <c r="F36" s="5">
        <v>4.10277947932619</v>
      </c>
      <c r="G36" s="2">
        <v>5.92419601837672</v>
      </c>
      <c r="H36" s="2">
        <v>7.90888208269525</v>
      </c>
      <c r="I36" s="2">
        <v>28.2751684532925</v>
      </c>
      <c r="J36" s="2">
        <f>(46.01*(siqueira!$D36*1000))/(0.082*(siqueira!$I36+273.15))</f>
        <v>113.8696833</v>
      </c>
      <c r="K36" s="2">
        <f>(48*(siqueira!$F36))/(0.082*(siqueira!$I36+273.15))</f>
        <v>7.967572929</v>
      </c>
      <c r="L36" s="8" t="s">
        <v>14</v>
      </c>
      <c r="M36" s="1">
        <v>-3.7899023034813</v>
      </c>
      <c r="N36" s="1">
        <v>-38.5868264581879</v>
      </c>
    </row>
    <row r="37" ht="14.25" customHeight="1">
      <c r="A37" s="7">
        <v>44964.0</v>
      </c>
      <c r="B37" s="1">
        <v>21.0</v>
      </c>
      <c r="C37" s="2">
        <v>63.7093525179856</v>
      </c>
      <c r="D37" s="3">
        <v>0.0480863309352518</v>
      </c>
      <c r="E37" s="4">
        <v>0.0317338129496403</v>
      </c>
      <c r="F37" s="5">
        <v>4.18389208633094</v>
      </c>
      <c r="G37" s="2">
        <v>5.04820143884892</v>
      </c>
      <c r="H37" s="2">
        <v>7.3294964028777</v>
      </c>
      <c r="I37" s="2">
        <v>28.1051151079137</v>
      </c>
      <c r="J37" s="2">
        <f>(46.01*(siqueira!$D37*1000))/(0.082*(siqueira!$I37+273.15))</f>
        <v>89.56237306</v>
      </c>
      <c r="K37" s="2">
        <f>(48*(siqueira!$F37))/(0.082*(siqueira!$I37+273.15))</f>
        <v>8.129679597</v>
      </c>
      <c r="L37" s="8" t="s">
        <v>14</v>
      </c>
      <c r="M37" s="1">
        <v>-3.7899023034813</v>
      </c>
      <c r="N37" s="1">
        <v>-38.5868264581879</v>
      </c>
    </row>
    <row r="38" ht="14.25" customHeight="1">
      <c r="A38" s="7">
        <v>44964.0</v>
      </c>
      <c r="B38" s="1">
        <v>22.0</v>
      </c>
      <c r="C38" s="2">
        <v>63.079295154185</v>
      </c>
      <c r="D38" s="3">
        <v>0.0201248164464023</v>
      </c>
      <c r="E38" s="4">
        <v>0.0242584434654919</v>
      </c>
      <c r="F38" s="5">
        <v>4.26141703377386</v>
      </c>
      <c r="G38" s="2">
        <v>5.06093979441997</v>
      </c>
      <c r="H38" s="2">
        <v>7.03744493392071</v>
      </c>
      <c r="I38" s="2">
        <v>28.2179809104258</v>
      </c>
      <c r="J38" s="2">
        <f>(46.01*(siqueira!$D38*1000))/(0.082*(siqueira!$I38+273.15))</f>
        <v>37.46909472</v>
      </c>
      <c r="K38" s="2">
        <f>(48*(siqueira!$F38))/(0.082*(siqueira!$I38+273.15))</f>
        <v>8.277216485</v>
      </c>
      <c r="L38" s="8" t="s">
        <v>14</v>
      </c>
      <c r="M38" s="1">
        <v>-3.7899023034813</v>
      </c>
      <c r="N38" s="1">
        <v>-38.5868264581879</v>
      </c>
    </row>
    <row r="39" ht="14.25" customHeight="1">
      <c r="A39" s="7">
        <v>44964.0</v>
      </c>
      <c r="B39" s="1">
        <v>23.0</v>
      </c>
      <c r="C39" s="2">
        <v>62.3551867219917</v>
      </c>
      <c r="D39" s="3">
        <v>0.0126721991701245</v>
      </c>
      <c r="E39" s="4">
        <v>0.0216265560165975</v>
      </c>
      <c r="F39" s="5">
        <v>4.28839004149378</v>
      </c>
      <c r="G39" s="2">
        <v>2.7253112033195</v>
      </c>
      <c r="H39" s="2">
        <v>4.0804979253112</v>
      </c>
      <c r="I39" s="2">
        <v>28.1884564315353</v>
      </c>
      <c r="J39" s="2">
        <f>(46.01*(siqueira!$D39*1000))/(0.082*(siqueira!$I39+273.15))</f>
        <v>23.59586005</v>
      </c>
      <c r="K39" s="2">
        <f>(48*(siqueira!$F39))/(0.082*(siqueira!$I39+273.15))</f>
        <v>8.33042396</v>
      </c>
      <c r="L39" s="8" t="s">
        <v>14</v>
      </c>
      <c r="M39" s="1">
        <v>-3.7899023034813</v>
      </c>
      <c r="N39" s="1">
        <v>-38.5868264581879</v>
      </c>
    </row>
    <row r="40" ht="14.25" customHeight="1">
      <c r="A40" s="7">
        <v>44965.0</v>
      </c>
      <c r="B40" s="1">
        <v>0.0</v>
      </c>
      <c r="C40" s="2">
        <v>61.1917712691771</v>
      </c>
      <c r="D40" s="3">
        <v>0.0131032078103208</v>
      </c>
      <c r="E40" s="4">
        <v>0.0210878661087866</v>
      </c>
      <c r="F40" s="5">
        <v>4.27232914923291</v>
      </c>
      <c r="G40" s="2">
        <v>1.78870292887029</v>
      </c>
      <c r="H40" s="2">
        <v>2.79986052998605</v>
      </c>
      <c r="I40" s="2">
        <v>28.108340306834</v>
      </c>
      <c r="J40" s="2">
        <f>(46.01*(siqueira!$D40*1000))/(0.082*(siqueira!$I40+273.15))</f>
        <v>24.40489427</v>
      </c>
      <c r="K40" s="2">
        <f>(48*(siqueira!$F40))/(0.082*(siqueira!$I40+273.15))</f>
        <v>8.301431911</v>
      </c>
      <c r="L40" s="8" t="s">
        <v>14</v>
      </c>
      <c r="M40" s="1">
        <v>-3.7899023034813</v>
      </c>
      <c r="N40" s="1">
        <v>-38.5868264581879</v>
      </c>
    </row>
    <row r="41" ht="14.25" customHeight="1">
      <c r="A41" s="7">
        <v>44965.0</v>
      </c>
      <c r="B41" s="1">
        <v>1.0</v>
      </c>
      <c r="C41" s="2">
        <v>63.0741049125729</v>
      </c>
      <c r="D41" s="3">
        <v>0.0140799333888426</v>
      </c>
      <c r="E41" s="4">
        <v>0.0204329725228976</v>
      </c>
      <c r="F41" s="5">
        <v>4.25991673605329</v>
      </c>
      <c r="G41" s="2">
        <v>1.44629475437136</v>
      </c>
      <c r="H41" s="2">
        <v>2.5428809325562</v>
      </c>
      <c r="I41" s="2">
        <v>28.009392173189</v>
      </c>
      <c r="J41" s="2">
        <f>(46.01*(siqueira!$D41*1000))/(0.082*(siqueira!$I41+273.15))</f>
        <v>26.23267442</v>
      </c>
      <c r="K41" s="2">
        <f>(48*(siqueira!$F41))/(0.082*(siqueira!$I41+273.15))</f>
        <v>8.280033303</v>
      </c>
      <c r="L41" s="8" t="s">
        <v>14</v>
      </c>
      <c r="M41" s="1">
        <v>-3.7899023034813</v>
      </c>
      <c r="N41" s="1">
        <v>-38.5868264581879</v>
      </c>
    </row>
    <row r="42" ht="14.25" customHeight="1">
      <c r="A42" s="7">
        <v>44965.0</v>
      </c>
      <c r="B42" s="1">
        <v>2.0</v>
      </c>
      <c r="C42" s="2">
        <v>64.3012404016539</v>
      </c>
      <c r="D42" s="3">
        <v>0.0175487300649734</v>
      </c>
      <c r="E42" s="4">
        <v>0.0242291789722386</v>
      </c>
      <c r="F42" s="5">
        <v>4.23322504430006</v>
      </c>
      <c r="G42" s="2">
        <v>1.62610750147667</v>
      </c>
      <c r="H42" s="2">
        <v>2.77436503248671</v>
      </c>
      <c r="I42" s="2">
        <v>27.8863378617838</v>
      </c>
      <c r="J42" s="2">
        <f>(46.01*(siqueira!$D42*1000))/(0.082*(siqueira!$I42+273.15))</f>
        <v>32.70884076</v>
      </c>
      <c r="K42" s="2">
        <f>(48*(siqueira!$F42))/(0.082*(siqueira!$I42+273.15))</f>
        <v>8.231515867</v>
      </c>
      <c r="L42" s="8" t="s">
        <v>14</v>
      </c>
      <c r="M42" s="1">
        <v>-3.7899023034813</v>
      </c>
      <c r="N42" s="1">
        <v>-38.5868264581879</v>
      </c>
    </row>
    <row r="43" ht="14.25" customHeight="1">
      <c r="A43" s="7">
        <v>44965.0</v>
      </c>
      <c r="B43" s="1">
        <v>3.0</v>
      </c>
      <c r="C43" s="2">
        <v>63.9850299401198</v>
      </c>
      <c r="D43" s="3">
        <v>0.014872754491018</v>
      </c>
      <c r="E43" s="4">
        <v>0.0224625748502994</v>
      </c>
      <c r="F43" s="5">
        <v>4.23754491017964</v>
      </c>
      <c r="G43" s="2">
        <v>1.32260479041916</v>
      </c>
      <c r="H43" s="2">
        <v>2.31062874251497</v>
      </c>
      <c r="I43" s="2">
        <v>27.9069685628743</v>
      </c>
      <c r="J43" s="2">
        <f>(46.01*(siqueira!$D43*1000))/(0.082*(siqueira!$I43+273.15))</f>
        <v>27.7192264</v>
      </c>
      <c r="K43" s="2">
        <f>(48*(siqueira!$F43))/(0.082*(siqueira!$I43+273.15))</f>
        <v>8.239351195</v>
      </c>
      <c r="L43" s="8" t="s">
        <v>14</v>
      </c>
      <c r="M43" s="1">
        <v>-3.7899023034813</v>
      </c>
      <c r="N43" s="1">
        <v>-38.5868264581879</v>
      </c>
    </row>
    <row r="44" ht="14.25" customHeight="1">
      <c r="A44" s="7">
        <v>44965.0</v>
      </c>
      <c r="B44" s="1">
        <v>4.0</v>
      </c>
      <c r="C44" s="2">
        <v>62.8567293777135</v>
      </c>
      <c r="D44" s="3">
        <v>0.0169609261939219</v>
      </c>
      <c r="E44" s="4">
        <v>0.0234949348769899</v>
      </c>
      <c r="F44" s="5">
        <v>4.20691751085384</v>
      </c>
      <c r="G44" s="2">
        <v>1.43415340086831</v>
      </c>
      <c r="H44" s="2">
        <v>2.48986975397974</v>
      </c>
      <c r="I44" s="2">
        <v>27.9511143270622</v>
      </c>
      <c r="J44" s="2">
        <f>(46.01*(siqueira!$D44*1000))/(0.082*(siqueira!$I44+273.15))</f>
        <v>31.60644005</v>
      </c>
      <c r="K44" s="2">
        <f>(48*(siqueira!$F44))/(0.082*(siqueira!$I44+273.15))</f>
        <v>8.178600951</v>
      </c>
      <c r="L44" s="8" t="s">
        <v>14</v>
      </c>
      <c r="M44" s="1">
        <v>-3.7899023034813</v>
      </c>
      <c r="N44" s="1">
        <v>-38.5868264581879</v>
      </c>
    </row>
    <row r="45" ht="14.25" customHeight="1">
      <c r="A45" s="7">
        <v>44965.0</v>
      </c>
      <c r="B45" s="1">
        <v>5.0</v>
      </c>
      <c r="C45" s="2">
        <v>61.9975041597338</v>
      </c>
      <c r="D45" s="3">
        <v>0.0194509151414309</v>
      </c>
      <c r="E45" s="4">
        <v>0.024234608985025</v>
      </c>
      <c r="F45" s="5">
        <v>4.18256239600666</v>
      </c>
      <c r="G45" s="2">
        <v>1.29284525790349</v>
      </c>
      <c r="H45" s="2">
        <v>2.40432612312812</v>
      </c>
      <c r="I45" s="2">
        <v>27.8901996672213</v>
      </c>
      <c r="J45" s="2">
        <f>(46.01*(siqueira!$D45*1000))/(0.082*(siqueira!$I45+273.15))</f>
        <v>36.25383273</v>
      </c>
      <c r="K45" s="2">
        <f>(48*(siqueira!$F45))/(0.082*(siqueira!$I45+273.15))</f>
        <v>8.132897899</v>
      </c>
      <c r="L45" s="8" t="s">
        <v>14</v>
      </c>
      <c r="M45" s="1">
        <v>-3.7899023034813</v>
      </c>
      <c r="N45" s="1">
        <v>-38.5868264581879</v>
      </c>
    </row>
    <row r="46" ht="14.25" customHeight="1">
      <c r="A46" s="7">
        <v>44965.0</v>
      </c>
      <c r="B46" s="1">
        <v>6.0</v>
      </c>
      <c r="C46" s="2">
        <v>59.3963675213675</v>
      </c>
      <c r="D46" s="3">
        <v>0.0108867521367521</v>
      </c>
      <c r="E46" s="4">
        <v>0.0178739316239316</v>
      </c>
      <c r="F46" s="5">
        <v>4.22595085470086</v>
      </c>
      <c r="G46" s="2">
        <v>1.07371794871795</v>
      </c>
      <c r="H46" s="2">
        <v>1.99786324786325</v>
      </c>
      <c r="I46" s="2">
        <v>27.9181303418803</v>
      </c>
      <c r="J46" s="2">
        <f>(46.01*(siqueira!$D46*1000))/(0.082*(siqueira!$I46+273.15))</f>
        <v>20.28952737</v>
      </c>
      <c r="K46" s="2">
        <f>(48*(siqueira!$F46))/(0.082*(siqueira!$I46+273.15))</f>
        <v>8.216503443</v>
      </c>
      <c r="L46" s="8" t="s">
        <v>14</v>
      </c>
      <c r="M46" s="1">
        <v>-3.7899023034813</v>
      </c>
      <c r="N46" s="1">
        <v>-38.5868264581879</v>
      </c>
    </row>
    <row r="47" ht="14.25" customHeight="1">
      <c r="A47" s="7">
        <v>44965.0</v>
      </c>
      <c r="B47" s="1">
        <v>7.0</v>
      </c>
      <c r="C47" s="2">
        <v>57.43984375</v>
      </c>
      <c r="D47" s="3">
        <v>0.0077890625</v>
      </c>
      <c r="E47" s="4">
        <v>0.014640625</v>
      </c>
      <c r="F47" s="5">
        <v>4.2535859375</v>
      </c>
      <c r="G47" s="2">
        <v>0.83046875</v>
      </c>
      <c r="H47" s="2">
        <v>1.54140625</v>
      </c>
      <c r="I47" s="2">
        <v>27.8692421875</v>
      </c>
      <c r="J47" s="2">
        <f>(46.01*(siqueira!$D47*1000))/(0.082*(siqueira!$I47+273.15))</f>
        <v>14.51875282</v>
      </c>
      <c r="K47" s="2">
        <f>(48*(siqueira!$F47))/(0.082*(siqueira!$I47+273.15))</f>
        <v>8.271577409</v>
      </c>
      <c r="L47" s="8" t="s">
        <v>14</v>
      </c>
      <c r="M47" s="1">
        <v>-3.7899023034813</v>
      </c>
      <c r="N47" s="1">
        <v>-38.5868264581879</v>
      </c>
    </row>
    <row r="48" ht="14.25" customHeight="1">
      <c r="A48" s="7">
        <v>44965.0</v>
      </c>
      <c r="B48" s="1">
        <v>8.0</v>
      </c>
      <c r="C48" s="2">
        <v>56.8807843137255</v>
      </c>
      <c r="D48" s="3">
        <v>0.00659607843137255</v>
      </c>
      <c r="E48" s="4">
        <v>0.0131686274509804</v>
      </c>
      <c r="F48" s="5">
        <v>4.26146666666667</v>
      </c>
      <c r="G48" s="2">
        <v>0.620392156862745</v>
      </c>
      <c r="H48" s="2">
        <v>1.37254901960784</v>
      </c>
      <c r="I48" s="2">
        <v>27.7214274509804</v>
      </c>
      <c r="J48" s="2">
        <f>(46.01*(siqueira!$D48*1000))/(0.082*(siqueira!$I48+273.15))</f>
        <v>12.30108007</v>
      </c>
      <c r="K48" s="2">
        <f>(48*(siqueira!$F48))/(0.082*(siqueira!$I48+273.15))</f>
        <v>8.290973637</v>
      </c>
      <c r="L48" s="8" t="s">
        <v>14</v>
      </c>
      <c r="M48" s="1">
        <v>-3.7899023034813</v>
      </c>
      <c r="N48" s="1">
        <v>-38.5868264581879</v>
      </c>
    </row>
    <row r="49" ht="14.25" customHeight="1">
      <c r="A49" s="7">
        <v>44965.0</v>
      </c>
      <c r="B49" s="1">
        <v>9.0</v>
      </c>
      <c r="C49" s="2">
        <v>52.2355555555556</v>
      </c>
      <c r="D49" s="3">
        <v>0.00284444444444444</v>
      </c>
      <c r="E49" s="4">
        <v>0.0110311111111111</v>
      </c>
      <c r="F49" s="5">
        <v>4.09853333333333</v>
      </c>
      <c r="G49" s="2">
        <v>0.810666666666667</v>
      </c>
      <c r="H49" s="2">
        <v>1.53066666666667</v>
      </c>
      <c r="I49" s="2">
        <v>29.7129955555556</v>
      </c>
      <c r="J49" s="2">
        <f>(46.01*(siqueira!$D49*1000))/(0.082*(siqueira!$I49+273.15))</f>
        <v>5.269745276</v>
      </c>
      <c r="K49" s="2">
        <f>(48*(siqueira!$F49))/(0.082*(siqueira!$I49+273.15))</f>
        <v>7.921540428</v>
      </c>
      <c r="L49" s="8" t="s">
        <v>14</v>
      </c>
      <c r="M49" s="1">
        <v>-3.7899023034813</v>
      </c>
      <c r="N49" s="1">
        <v>-38.5868264581879</v>
      </c>
    </row>
    <row r="50" ht="14.25" customHeight="1">
      <c r="A50" s="7">
        <v>44965.0</v>
      </c>
      <c r="B50" s="1">
        <v>10.0</v>
      </c>
      <c r="C50" s="2">
        <v>38.8762589928058</v>
      </c>
      <c r="D50" s="3">
        <v>2.15827338129496E-4</v>
      </c>
      <c r="E50" s="4">
        <v>0.0067410071942446</v>
      </c>
      <c r="F50" s="5">
        <v>3.87195683453237</v>
      </c>
      <c r="G50" s="2">
        <v>1.50431654676259</v>
      </c>
      <c r="H50" s="2">
        <v>2.01438848920863</v>
      </c>
      <c r="I50" s="2">
        <v>32.6693884892086</v>
      </c>
      <c r="J50" s="2">
        <f>(46.01*(siqueira!$D50*1000))/(0.082*(siqueira!$I50+273.15))</f>
        <v>0.395985989</v>
      </c>
      <c r="K50" s="2">
        <f>(48*(siqueira!$F50))/(0.082*(siqueira!$I50+273.15))</f>
        <v>7.411274115</v>
      </c>
      <c r="L50" s="8" t="s">
        <v>14</v>
      </c>
      <c r="M50" s="1">
        <v>-3.7899023034813</v>
      </c>
      <c r="N50" s="1">
        <v>-38.5868264581879</v>
      </c>
    </row>
    <row r="51" ht="14.25" customHeight="1">
      <c r="A51" s="7">
        <v>44965.0</v>
      </c>
      <c r="B51" s="1">
        <v>11.0</v>
      </c>
      <c r="C51" s="2">
        <v>35.104183757178</v>
      </c>
      <c r="D51" s="3">
        <v>1.72272354388843E-4</v>
      </c>
      <c r="E51" s="4">
        <v>0.00561115668580804</v>
      </c>
      <c r="F51" s="5">
        <v>3.94567678424938</v>
      </c>
      <c r="G51" s="2">
        <v>0.739130434782609</v>
      </c>
      <c r="H51" s="2">
        <v>1.34864643150123</v>
      </c>
      <c r="I51" s="2">
        <v>34.4848318293683</v>
      </c>
      <c r="J51" s="2">
        <f>(46.01*(siqueira!$D51*1000))/(0.082*(siqueira!$I51+273.15))</f>
        <v>0.3142088862</v>
      </c>
      <c r="K51" s="2">
        <f>(48*(siqueira!$F51))/(0.082*(siqueira!$I51+273.15))</f>
        <v>7.507811925</v>
      </c>
      <c r="L51" s="8" t="s">
        <v>14</v>
      </c>
      <c r="M51" s="1">
        <v>-3.7899023034813</v>
      </c>
      <c r="N51" s="1">
        <v>-38.5868264581879</v>
      </c>
    </row>
    <row r="52" ht="14.25" customHeight="1">
      <c r="A52" s="7">
        <v>44965.0</v>
      </c>
      <c r="B52" s="1">
        <v>12.0</v>
      </c>
      <c r="C52" s="2">
        <v>33.4408831908832</v>
      </c>
      <c r="D52" s="3">
        <v>3.49002849002849E-4</v>
      </c>
      <c r="E52" s="4">
        <v>0.00704415954415954</v>
      </c>
      <c r="F52" s="5">
        <v>3.44643162393162</v>
      </c>
      <c r="G52" s="2">
        <v>0.445868945868946</v>
      </c>
      <c r="H52" s="2">
        <v>0.93019943019943</v>
      </c>
      <c r="I52" s="2">
        <v>35.2705982905983</v>
      </c>
      <c r="J52" s="2">
        <f>(46.01*(siqueira!$D52*1000))/(0.082*(siqueira!$I52+273.15))</f>
        <v>0.6349272663</v>
      </c>
      <c r="K52" s="2">
        <f>(48*(siqueira!$F52))/(0.082*(siqueira!$I52+273.15))</f>
        <v>6.541143493</v>
      </c>
      <c r="L52" s="8" t="s">
        <v>14</v>
      </c>
      <c r="M52" s="1">
        <v>-3.7899023034813</v>
      </c>
      <c r="N52" s="1">
        <v>-38.5868264581879</v>
      </c>
    </row>
    <row r="53" ht="14.25" customHeight="1">
      <c r="A53" s="7">
        <v>44965.0</v>
      </c>
      <c r="B53" s="1">
        <v>13.0</v>
      </c>
      <c r="C53" s="2">
        <v>32.6008869179601</v>
      </c>
      <c r="D53" s="3">
        <v>0.00100517368810052</v>
      </c>
      <c r="E53" s="4">
        <v>0.00985957132298596</v>
      </c>
      <c r="F53" s="5">
        <v>3.42093126385809</v>
      </c>
      <c r="G53" s="2">
        <v>0.427937915742794</v>
      </c>
      <c r="H53" s="2">
        <v>0.876570583887657</v>
      </c>
      <c r="I53" s="2">
        <v>35.5919733924612</v>
      </c>
      <c r="J53" s="2">
        <f>(46.01*(siqueira!$D53*1000))/(0.082*(siqueira!$I53+273.15))</f>
        <v>1.826769773</v>
      </c>
      <c r="K53" s="2">
        <f>(48*(siqueira!$F53))/(0.082*(siqueira!$I53+273.15))</f>
        <v>6.485986753</v>
      </c>
      <c r="L53" s="8" t="s">
        <v>14</v>
      </c>
      <c r="M53" s="1">
        <v>-3.7899023034813</v>
      </c>
      <c r="N53" s="1">
        <v>-38.5868264581879</v>
      </c>
    </row>
    <row r="54" ht="14.25" customHeight="1">
      <c r="A54" s="7">
        <v>44965.0</v>
      </c>
      <c r="B54" s="1">
        <v>14.0</v>
      </c>
      <c r="C54" s="2">
        <v>37.7534102833158</v>
      </c>
      <c r="D54" s="3">
        <v>0.00481636935991605</v>
      </c>
      <c r="E54" s="4">
        <v>0.0136831059811123</v>
      </c>
      <c r="F54" s="5">
        <v>3.82219307450157</v>
      </c>
      <c r="G54" s="2">
        <v>0.840503672612802</v>
      </c>
      <c r="H54" s="2">
        <v>1.39244491080797</v>
      </c>
      <c r="I54" s="2">
        <v>33.1426128016789</v>
      </c>
      <c r="J54" s="2">
        <f>(46.01*(siqueira!$D54*1000))/(0.082*(siqueira!$I54+273.15))</f>
        <v>8.823108974</v>
      </c>
      <c r="K54" s="2">
        <f>(48*(siqueira!$F54))/(0.082*(siqueira!$I54+273.15))</f>
        <v>7.304718489</v>
      </c>
      <c r="L54" s="8" t="s">
        <v>14</v>
      </c>
      <c r="M54" s="1">
        <v>-3.7899023034813</v>
      </c>
      <c r="N54" s="1">
        <v>-38.5868264581879</v>
      </c>
    </row>
    <row r="55" ht="14.25" customHeight="1">
      <c r="A55" s="7">
        <v>44965.0</v>
      </c>
      <c r="B55" s="1">
        <v>15.0</v>
      </c>
      <c r="C55" s="2">
        <v>46.2564655172414</v>
      </c>
      <c r="D55" s="3">
        <v>0.0119827586206897</v>
      </c>
      <c r="E55" s="4">
        <v>0.0201508620689655</v>
      </c>
      <c r="F55" s="5">
        <v>4.05824353448276</v>
      </c>
      <c r="G55" s="2">
        <v>1.23706896551724</v>
      </c>
      <c r="H55" s="2">
        <v>2.04310344827586</v>
      </c>
      <c r="I55" s="2">
        <v>31.5128232758621</v>
      </c>
      <c r="J55" s="2">
        <f>(46.01*(siqueira!$D55*1000))/(0.082*(siqueira!$I55+273.15))</f>
        <v>22.0686481</v>
      </c>
      <c r="K55" s="2">
        <f>(48*(siqueira!$F55))/(0.082*(siqueira!$I55+273.15))</f>
        <v>7.797332032</v>
      </c>
      <c r="L55" s="8" t="s">
        <v>14</v>
      </c>
      <c r="M55" s="1">
        <v>-3.7899023034813</v>
      </c>
      <c r="N55" s="1">
        <v>-38.5868264581879</v>
      </c>
    </row>
    <row r="56" ht="14.25" customHeight="1">
      <c r="A56" s="7">
        <v>44965.0</v>
      </c>
      <c r="B56" s="1">
        <v>16.0</v>
      </c>
      <c r="C56" s="2">
        <v>50.4510664993727</v>
      </c>
      <c r="D56" s="3">
        <v>0.0218255959849435</v>
      </c>
      <c r="E56" s="4">
        <v>0.0239962358845671</v>
      </c>
      <c r="F56" s="5">
        <v>3.35489335006274</v>
      </c>
      <c r="G56" s="2">
        <v>1.38393977415307</v>
      </c>
      <c r="H56" s="2">
        <v>2.15872020075282</v>
      </c>
      <c r="I56" s="2">
        <v>30.8418444165621</v>
      </c>
      <c r="J56" s="2">
        <f>(46.01*(siqueira!$D56*1000))/(0.082*(siqueira!$I56+273.15))</f>
        <v>40.28492507</v>
      </c>
      <c r="K56" s="2">
        <f>(48*(siqueira!$F56))/(0.082*(siqueira!$I56+273.15))</f>
        <v>6.460173343</v>
      </c>
      <c r="L56" s="8" t="s">
        <v>14</v>
      </c>
      <c r="M56" s="1">
        <v>-3.7899023034813</v>
      </c>
      <c r="N56" s="1">
        <v>-38.5868264581879</v>
      </c>
    </row>
    <row r="57" ht="14.25" customHeight="1">
      <c r="A57" s="7">
        <v>44965.0</v>
      </c>
      <c r="B57" s="1">
        <v>17.0</v>
      </c>
      <c r="C57" s="2">
        <v>53.1543307086614</v>
      </c>
      <c r="D57" s="3">
        <v>0.0228267716535433</v>
      </c>
      <c r="E57" s="4">
        <v>0.025496062992126</v>
      </c>
      <c r="F57" s="5">
        <v>3.15852755905512</v>
      </c>
      <c r="G57" s="2">
        <v>1.73228346456693</v>
      </c>
      <c r="H57" s="2">
        <v>2.65905511811024</v>
      </c>
      <c r="I57" s="2">
        <v>30.4425039370079</v>
      </c>
      <c r="J57" s="2">
        <f>(46.01*(siqueira!$D57*1000))/(0.082*(siqueira!$I57+273.15))</f>
        <v>42.18828111</v>
      </c>
      <c r="K57" s="2">
        <f>(48*(siqueira!$F57))/(0.082*(siqueira!$I57+273.15))</f>
        <v>6.090052149</v>
      </c>
      <c r="L57" s="8" t="s">
        <v>14</v>
      </c>
      <c r="M57" s="1">
        <v>-3.7899023034813</v>
      </c>
      <c r="N57" s="1">
        <v>-38.5868264581879</v>
      </c>
    </row>
    <row r="58" ht="14.25" customHeight="1">
      <c r="A58" s="7">
        <v>44965.0</v>
      </c>
      <c r="B58" s="1">
        <v>18.0</v>
      </c>
      <c r="C58" s="2">
        <v>55.5003773584906</v>
      </c>
      <c r="D58" s="3">
        <v>0.0294716981132075</v>
      </c>
      <c r="E58" s="4">
        <v>0.0263245283018868</v>
      </c>
      <c r="F58" s="5">
        <v>3.45399245283019</v>
      </c>
      <c r="G58" s="2">
        <v>2.30415094339623</v>
      </c>
      <c r="H58" s="2">
        <v>3.30641509433962</v>
      </c>
      <c r="I58" s="2">
        <v>29.6781132075472</v>
      </c>
      <c r="J58" s="2">
        <f>(46.01*(siqueira!$D58*1000))/(0.082*(siqueira!$I58+273.15))</f>
        <v>54.60687832</v>
      </c>
      <c r="K58" s="2">
        <f>(48*(siqueira!$F58))/(0.082*(siqueira!$I58+273.15))</f>
        <v>6.67655727</v>
      </c>
      <c r="L58" s="8" t="s">
        <v>14</v>
      </c>
      <c r="M58" s="1">
        <v>-3.7899023034813</v>
      </c>
      <c r="N58" s="1">
        <v>-38.5868264581879</v>
      </c>
    </row>
    <row r="59" ht="14.25" customHeight="1">
      <c r="A59" s="7">
        <v>44965.0</v>
      </c>
      <c r="B59" s="1">
        <v>19.0</v>
      </c>
      <c r="C59" s="2">
        <v>57.735056542811</v>
      </c>
      <c r="D59" s="3">
        <v>0.022827140549273</v>
      </c>
      <c r="E59" s="4">
        <v>0.0237802907915994</v>
      </c>
      <c r="F59" s="5">
        <v>4.12093699515347</v>
      </c>
      <c r="G59" s="2">
        <v>2.88287560581583</v>
      </c>
      <c r="H59" s="2">
        <v>3.94991922455573</v>
      </c>
      <c r="I59" s="2">
        <v>29.0660177705977</v>
      </c>
      <c r="J59" s="2">
        <f>(46.01*(siqueira!$D59*1000))/(0.082*(siqueira!$I59+273.15))</f>
        <v>42.38111858</v>
      </c>
      <c r="K59" s="2">
        <f>(48*(siqueira!$F59))/(0.082*(siqueira!$I59+273.15))</f>
        <v>7.981892621</v>
      </c>
      <c r="L59" s="8" t="s">
        <v>14</v>
      </c>
      <c r="M59" s="1">
        <v>-3.7899023034813</v>
      </c>
      <c r="N59" s="1">
        <v>-38.5868264581879</v>
      </c>
    </row>
    <row r="60" ht="14.25" customHeight="1">
      <c r="A60" s="7">
        <v>44965.0</v>
      </c>
      <c r="B60" s="1">
        <v>20.0</v>
      </c>
      <c r="C60" s="2">
        <v>60.857341684064</v>
      </c>
      <c r="D60" s="3">
        <v>0.041767571329158</v>
      </c>
      <c r="E60" s="4">
        <v>0.0277870563674322</v>
      </c>
      <c r="F60" s="5">
        <v>3.74779401530967</v>
      </c>
      <c r="G60" s="2">
        <v>3.08977035490605</v>
      </c>
      <c r="H60" s="2">
        <v>4.5741127348643</v>
      </c>
      <c r="I60" s="2">
        <v>28.422804453723</v>
      </c>
      <c r="J60" s="2">
        <f>(46.01*(siqueira!$D60*1000))/(0.082*(siqueira!$I60+273.15))</f>
        <v>77.71152456</v>
      </c>
      <c r="K60" s="2">
        <f>(48*(siqueira!$F60))/(0.082*(siqueira!$I60+273.15))</f>
        <v>7.274630241</v>
      </c>
      <c r="L60" s="8" t="s">
        <v>14</v>
      </c>
      <c r="M60" s="1">
        <v>-3.7899023034813</v>
      </c>
      <c r="N60" s="1">
        <v>-38.5868264581879</v>
      </c>
    </row>
    <row r="61" ht="14.25" customHeight="1">
      <c r="A61" s="7">
        <v>44965.0</v>
      </c>
      <c r="B61" s="1">
        <v>21.0</v>
      </c>
      <c r="C61" s="2">
        <v>63.3627370156636</v>
      </c>
      <c r="D61" s="3">
        <v>0.0903957131079967</v>
      </c>
      <c r="E61" s="4">
        <v>0.0335696619950536</v>
      </c>
      <c r="F61" s="5">
        <v>3.83593569661995</v>
      </c>
      <c r="G61" s="2">
        <v>4.30997526793075</v>
      </c>
      <c r="H61" s="2">
        <v>6.12695795548228</v>
      </c>
      <c r="I61" s="2">
        <v>28.0795630667766</v>
      </c>
      <c r="J61" s="2">
        <f>(46.01*(siqueira!$D61*1000))/(0.082*(siqueira!$I61+273.15))</f>
        <v>168.3792707</v>
      </c>
      <c r="K61" s="2">
        <f>(48*(siqueira!$F61))/(0.082*(siqueira!$I61+273.15))</f>
        <v>7.45420121</v>
      </c>
      <c r="L61" s="8" t="s">
        <v>14</v>
      </c>
      <c r="M61" s="1">
        <v>-3.7899023034813</v>
      </c>
      <c r="N61" s="1">
        <v>-38.5868264581879</v>
      </c>
    </row>
    <row r="62" ht="14.25" customHeight="1">
      <c r="A62" s="7">
        <v>44965.0</v>
      </c>
      <c r="B62" s="1">
        <v>22.0</v>
      </c>
      <c r="C62" s="2">
        <v>63.6131334760885</v>
      </c>
      <c r="D62" s="3">
        <v>0.106138472519629</v>
      </c>
      <c r="E62" s="4">
        <v>0.0345039257673091</v>
      </c>
      <c r="F62" s="5">
        <v>3.82291220556745</v>
      </c>
      <c r="G62" s="2">
        <v>3.87437544610992</v>
      </c>
      <c r="H62" s="2">
        <v>5.71163454675232</v>
      </c>
      <c r="I62" s="2">
        <v>28.0965596002855</v>
      </c>
      <c r="J62" s="2">
        <f>(46.01*(siqueira!$D62*1000))/(0.082*(siqueira!$I62+273.15))</f>
        <v>197.6920106</v>
      </c>
      <c r="K62" s="2">
        <f>(48*(siqueira!$F62))/(0.082*(siqueira!$I62+273.15))</f>
        <v>7.428474103</v>
      </c>
      <c r="L62" s="8" t="s">
        <v>14</v>
      </c>
      <c r="M62" s="1">
        <v>-3.7899023034813</v>
      </c>
      <c r="N62" s="1">
        <v>-38.5868264581879</v>
      </c>
    </row>
    <row r="63" ht="14.25" customHeight="1">
      <c r="A63" s="7">
        <v>44965.0</v>
      </c>
      <c r="B63" s="1">
        <v>23.0</v>
      </c>
      <c r="C63" s="2">
        <v>64.7215988779804</v>
      </c>
      <c r="D63" s="3">
        <v>0.113429172510519</v>
      </c>
      <c r="E63" s="4">
        <v>0.0348316970546985</v>
      </c>
      <c r="F63" s="5">
        <v>3.83504908835905</v>
      </c>
      <c r="G63" s="2">
        <v>3.85343618513324</v>
      </c>
      <c r="H63" s="2">
        <v>5.29242636746143</v>
      </c>
      <c r="I63" s="2">
        <v>28.0804628330996</v>
      </c>
      <c r="J63" s="2">
        <f>(46.01*(siqueira!$D63*1000))/(0.082*(siqueira!$I63+273.15))</f>
        <v>211.2828545</v>
      </c>
      <c r="K63" s="2">
        <f>(48*(siqueira!$F63))/(0.082*(siqueira!$I63+273.15))</f>
        <v>7.452456044</v>
      </c>
      <c r="L63" s="8" t="s">
        <v>14</v>
      </c>
      <c r="M63" s="1">
        <v>-3.7899023034813</v>
      </c>
      <c r="N63" s="1">
        <v>-38.5868264581879</v>
      </c>
    </row>
    <row r="64" ht="14.25" customHeight="1">
      <c r="A64" s="7">
        <v>44966.0</v>
      </c>
      <c r="B64" s="1">
        <v>0.0</v>
      </c>
      <c r="C64" s="2">
        <v>64.112417340191</v>
      </c>
      <c r="D64" s="3">
        <v>0.079478324761205</v>
      </c>
      <c r="E64" s="4">
        <v>0.0310800881704629</v>
      </c>
      <c r="F64" s="5">
        <v>3.89812637766348</v>
      </c>
      <c r="G64" s="2">
        <v>2.13005143277002</v>
      </c>
      <c r="H64" s="2">
        <v>3.36590742101396</v>
      </c>
      <c r="I64" s="2">
        <v>28.1529096252755</v>
      </c>
      <c r="J64" s="2">
        <f>(46.01*(siqueira!$D64*1000))/(0.082*(siqueira!$I64+273.15))</f>
        <v>148.0075125</v>
      </c>
      <c r="K64" s="2">
        <f>(48*(siqueira!$F64))/(0.082*(siqueira!$I64+273.15))</f>
        <v>7.573209557</v>
      </c>
      <c r="L64" s="8" t="s">
        <v>14</v>
      </c>
      <c r="M64" s="1">
        <v>-3.7899023034813</v>
      </c>
      <c r="N64" s="1">
        <v>-38.5868264581879</v>
      </c>
    </row>
    <row r="65" ht="14.25" customHeight="1">
      <c r="A65" s="7">
        <v>44966.0</v>
      </c>
      <c r="B65" s="1">
        <v>1.0</v>
      </c>
      <c r="C65" s="2">
        <v>64.0875576036866</v>
      </c>
      <c r="D65" s="3">
        <v>0.0326925608953259</v>
      </c>
      <c r="E65" s="4">
        <v>0.024680710994075</v>
      </c>
      <c r="F65" s="5">
        <v>4.01309414088216</v>
      </c>
      <c r="G65" s="2">
        <v>1.94206714944042</v>
      </c>
      <c r="H65" s="2">
        <v>3.11059907834101</v>
      </c>
      <c r="I65" s="2">
        <v>28.0970441079658</v>
      </c>
      <c r="J65" s="2">
        <f>(46.01*(siqueira!$D65*1000))/(0.082*(siqueira!$I65+273.15))</f>
        <v>60.8926014</v>
      </c>
      <c r="K65" s="2">
        <f>(48*(siqueira!$F65))/(0.082*(siqueira!$I65+273.15))</f>
        <v>7.798012706</v>
      </c>
      <c r="L65" s="8" t="s">
        <v>14</v>
      </c>
      <c r="M65" s="1">
        <v>-3.7899023034813</v>
      </c>
      <c r="N65" s="1">
        <v>-38.5868264581879</v>
      </c>
    </row>
    <row r="66" ht="14.25" customHeight="1">
      <c r="A66" s="7">
        <v>44966.0</v>
      </c>
      <c r="B66" s="1">
        <v>2.0</v>
      </c>
      <c r="C66" s="2">
        <v>60.7369267900241</v>
      </c>
      <c r="D66" s="3">
        <v>0.0196379726468222</v>
      </c>
      <c r="E66" s="4">
        <v>0.0225824617860016</v>
      </c>
      <c r="F66" s="5">
        <v>4.04962188254224</v>
      </c>
      <c r="G66" s="2">
        <v>1.19147224456959</v>
      </c>
      <c r="H66" s="2">
        <v>2.13676588897828</v>
      </c>
      <c r="I66" s="2">
        <v>28.1684794851167</v>
      </c>
      <c r="J66" s="2">
        <f>(46.01*(siqueira!$D66*1000))/(0.082*(siqueira!$I66+273.15))</f>
        <v>36.56867834</v>
      </c>
      <c r="K66" s="2">
        <f>(48*(siqueira!$F66))/(0.082*(siqueira!$I66+273.15))</f>
        <v>7.867125755</v>
      </c>
      <c r="L66" s="8" t="s">
        <v>14</v>
      </c>
      <c r="M66" s="1">
        <v>-3.7899023034813</v>
      </c>
      <c r="N66" s="1">
        <v>-38.5868264581879</v>
      </c>
    </row>
    <row r="67" ht="14.25" customHeight="1">
      <c r="A67" s="7">
        <v>44966.0</v>
      </c>
      <c r="B67" s="1">
        <v>3.0</v>
      </c>
      <c r="C67" s="2">
        <v>61.2912408759124</v>
      </c>
      <c r="D67" s="3">
        <v>0.0173576642335766</v>
      </c>
      <c r="E67" s="4">
        <v>0.0215693430656934</v>
      </c>
      <c r="F67" s="5">
        <v>3.68545255474453</v>
      </c>
      <c r="G67" s="2">
        <v>1.53065693430657</v>
      </c>
      <c r="H67" s="2">
        <v>2.56861313868613</v>
      </c>
      <c r="I67" s="2">
        <v>28.0873065693431</v>
      </c>
      <c r="J67" s="2">
        <f>(46.01*(siqueira!$D67*1000))/(0.082*(siqueira!$I67+273.15))</f>
        <v>32.33113181</v>
      </c>
      <c r="K67" s="2">
        <f>(48*(siqueira!$F67))/(0.082*(siqueira!$I67+273.15))</f>
        <v>7.161589995</v>
      </c>
      <c r="L67" s="8" t="s">
        <v>14</v>
      </c>
      <c r="M67" s="1">
        <v>-3.7899023034813</v>
      </c>
      <c r="N67" s="1">
        <v>-38.5868264581879</v>
      </c>
    </row>
    <row r="68" ht="14.25" customHeight="1">
      <c r="A68" s="7">
        <v>44966.0</v>
      </c>
      <c r="B68" s="1">
        <v>4.0</v>
      </c>
      <c r="C68" s="2">
        <v>63.0329094988781</v>
      </c>
      <c r="D68" s="3">
        <v>0.0176364996260284</v>
      </c>
      <c r="E68" s="4">
        <v>0.0213313388182498</v>
      </c>
      <c r="F68" s="5">
        <v>3.19542258788332</v>
      </c>
      <c r="G68" s="2">
        <v>2.12341062079282</v>
      </c>
      <c r="H68" s="2">
        <v>3.11817501869858</v>
      </c>
      <c r="I68" s="2">
        <v>28.0656544502618</v>
      </c>
      <c r="J68" s="2">
        <f>(46.01*(siqueira!$D68*1000))/(0.082*(siqueira!$I68+273.15))</f>
        <v>32.85286398</v>
      </c>
      <c r="K68" s="2">
        <f>(48*(siqueira!$F68))/(0.082*(siqueira!$I68+273.15))</f>
        <v>6.209807636</v>
      </c>
      <c r="L68" s="8" t="s">
        <v>14</v>
      </c>
      <c r="M68" s="1">
        <v>-3.7899023034813</v>
      </c>
      <c r="N68" s="1">
        <v>-38.5868264581879</v>
      </c>
    </row>
    <row r="69" ht="14.25" customHeight="1">
      <c r="A69" s="7">
        <v>44966.0</v>
      </c>
      <c r="B69" s="1">
        <v>5.0</v>
      </c>
      <c r="C69" s="2">
        <v>63.6174334140436</v>
      </c>
      <c r="D69" s="3">
        <v>0.0153591606133979</v>
      </c>
      <c r="E69" s="4">
        <v>0.0203712671509282</v>
      </c>
      <c r="F69" s="5">
        <v>3.35125100887813</v>
      </c>
      <c r="G69" s="2">
        <v>2.49636803874092</v>
      </c>
      <c r="H69" s="2">
        <v>3.54802259887006</v>
      </c>
      <c r="I69" s="2">
        <v>28.0557384987893</v>
      </c>
      <c r="J69" s="2">
        <f>(46.01*(siqueira!$D69*1000))/(0.082*(siqueira!$I69+273.15))</f>
        <v>28.61163138</v>
      </c>
      <c r="K69" s="2">
        <f>(48*(siqueira!$F69))/(0.082*(siqueira!$I69+273.15))</f>
        <v>6.512850377</v>
      </c>
      <c r="L69" s="8" t="s">
        <v>14</v>
      </c>
      <c r="M69" s="1">
        <v>-3.7899023034813</v>
      </c>
      <c r="N69" s="1">
        <v>-38.5868264581879</v>
      </c>
    </row>
    <row r="70" ht="14.25" customHeight="1">
      <c r="A70" s="7">
        <v>44966.0</v>
      </c>
      <c r="B70" s="1">
        <v>6.0</v>
      </c>
      <c r="C70" s="2">
        <v>64.9561217268224</v>
      </c>
      <c r="D70" s="3">
        <v>0.0246992215145081</v>
      </c>
      <c r="E70" s="4">
        <v>0.0237791932059448</v>
      </c>
      <c r="F70" s="5">
        <v>3.07138004246285</v>
      </c>
      <c r="G70" s="2">
        <v>4.00495399858457</v>
      </c>
      <c r="H70" s="2">
        <v>5.24345364472753</v>
      </c>
      <c r="I70" s="2">
        <v>27.9269143665959</v>
      </c>
      <c r="J70" s="2">
        <f>(46.01*(siqueira!$D70*1000))/(0.082*(siqueira!$I70+273.15))</f>
        <v>46.03034072</v>
      </c>
      <c r="K70" s="2">
        <f>(48*(siqueira!$F70))/(0.082*(siqueira!$I70+273.15))</f>
        <v>5.971500685</v>
      </c>
      <c r="L70" s="8" t="s">
        <v>14</v>
      </c>
      <c r="M70" s="1">
        <v>-3.7899023034813</v>
      </c>
      <c r="N70" s="1">
        <v>-38.5868264581879</v>
      </c>
    </row>
    <row r="71" ht="14.25" customHeight="1">
      <c r="A71" s="7">
        <v>44966.0</v>
      </c>
      <c r="B71" s="1">
        <v>7.0</v>
      </c>
      <c r="C71" s="2">
        <v>64.3354786806114</v>
      </c>
      <c r="D71" s="3">
        <v>0.0143362831858407</v>
      </c>
      <c r="E71" s="4">
        <v>0.0193403057119871</v>
      </c>
      <c r="F71" s="5">
        <v>2.81220434432824</v>
      </c>
      <c r="G71" s="2">
        <v>3.48109412711183</v>
      </c>
      <c r="H71" s="2">
        <v>4.47626709573612</v>
      </c>
      <c r="I71" s="2">
        <v>27.9404022526146</v>
      </c>
      <c r="J71" s="2">
        <f>(46.01*(siqueira!$D71*1000))/(0.082*(siqueira!$I71+273.15))</f>
        <v>26.71640633</v>
      </c>
      <c r="K71" s="2">
        <f>(48*(siqueira!$F71))/(0.082*(siqueira!$I71+273.15))</f>
        <v>5.467355932</v>
      </c>
      <c r="L71" s="8" t="s">
        <v>14</v>
      </c>
      <c r="M71" s="1">
        <v>-3.7899023034813</v>
      </c>
      <c r="N71" s="1">
        <v>-38.5868264581879</v>
      </c>
    </row>
    <row r="72" ht="14.25" customHeight="1">
      <c r="A72" s="7">
        <v>44966.0</v>
      </c>
      <c r="B72" s="1">
        <v>8.0</v>
      </c>
      <c r="C72" s="2">
        <v>63.3907531692767</v>
      </c>
      <c r="D72" s="3">
        <v>0.00772557792692021</v>
      </c>
      <c r="E72" s="4">
        <v>0.0147427293064877</v>
      </c>
      <c r="F72" s="5">
        <v>2.86152870991797</v>
      </c>
      <c r="G72" s="2">
        <v>2.08501118568233</v>
      </c>
      <c r="H72" s="2">
        <v>2.94630872483221</v>
      </c>
      <c r="I72" s="2">
        <v>27.9701640566741</v>
      </c>
      <c r="J72" s="2">
        <f>(46.01*(siqueira!$D72*1000))/(0.082*(siqueira!$I72+273.15))</f>
        <v>14.39559169</v>
      </c>
      <c r="K72" s="2">
        <f>(48*(siqueira!$F72))/(0.082*(siqueira!$I72+273.15))</f>
        <v>5.562700197</v>
      </c>
      <c r="L72" s="8" t="s">
        <v>14</v>
      </c>
      <c r="M72" s="1">
        <v>-3.7899023034813</v>
      </c>
      <c r="N72" s="1">
        <v>-38.5868264581879</v>
      </c>
    </row>
    <row r="73" ht="14.25" customHeight="1">
      <c r="A73" s="7">
        <v>44966.0</v>
      </c>
      <c r="B73" s="1">
        <v>9.0</v>
      </c>
      <c r="C73" s="2">
        <v>57.5755534167469</v>
      </c>
      <c r="D73" s="3">
        <v>0.00535129932627526</v>
      </c>
      <c r="E73" s="4">
        <v>0.0126756496631376</v>
      </c>
      <c r="F73" s="5">
        <v>2.69457170356112</v>
      </c>
      <c r="G73" s="2">
        <v>1.14918190567854</v>
      </c>
      <c r="H73" s="2">
        <v>1.92204042348412</v>
      </c>
      <c r="I73" s="2">
        <v>29.3006448508181</v>
      </c>
      <c r="J73" s="2">
        <f>(46.01*(siqueira!$D73*1000))/(0.082*(siqueira!$I73+273.15))</f>
        <v>9.927573477</v>
      </c>
      <c r="K73" s="2">
        <f>(48*(siqueira!$F73))/(0.082*(siqueira!$I73+273.15))</f>
        <v>5.215099694</v>
      </c>
      <c r="L73" s="8" t="s">
        <v>14</v>
      </c>
      <c r="M73" s="1">
        <v>-3.7899023034813</v>
      </c>
      <c r="N73" s="1">
        <v>-38.5868264581879</v>
      </c>
    </row>
    <row r="74" ht="14.25" customHeight="1">
      <c r="A74" s="7">
        <v>44966.0</v>
      </c>
      <c r="B74" s="1">
        <v>10.0</v>
      </c>
      <c r="C74" s="2">
        <v>56.75</v>
      </c>
      <c r="D74" s="3">
        <v>0.00412162162162162</v>
      </c>
      <c r="E74" s="4">
        <v>0.0123310810810811</v>
      </c>
      <c r="F74" s="5">
        <v>2.69648648648649</v>
      </c>
      <c r="G74" s="2">
        <v>2.21959459459459</v>
      </c>
      <c r="H74" s="2">
        <v>2.75675675675676</v>
      </c>
      <c r="I74" s="2">
        <v>29.0868581081081</v>
      </c>
      <c r="J74" s="2">
        <f>(46.01*(siqueira!$D74*1000))/(0.082*(siqueira!$I74+273.15))</f>
        <v>7.65172009</v>
      </c>
      <c r="K74" s="2">
        <f>(48*(siqueira!$F74))/(0.082*(siqueira!$I74+273.15))</f>
        <v>5.222497097</v>
      </c>
      <c r="L74" s="8" t="s">
        <v>14</v>
      </c>
      <c r="M74" s="1">
        <v>-3.7899023034813</v>
      </c>
      <c r="N74" s="1">
        <v>-38.5868264581879</v>
      </c>
    </row>
    <row r="75" ht="14.25" customHeight="1">
      <c r="A75" s="7">
        <v>44966.0</v>
      </c>
      <c r="B75" s="1">
        <v>11.0</v>
      </c>
      <c r="C75" s="2">
        <v>48.0155979202773</v>
      </c>
      <c r="D75" s="3">
        <v>8.49220103986135E-4</v>
      </c>
      <c r="E75" s="4">
        <v>0.00922010398613518</v>
      </c>
      <c r="F75" s="5">
        <v>3.75355285961872</v>
      </c>
      <c r="G75" s="2">
        <v>2.10745233968804</v>
      </c>
      <c r="H75" s="2">
        <v>2.57712305025997</v>
      </c>
      <c r="I75" s="2">
        <v>32.0912651646447</v>
      </c>
      <c r="J75" s="2">
        <f>(46.01*(siqueira!$D75*1000))/(0.082*(siqueira!$I75+273.15))</f>
        <v>1.561044929</v>
      </c>
      <c r="K75" s="2">
        <f>(48*(siqueira!$F75))/(0.082*(siqueira!$I75+273.15))</f>
        <v>7.198245862</v>
      </c>
      <c r="L75" s="8" t="s">
        <v>14</v>
      </c>
      <c r="M75" s="1">
        <v>-3.7899023034813</v>
      </c>
      <c r="N75" s="1">
        <v>-38.5868264581879</v>
      </c>
    </row>
    <row r="76" ht="14.25" customHeight="1">
      <c r="A76" s="7">
        <v>44966.0</v>
      </c>
      <c r="B76" s="1">
        <v>12.0</v>
      </c>
      <c r="C76" s="2">
        <v>48.458523840627</v>
      </c>
      <c r="D76" s="3">
        <v>-3.65774003919007E-4</v>
      </c>
      <c r="E76" s="4">
        <v>0.00923579359895493</v>
      </c>
      <c r="F76" s="5">
        <v>3.60643370346179</v>
      </c>
      <c r="G76" s="2">
        <v>1.9379490529066</v>
      </c>
      <c r="H76" s="2">
        <v>2.39451338994121</v>
      </c>
      <c r="I76" s="2">
        <v>30.7422142390594</v>
      </c>
      <c r="J76" s="2">
        <f>(46.01*(siqueira!$D76*1000))/(0.082*(siqueira!$I76+273.15))</f>
        <v>-0.67535426</v>
      </c>
      <c r="K76" s="2">
        <f>(48*(siqueira!$F76))/(0.082*(siqueira!$I76+273.15))</f>
        <v>6.946815498</v>
      </c>
      <c r="L76" s="8" t="s">
        <v>14</v>
      </c>
      <c r="M76" s="1">
        <v>-3.7899023034813</v>
      </c>
      <c r="N76" s="1">
        <v>-38.5868264581879</v>
      </c>
    </row>
    <row r="77" ht="14.25" customHeight="1">
      <c r="A77" s="7">
        <v>44966.0</v>
      </c>
      <c r="B77" s="1">
        <v>13.0</v>
      </c>
      <c r="C77" s="2">
        <v>63.9726821192053</v>
      </c>
      <c r="D77" s="3">
        <v>0.0102069536423841</v>
      </c>
      <c r="E77" s="4">
        <v>0.017682119205298</v>
      </c>
      <c r="F77" s="5">
        <v>3.12669701986755</v>
      </c>
      <c r="G77" s="2">
        <v>3.32450331125828</v>
      </c>
      <c r="H77" s="2">
        <v>4.32864238410596</v>
      </c>
      <c r="I77" s="2">
        <v>26.8934105960265</v>
      </c>
      <c r="J77" s="2">
        <f>(46.01*(siqueira!$D77*1000))/(0.082*(siqueira!$I77+273.15))</f>
        <v>19.08756064</v>
      </c>
      <c r="K77" s="2">
        <f>(48*(siqueira!$F77))/(0.082*(siqueira!$I77+273.15))</f>
        <v>6.099989553</v>
      </c>
      <c r="L77" s="8" t="s">
        <v>14</v>
      </c>
      <c r="M77" s="1">
        <v>-3.7899023034813</v>
      </c>
      <c r="N77" s="1">
        <v>-38.5868264581879</v>
      </c>
    </row>
    <row r="78" ht="14.25" customHeight="1">
      <c r="A78" s="7">
        <v>44966.0</v>
      </c>
      <c r="B78" s="1">
        <v>14.0</v>
      </c>
      <c r="C78" s="2">
        <v>67.0973514674302</v>
      </c>
      <c r="D78" s="3">
        <v>0.0107659269863994</v>
      </c>
      <c r="E78" s="4">
        <v>0.0168933428775948</v>
      </c>
      <c r="F78" s="5">
        <v>3.30979957050823</v>
      </c>
      <c r="G78" s="2">
        <v>2.80601288475304</v>
      </c>
      <c r="H78" s="2">
        <v>3.64853256979241</v>
      </c>
      <c r="I78" s="2">
        <v>26.2985898353615</v>
      </c>
      <c r="J78" s="2">
        <f>(46.01*(siqueira!$D78*1000))/(0.082*(siqueira!$I78+273.15))</f>
        <v>20.17286298</v>
      </c>
      <c r="K78" s="2">
        <f>(48*(siqueira!$F78))/(0.082*(siqueira!$I78+273.15))</f>
        <v>6.470037652</v>
      </c>
      <c r="L78" s="8" t="s">
        <v>14</v>
      </c>
      <c r="M78" s="1">
        <v>-3.7899023034813</v>
      </c>
      <c r="N78" s="1">
        <v>-38.5868264581879</v>
      </c>
    </row>
    <row r="79" ht="14.25" customHeight="1">
      <c r="A79" s="7">
        <v>44966.0</v>
      </c>
      <c r="B79" s="1">
        <v>15.0</v>
      </c>
      <c r="C79" s="2">
        <v>64.1416400425985</v>
      </c>
      <c r="D79" s="3">
        <v>0.00910543130990415</v>
      </c>
      <c r="E79" s="4">
        <v>0.0157614483493078</v>
      </c>
      <c r="F79" s="5">
        <v>4.11264110756124</v>
      </c>
      <c r="G79" s="2">
        <v>1.93290734824281</v>
      </c>
      <c r="H79" s="2">
        <v>2.65388711395101</v>
      </c>
      <c r="I79" s="2">
        <v>27.9176464323749</v>
      </c>
      <c r="J79" s="2">
        <f>(46.01*(siqueira!$D79*1000))/(0.082*(siqueira!$I79+273.15))</f>
        <v>16.96972544</v>
      </c>
      <c r="K79" s="2">
        <f>(48*(siqueira!$F79))/(0.082*(siqueira!$I79+273.15))</f>
        <v>7.996208497</v>
      </c>
      <c r="L79" s="8" t="s">
        <v>14</v>
      </c>
      <c r="M79" s="1">
        <v>-3.7899023034813</v>
      </c>
      <c r="N79" s="1">
        <v>-38.5868264581879</v>
      </c>
    </row>
    <row r="80" ht="14.25" customHeight="1">
      <c r="A80" s="7">
        <v>44966.0</v>
      </c>
      <c r="B80" s="1">
        <v>16.0</v>
      </c>
      <c r="C80" s="2">
        <v>57.698275862069</v>
      </c>
      <c r="D80" s="3">
        <v>0.0131465517241379</v>
      </c>
      <c r="E80" s="4">
        <v>0.0197413793103448</v>
      </c>
      <c r="F80" s="5">
        <v>4.04054956896552</v>
      </c>
      <c r="G80" s="2">
        <v>2.25969827586207</v>
      </c>
      <c r="H80" s="2">
        <v>3.07974137931034</v>
      </c>
      <c r="I80" s="2">
        <v>30.3865625</v>
      </c>
      <c r="J80" s="2">
        <f>(46.01*(siqueira!$D80*1000))/(0.082*(siqueira!$I80+273.15))</f>
        <v>24.30184373</v>
      </c>
      <c r="K80" s="2">
        <f>(48*(siqueira!$F80))/(0.082*(siqueira!$I80+273.15))</f>
        <v>7.792141178</v>
      </c>
      <c r="L80" s="8" t="s">
        <v>14</v>
      </c>
      <c r="M80" s="1">
        <v>-3.7899023034813</v>
      </c>
      <c r="N80" s="1">
        <v>-38.5868264581879</v>
      </c>
    </row>
    <row r="81" ht="14.25" customHeight="1">
      <c r="A81" s="7">
        <v>44966.0</v>
      </c>
      <c r="B81" s="1">
        <v>17.0</v>
      </c>
      <c r="C81" s="2">
        <v>57.936790923825</v>
      </c>
      <c r="D81" s="3">
        <v>0.0119448946515397</v>
      </c>
      <c r="E81" s="4">
        <v>0.0182333873581848</v>
      </c>
      <c r="F81" s="5">
        <v>3.34512155591572</v>
      </c>
      <c r="G81" s="2">
        <v>2.75850891410049</v>
      </c>
      <c r="H81" s="2">
        <v>3.677471636953</v>
      </c>
      <c r="I81" s="2">
        <v>30.3435170178282</v>
      </c>
      <c r="J81" s="2">
        <f>(46.01*(siqueira!$D81*1000))/(0.082*(siqueira!$I81+273.15))</f>
        <v>22.0836719</v>
      </c>
      <c r="K81" s="2">
        <f>(48*(siqueira!$F81))/(0.082*(siqueira!$I81+273.15))</f>
        <v>6.451933321</v>
      </c>
      <c r="L81" s="8" t="s">
        <v>14</v>
      </c>
      <c r="M81" s="1">
        <v>-3.7899023034813</v>
      </c>
      <c r="N81" s="1">
        <v>-38.5868264581879</v>
      </c>
    </row>
    <row r="82" ht="14.25" customHeight="1">
      <c r="A82" s="7">
        <v>44966.0</v>
      </c>
      <c r="B82" s="1">
        <v>18.0</v>
      </c>
      <c r="C82" s="2">
        <v>57.9571428571429</v>
      </c>
      <c r="D82" s="3">
        <v>0.0199464285714286</v>
      </c>
      <c r="E82" s="4">
        <v>0.0219107142857143</v>
      </c>
      <c r="F82" s="5">
        <v>3.08810714285714</v>
      </c>
      <c r="G82" s="2">
        <v>2.62321428571429</v>
      </c>
      <c r="H82" s="2">
        <v>3.67857142857143</v>
      </c>
      <c r="I82" s="2">
        <v>29.7865178571429</v>
      </c>
      <c r="J82" s="2">
        <f>(46.01*(siqueira!$D82*1000))/(0.082*(siqueira!$I82+273.15))</f>
        <v>36.94467904</v>
      </c>
      <c r="K82" s="2">
        <f>(48*(siqueira!$F82))/(0.082*(siqueira!$I82+273.15))</f>
        <v>5.967165948</v>
      </c>
      <c r="L82" s="8" t="s">
        <v>14</v>
      </c>
      <c r="M82" s="1">
        <v>-3.7899023034813</v>
      </c>
      <c r="N82" s="1">
        <v>-38.5868264581879</v>
      </c>
    </row>
    <row r="83" ht="14.25" customHeight="1">
      <c r="A83" s="7">
        <v>44966.0</v>
      </c>
      <c r="B83" s="1">
        <v>19.0</v>
      </c>
      <c r="C83" s="2">
        <v>59.3134920634921</v>
      </c>
      <c r="D83" s="3">
        <v>0.0207063492063492</v>
      </c>
      <c r="E83" s="4">
        <v>0.0220634920634921</v>
      </c>
      <c r="F83" s="5">
        <v>3.07603174603175</v>
      </c>
      <c r="G83" s="2">
        <v>4.54206349206349</v>
      </c>
      <c r="H83" s="2">
        <v>5.69761904761905</v>
      </c>
      <c r="I83" s="2">
        <v>29.3673333333333</v>
      </c>
      <c r="J83" s="2">
        <f>(46.01*(siqueira!$D83*1000))/(0.082*(siqueira!$I83+273.15))</f>
        <v>38.40534329</v>
      </c>
      <c r="K83" s="2">
        <f>(48*(siqueira!$F83))/(0.082*(siqueira!$I83+273.15))</f>
        <v>5.952068693</v>
      </c>
      <c r="L83" s="8" t="s">
        <v>14</v>
      </c>
      <c r="M83" s="1">
        <v>-3.7899023034813</v>
      </c>
      <c r="N83" s="1">
        <v>-38.5868264581879</v>
      </c>
    </row>
    <row r="84" ht="14.25" customHeight="1">
      <c r="A84" s="7">
        <v>44966.0</v>
      </c>
      <c r="B84" s="1">
        <v>20.0</v>
      </c>
      <c r="C84" s="2">
        <v>64.4890510948905</v>
      </c>
      <c r="D84" s="3">
        <v>0.046548488008342</v>
      </c>
      <c r="E84" s="4">
        <v>0.02711157455683</v>
      </c>
      <c r="F84" s="5">
        <v>2.90920750782065</v>
      </c>
      <c r="G84" s="2">
        <v>6.13138686131387</v>
      </c>
      <c r="H84" s="2">
        <v>7.9614181438999</v>
      </c>
      <c r="I84" s="2">
        <v>28.463826903024</v>
      </c>
      <c r="J84" s="2">
        <f>(46.01*(siqueira!$D84*1000))/(0.082*(siqueira!$I84+273.15))</f>
        <v>86.59497927</v>
      </c>
      <c r="K84" s="2">
        <f>(48*(siqueira!$F84))/(0.082*(siqueira!$I84+273.15))</f>
        <v>5.646129535</v>
      </c>
      <c r="L84" s="8" t="s">
        <v>14</v>
      </c>
      <c r="M84" s="1">
        <v>-3.7899023034813</v>
      </c>
      <c r="N84" s="1">
        <v>-38.5868264581879</v>
      </c>
    </row>
    <row r="85" ht="14.25" customHeight="1">
      <c r="A85" s="7">
        <v>44966.0</v>
      </c>
      <c r="B85" s="1">
        <v>21.0</v>
      </c>
      <c r="C85" s="2">
        <v>66.233606557377</v>
      </c>
      <c r="D85" s="3">
        <v>0.0226639344262295</v>
      </c>
      <c r="E85" s="4">
        <v>0.0214180327868852</v>
      </c>
      <c r="F85" s="5">
        <v>2.9322868852459</v>
      </c>
      <c r="G85" s="2">
        <v>6.1516393442623</v>
      </c>
      <c r="H85" s="2">
        <v>8.09508196721312</v>
      </c>
      <c r="I85" s="2">
        <v>28.1087950819672</v>
      </c>
      <c r="J85" s="2">
        <f>(46.01*(siqueira!$D85*1000))/(0.082*(siqueira!$I85+273.15))</f>
        <v>42.21180771</v>
      </c>
      <c r="K85" s="2">
        <f>(48*(siqueira!$F85))/(0.082*(siqueira!$I85+273.15))</f>
        <v>5.697628231</v>
      </c>
      <c r="L85" s="8" t="s">
        <v>14</v>
      </c>
      <c r="M85" s="1">
        <v>-3.7899023034813</v>
      </c>
      <c r="N85" s="1">
        <v>-38.5868264581879</v>
      </c>
    </row>
    <row r="86" ht="14.25" customHeight="1">
      <c r="A86" s="7">
        <v>44966.0</v>
      </c>
      <c r="B86" s="1">
        <v>22.0</v>
      </c>
      <c r="C86" s="2">
        <v>66.0479505027069</v>
      </c>
      <c r="D86" s="3">
        <v>0.0915777262180975</v>
      </c>
      <c r="E86" s="4">
        <v>0.0325676720804331</v>
      </c>
      <c r="F86" s="5">
        <v>2.82941221964424</v>
      </c>
      <c r="G86" s="2">
        <v>6.63882443928848</v>
      </c>
      <c r="H86" s="2">
        <v>8.8677494199536</v>
      </c>
      <c r="I86" s="2">
        <v>28.2696365042537</v>
      </c>
      <c r="J86" s="2">
        <f>(46.01*(siqueira!$D86*1000))/(0.082*(siqueira!$I86+273.15))</f>
        <v>170.4734284</v>
      </c>
      <c r="K86" s="2">
        <f>(48*(siqueira!$F86))/(0.082*(siqueira!$I86+273.15))</f>
        <v>5.494802258</v>
      </c>
      <c r="L86" s="8" t="s">
        <v>14</v>
      </c>
      <c r="M86" s="1">
        <v>-3.7899023034813</v>
      </c>
      <c r="N86" s="1">
        <v>-38.5868264581879</v>
      </c>
    </row>
    <row r="87" ht="14.25" customHeight="1">
      <c r="A87" s="7">
        <v>44966.0</v>
      </c>
      <c r="B87" s="1">
        <v>23.0</v>
      </c>
      <c r="C87" s="2">
        <v>68.7182448036952</v>
      </c>
      <c r="D87" s="3">
        <v>0.193194765204003</v>
      </c>
      <c r="E87" s="4">
        <v>0.0389530408006159</v>
      </c>
      <c r="F87" s="5">
        <v>2.50234795996921</v>
      </c>
      <c r="G87" s="2">
        <v>6.25943033102386</v>
      </c>
      <c r="H87" s="2">
        <v>8.48960739030023</v>
      </c>
      <c r="I87" s="2">
        <v>28.2788606620477</v>
      </c>
      <c r="J87" s="2">
        <f>(46.01*(siqueira!$D87*1000))/(0.082*(siqueira!$I87+273.15))</f>
        <v>359.6241956</v>
      </c>
      <c r="K87" s="2">
        <f>(48*(siqueira!$F87))/(0.082*(siqueira!$I87+273.15))</f>
        <v>4.859485076</v>
      </c>
      <c r="L87" s="8" t="s">
        <v>14</v>
      </c>
      <c r="M87" s="1">
        <v>-3.7899023034813</v>
      </c>
      <c r="N87" s="1">
        <v>-38.5868264581879</v>
      </c>
    </row>
    <row r="88" ht="14.25" customHeight="1">
      <c r="A88" s="7">
        <v>44967.0</v>
      </c>
      <c r="B88" s="1">
        <v>0.0</v>
      </c>
      <c r="C88" s="2">
        <v>68.4</v>
      </c>
      <c r="D88" s="3">
        <v>0.128300366300366</v>
      </c>
      <c r="E88" s="4">
        <v>0.0334578754578755</v>
      </c>
      <c r="F88" s="5">
        <v>2.99663736263736</v>
      </c>
      <c r="G88" s="2">
        <v>3.76776556776557</v>
      </c>
      <c r="H88" s="2">
        <v>5.23809523809524</v>
      </c>
      <c r="I88" s="2">
        <v>28.3947252747253</v>
      </c>
      <c r="J88" s="2">
        <f>(46.01*(siqueira!$D88*1000))/(0.082*(siqueira!$I88+273.15))</f>
        <v>238.7341464</v>
      </c>
      <c r="K88" s="2">
        <f>(48*(siqueira!$F88))/(0.082*(siqueira!$I88+273.15))</f>
        <v>5.817144327</v>
      </c>
      <c r="L88" s="8" t="s">
        <v>14</v>
      </c>
      <c r="M88" s="1">
        <v>-3.7899023034813</v>
      </c>
      <c r="N88" s="1">
        <v>-38.5868264581879</v>
      </c>
    </row>
    <row r="89" ht="14.25" customHeight="1">
      <c r="A89" s="7">
        <v>44967.0</v>
      </c>
      <c r="B89" s="1">
        <v>1.0</v>
      </c>
      <c r="C89" s="2">
        <v>68.5596107055961</v>
      </c>
      <c r="D89" s="3">
        <v>0.132773722627737</v>
      </c>
      <c r="E89" s="4">
        <v>0.0336901865369019</v>
      </c>
      <c r="F89" s="5">
        <v>2.93899432278994</v>
      </c>
      <c r="G89" s="2">
        <v>4.0316301703163</v>
      </c>
      <c r="H89" s="2">
        <v>5.55555555555556</v>
      </c>
      <c r="I89" s="2">
        <v>28.2478588807786</v>
      </c>
      <c r="J89" s="2">
        <f>(46.01*(siqueira!$D89*1000))/(0.082*(siqueira!$I89+273.15))</f>
        <v>247.1783051</v>
      </c>
      <c r="K89" s="2">
        <f>(48*(siqueira!$F89))/(0.082*(siqueira!$I89+273.15))</f>
        <v>5.708026351</v>
      </c>
      <c r="L89" s="8" t="s">
        <v>14</v>
      </c>
      <c r="M89" s="1">
        <v>-3.7899023034813</v>
      </c>
      <c r="N89" s="1">
        <v>-38.5868264581879</v>
      </c>
    </row>
    <row r="90" ht="14.25" customHeight="1">
      <c r="A90" s="7">
        <v>44967.0</v>
      </c>
      <c r="B90" s="1">
        <v>2.0</v>
      </c>
      <c r="C90" s="2">
        <v>67.5308151093439</v>
      </c>
      <c r="D90" s="3">
        <v>0.0317693836978131</v>
      </c>
      <c r="E90" s="4">
        <v>0.0230218687872763</v>
      </c>
      <c r="F90" s="5">
        <v>3.07208747514911</v>
      </c>
      <c r="G90" s="2">
        <v>3.59642147117296</v>
      </c>
      <c r="H90" s="2">
        <v>4.86878727634195</v>
      </c>
      <c r="I90" s="2">
        <v>28.301013916501</v>
      </c>
      <c r="J90" s="2">
        <f>(46.01*(siqueira!$D90*1000))/(0.082*(siqueira!$I90+273.15))</f>
        <v>59.13306933</v>
      </c>
      <c r="K90" s="2">
        <f>(48*(siqueira!$F90))/(0.082*(siqueira!$I90+273.15))</f>
        <v>5.965463788</v>
      </c>
      <c r="L90" s="8" t="s">
        <v>14</v>
      </c>
      <c r="M90" s="1">
        <v>-3.7899023034813</v>
      </c>
      <c r="N90" s="1">
        <v>-38.5868264581879</v>
      </c>
    </row>
    <row r="91" ht="14.25" customHeight="1">
      <c r="A91" s="7">
        <v>44967.0</v>
      </c>
      <c r="B91" s="1">
        <v>3.0</v>
      </c>
      <c r="C91" s="2">
        <v>66.4768480909829</v>
      </c>
      <c r="D91" s="3">
        <v>0.0276441917140536</v>
      </c>
      <c r="E91" s="4">
        <v>0.0234524776604387</v>
      </c>
      <c r="F91" s="5">
        <v>4.14330625507717</v>
      </c>
      <c r="G91" s="2">
        <v>2.73842404549147</v>
      </c>
      <c r="H91" s="2">
        <v>3.81072298943948</v>
      </c>
      <c r="I91" s="2">
        <v>28.3204305442729</v>
      </c>
      <c r="J91" s="2">
        <f>(46.01*(siqueira!$D91*1000))/(0.082*(siqueira!$I91+273.15))</f>
        <v>51.45144258</v>
      </c>
      <c r="K91" s="2">
        <f>(48*(siqueira!$F91))/(0.082*(siqueira!$I91+273.15))</f>
        <v>8.045067633</v>
      </c>
      <c r="L91" s="8" t="s">
        <v>14</v>
      </c>
      <c r="M91" s="1">
        <v>-3.7899023034813</v>
      </c>
      <c r="N91" s="1">
        <v>-38.5868264581879</v>
      </c>
    </row>
    <row r="92" ht="14.25" customHeight="1">
      <c r="A92" s="7">
        <v>44967.0</v>
      </c>
      <c r="B92" s="1">
        <v>4.0</v>
      </c>
      <c r="C92" s="2">
        <v>65.5226455787203</v>
      </c>
      <c r="D92" s="3">
        <v>0.0257800143781452</v>
      </c>
      <c r="E92" s="4">
        <v>0.0233572969086988</v>
      </c>
      <c r="F92" s="5">
        <v>4.14176851186197</v>
      </c>
      <c r="G92" s="2">
        <v>2.63910855499641</v>
      </c>
      <c r="H92" s="2">
        <v>3.7979870596693</v>
      </c>
      <c r="I92" s="2">
        <v>28.3186843997124</v>
      </c>
      <c r="J92" s="2">
        <f>(46.01*(siqueira!$D92*1000))/(0.082*(siqueira!$I92+273.15))</f>
        <v>47.98210872</v>
      </c>
      <c r="K92" s="2">
        <f>(48*(siqueira!$F92))/(0.082*(siqueira!$I92+273.15))</f>
        <v>8.042128374</v>
      </c>
      <c r="L92" s="8" t="s">
        <v>14</v>
      </c>
      <c r="M92" s="1">
        <v>-3.7899023034813</v>
      </c>
      <c r="N92" s="1">
        <v>-38.5868264581879</v>
      </c>
    </row>
    <row r="93" ht="14.25" customHeight="1">
      <c r="A93" s="7">
        <v>44967.0</v>
      </c>
      <c r="B93" s="1">
        <v>5.0</v>
      </c>
      <c r="C93" s="2">
        <v>64.8998330550918</v>
      </c>
      <c r="D93" s="3">
        <v>0.0192654424040067</v>
      </c>
      <c r="E93" s="4">
        <v>0.0205258764607679</v>
      </c>
      <c r="F93" s="5">
        <v>4.17196994991653</v>
      </c>
      <c r="G93" s="2">
        <v>2.52671118530885</v>
      </c>
      <c r="H93" s="2">
        <v>3.54841402337229</v>
      </c>
      <c r="I93" s="2">
        <v>28.2388146911519</v>
      </c>
      <c r="J93" s="2">
        <f>(46.01*(siqueira!$D93*1000))/(0.082*(siqueira!$I93+273.15))</f>
        <v>35.86660227</v>
      </c>
      <c r="K93" s="2">
        <f>(48*(siqueira!$F93))/(0.082*(siqueira!$I93+273.15))</f>
        <v>8.102917667</v>
      </c>
      <c r="L93" s="8" t="s">
        <v>14</v>
      </c>
      <c r="M93" s="1">
        <v>-3.7899023034813</v>
      </c>
      <c r="N93" s="1">
        <v>-38.5868264581879</v>
      </c>
    </row>
    <row r="94" ht="14.25" customHeight="1">
      <c r="A94" s="7">
        <v>44967.0</v>
      </c>
      <c r="B94" s="1">
        <v>6.0</v>
      </c>
      <c r="C94" s="2">
        <v>62.7503566333809</v>
      </c>
      <c r="D94" s="3">
        <v>0.0106633380884451</v>
      </c>
      <c r="E94" s="4">
        <v>0.0161982881597718</v>
      </c>
      <c r="F94" s="5">
        <v>4.20164764621969</v>
      </c>
      <c r="G94" s="2">
        <v>2.2867332382311</v>
      </c>
      <c r="H94" s="2">
        <v>3.19828815977175</v>
      </c>
      <c r="I94" s="2">
        <v>27.8991512125535</v>
      </c>
      <c r="J94" s="2">
        <f>(46.01*(siqueira!$D94*1000))/(0.082*(siqueira!$I94+273.15))</f>
        <v>19.87440579</v>
      </c>
      <c r="K94" s="2">
        <f>(48*(siqueira!$F94))/(0.082*(siqueira!$I94+273.15))</f>
        <v>8.169765805</v>
      </c>
      <c r="L94" s="8" t="s">
        <v>14</v>
      </c>
      <c r="M94" s="1">
        <v>-3.7899023034813</v>
      </c>
      <c r="N94" s="1">
        <v>-38.5868264581879</v>
      </c>
    </row>
    <row r="95" ht="14.25" customHeight="1">
      <c r="A95" s="7">
        <v>44967.0</v>
      </c>
      <c r="B95" s="1">
        <v>7.0</v>
      </c>
      <c r="C95" s="2">
        <v>63.2603686635945</v>
      </c>
      <c r="D95" s="3">
        <v>0.0114516129032258</v>
      </c>
      <c r="E95" s="4">
        <v>0.0174423963133641</v>
      </c>
      <c r="F95" s="5">
        <v>4.18231182795699</v>
      </c>
      <c r="G95" s="2">
        <v>2.10829493087558</v>
      </c>
      <c r="H95" s="2">
        <v>3.06451612903226</v>
      </c>
      <c r="I95" s="2">
        <v>28.2108678955453</v>
      </c>
      <c r="J95" s="2">
        <f>(46.01*(siqueira!$D95*1000))/(0.082*(siqueira!$I95+273.15))</f>
        <v>21.32152099</v>
      </c>
      <c r="K95" s="2">
        <f>(48*(siqueira!$F95))/(0.082*(siqueira!$I95+273.15))</f>
        <v>8.123757243</v>
      </c>
      <c r="L95" s="8" t="s">
        <v>14</v>
      </c>
      <c r="M95" s="1">
        <v>-3.7899023034813</v>
      </c>
      <c r="N95" s="1">
        <v>-38.5868264581879</v>
      </c>
    </row>
    <row r="96" ht="14.25" customHeight="1">
      <c r="A96" s="7">
        <v>44967.0</v>
      </c>
      <c r="B96" s="1">
        <v>8.0</v>
      </c>
      <c r="C96" s="2">
        <v>63.8673469387755</v>
      </c>
      <c r="D96" s="3">
        <v>0.00536891679748823</v>
      </c>
      <c r="E96" s="4">
        <v>0.0111695447409733</v>
      </c>
      <c r="F96" s="5">
        <v>4.27065934065934</v>
      </c>
      <c r="G96" s="2">
        <v>2.03767660910518</v>
      </c>
      <c r="H96" s="2">
        <v>2.92857142857143</v>
      </c>
      <c r="I96" s="2">
        <v>28.15</v>
      </c>
      <c r="J96" s="2">
        <f>(46.01*(siqueira!$D96*1000))/(0.082*(siqueira!$I96+273.15))</f>
        <v>9.998294458</v>
      </c>
      <c r="K96" s="2">
        <f>(48*(siqueira!$F96))/(0.082*(siqueira!$I96+273.15))</f>
        <v>8.297039995</v>
      </c>
      <c r="L96" s="8" t="s">
        <v>14</v>
      </c>
      <c r="M96" s="1">
        <v>-3.7899023034813</v>
      </c>
      <c r="N96" s="1">
        <v>-38.5868264581879</v>
      </c>
    </row>
    <row r="97" ht="14.25" customHeight="1">
      <c r="A97" s="7">
        <v>44967.0</v>
      </c>
      <c r="B97" s="1">
        <v>9.0</v>
      </c>
      <c r="C97" s="2">
        <v>61.042046250876</v>
      </c>
      <c r="D97" s="3">
        <v>0.00372109320252277</v>
      </c>
      <c r="E97" s="4">
        <v>0.0104835318850736</v>
      </c>
      <c r="F97" s="5">
        <v>4.30470217238963</v>
      </c>
      <c r="G97" s="2">
        <v>2.2354590049054</v>
      </c>
      <c r="H97" s="2">
        <v>2.97757533286615</v>
      </c>
      <c r="I97" s="2">
        <v>29.4234127540294</v>
      </c>
      <c r="J97" s="2">
        <f>(46.01*(siqueira!$D97*1000))/(0.082*(siqueira!$I97+273.15))</f>
        <v>6.900461944</v>
      </c>
      <c r="K97" s="2">
        <f>(48*(siqueira!$F97))/(0.082*(siqueira!$I97+273.15))</f>
        <v>8.327981097</v>
      </c>
      <c r="L97" s="8" t="s">
        <v>14</v>
      </c>
      <c r="M97" s="1">
        <v>-3.7899023034813</v>
      </c>
      <c r="N97" s="1">
        <v>-38.5868264581879</v>
      </c>
    </row>
    <row r="98" ht="14.25" customHeight="1">
      <c r="A98" s="7">
        <v>44967.0</v>
      </c>
      <c r="B98" s="1">
        <v>10.0</v>
      </c>
      <c r="C98" s="2">
        <v>51.5366972477064</v>
      </c>
      <c r="D98" s="3">
        <v>0.00137614678899083</v>
      </c>
      <c r="E98" s="4">
        <v>0.00756880733944954</v>
      </c>
      <c r="F98" s="5">
        <v>3.3148623853211</v>
      </c>
      <c r="G98" s="2">
        <v>2.20183486238532</v>
      </c>
      <c r="H98" s="2">
        <v>2.86697247706422</v>
      </c>
      <c r="I98" s="2">
        <v>32.4651834862385</v>
      </c>
      <c r="J98" s="2">
        <f>(46.01*(siqueira!$D98*1000))/(0.082*(siqueira!$I98+273.15))</f>
        <v>2.526551849</v>
      </c>
      <c r="K98" s="2">
        <f>(48*(siqueira!$F98))/(0.082*(siqueira!$I98+273.15))</f>
        <v>6.349184709</v>
      </c>
      <c r="L98" s="8" t="s">
        <v>14</v>
      </c>
      <c r="M98" s="1">
        <v>-3.7899023034813</v>
      </c>
      <c r="N98" s="1">
        <v>-38.5868264581879</v>
      </c>
    </row>
    <row r="99" ht="14.25" customHeight="1">
      <c r="A99" s="7">
        <v>44967.0</v>
      </c>
      <c r="B99" s="1">
        <v>11.0</v>
      </c>
      <c r="C99" s="2">
        <v>46.1559454191033</v>
      </c>
      <c r="D99" s="3">
        <v>7.79727095516569E-5</v>
      </c>
      <c r="E99" s="4">
        <v>0.00469785575048733</v>
      </c>
      <c r="F99" s="5">
        <v>2.60085769980507</v>
      </c>
      <c r="G99" s="2">
        <v>2.70175438596491</v>
      </c>
      <c r="H99" s="2">
        <v>3.4327485380117</v>
      </c>
      <c r="I99" s="2">
        <v>34.2851851851852</v>
      </c>
      <c r="J99" s="2">
        <f>(46.01*(siqueira!$D99*1000))/(0.082*(siqueira!$I99+273.15))</f>
        <v>0.1423073846</v>
      </c>
      <c r="K99" s="2">
        <f>(48*(siqueira!$F99))/(0.082*(siqueira!$I99+273.15))</f>
        <v>4.952111408</v>
      </c>
      <c r="L99" s="8" t="s">
        <v>14</v>
      </c>
      <c r="M99" s="1">
        <v>-3.7899023034813</v>
      </c>
      <c r="N99" s="1">
        <v>-38.5868264581879</v>
      </c>
    </row>
    <row r="100" ht="14.25" customHeight="1">
      <c r="A100" s="7">
        <v>44967.0</v>
      </c>
      <c r="B100" s="1">
        <v>12.0</v>
      </c>
      <c r="C100" s="2">
        <v>39.284178187404</v>
      </c>
      <c r="D100" s="3">
        <v>0.00182795698924731</v>
      </c>
      <c r="E100" s="4">
        <v>0.00882488479262673</v>
      </c>
      <c r="F100" s="5">
        <v>3.34539938556068</v>
      </c>
      <c r="G100" s="2">
        <v>1.95698924731183</v>
      </c>
      <c r="H100" s="2">
        <v>2.62519201228879</v>
      </c>
      <c r="I100" s="2">
        <v>35.0237711213518</v>
      </c>
      <c r="J100" s="2">
        <f>(46.01*(siqueira!$D100*1000))/(0.082*(siqueira!$I100+273.15))</f>
        <v>3.328194364</v>
      </c>
      <c r="K100" s="2">
        <f>(48*(siqueira!$F100))/(0.082*(siqueira!$I100+273.15))</f>
        <v>6.354475139</v>
      </c>
      <c r="L100" s="8" t="s">
        <v>14</v>
      </c>
      <c r="M100" s="1">
        <v>-3.7899023034813</v>
      </c>
      <c r="N100" s="1">
        <v>-38.5868264581879</v>
      </c>
    </row>
    <row r="101" ht="14.25" customHeight="1">
      <c r="A101" s="7">
        <v>44967.0</v>
      </c>
      <c r="B101" s="1">
        <v>13.0</v>
      </c>
      <c r="C101" s="2">
        <v>39.8471138845554</v>
      </c>
      <c r="D101" s="3">
        <v>0.00724648985959438</v>
      </c>
      <c r="E101" s="4">
        <v>0.0131123244929797</v>
      </c>
      <c r="F101" s="5">
        <v>3.3801872074883</v>
      </c>
      <c r="G101" s="2">
        <v>1.8408736349454</v>
      </c>
      <c r="H101" s="2">
        <v>2.65522620904836</v>
      </c>
      <c r="I101" s="2">
        <v>34.5427145085803</v>
      </c>
      <c r="J101" s="2">
        <f>(46.01*(siqueira!$D101*1000))/(0.082*(siqueira!$I101+273.15))</f>
        <v>13.21444283</v>
      </c>
      <c r="K101" s="2">
        <f>(48*(siqueira!$F101))/(0.082*(siqueira!$I101+273.15))</f>
        <v>6.430591551</v>
      </c>
      <c r="L101" s="8" t="s">
        <v>14</v>
      </c>
      <c r="M101" s="1">
        <v>-3.7899023034813</v>
      </c>
      <c r="N101" s="1">
        <v>-38.5868264581879</v>
      </c>
    </row>
    <row r="102" ht="14.25" customHeight="1">
      <c r="A102" s="7">
        <v>44967.0</v>
      </c>
      <c r="B102" s="1">
        <v>14.0</v>
      </c>
      <c r="C102" s="2">
        <v>42.9310344827586</v>
      </c>
      <c r="D102" s="3">
        <v>0.0103448275862069</v>
      </c>
      <c r="E102" s="4">
        <v>0.0163483642793988</v>
      </c>
      <c r="F102" s="5">
        <v>3.29961096374889</v>
      </c>
      <c r="G102" s="2">
        <v>2.32449160035367</v>
      </c>
      <c r="H102" s="2">
        <v>3.23342175066313</v>
      </c>
      <c r="I102" s="2">
        <v>33.1681520778072</v>
      </c>
      <c r="J102" s="2">
        <f>(46.01*(siqueira!$D102*1000))/(0.082*(siqueira!$I102+273.15))</f>
        <v>18.94911382</v>
      </c>
      <c r="K102" s="2">
        <f>(48*(siqueira!$F102))/(0.082*(siqueira!$I102+273.15))</f>
        <v>6.305468923</v>
      </c>
      <c r="L102" s="8" t="s">
        <v>14</v>
      </c>
      <c r="M102" s="1">
        <v>-3.7899023034813</v>
      </c>
      <c r="N102" s="1">
        <v>-38.5868264581879</v>
      </c>
    </row>
    <row r="103" ht="14.25" customHeight="1">
      <c r="A103" s="7">
        <v>44967.0</v>
      </c>
      <c r="B103" s="1">
        <v>15.0</v>
      </c>
      <c r="C103" s="2">
        <v>49.1346982758621</v>
      </c>
      <c r="D103" s="3">
        <v>0.0179956896551724</v>
      </c>
      <c r="E103" s="4">
        <v>0.0203448275862069</v>
      </c>
      <c r="F103" s="5">
        <v>3.81195043103448</v>
      </c>
      <c r="G103" s="2">
        <v>3.5010775862069</v>
      </c>
      <c r="H103" s="2">
        <v>4.46228448275862</v>
      </c>
      <c r="I103" s="2">
        <v>32.1655603448276</v>
      </c>
      <c r="J103" s="2">
        <f>(46.01*(siqueira!$D103*1000))/(0.082*(siqueira!$I103+273.15))</f>
        <v>33.07180794</v>
      </c>
      <c r="K103" s="2">
        <f>(48*(siqueira!$F103))/(0.082*(siqueira!$I103+273.15))</f>
        <v>7.308456915</v>
      </c>
      <c r="L103" s="8" t="s">
        <v>14</v>
      </c>
      <c r="M103" s="1">
        <v>-3.7899023034813</v>
      </c>
      <c r="N103" s="1">
        <v>-38.5868264581879</v>
      </c>
    </row>
    <row r="104" ht="14.25" customHeight="1">
      <c r="A104" s="7">
        <v>44967.0</v>
      </c>
      <c r="B104" s="1">
        <v>16.0</v>
      </c>
      <c r="C104" s="2">
        <v>53.8204941860465</v>
      </c>
      <c r="D104" s="3">
        <v>0.0223037790697674</v>
      </c>
      <c r="E104" s="4">
        <v>0.0207921511627907</v>
      </c>
      <c r="F104" s="5">
        <v>3.18073401162791</v>
      </c>
      <c r="G104" s="2">
        <v>3.36991279069767</v>
      </c>
      <c r="H104" s="2">
        <v>4.63735465116279</v>
      </c>
      <c r="I104" s="2">
        <v>31.2196875</v>
      </c>
      <c r="J104" s="2">
        <f>(46.01*(siqueira!$D104*1000))/(0.082*(siqueira!$I104+273.15))</f>
        <v>41.11643357</v>
      </c>
      <c r="K104" s="2">
        <f>(48*(siqueira!$F104))/(0.082*(siqueira!$I104+273.15))</f>
        <v>6.11720929</v>
      </c>
      <c r="L104" s="8" t="s">
        <v>14</v>
      </c>
      <c r="M104" s="1">
        <v>-3.7899023034813</v>
      </c>
      <c r="N104" s="1">
        <v>-38.5868264581879</v>
      </c>
    </row>
    <row r="105" ht="14.25" customHeight="1">
      <c r="A105" s="7">
        <v>44967.0</v>
      </c>
      <c r="B105" s="1">
        <v>17.0</v>
      </c>
      <c r="C105" s="2">
        <v>54.7389428263215</v>
      </c>
      <c r="D105" s="3">
        <v>0.0245954692556634</v>
      </c>
      <c r="E105" s="4">
        <v>0.0216720604099245</v>
      </c>
      <c r="F105" s="5">
        <v>2.81825242718447</v>
      </c>
      <c r="G105" s="2">
        <v>3.35706580366775</v>
      </c>
      <c r="H105" s="2">
        <v>4.61488673139159</v>
      </c>
      <c r="I105" s="2">
        <v>31.078975188781</v>
      </c>
      <c r="J105" s="2">
        <f>(46.01*(siqueira!$D105*1000))/(0.082*(siqueira!$I105+273.15))</f>
        <v>45.36207573</v>
      </c>
      <c r="K105" s="2">
        <f>(48*(siqueira!$F105))/(0.082*(siqueira!$I105+273.15))</f>
        <v>5.422589143</v>
      </c>
      <c r="L105" s="8" t="s">
        <v>14</v>
      </c>
      <c r="M105" s="1">
        <v>-3.7899023034813</v>
      </c>
      <c r="N105" s="1">
        <v>-38.5868264581879</v>
      </c>
    </row>
    <row r="106" ht="14.25" customHeight="1">
      <c r="A106" s="7">
        <v>44967.0</v>
      </c>
      <c r="B106" s="1">
        <v>18.0</v>
      </c>
      <c r="C106" s="2">
        <v>58.4959016393443</v>
      </c>
      <c r="D106" s="3">
        <v>0.0363114754098361</v>
      </c>
      <c r="E106" s="4">
        <v>0.0246926229508197</v>
      </c>
      <c r="F106" s="5">
        <v>3.10400614754098</v>
      </c>
      <c r="G106" s="2">
        <v>4.71516393442623</v>
      </c>
      <c r="H106" s="2">
        <v>6.2202868852459</v>
      </c>
      <c r="I106" s="2">
        <v>30.5480327868852</v>
      </c>
      <c r="J106" s="2">
        <f>(46.01*(siqueira!$D106*1000))/(0.082*(siqueira!$I106+273.15))</f>
        <v>67.08729754</v>
      </c>
      <c r="K106" s="2">
        <f>(48*(siqueira!$F106))/(0.082*(siqueira!$I106+273.15))</f>
        <v>5.982848133</v>
      </c>
      <c r="L106" s="8" t="s">
        <v>14</v>
      </c>
      <c r="M106" s="1">
        <v>-3.7899023034813</v>
      </c>
      <c r="N106" s="1">
        <v>-38.5868264581879</v>
      </c>
    </row>
    <row r="107" ht="14.25" customHeight="1">
      <c r="A107" s="7">
        <v>44967.0</v>
      </c>
      <c r="B107" s="1">
        <v>19.0</v>
      </c>
      <c r="C107" s="2">
        <v>61.4743429286608</v>
      </c>
      <c r="D107" s="3">
        <v>0.033936170212766</v>
      </c>
      <c r="E107" s="4">
        <v>0.0231727158948686</v>
      </c>
      <c r="F107" s="5">
        <v>4.08951188986233</v>
      </c>
      <c r="G107" s="2">
        <v>5.21902377972466</v>
      </c>
      <c r="H107" s="2">
        <v>6.96620775969962</v>
      </c>
      <c r="I107" s="2">
        <v>29.7862578222778</v>
      </c>
      <c r="J107" s="2">
        <f>(46.01*(siqueira!$D107*1000))/(0.082*(siqueira!$I107+273.15))</f>
        <v>62.85646516</v>
      </c>
      <c r="K107" s="2">
        <f>(48*(siqueira!$F107))/(0.082*(siqueira!$I107+273.15))</f>
        <v>7.90219248</v>
      </c>
      <c r="L107" s="8" t="s">
        <v>14</v>
      </c>
      <c r="M107" s="1">
        <v>-3.7899023034813</v>
      </c>
      <c r="N107" s="1">
        <v>-38.5868264581879</v>
      </c>
    </row>
    <row r="108" ht="14.25" customHeight="1">
      <c r="A108" s="7">
        <v>44967.0</v>
      </c>
      <c r="B108" s="1">
        <v>20.0</v>
      </c>
      <c r="C108" s="2">
        <v>61.5731191885038</v>
      </c>
      <c r="D108" s="3">
        <v>0.0327218934911243</v>
      </c>
      <c r="E108" s="4">
        <v>0.0220371935756551</v>
      </c>
      <c r="F108" s="5">
        <v>4.11406593406593</v>
      </c>
      <c r="G108" s="2">
        <v>5.29839391377853</v>
      </c>
      <c r="H108" s="2">
        <v>6.74556213017751</v>
      </c>
      <c r="I108" s="2">
        <v>29.1927979712595</v>
      </c>
      <c r="J108" s="2">
        <f>(46.01*(siqueira!$D108*1000))/(0.082*(siqueira!$I108+273.15))</f>
        <v>60.72635019</v>
      </c>
      <c r="K108" s="2">
        <f>(48*(siqueira!$F108))/(0.082*(siqueira!$I108+273.15))</f>
        <v>7.965242545</v>
      </c>
      <c r="L108" s="8" t="s">
        <v>14</v>
      </c>
      <c r="M108" s="1">
        <v>-3.7899023034813</v>
      </c>
      <c r="N108" s="1">
        <v>-38.5868264581879</v>
      </c>
    </row>
    <row r="109" ht="14.25" customHeight="1">
      <c r="A109" s="7">
        <v>44967.0</v>
      </c>
      <c r="B109" s="1">
        <v>21.0</v>
      </c>
      <c r="C109" s="2">
        <v>62.9072382290935</v>
      </c>
      <c r="D109" s="3">
        <v>0.0275966268446943</v>
      </c>
      <c r="E109" s="4">
        <v>0.0213633169360506</v>
      </c>
      <c r="F109" s="5">
        <v>3.01773014757554</v>
      </c>
      <c r="G109" s="2">
        <v>7.03021784961349</v>
      </c>
      <c r="H109" s="2">
        <v>8.57624736472242</v>
      </c>
      <c r="I109" s="2">
        <v>28.851307097681</v>
      </c>
      <c r="J109" s="2">
        <f>(46.01*(siqueira!$D109*1000))/(0.082*(siqueira!$I109+273.15))</f>
        <v>51.27262581</v>
      </c>
      <c r="K109" s="2">
        <f>(48*(siqueira!$F109))/(0.082*(siqueira!$I109+273.15))</f>
        <v>5.849233571</v>
      </c>
      <c r="L109" s="8" t="s">
        <v>14</v>
      </c>
      <c r="M109" s="1">
        <v>-3.7899023034813</v>
      </c>
      <c r="N109" s="1">
        <v>-38.5868264581879</v>
      </c>
    </row>
    <row r="110" ht="14.25" customHeight="1">
      <c r="A110" s="7">
        <v>44967.0</v>
      </c>
      <c r="B110" s="1">
        <v>22.0</v>
      </c>
      <c r="C110" s="2">
        <v>64.0352059925094</v>
      </c>
      <c r="D110" s="3">
        <v>0.053752808988764</v>
      </c>
      <c r="E110" s="4">
        <v>0.0259850187265918</v>
      </c>
      <c r="F110" s="5">
        <v>3.09303370786517</v>
      </c>
      <c r="G110" s="2">
        <v>4.59176029962547</v>
      </c>
      <c r="H110" s="2">
        <v>6.37902621722846</v>
      </c>
      <c r="I110" s="2">
        <v>28.7444344569288</v>
      </c>
      <c r="J110" s="2">
        <f>(46.01*(siqueira!$D110*1000))/(0.082*(siqueira!$I110+273.15))</f>
        <v>99.9043592</v>
      </c>
      <c r="K110" s="2">
        <f>(48*(siqueira!$F110))/(0.082*(siqueira!$I110+273.15))</f>
        <v>5.997315983</v>
      </c>
      <c r="L110" s="8" t="s">
        <v>14</v>
      </c>
      <c r="M110" s="1">
        <v>-3.7899023034813</v>
      </c>
      <c r="N110" s="1">
        <v>-38.5868264581879</v>
      </c>
    </row>
    <row r="111" ht="14.25" customHeight="1">
      <c r="A111" s="7">
        <v>44967.0</v>
      </c>
      <c r="B111" s="1">
        <v>23.0</v>
      </c>
      <c r="C111" s="2">
        <v>63.9279935275081</v>
      </c>
      <c r="D111" s="3">
        <v>0.0349433656957929</v>
      </c>
      <c r="E111" s="4">
        <v>0.0228883495145631</v>
      </c>
      <c r="F111" s="5">
        <v>4.06649676375405</v>
      </c>
      <c r="G111" s="2">
        <v>4.79126213592233</v>
      </c>
      <c r="H111" s="2">
        <v>6.33980582524272</v>
      </c>
      <c r="I111" s="2">
        <v>28.6774433656958</v>
      </c>
      <c r="J111" s="2">
        <f>(46.01*(siqueira!$D111*1000))/(0.082*(siqueira!$I111+273.15))</f>
        <v>64.95975663</v>
      </c>
      <c r="K111" s="2">
        <f>(48*(siqueira!$F111))/(0.082*(siqueira!$I111+273.15))</f>
        <v>7.886586862</v>
      </c>
      <c r="L111" s="8" t="s">
        <v>14</v>
      </c>
      <c r="M111" s="1">
        <v>-3.7899023034813</v>
      </c>
      <c r="N111" s="1">
        <v>-38.5868264581879</v>
      </c>
    </row>
    <row r="112" ht="14.25" customHeight="1">
      <c r="A112" s="7">
        <v>44968.0</v>
      </c>
      <c r="B112" s="1">
        <v>0.0</v>
      </c>
      <c r="C112" s="2">
        <v>63.9349823321555</v>
      </c>
      <c r="D112" s="3">
        <v>0.0373074204946997</v>
      </c>
      <c r="E112" s="4">
        <v>0.0232791519434629</v>
      </c>
      <c r="F112" s="5">
        <v>4.04923674911661</v>
      </c>
      <c r="G112" s="2">
        <v>4.57243816254417</v>
      </c>
      <c r="H112" s="2">
        <v>6.14134275618375</v>
      </c>
      <c r="I112" s="2">
        <v>28.5369469964664</v>
      </c>
      <c r="J112" s="2">
        <f>(46.01*(siqueira!$D112*1000))/(0.082*(siqueira!$I112+273.15))</f>
        <v>69.38683577</v>
      </c>
      <c r="K112" s="2">
        <f>(48*(siqueira!$F112))/(0.082*(siqueira!$I112+273.15))</f>
        <v>7.856769906</v>
      </c>
      <c r="L112" s="8" t="s">
        <v>14</v>
      </c>
      <c r="M112" s="1">
        <v>-3.7899023034813</v>
      </c>
      <c r="N112" s="1">
        <v>-38.5868264581879</v>
      </c>
    </row>
    <row r="113" ht="14.25" customHeight="1">
      <c r="A113" s="7">
        <v>44968.0</v>
      </c>
      <c r="B113" s="1">
        <v>1.0</v>
      </c>
      <c r="C113" s="2">
        <v>62.8900651465798</v>
      </c>
      <c r="D113" s="3">
        <v>0.0453094462540717</v>
      </c>
      <c r="E113" s="4">
        <v>0.0243729641693811</v>
      </c>
      <c r="F113" s="5">
        <v>3.9532003257329</v>
      </c>
      <c r="G113" s="2">
        <v>4.20114006514658</v>
      </c>
      <c r="H113" s="2">
        <v>5.73534201954397</v>
      </c>
      <c r="I113" s="2">
        <v>28.5077198697068</v>
      </c>
      <c r="J113" s="2">
        <f>(46.01*(siqueira!$D113*1000))/(0.082*(siqueira!$I113+273.15))</f>
        <v>84.2777032</v>
      </c>
      <c r="K113" s="2">
        <f>(48*(siqueira!$F113))/(0.082*(siqueira!$I113+273.15))</f>
        <v>7.671172759</v>
      </c>
      <c r="L113" s="8" t="s">
        <v>14</v>
      </c>
      <c r="M113" s="1">
        <v>-3.7899023034813</v>
      </c>
      <c r="N113" s="1">
        <v>-38.5868264581879</v>
      </c>
    </row>
    <row r="114" ht="14.25" customHeight="1">
      <c r="A114" s="7">
        <v>44968.0</v>
      </c>
      <c r="B114" s="1">
        <v>2.0</v>
      </c>
      <c r="C114" s="2">
        <v>64.1277372262774</v>
      </c>
      <c r="D114" s="3">
        <v>0.0698467153284672</v>
      </c>
      <c r="E114" s="4">
        <v>0.0256861313868613</v>
      </c>
      <c r="F114" s="5">
        <v>3.97356204379562</v>
      </c>
      <c r="G114" s="2">
        <v>4.72408759124088</v>
      </c>
      <c r="H114" s="2">
        <v>6.24452554744526</v>
      </c>
      <c r="I114" s="2">
        <v>28.3481532846715</v>
      </c>
      <c r="J114" s="2">
        <f>(46.01*(siqueira!$D114*1000))/(0.082*(siqueira!$I114+273.15))</f>
        <v>129.9869375</v>
      </c>
      <c r="K114" s="2">
        <f>(48*(siqueira!$F114))/(0.082*(siqueira!$I114+273.15))</f>
        <v>7.714765455</v>
      </c>
      <c r="L114" s="8" t="s">
        <v>14</v>
      </c>
      <c r="M114" s="1">
        <v>-3.7899023034813</v>
      </c>
      <c r="N114" s="1">
        <v>-38.5868264581879</v>
      </c>
    </row>
    <row r="115" ht="14.25" customHeight="1">
      <c r="A115" s="7">
        <v>44968.0</v>
      </c>
      <c r="B115" s="1">
        <v>3.0</v>
      </c>
      <c r="C115" s="2">
        <v>65.2020423048869</v>
      </c>
      <c r="D115" s="3">
        <v>0.109824945295405</v>
      </c>
      <c r="E115" s="4">
        <v>0.0298687089715536</v>
      </c>
      <c r="F115" s="5">
        <v>3.91336980306346</v>
      </c>
      <c r="G115" s="2">
        <v>5.2618526622903</v>
      </c>
      <c r="H115" s="2">
        <v>6.84682713347921</v>
      </c>
      <c r="I115" s="2">
        <v>28.2054850474107</v>
      </c>
      <c r="J115" s="2">
        <f>(46.01*(siqueira!$D115*1000))/(0.082*(siqueira!$I115+273.15))</f>
        <v>204.4844444</v>
      </c>
      <c r="K115" s="2">
        <f>(48*(siqueira!$F115))/(0.082*(siqueira!$I115+273.15))</f>
        <v>7.601497796</v>
      </c>
      <c r="L115" s="8" t="s">
        <v>14</v>
      </c>
      <c r="M115" s="1">
        <v>-3.7899023034813</v>
      </c>
      <c r="N115" s="1">
        <v>-38.5868264581879</v>
      </c>
    </row>
    <row r="116" ht="14.25" customHeight="1">
      <c r="A116" s="7">
        <v>44968.0</v>
      </c>
      <c r="B116" s="1">
        <v>4.0</v>
      </c>
      <c r="C116" s="2">
        <v>65.0609857978279</v>
      </c>
      <c r="D116" s="3">
        <v>0.0591395154553049</v>
      </c>
      <c r="E116" s="4">
        <v>0.0256975772765246</v>
      </c>
      <c r="F116" s="5">
        <v>3.96195488721805</v>
      </c>
      <c r="G116" s="2">
        <v>5.05096073517126</v>
      </c>
      <c r="H116" s="2">
        <v>6.59231411862991</v>
      </c>
      <c r="I116" s="2">
        <v>28.1906098579783</v>
      </c>
      <c r="J116" s="2">
        <f>(46.01*(siqueira!$D116*1000))/(0.082*(siqueira!$I116+273.15))</f>
        <v>110.1180418</v>
      </c>
      <c r="K116" s="2">
        <f>(48*(siqueira!$F116))/(0.082*(siqueira!$I116+273.15))</f>
        <v>7.696251447</v>
      </c>
      <c r="L116" s="8" t="s">
        <v>14</v>
      </c>
      <c r="M116" s="1">
        <v>-3.7899023034813</v>
      </c>
      <c r="N116" s="1">
        <v>-38.5868264581879</v>
      </c>
    </row>
    <row r="117" ht="14.25" customHeight="1">
      <c r="A117" s="7">
        <v>44968.0</v>
      </c>
      <c r="B117" s="1">
        <v>5.0</v>
      </c>
      <c r="C117" s="2">
        <v>64.8176914778856</v>
      </c>
      <c r="D117" s="3">
        <v>0.0662891046386192</v>
      </c>
      <c r="E117" s="4">
        <v>0.0266990291262136</v>
      </c>
      <c r="F117" s="5">
        <v>3.91775620280475</v>
      </c>
      <c r="G117" s="2">
        <v>4.95145631067961</v>
      </c>
      <c r="H117" s="2">
        <v>6.20819848975189</v>
      </c>
      <c r="I117" s="2">
        <v>28.2341100323625</v>
      </c>
      <c r="J117" s="2">
        <f>(46.01*(siqueira!$D117*1000))/(0.082*(siqueira!$I117+273.15))</f>
        <v>123.4127935</v>
      </c>
      <c r="K117" s="2">
        <f>(48*(siqueira!$F117))/(0.082*(siqueira!$I117+273.15))</f>
        <v>7.60929534</v>
      </c>
      <c r="L117" s="8" t="s">
        <v>14</v>
      </c>
      <c r="M117" s="1">
        <v>-3.7899023034813</v>
      </c>
      <c r="N117" s="1">
        <v>-38.5868264581879</v>
      </c>
    </row>
    <row r="118" ht="14.25" customHeight="1">
      <c r="A118" s="7">
        <v>44968.0</v>
      </c>
      <c r="B118" s="1">
        <v>6.0</v>
      </c>
      <c r="C118" s="2">
        <v>64.6850649350649</v>
      </c>
      <c r="D118" s="3">
        <v>0.0740827922077922</v>
      </c>
      <c r="E118" s="4">
        <v>0.0270373376623377</v>
      </c>
      <c r="F118" s="5">
        <v>3.90375811688312</v>
      </c>
      <c r="G118" s="2">
        <v>4.85633116883117</v>
      </c>
      <c r="H118" s="2">
        <v>6.18344155844156</v>
      </c>
      <c r="I118" s="2">
        <v>28.1664204545455</v>
      </c>
      <c r="J118" s="2">
        <f>(46.01*(siqueira!$D118*1000))/(0.082*(siqueira!$I118+273.15))</f>
        <v>137.9535637</v>
      </c>
      <c r="K118" s="2">
        <f>(48*(siqueira!$F118))/(0.082*(siqueira!$I118+273.15))</f>
        <v>7.58381073</v>
      </c>
      <c r="L118" s="8" t="s">
        <v>14</v>
      </c>
      <c r="M118" s="1">
        <v>-3.7899023034813</v>
      </c>
      <c r="N118" s="1">
        <v>-38.5868264581879</v>
      </c>
    </row>
    <row r="119" ht="14.25" customHeight="1">
      <c r="A119" s="7">
        <v>44968.0</v>
      </c>
      <c r="B119" s="1">
        <v>7.0</v>
      </c>
      <c r="C119" s="2">
        <v>63.3311529026983</v>
      </c>
      <c r="D119" s="3">
        <v>0.0499509403107114</v>
      </c>
      <c r="E119" s="4">
        <v>0.024562551103843</v>
      </c>
      <c r="F119" s="5">
        <v>3.93519215044971</v>
      </c>
      <c r="G119" s="2">
        <v>3.88143908421913</v>
      </c>
      <c r="H119" s="2">
        <v>5.01635322976288</v>
      </c>
      <c r="I119" s="2">
        <v>28.1522240392478</v>
      </c>
      <c r="J119" s="2">
        <f>(46.01*(siqueira!$D119*1000))/(0.082*(siqueira!$I119+273.15))</f>
        <v>93.02072318</v>
      </c>
      <c r="K119" s="2">
        <f>(48*(siqueira!$F119))/(0.082*(siqueira!$I119+273.15))</f>
        <v>7.645237667</v>
      </c>
      <c r="L119" s="8" t="s">
        <v>14</v>
      </c>
      <c r="M119" s="1">
        <v>-3.7899023034813</v>
      </c>
      <c r="N119" s="1">
        <v>-38.5868264581879</v>
      </c>
    </row>
    <row r="120" ht="14.25" customHeight="1">
      <c r="A120" s="7">
        <v>44968.0</v>
      </c>
      <c r="B120" s="1">
        <v>8.0</v>
      </c>
      <c r="C120" s="2">
        <v>60.5184648805214</v>
      </c>
      <c r="D120" s="3">
        <v>0.0228819695872556</v>
      </c>
      <c r="E120" s="4">
        <v>0.0198913830557567</v>
      </c>
      <c r="F120" s="5">
        <v>4.03498913830558</v>
      </c>
      <c r="G120" s="2">
        <v>2.95365677045619</v>
      </c>
      <c r="H120" s="2">
        <v>3.97900072411296</v>
      </c>
      <c r="I120" s="2">
        <v>28.3015061549602</v>
      </c>
      <c r="J120" s="2">
        <f>(46.01*(siqueira!$D120*1000))/(0.082*(siqueira!$I120+273.15))</f>
        <v>42.59065576</v>
      </c>
      <c r="K120" s="2">
        <f>(48*(siqueira!$F120))/(0.082*(siqueira!$I120+273.15))</f>
        <v>7.835239875</v>
      </c>
      <c r="L120" s="8" t="s">
        <v>14</v>
      </c>
      <c r="M120" s="1">
        <v>-3.7899023034813</v>
      </c>
      <c r="N120" s="1">
        <v>-38.5868264581879</v>
      </c>
    </row>
    <row r="121" ht="14.25" customHeight="1">
      <c r="A121" s="7">
        <v>44968.0</v>
      </c>
      <c r="B121" s="1">
        <v>9.0</v>
      </c>
      <c r="C121" s="2">
        <v>56.1117078410311</v>
      </c>
      <c r="D121" s="3">
        <v>0.0124919441460795</v>
      </c>
      <c r="E121" s="4">
        <v>0.0171535982814178</v>
      </c>
      <c r="F121" s="5">
        <v>3.93352309344791</v>
      </c>
      <c r="G121" s="2">
        <v>3.2062298603652</v>
      </c>
      <c r="H121" s="2">
        <v>4.32223415682062</v>
      </c>
      <c r="I121" s="2">
        <v>29.6133082706767</v>
      </c>
      <c r="J121" s="2">
        <f>(46.01*(siqueira!$D121*1000))/(0.082*(siqueira!$I121+273.15))</f>
        <v>23.15075572</v>
      </c>
      <c r="K121" s="2">
        <f>(48*(siqueira!$F121))/(0.082*(siqueira!$I121+273.15))</f>
        <v>7.605116078</v>
      </c>
      <c r="L121" s="8" t="s">
        <v>14</v>
      </c>
      <c r="M121" s="1">
        <v>-3.7899023034813</v>
      </c>
      <c r="N121" s="1">
        <v>-38.5868264581879</v>
      </c>
    </row>
    <row r="122" ht="14.25" customHeight="1">
      <c r="A122" s="7">
        <v>44968.0</v>
      </c>
      <c r="B122" s="1">
        <v>10.0</v>
      </c>
      <c r="C122" s="2">
        <v>43.4925690021231</v>
      </c>
      <c r="D122" s="3">
        <v>0.00696390658174098</v>
      </c>
      <c r="E122" s="4">
        <v>0.0128237791932059</v>
      </c>
      <c r="F122" s="5">
        <v>3.89031847133758</v>
      </c>
      <c r="G122" s="2">
        <v>2.53503184713376</v>
      </c>
      <c r="H122" s="2">
        <v>3.39490445859873</v>
      </c>
      <c r="I122" s="2">
        <v>32.1316772823779</v>
      </c>
      <c r="J122" s="2">
        <f>(46.01*(siqueira!$D122*1000))/(0.082*(siqueira!$I122+273.15))</f>
        <v>12.79942849</v>
      </c>
      <c r="K122" s="2">
        <f>(48*(siqueira!$F122))/(0.082*(siqueira!$I122+273.15))</f>
        <v>7.459535774</v>
      </c>
      <c r="L122" s="8" t="s">
        <v>14</v>
      </c>
      <c r="M122" s="1">
        <v>-3.7899023034813</v>
      </c>
      <c r="N122" s="1">
        <v>-38.5868264581879</v>
      </c>
    </row>
    <row r="123" ht="14.25" customHeight="1">
      <c r="A123" s="7">
        <v>44968.0</v>
      </c>
      <c r="B123" s="1">
        <v>11.0</v>
      </c>
      <c r="C123" s="2">
        <v>40.3373983739837</v>
      </c>
      <c r="D123" s="3">
        <v>9.75609756097561E-4</v>
      </c>
      <c r="E123" s="4">
        <v>0.00689024390243902</v>
      </c>
      <c r="F123" s="5">
        <v>3.14168699186992</v>
      </c>
      <c r="G123" s="2">
        <v>2.8150406504065</v>
      </c>
      <c r="H123" s="2">
        <v>3.46951219512195</v>
      </c>
      <c r="I123" s="2">
        <v>35.2107520325203</v>
      </c>
      <c r="J123" s="2">
        <f>(46.01*(siqueira!$D123*1000))/(0.082*(siqueira!$I123+273.15))</f>
        <v>1.775233233</v>
      </c>
      <c r="K123" s="2">
        <f>(48*(siqueira!$F123))/(0.082*(siqueira!$I123+273.15))</f>
        <v>5.963911671</v>
      </c>
      <c r="L123" s="8" t="s">
        <v>14</v>
      </c>
      <c r="M123" s="1">
        <v>-3.7899023034813</v>
      </c>
      <c r="N123" s="1">
        <v>-38.5868264581879</v>
      </c>
    </row>
    <row r="124" ht="14.25" customHeight="1">
      <c r="A124" s="7">
        <v>44968.0</v>
      </c>
      <c r="B124" s="1">
        <v>12.0</v>
      </c>
      <c r="C124" s="2">
        <v>41.5280235988201</v>
      </c>
      <c r="D124" s="3">
        <v>0.00629793510324484</v>
      </c>
      <c r="E124" s="4">
        <v>0.0137020648967552</v>
      </c>
      <c r="F124" s="5">
        <v>2.68598820058997</v>
      </c>
      <c r="G124" s="2">
        <v>3.2669616519174</v>
      </c>
      <c r="H124" s="2">
        <v>4.29793510324484</v>
      </c>
      <c r="I124" s="2">
        <v>32.9652949852507</v>
      </c>
      <c r="J124" s="2">
        <f>(46.01*(siqueira!$D124*1000))/(0.082*(siqueira!$I124+273.15))</f>
        <v>11.54387279</v>
      </c>
      <c r="K124" s="2">
        <f>(48*(siqueira!$F124))/(0.082*(siqueira!$I124+273.15))</f>
        <v>5.136253568</v>
      </c>
      <c r="L124" s="8" t="s">
        <v>14</v>
      </c>
      <c r="M124" s="1">
        <v>-3.7899023034813</v>
      </c>
      <c r="N124" s="1">
        <v>-38.5868264581879</v>
      </c>
    </row>
    <row r="125" ht="14.25" customHeight="1">
      <c r="A125" s="7">
        <v>44968.0</v>
      </c>
      <c r="B125" s="1">
        <v>13.0</v>
      </c>
      <c r="C125" s="2">
        <v>44.3125</v>
      </c>
      <c r="D125" s="3">
        <v>0.00619642857142857</v>
      </c>
      <c r="E125" s="4">
        <v>0.0128392857142857</v>
      </c>
      <c r="F125" s="5">
        <v>2.99591071428571</v>
      </c>
      <c r="G125" s="2">
        <v>1.96607142857143</v>
      </c>
      <c r="H125" s="2">
        <v>2.69642857142857</v>
      </c>
      <c r="I125" s="2">
        <v>33.2770535714286</v>
      </c>
      <c r="J125" s="2">
        <f>(46.01*(siqueira!$D125*1000))/(0.082*(siqueira!$I125+273.15))</f>
        <v>11.3462598</v>
      </c>
      <c r="K125" s="2">
        <f>(48*(siqueira!$F125))/(0.082*(siqueira!$I125+273.15))</f>
        <v>5.723071159</v>
      </c>
      <c r="L125" s="8" t="s">
        <v>14</v>
      </c>
      <c r="M125" s="1">
        <v>-3.7899023034813</v>
      </c>
      <c r="N125" s="1">
        <v>-38.5868264581879</v>
      </c>
    </row>
    <row r="126" ht="14.25" customHeight="1">
      <c r="A126" s="7">
        <v>44968.0</v>
      </c>
      <c r="B126" s="1">
        <v>14.0</v>
      </c>
      <c r="C126" s="2">
        <v>41.21</v>
      </c>
      <c r="D126" s="3">
        <v>0.0102923076923077</v>
      </c>
      <c r="E126" s="4">
        <v>0.0155461538461538</v>
      </c>
      <c r="F126" s="5">
        <v>2.85403846153846</v>
      </c>
      <c r="G126" s="2">
        <v>1.52923076923077</v>
      </c>
      <c r="H126" s="2">
        <v>2.36307692307692</v>
      </c>
      <c r="I126" s="2">
        <v>32.7707769230769</v>
      </c>
      <c r="J126" s="2">
        <f>(46.01*(siqueira!$D126*1000))/(0.082*(siqueira!$I126+273.15))</f>
        <v>18.87739957</v>
      </c>
      <c r="K126" s="2">
        <f>(48*(siqueira!$F126))/(0.082*(siqueira!$I126+273.15))</f>
        <v>5.461076156</v>
      </c>
      <c r="L126" s="8" t="s">
        <v>14</v>
      </c>
      <c r="M126" s="1">
        <v>-3.7899023034813</v>
      </c>
      <c r="N126" s="1">
        <v>-38.5868264581879</v>
      </c>
    </row>
    <row r="127" ht="14.25" customHeight="1">
      <c r="A127" s="7">
        <v>44968.0</v>
      </c>
      <c r="B127" s="1">
        <v>15.0</v>
      </c>
      <c r="C127" s="2">
        <v>44.1843771991555</v>
      </c>
      <c r="D127" s="3">
        <v>0.0234553131597467</v>
      </c>
      <c r="E127" s="4">
        <v>0.0203518648838846</v>
      </c>
      <c r="F127" s="5">
        <v>3.13820548909219</v>
      </c>
      <c r="G127" s="2">
        <v>1.78465869106263</v>
      </c>
      <c r="H127" s="2">
        <v>2.63265306122449</v>
      </c>
      <c r="I127" s="2">
        <v>31.9323504574243</v>
      </c>
      <c r="J127" s="2">
        <f>(46.01*(siqueira!$D127*1000))/(0.082*(siqueira!$I127+273.15))</f>
        <v>43.13825099</v>
      </c>
      <c r="K127" s="2">
        <f>(48*(siqueira!$F127))/(0.082*(siqueira!$I127+273.15))</f>
        <v>6.021319596</v>
      </c>
      <c r="L127" s="8" t="s">
        <v>14</v>
      </c>
      <c r="M127" s="1">
        <v>-3.7899023034813</v>
      </c>
      <c r="N127" s="1">
        <v>-38.5868264581879</v>
      </c>
    </row>
    <row r="128" ht="14.25" customHeight="1">
      <c r="A128" s="7">
        <v>44968.0</v>
      </c>
      <c r="B128" s="1">
        <v>16.0</v>
      </c>
      <c r="C128" s="2">
        <v>46.5366639806608</v>
      </c>
      <c r="D128" s="3">
        <v>0.0389605157131346</v>
      </c>
      <c r="E128" s="4">
        <v>0.0230701047542305</v>
      </c>
      <c r="F128" s="5">
        <v>3.36333601933924</v>
      </c>
      <c r="G128" s="2">
        <v>1.89363416599517</v>
      </c>
      <c r="H128" s="2">
        <v>2.63497179693795</v>
      </c>
      <c r="I128" s="2">
        <v>31.4793473005641</v>
      </c>
      <c r="J128" s="2">
        <f>(46.01*(siqueira!$D128*1000))/(0.082*(siqueira!$I128+273.15))</f>
        <v>71.76147188</v>
      </c>
      <c r="K128" s="2">
        <f>(48*(siqueira!$F128))/(0.082*(siqueira!$I128+273.15))</f>
        <v>6.46287719</v>
      </c>
      <c r="L128" s="8" t="s">
        <v>14</v>
      </c>
      <c r="M128" s="1">
        <v>-3.7899023034813</v>
      </c>
      <c r="N128" s="1">
        <v>-38.5868264581879</v>
      </c>
    </row>
    <row r="129" ht="14.25" customHeight="1">
      <c r="A129" s="7">
        <v>44968.0</v>
      </c>
      <c r="B129" s="1">
        <v>17.0</v>
      </c>
      <c r="C129" s="2">
        <v>53.2289416846652</v>
      </c>
      <c r="D129" s="3">
        <v>0.0629661627069834</v>
      </c>
      <c r="E129" s="4">
        <v>0.0269402447804176</v>
      </c>
      <c r="F129" s="5">
        <v>2.88641468682505</v>
      </c>
      <c r="G129" s="2">
        <v>2.77465802735781</v>
      </c>
      <c r="H129" s="2">
        <v>3.92656587473002</v>
      </c>
      <c r="I129" s="2">
        <v>30.6778473722102</v>
      </c>
      <c r="J129" s="2">
        <f>(46.01*(siqueira!$D129*1000))/(0.082*(siqueira!$I129+273.15))</f>
        <v>116.283483</v>
      </c>
      <c r="K129" s="2">
        <f>(48*(siqueira!$F129))/(0.082*(siqueira!$I129+273.15))</f>
        <v>5.561072205</v>
      </c>
      <c r="L129" s="8" t="s">
        <v>14</v>
      </c>
      <c r="M129" s="1">
        <v>-3.7899023034813</v>
      </c>
      <c r="N129" s="1">
        <v>-38.5868264581879</v>
      </c>
    </row>
    <row r="130" ht="14.25" customHeight="1">
      <c r="A130" s="7">
        <v>44968.0</v>
      </c>
      <c r="B130" s="1">
        <v>18.0</v>
      </c>
      <c r="C130" s="2">
        <v>57.993993993994</v>
      </c>
      <c r="D130" s="3">
        <v>0.135247747747748</v>
      </c>
      <c r="E130" s="4">
        <v>0.034009009009009</v>
      </c>
      <c r="F130" s="5">
        <v>2.44988738738739</v>
      </c>
      <c r="G130" s="2">
        <v>3.74624624624625</v>
      </c>
      <c r="H130" s="2">
        <v>4.96846846846847</v>
      </c>
      <c r="I130" s="2">
        <v>29.8182807807808</v>
      </c>
      <c r="J130" s="2">
        <f>(46.01*(siqueira!$D130*1000))/(0.082*(siqueira!$I130+273.15))</f>
        <v>250.478965</v>
      </c>
      <c r="K130" s="2">
        <f>(48*(siqueira!$F130))/(0.082*(siqueira!$I130+273.15))</f>
        <v>4.7334342</v>
      </c>
      <c r="L130" s="8" t="s">
        <v>14</v>
      </c>
      <c r="M130" s="1">
        <v>-3.7899023034813</v>
      </c>
      <c r="N130" s="1">
        <v>-38.5868264581879</v>
      </c>
    </row>
    <row r="131" ht="14.25" customHeight="1">
      <c r="A131" s="7">
        <v>44968.0</v>
      </c>
      <c r="B131" s="1">
        <v>19.0</v>
      </c>
      <c r="C131" s="2">
        <v>60.3183962264151</v>
      </c>
      <c r="D131" s="3">
        <v>0.224630503144654</v>
      </c>
      <c r="E131" s="4">
        <v>0.0412264150943396</v>
      </c>
      <c r="F131" s="5">
        <v>2.44308176100629</v>
      </c>
      <c r="G131" s="2">
        <v>3.87106918238994</v>
      </c>
      <c r="H131" s="2">
        <v>5.35220125786164</v>
      </c>
      <c r="I131" s="2">
        <v>29.1686242138365</v>
      </c>
      <c r="J131" s="2">
        <f>(46.01*(siqueira!$D131*1000))/(0.082*(siqueira!$I131+273.15))</f>
        <v>416.9099002</v>
      </c>
      <c r="K131" s="2">
        <f>(48*(siqueira!$F131))/(0.082*(siqueira!$I131+273.15))</f>
        <v>4.730428515</v>
      </c>
      <c r="L131" s="8" t="s">
        <v>14</v>
      </c>
      <c r="M131" s="1">
        <v>-3.7899023034813</v>
      </c>
      <c r="N131" s="1">
        <v>-38.5868264581879</v>
      </c>
    </row>
    <row r="132" ht="14.25" customHeight="1">
      <c r="A132" s="7">
        <v>44968.0</v>
      </c>
      <c r="B132" s="1">
        <v>20.0</v>
      </c>
      <c r="C132" s="2">
        <v>60.8888091822095</v>
      </c>
      <c r="D132" s="3">
        <v>0.222532281205165</v>
      </c>
      <c r="E132" s="4">
        <v>0.037819225251076</v>
      </c>
      <c r="F132" s="5">
        <v>2.22944045911047</v>
      </c>
      <c r="G132" s="2">
        <v>4.73744619799139</v>
      </c>
      <c r="H132" s="2">
        <v>6.28981348637016</v>
      </c>
      <c r="I132" s="2">
        <v>28.8392682926829</v>
      </c>
      <c r="J132" s="2">
        <f>(46.01*(siqueira!$D132*1000))/(0.082*(siqueira!$I132+273.15))</f>
        <v>413.4660842</v>
      </c>
      <c r="K132" s="2">
        <f>(48*(siqueira!$F132))/(0.082*(siqueira!$I132+273.15))</f>
        <v>4.321472498</v>
      </c>
      <c r="L132" s="8" t="s">
        <v>14</v>
      </c>
      <c r="M132" s="1">
        <v>-3.7899023034813</v>
      </c>
      <c r="N132" s="1">
        <v>-38.5868264581879</v>
      </c>
    </row>
    <row r="133" ht="14.25" customHeight="1">
      <c r="A133" s="7">
        <v>44968.0</v>
      </c>
      <c r="B133" s="1">
        <v>21.0</v>
      </c>
      <c r="C133" s="2">
        <v>62.957131079967</v>
      </c>
      <c r="D133" s="3">
        <v>0.298491343775763</v>
      </c>
      <c r="E133" s="4">
        <v>0.0412036273701566</v>
      </c>
      <c r="F133" s="5">
        <v>2.3659604286892</v>
      </c>
      <c r="G133" s="2">
        <v>5.11871393239901</v>
      </c>
      <c r="H133" s="2">
        <v>6.71310799670239</v>
      </c>
      <c r="I133" s="2">
        <v>28.5123660346249</v>
      </c>
      <c r="J133" s="2">
        <f>(46.01*(siqueira!$D133*1000))/(0.082*(siqueira!$I133+273.15))</f>
        <v>555.1994011</v>
      </c>
      <c r="K133" s="2">
        <f>(48*(siqueira!$F133))/(0.082*(siqueira!$I133+273.15))</f>
        <v>4.591068035</v>
      </c>
      <c r="L133" s="8" t="s">
        <v>14</v>
      </c>
      <c r="M133" s="1">
        <v>-3.7899023034813</v>
      </c>
      <c r="N133" s="1">
        <v>-38.5868264581879</v>
      </c>
    </row>
    <row r="134" ht="14.25" customHeight="1">
      <c r="A134" s="7">
        <v>44968.0</v>
      </c>
      <c r="B134" s="1">
        <v>22.0</v>
      </c>
      <c r="C134" s="2">
        <v>63.3850574712644</v>
      </c>
      <c r="D134" s="3">
        <v>0.246752873563218</v>
      </c>
      <c r="E134" s="4">
        <v>0.0366954022988506</v>
      </c>
      <c r="F134" s="5">
        <v>1.93058908045977</v>
      </c>
      <c r="G134" s="2">
        <v>3.76221264367816</v>
      </c>
      <c r="H134" s="2">
        <v>5.3139367816092</v>
      </c>
      <c r="I134" s="2">
        <v>28.3965014367816</v>
      </c>
      <c r="J134" s="2">
        <f>(46.01*(siqueira!$D134*1000))/(0.082*(siqueira!$I134+273.15))</f>
        <v>459.1412431</v>
      </c>
      <c r="K134" s="2">
        <f>(48*(siqueira!$F134))/(0.082*(siqueira!$I134+273.15))</f>
        <v>3.747683756</v>
      </c>
      <c r="L134" s="8" t="s">
        <v>14</v>
      </c>
      <c r="M134" s="1">
        <v>-3.7899023034813</v>
      </c>
      <c r="N134" s="1">
        <v>-38.5868264581879</v>
      </c>
    </row>
    <row r="135" ht="14.25" customHeight="1">
      <c r="A135" s="7">
        <v>44968.0</v>
      </c>
      <c r="B135" s="1">
        <v>23.0</v>
      </c>
      <c r="C135" s="2">
        <v>62.6209000762776</v>
      </c>
      <c r="D135" s="3">
        <v>0.0781769641495042</v>
      </c>
      <c r="E135" s="4">
        <v>0.0259191456903127</v>
      </c>
      <c r="F135" s="5">
        <v>2.07456140350877</v>
      </c>
      <c r="G135" s="2">
        <v>3.98703279938978</v>
      </c>
      <c r="H135" s="2">
        <v>5.40274599542334</v>
      </c>
      <c r="I135" s="2">
        <v>28.3820594965675</v>
      </c>
      <c r="J135" s="2">
        <f>(46.01*(siqueira!$D135*1000))/(0.082*(siqueira!$I135+273.15))</f>
        <v>145.4734332</v>
      </c>
      <c r="K135" s="2">
        <f>(48*(siqueira!$F135))/(0.082*(siqueira!$I135+273.15))</f>
        <v>4.027357519</v>
      </c>
      <c r="L135" s="8" t="s">
        <v>14</v>
      </c>
      <c r="M135" s="1">
        <v>-3.7899023034813</v>
      </c>
      <c r="N135" s="1">
        <v>-38.5868264581879</v>
      </c>
    </row>
    <row r="136" ht="14.25" customHeight="1">
      <c r="A136" s="7">
        <v>44969.0</v>
      </c>
      <c r="B136" s="1">
        <v>0.0</v>
      </c>
      <c r="C136" s="2">
        <v>62.98125</v>
      </c>
      <c r="D136" s="3">
        <v>0.0986953125</v>
      </c>
      <c r="E136" s="4">
        <v>0.0272734375</v>
      </c>
      <c r="F136" s="5">
        <v>2.068140625</v>
      </c>
      <c r="G136" s="2">
        <v>3.28515625</v>
      </c>
      <c r="H136" s="2">
        <v>4.66015625</v>
      </c>
      <c r="I136" s="2">
        <v>28.3419765625</v>
      </c>
      <c r="J136" s="2">
        <f>(46.01*(siqueira!$D136*1000))/(0.082*(siqueira!$I136+273.15))</f>
        <v>183.6788486</v>
      </c>
      <c r="K136" s="2">
        <f>(48*(siqueira!$F136))/(0.082*(siqueira!$I136+273.15))</f>
        <v>4.0154266</v>
      </c>
      <c r="L136" s="8" t="s">
        <v>14</v>
      </c>
      <c r="M136" s="1">
        <v>-3.7899023034813</v>
      </c>
      <c r="N136" s="1">
        <v>-38.5868264581879</v>
      </c>
    </row>
    <row r="137" ht="14.25" customHeight="1">
      <c r="A137" s="7">
        <v>44969.0</v>
      </c>
      <c r="B137" s="1">
        <v>1.0</v>
      </c>
      <c r="C137" s="2">
        <v>61.8001432664756</v>
      </c>
      <c r="D137" s="3">
        <v>0.047958452722063</v>
      </c>
      <c r="E137" s="4">
        <v>0.0231160458452722</v>
      </c>
      <c r="F137" s="5">
        <v>2.1289111747851</v>
      </c>
      <c r="G137" s="2">
        <v>4.60816618911175</v>
      </c>
      <c r="H137" s="2">
        <v>5.79942693409742</v>
      </c>
      <c r="I137" s="2">
        <v>28.3115401146132</v>
      </c>
      <c r="J137" s="2">
        <f>(46.01*(siqueira!$D137*1000))/(0.082*(siqueira!$I137+273.15))</f>
        <v>89.26303117</v>
      </c>
      <c r="K137" s="2">
        <f>(48*(siqueira!$F137))/(0.082*(siqueira!$I137+273.15))</f>
        <v>4.133833811</v>
      </c>
      <c r="L137" s="8" t="s">
        <v>14</v>
      </c>
      <c r="M137" s="1">
        <v>-3.7899023034813</v>
      </c>
      <c r="N137" s="1">
        <v>-38.5868264581879</v>
      </c>
    </row>
    <row r="138" ht="14.25" customHeight="1">
      <c r="A138" s="7">
        <v>44969.0</v>
      </c>
      <c r="B138" s="1">
        <v>2.0</v>
      </c>
      <c r="C138" s="2">
        <v>60.9243697478992</v>
      </c>
      <c r="D138" s="3">
        <v>0.0266974789915966</v>
      </c>
      <c r="E138" s="4">
        <v>0.0209831932773109</v>
      </c>
      <c r="F138" s="5">
        <v>2.11663025210084</v>
      </c>
      <c r="G138" s="2">
        <v>2.21176470588235</v>
      </c>
      <c r="H138" s="2">
        <v>3.20840336134454</v>
      </c>
      <c r="I138" s="2">
        <v>28.1877731092437</v>
      </c>
      <c r="J138" s="2">
        <f>(46.01*(siqueira!$D138*1000))/(0.082*(siqueira!$I138+273.15))</f>
        <v>49.71129305</v>
      </c>
      <c r="K138" s="2">
        <f>(48*(siqueira!$F138))/(0.082*(siqueira!$I138+273.15))</f>
        <v>4.111675286</v>
      </c>
      <c r="L138" s="8" t="s">
        <v>14</v>
      </c>
      <c r="M138" s="1">
        <v>-3.7899023034813</v>
      </c>
      <c r="N138" s="1">
        <v>-38.5868264581879</v>
      </c>
    </row>
    <row r="139" ht="14.25" customHeight="1">
      <c r="A139" s="7">
        <v>44969.0</v>
      </c>
      <c r="B139" s="1">
        <v>3.0</v>
      </c>
      <c r="C139" s="2">
        <v>60.5374823196605</v>
      </c>
      <c r="D139" s="3">
        <v>0.0204809052333805</v>
      </c>
      <c r="E139" s="4">
        <v>0.0197524752475248</v>
      </c>
      <c r="F139" s="5">
        <v>2.08974540311174</v>
      </c>
      <c r="G139" s="2">
        <v>1.55304101838755</v>
      </c>
      <c r="H139" s="2">
        <v>2.36704384724187</v>
      </c>
      <c r="I139" s="2">
        <v>28.1410961810467</v>
      </c>
      <c r="J139" s="2">
        <f>(46.01*(siqueira!$D139*1000))/(0.082*(siqueira!$I139+273.15))</f>
        <v>38.14180412</v>
      </c>
      <c r="K139" s="2">
        <f>(48*(siqueira!$F139))/(0.082*(siqueira!$I139+273.15))</f>
        <v>4.060078832</v>
      </c>
      <c r="L139" s="8" t="s">
        <v>14</v>
      </c>
      <c r="M139" s="1">
        <v>-3.7899023034813</v>
      </c>
      <c r="N139" s="1">
        <v>-38.5868264581879</v>
      </c>
    </row>
    <row r="140" ht="14.25" customHeight="1">
      <c r="A140" s="7">
        <v>44969.0</v>
      </c>
      <c r="B140" s="1">
        <v>4.0</v>
      </c>
      <c r="C140" s="2">
        <v>60.9270588235294</v>
      </c>
      <c r="D140" s="3">
        <v>0.0369647058823529</v>
      </c>
      <c r="E140" s="4">
        <v>0.0229098039215686</v>
      </c>
      <c r="F140" s="5">
        <v>1.96680784313725</v>
      </c>
      <c r="G140" s="2">
        <v>1.45725490196078</v>
      </c>
      <c r="H140" s="2">
        <v>2.41803921568627</v>
      </c>
      <c r="I140" s="2">
        <v>28.0283215686275</v>
      </c>
      <c r="J140" s="2">
        <f>(46.01*(siqueira!$D140*1000))/(0.082*(siqueira!$I140+273.15))</f>
        <v>68.86553522</v>
      </c>
      <c r="K140" s="2">
        <f>(48*(siqueira!$F140))/(0.082*(siqueira!$I140+273.15))</f>
        <v>3.822659433</v>
      </c>
      <c r="L140" s="8" t="s">
        <v>14</v>
      </c>
      <c r="M140" s="1">
        <v>-3.7899023034813</v>
      </c>
      <c r="N140" s="1">
        <v>-38.5868264581879</v>
      </c>
    </row>
    <row r="141" ht="14.25" customHeight="1">
      <c r="A141" s="7">
        <v>44969.0</v>
      </c>
      <c r="B141" s="1">
        <v>5.0</v>
      </c>
      <c r="C141" s="2">
        <v>61.3514986376022</v>
      </c>
      <c r="D141" s="3">
        <v>0.0354768392370572</v>
      </c>
      <c r="E141" s="4">
        <v>0.0222434150772025</v>
      </c>
      <c r="F141" s="5">
        <v>2.0621889191644</v>
      </c>
      <c r="G141" s="2">
        <v>1.88646684831971</v>
      </c>
      <c r="H141" s="2">
        <v>3.00272479564033</v>
      </c>
      <c r="I141" s="2">
        <v>28.0404632152589</v>
      </c>
      <c r="J141" s="2">
        <f>(46.01*(siqueira!$D141*1000))/(0.082*(siqueira!$I141+273.15))</f>
        <v>66.09096369</v>
      </c>
      <c r="K141" s="2">
        <f>(48*(siqueira!$F141))/(0.082*(siqueira!$I141+273.15))</f>
        <v>4.007879148</v>
      </c>
      <c r="L141" s="8" t="s">
        <v>14</v>
      </c>
      <c r="M141" s="1">
        <v>-3.7899023034813</v>
      </c>
      <c r="N141" s="1">
        <v>-38.5868264581879</v>
      </c>
    </row>
    <row r="142" ht="14.25" customHeight="1">
      <c r="A142" s="7">
        <v>44969.0</v>
      </c>
      <c r="B142" s="1">
        <v>6.0</v>
      </c>
      <c r="C142" s="2">
        <v>61.4859913793103</v>
      </c>
      <c r="D142" s="3">
        <v>0.0211853448275862</v>
      </c>
      <c r="E142" s="4">
        <v>0.0194073275862069</v>
      </c>
      <c r="F142" s="5">
        <v>2.06868534482759</v>
      </c>
      <c r="G142" s="2">
        <v>1.51508620689655</v>
      </c>
      <c r="H142" s="2">
        <v>2.37068965517241</v>
      </c>
      <c r="I142" s="2">
        <v>28.0590625</v>
      </c>
      <c r="J142" s="2">
        <f>(46.01*(siqueira!$D142*1000))/(0.082*(siqueira!$I142+273.15))</f>
        <v>39.46443448</v>
      </c>
      <c r="K142" s="2">
        <f>(48*(siqueira!$F142))/(0.082*(siqueira!$I142+273.15))</f>
        <v>4.020256737</v>
      </c>
      <c r="L142" s="8" t="s">
        <v>14</v>
      </c>
      <c r="M142" s="1">
        <v>-3.7899023034813</v>
      </c>
      <c r="N142" s="1">
        <v>-38.5868264581879</v>
      </c>
    </row>
    <row r="143" ht="14.25" customHeight="1">
      <c r="A143" s="7">
        <v>44969.0</v>
      </c>
      <c r="B143" s="1">
        <v>7.0</v>
      </c>
      <c r="C143" s="2">
        <v>60.9494086727989</v>
      </c>
      <c r="D143" s="3">
        <v>0.0242969776609724</v>
      </c>
      <c r="E143" s="4">
        <v>0.0203416557161629</v>
      </c>
      <c r="F143" s="5">
        <v>2.17513797634691</v>
      </c>
      <c r="G143" s="2">
        <v>0.986859395532194</v>
      </c>
      <c r="H143" s="2">
        <v>1.74244415243101</v>
      </c>
      <c r="I143" s="2">
        <v>28.0084296977661</v>
      </c>
      <c r="J143" s="2">
        <f>(46.01*(siqueira!$D143*1000))/(0.082*(siqueira!$I143+273.15))</f>
        <v>45.26844863</v>
      </c>
      <c r="K143" s="2">
        <f>(48*(siqueira!$F143))/(0.082*(siqueira!$I143+273.15))</f>
        <v>4.227846119</v>
      </c>
      <c r="L143" s="8" t="s">
        <v>14</v>
      </c>
      <c r="M143" s="1">
        <v>-3.7899023034813</v>
      </c>
      <c r="N143" s="1">
        <v>-38.5868264581879</v>
      </c>
    </row>
    <row r="144" ht="14.25" customHeight="1">
      <c r="A144" s="7">
        <v>44969.0</v>
      </c>
      <c r="B144" s="1">
        <v>8.0</v>
      </c>
      <c r="C144" s="2">
        <v>59.0246103363413</v>
      </c>
      <c r="D144" s="3">
        <v>0.0142247744052502</v>
      </c>
      <c r="E144" s="4">
        <v>0.0155783429040197</v>
      </c>
      <c r="F144" s="5">
        <v>2.43255127153404</v>
      </c>
      <c r="G144" s="2">
        <v>0.315012305168171</v>
      </c>
      <c r="H144" s="2">
        <v>1.05168170631665</v>
      </c>
      <c r="I144" s="2">
        <v>28.1972518457752</v>
      </c>
      <c r="J144" s="2">
        <f>(46.01*(siqueira!$D144*1000))/(0.082*(siqueira!$I144+273.15))</f>
        <v>26.48600966</v>
      </c>
      <c r="K144" s="2">
        <f>(48*(siqueira!$F144))/(0.082*(siqueira!$I144+273.15))</f>
        <v>4.725221295</v>
      </c>
      <c r="L144" s="8" t="s">
        <v>14</v>
      </c>
      <c r="M144" s="1">
        <v>-3.7899023034813</v>
      </c>
      <c r="N144" s="1">
        <v>-38.5868264581879</v>
      </c>
    </row>
    <row r="145" ht="14.25" customHeight="1">
      <c r="A145" s="7">
        <v>44969.0</v>
      </c>
      <c r="B145" s="1">
        <v>9.0</v>
      </c>
      <c r="C145" s="2">
        <v>54.7464454976303</v>
      </c>
      <c r="D145" s="3">
        <v>0.00373617693522907</v>
      </c>
      <c r="E145" s="4">
        <v>0.009826224328594</v>
      </c>
      <c r="F145" s="5">
        <v>2.83651658767773</v>
      </c>
      <c r="G145" s="2">
        <v>1.27093206951027</v>
      </c>
      <c r="H145" s="2">
        <v>1.91706161137441</v>
      </c>
      <c r="I145" s="2">
        <v>29.8635308056872</v>
      </c>
      <c r="J145" s="2">
        <f>(46.01*(siqueira!$D145*1000))/(0.082*(siqueira!$I145+273.15))</f>
        <v>6.918370147</v>
      </c>
      <c r="K145" s="2">
        <f>(48*(siqueira!$F145))/(0.082*(siqueira!$I145+273.15))</f>
        <v>5.479623135</v>
      </c>
      <c r="L145" s="8" t="s">
        <v>14</v>
      </c>
      <c r="M145" s="1">
        <v>-3.7899023034813</v>
      </c>
      <c r="N145" s="1">
        <v>-38.5868264581879</v>
      </c>
    </row>
    <row r="146" ht="14.25" customHeight="1">
      <c r="A146" s="7">
        <v>44969.0</v>
      </c>
      <c r="B146" s="1">
        <v>10.0</v>
      </c>
      <c r="C146" s="2">
        <v>37.2777340676633</v>
      </c>
      <c r="D146" s="3">
        <v>6.68764752163651E-4</v>
      </c>
      <c r="E146" s="4">
        <v>0.00244689221085759</v>
      </c>
      <c r="F146" s="5">
        <v>2.84804091266719</v>
      </c>
      <c r="G146" s="2">
        <v>0.861526357199056</v>
      </c>
      <c r="H146" s="2">
        <v>1.45554681353265</v>
      </c>
      <c r="I146" s="2">
        <v>35.3558772619984</v>
      </c>
      <c r="J146" s="2">
        <f>(46.01*(siqueira!$D146*1000))/(0.082*(siqueira!$I146+273.15))</f>
        <v>1.216321305</v>
      </c>
      <c r="K146" s="2">
        <f>(48*(siqueira!$F146))/(0.082*(siqueira!$I146+273.15))</f>
        <v>5.403935623</v>
      </c>
      <c r="L146" s="8" t="s">
        <v>14</v>
      </c>
      <c r="M146" s="1">
        <v>-3.7899023034813</v>
      </c>
      <c r="N146" s="1">
        <v>-38.5868264581879</v>
      </c>
    </row>
    <row r="147" ht="14.25" customHeight="1">
      <c r="A147" s="7">
        <v>44969.0</v>
      </c>
      <c r="B147" s="1">
        <v>11.0</v>
      </c>
      <c r="C147" s="2">
        <v>33.3279816513761</v>
      </c>
      <c r="D147" s="3">
        <v>3.6697247706422E-4</v>
      </c>
      <c r="E147" s="4">
        <v>0.00409785932721713</v>
      </c>
      <c r="F147" s="5">
        <v>3.46483944954128</v>
      </c>
      <c r="G147" s="2">
        <v>0.600152905198777</v>
      </c>
      <c r="H147" s="2">
        <v>1.0894495412844</v>
      </c>
      <c r="I147" s="2">
        <v>35.5826376146789</v>
      </c>
      <c r="J147" s="2">
        <f>(46.01*(siqueira!$D147*1000))/(0.082*(siqueira!$I147+273.15))</f>
        <v>0.6669439403</v>
      </c>
      <c r="K147" s="2">
        <f>(48*(siqueira!$F147))/(0.082*(siqueira!$I147+273.15))</f>
        <v>6.569434051</v>
      </c>
      <c r="L147" s="8" t="s">
        <v>14</v>
      </c>
      <c r="M147" s="1">
        <v>-3.7899023034813</v>
      </c>
      <c r="N147" s="1">
        <v>-38.5868264581879</v>
      </c>
    </row>
    <row r="148" ht="14.25" customHeight="1">
      <c r="A148" s="7">
        <v>44969.0</v>
      </c>
      <c r="B148" s="1">
        <v>12.0</v>
      </c>
      <c r="C148" s="2">
        <v>35.8992805755396</v>
      </c>
      <c r="D148" s="3">
        <v>0.00564028776978417</v>
      </c>
      <c r="E148" s="4">
        <v>0.012273381294964</v>
      </c>
      <c r="F148" s="5">
        <v>4.30307913669065</v>
      </c>
      <c r="G148" s="2">
        <v>0.971223021582734</v>
      </c>
      <c r="H148" s="2">
        <v>1.66978417266187</v>
      </c>
      <c r="I148" s="2">
        <v>34.6060503597122</v>
      </c>
      <c r="J148" s="2">
        <f>(46.01*(siqueira!$D148*1000))/(0.082*(siqueira!$I148+273.15))</f>
        <v>10.28331273</v>
      </c>
      <c r="K148" s="2">
        <f>(48*(siqueira!$F148))/(0.082*(siqueira!$I148+273.15))</f>
        <v>8.184650113</v>
      </c>
      <c r="L148" s="8" t="s">
        <v>14</v>
      </c>
      <c r="M148" s="1">
        <v>-3.7899023034813</v>
      </c>
      <c r="N148" s="1">
        <v>-38.5868264581879</v>
      </c>
    </row>
    <row r="149" ht="14.25" customHeight="1">
      <c r="A149" s="7">
        <v>44969.0</v>
      </c>
      <c r="B149" s="1">
        <v>13.0</v>
      </c>
      <c r="C149" s="2">
        <v>37.266501650165</v>
      </c>
      <c r="D149" s="3">
        <v>0.00745874587458746</v>
      </c>
      <c r="E149" s="4">
        <v>0.0119389438943894</v>
      </c>
      <c r="F149" s="5">
        <v>4.29179867986799</v>
      </c>
      <c r="G149" s="2">
        <v>0.919141914191419</v>
      </c>
      <c r="H149" s="2">
        <v>1.62128712871287</v>
      </c>
      <c r="I149" s="2">
        <v>34.470297029703</v>
      </c>
      <c r="J149" s="2">
        <f>(46.01*(siqueira!$D149*1000))/(0.082*(siqueira!$I149+273.15))</f>
        <v>13.60470736</v>
      </c>
      <c r="K149" s="2">
        <f>(48*(siqueira!$F149))/(0.082*(siqueira!$I149+273.15))</f>
        <v>8.166796607</v>
      </c>
      <c r="L149" s="8" t="s">
        <v>14</v>
      </c>
      <c r="M149" s="1">
        <v>-3.7899023034813</v>
      </c>
      <c r="N149" s="1">
        <v>-38.5868264581879</v>
      </c>
    </row>
    <row r="150" ht="14.25" customHeight="1">
      <c r="A150" s="7">
        <v>44969.0</v>
      </c>
      <c r="B150" s="1">
        <v>14.0</v>
      </c>
      <c r="C150" s="2">
        <v>42.9326718639263</v>
      </c>
      <c r="D150" s="3">
        <v>0.0116371367824238</v>
      </c>
      <c r="E150" s="4">
        <v>0.0163075832742736</v>
      </c>
      <c r="F150" s="5">
        <v>3.94002834868887</v>
      </c>
      <c r="G150" s="2">
        <v>1.25655563430191</v>
      </c>
      <c r="H150" s="2">
        <v>1.89865343727853</v>
      </c>
      <c r="I150" s="2">
        <v>32.6748830616584</v>
      </c>
      <c r="J150" s="2">
        <f>(46.01*(siqueira!$D150*1000))/(0.082*(siqueira!$I150+273.15))</f>
        <v>21.35067951</v>
      </c>
      <c r="K150" s="2">
        <f>(48*(siqueira!$F150))/(0.082*(siqueira!$I150+273.15))</f>
        <v>7.541433629</v>
      </c>
      <c r="L150" s="8" t="s">
        <v>14</v>
      </c>
      <c r="M150" s="1">
        <v>-3.7899023034813</v>
      </c>
      <c r="N150" s="1">
        <v>-38.5868264581879</v>
      </c>
    </row>
    <row r="151" ht="14.25" customHeight="1">
      <c r="A151" s="7">
        <v>44969.0</v>
      </c>
      <c r="B151" s="1">
        <v>15.0</v>
      </c>
      <c r="C151" s="2">
        <v>46.3291666666667</v>
      </c>
      <c r="D151" s="3">
        <v>0.0153916666666667</v>
      </c>
      <c r="E151" s="4">
        <v>0.0175916666666667</v>
      </c>
      <c r="F151" s="5">
        <v>4.15748333333333</v>
      </c>
      <c r="G151" s="2">
        <v>1.42833333333333</v>
      </c>
      <c r="H151" s="2">
        <v>2.17</v>
      </c>
      <c r="I151" s="2">
        <v>32.2402416666667</v>
      </c>
      <c r="J151" s="2">
        <f>(46.01*(siqueira!$D151*1000))/(0.082*(siqueira!$I151+273.15))</f>
        <v>28.27931429</v>
      </c>
      <c r="K151" s="2">
        <f>(48*(siqueira!$F151))/(0.082*(siqueira!$I151+273.15))</f>
        <v>7.968980172</v>
      </c>
      <c r="L151" s="8" t="s">
        <v>14</v>
      </c>
      <c r="M151" s="1">
        <v>-3.7899023034813</v>
      </c>
      <c r="N151" s="1">
        <v>-38.5868264581879</v>
      </c>
    </row>
    <row r="152" ht="14.25" customHeight="1">
      <c r="A152" s="7">
        <v>44969.0</v>
      </c>
      <c r="B152" s="1">
        <v>16.0</v>
      </c>
      <c r="C152" s="2">
        <v>48.6105633802817</v>
      </c>
      <c r="D152" s="3">
        <v>0.0205281690140845</v>
      </c>
      <c r="E152" s="4">
        <v>0.0183661971830986</v>
      </c>
      <c r="F152" s="5">
        <v>4.15224647887324</v>
      </c>
      <c r="G152" s="2">
        <v>1.30633802816901</v>
      </c>
      <c r="H152" s="2">
        <v>1.8443661971831</v>
      </c>
      <c r="I152" s="2">
        <v>31.7018309859155</v>
      </c>
      <c r="J152" s="2">
        <f>(46.01*(siqueira!$D152*1000))/(0.082*(siqueira!$I152+273.15))</f>
        <v>37.7832914</v>
      </c>
      <c r="K152" s="2">
        <f>(48*(siqueira!$F152))/(0.082*(siqueira!$I152+273.15))</f>
        <v>7.972998872</v>
      </c>
      <c r="L152" s="8" t="s">
        <v>14</v>
      </c>
      <c r="M152" s="1">
        <v>-3.7899023034813</v>
      </c>
      <c r="N152" s="1">
        <v>-38.5868264581879</v>
      </c>
    </row>
    <row r="153" ht="14.25" customHeight="1">
      <c r="A153" s="7">
        <v>44969.0</v>
      </c>
      <c r="B153" s="1">
        <v>17.0</v>
      </c>
      <c r="C153" s="2">
        <v>51.7923416789396</v>
      </c>
      <c r="D153" s="3">
        <v>0.0432253313696613</v>
      </c>
      <c r="E153" s="4">
        <v>0.02259941089838</v>
      </c>
      <c r="F153" s="5">
        <v>4.07164948453608</v>
      </c>
      <c r="G153" s="2">
        <v>2.00515463917526</v>
      </c>
      <c r="H153" s="2">
        <v>2.74815905743741</v>
      </c>
      <c r="I153" s="2">
        <v>31.0572459499264</v>
      </c>
      <c r="J153" s="2">
        <f>(46.01*(siqueira!$D153*1000))/(0.082*(siqueira!$I153+273.15))</f>
        <v>79.72731855</v>
      </c>
      <c r="K153" s="2">
        <f>(48*(siqueira!$F153))/(0.082*(siqueira!$I153+273.15))</f>
        <v>7.83480541</v>
      </c>
      <c r="L153" s="8" t="s">
        <v>14</v>
      </c>
      <c r="M153" s="1">
        <v>-3.7899023034813</v>
      </c>
      <c r="N153" s="1">
        <v>-38.5868264581879</v>
      </c>
    </row>
    <row r="154" ht="14.25" customHeight="1">
      <c r="A154" s="7">
        <v>44969.0</v>
      </c>
      <c r="B154" s="1">
        <v>18.0</v>
      </c>
      <c r="C154" s="2">
        <v>54.2349206349206</v>
      </c>
      <c r="D154" s="3">
        <v>0.0381984126984127</v>
      </c>
      <c r="E154" s="4">
        <v>0.0211984126984127</v>
      </c>
      <c r="F154" s="5">
        <v>4.02796825396825</v>
      </c>
      <c r="G154" s="2">
        <v>2.63412698412698</v>
      </c>
      <c r="H154" s="2">
        <v>3.53095238095238</v>
      </c>
      <c r="I154" s="2">
        <v>30.511380952381</v>
      </c>
      <c r="J154" s="2">
        <f>(46.01*(siqueira!$D154*1000))/(0.082*(siqueira!$I154+273.15))</f>
        <v>70.58202835</v>
      </c>
      <c r="K154" s="2">
        <f>(48*(siqueira!$F154))/(0.082*(siqueira!$I154+273.15))</f>
        <v>7.764685348</v>
      </c>
      <c r="L154" s="8" t="s">
        <v>14</v>
      </c>
      <c r="M154" s="1">
        <v>-3.7899023034813</v>
      </c>
      <c r="N154" s="1">
        <v>-38.5868264581879</v>
      </c>
    </row>
    <row r="155" ht="14.25" customHeight="1">
      <c r="A155" s="7">
        <v>44969.0</v>
      </c>
      <c r="B155" s="1">
        <v>19.0</v>
      </c>
      <c r="C155" s="2">
        <v>56.5050301810865</v>
      </c>
      <c r="D155" s="3">
        <v>0.034728370221328</v>
      </c>
      <c r="E155" s="4">
        <v>0.0203521126760563</v>
      </c>
      <c r="F155" s="5">
        <v>4.05542253521127</v>
      </c>
      <c r="G155" s="2">
        <v>3.841046277666</v>
      </c>
      <c r="H155" s="2">
        <v>4.79778672032193</v>
      </c>
      <c r="I155" s="2">
        <v>30.0627565392354</v>
      </c>
      <c r="J155" s="2">
        <f>(46.01*(siqueira!$D155*1000))/(0.082*(siqueira!$I155+273.15))</f>
        <v>64.26511882</v>
      </c>
      <c r="K155" s="2">
        <f>(48*(siqueira!$F155))/(0.082*(siqueira!$I155+273.15))</f>
        <v>7.829175465</v>
      </c>
      <c r="L155" s="8" t="s">
        <v>14</v>
      </c>
      <c r="M155" s="1">
        <v>-3.7899023034813</v>
      </c>
      <c r="N155" s="1">
        <v>-38.5868264581879</v>
      </c>
    </row>
    <row r="156" ht="14.25" customHeight="1">
      <c r="A156" s="7">
        <v>44969.0</v>
      </c>
      <c r="B156" s="1">
        <v>20.0</v>
      </c>
      <c r="C156" s="2">
        <v>61.3965798045603</v>
      </c>
      <c r="D156" s="3">
        <v>0.0287377850162866</v>
      </c>
      <c r="E156" s="4">
        <v>0.0187540716612378</v>
      </c>
      <c r="F156" s="5">
        <v>4.05852605863192</v>
      </c>
      <c r="G156" s="2">
        <v>3.12540716612378</v>
      </c>
      <c r="H156" s="2">
        <v>4.13599348534202</v>
      </c>
      <c r="I156" s="2">
        <v>29.0513517915309</v>
      </c>
      <c r="J156" s="2">
        <f>(46.01*(siqueira!$D156*1000))/(0.082*(siqueira!$I156+273.15))</f>
        <v>53.35747502</v>
      </c>
      <c r="K156" s="2">
        <f>(48*(siqueira!$F156))/(0.082*(siqueira!$I156+273.15))</f>
        <v>7.861389623</v>
      </c>
      <c r="L156" s="8" t="s">
        <v>14</v>
      </c>
      <c r="M156" s="1">
        <v>-3.7899023034813</v>
      </c>
      <c r="N156" s="1">
        <v>-38.5868264581879</v>
      </c>
    </row>
    <row r="157" ht="14.25" customHeight="1">
      <c r="A157" s="7">
        <v>44969.0</v>
      </c>
      <c r="B157" s="1">
        <v>21.0</v>
      </c>
      <c r="C157" s="2">
        <v>62.7583947583948</v>
      </c>
      <c r="D157" s="3">
        <v>0.0411793611793612</v>
      </c>
      <c r="E157" s="4">
        <v>0.0206388206388206</v>
      </c>
      <c r="F157" s="5">
        <v>4.02756756756757</v>
      </c>
      <c r="G157" s="2">
        <v>3.29238329238329</v>
      </c>
      <c r="H157" s="2">
        <v>4.29320229320229</v>
      </c>
      <c r="I157" s="2">
        <v>28.7895986895987</v>
      </c>
      <c r="J157" s="2">
        <f>(46.01*(siqueira!$D157*1000))/(0.082*(siqueira!$I157+273.15))</f>
        <v>76.52404395</v>
      </c>
      <c r="K157" s="2">
        <f>(48*(siqueira!$F157))/(0.082*(siqueira!$I157+273.15))</f>
        <v>7.808185934</v>
      </c>
      <c r="L157" s="8" t="s">
        <v>14</v>
      </c>
      <c r="M157" s="1">
        <v>-3.7899023034813</v>
      </c>
      <c r="N157" s="1">
        <v>-38.5868264581879</v>
      </c>
    </row>
    <row r="158" ht="14.25" customHeight="1">
      <c r="A158" s="7">
        <v>44969.0</v>
      </c>
      <c r="B158" s="1">
        <v>22.0</v>
      </c>
      <c r="C158" s="2">
        <v>64.5675090252708</v>
      </c>
      <c r="D158" s="3">
        <v>0.172830324909747</v>
      </c>
      <c r="E158" s="4">
        <v>0.0323898916967509</v>
      </c>
      <c r="F158" s="5">
        <v>3.81057761732852</v>
      </c>
      <c r="G158" s="2">
        <v>3.6173285198556</v>
      </c>
      <c r="H158" s="2">
        <v>4.72057761732852</v>
      </c>
      <c r="I158" s="2">
        <v>28.6731696750903</v>
      </c>
      <c r="J158" s="2">
        <f>(46.01*(siqueira!$D158*1000))/(0.082*(siqueira!$I158+273.15))</f>
        <v>321.2963202</v>
      </c>
      <c r="K158" s="2">
        <f>(48*(siqueira!$F158))/(0.082*(siqueira!$I158+273.15))</f>
        <v>7.390360463</v>
      </c>
      <c r="L158" s="8" t="s">
        <v>14</v>
      </c>
      <c r="M158" s="1">
        <v>-3.7899023034813</v>
      </c>
      <c r="N158" s="1">
        <v>-38.5868264581879</v>
      </c>
    </row>
    <row r="159" ht="14.25" customHeight="1">
      <c r="A159" s="7">
        <v>44969.0</v>
      </c>
      <c r="B159" s="1">
        <v>23.0</v>
      </c>
      <c r="C159" s="2">
        <v>64.7169529499627</v>
      </c>
      <c r="D159" s="3">
        <v>0.118678117998506</v>
      </c>
      <c r="E159" s="4">
        <v>0.0279761015683346</v>
      </c>
      <c r="F159" s="5">
        <v>3.67104555638536</v>
      </c>
      <c r="G159" s="2">
        <v>3.18595967139656</v>
      </c>
      <c r="H159" s="2">
        <v>4.41448842419716</v>
      </c>
      <c r="I159" s="2">
        <v>28.7292755787901</v>
      </c>
      <c r="J159" s="2">
        <f>(46.01*(siqueira!$D159*1000))/(0.082*(siqueira!$I159+273.15))</f>
        <v>220.5848759</v>
      </c>
      <c r="K159" s="2">
        <f>(48*(siqueira!$F159))/(0.082*(siqueira!$I159+273.15))</f>
        <v>7.118424118</v>
      </c>
      <c r="L159" s="8" t="s">
        <v>14</v>
      </c>
      <c r="M159" s="1">
        <v>-3.7899023034813</v>
      </c>
      <c r="N159" s="1">
        <v>-38.5868264581879</v>
      </c>
    </row>
    <row r="160" ht="14.25" customHeight="1">
      <c r="A160" s="7">
        <v>44970.0</v>
      </c>
      <c r="B160" s="1">
        <v>0.0</v>
      </c>
      <c r="C160" s="2">
        <v>64.8654311039484</v>
      </c>
      <c r="D160" s="3">
        <v>0.0925302175664787</v>
      </c>
      <c r="E160" s="4">
        <v>0.0252215954875101</v>
      </c>
      <c r="F160" s="5">
        <v>3.5258017727639</v>
      </c>
      <c r="G160" s="2">
        <v>3.37550362610798</v>
      </c>
      <c r="H160" s="2">
        <v>4.38356164383562</v>
      </c>
      <c r="I160" s="2">
        <v>28.7440290088638</v>
      </c>
      <c r="J160" s="2">
        <f>(46.01*(siqueira!$D160*1000))/(0.082*(siqueira!$I160+273.15))</f>
        <v>171.9758405</v>
      </c>
      <c r="K160" s="2">
        <f>(48*(siqueira!$F160))/(0.082*(siqueira!$I160+273.15))</f>
        <v>6.836451755</v>
      </c>
      <c r="L160" s="8" t="s">
        <v>14</v>
      </c>
      <c r="M160" s="1">
        <v>-3.7899023034813</v>
      </c>
      <c r="N160" s="1">
        <v>-38.5868264581879</v>
      </c>
    </row>
    <row r="161" ht="14.25" customHeight="1">
      <c r="A161" s="7">
        <v>44970.0</v>
      </c>
      <c r="B161" s="1">
        <v>1.0</v>
      </c>
      <c r="C161" s="2">
        <v>64.4605722260991</v>
      </c>
      <c r="D161" s="3">
        <v>0.0437334263782275</v>
      </c>
      <c r="E161" s="4">
        <v>0.0210048848569435</v>
      </c>
      <c r="F161" s="5">
        <v>3.64282623866015</v>
      </c>
      <c r="G161" s="2">
        <v>3.24354501046755</v>
      </c>
      <c r="H161" s="2">
        <v>4.25610607117934</v>
      </c>
      <c r="I161" s="2">
        <v>28.6642498255408</v>
      </c>
      <c r="J161" s="2">
        <f>(46.01*(siqueira!$D161*1000))/(0.082*(siqueira!$I161+273.15))</f>
        <v>81.30404342</v>
      </c>
      <c r="K161" s="2">
        <f>(48*(siqueira!$F161))/(0.082*(siqueira!$I161+273.15))</f>
        <v>7.065226682</v>
      </c>
      <c r="L161" s="8" t="s">
        <v>14</v>
      </c>
      <c r="M161" s="1">
        <v>-3.7899023034813</v>
      </c>
      <c r="N161" s="1">
        <v>-38.5868264581879</v>
      </c>
    </row>
    <row r="162" ht="14.25" customHeight="1">
      <c r="A162" s="7">
        <v>44970.0</v>
      </c>
      <c r="B162" s="1">
        <v>2.0</v>
      </c>
      <c r="C162" s="2">
        <v>63.0960912052117</v>
      </c>
      <c r="D162" s="3">
        <v>0.0247557003257329</v>
      </c>
      <c r="E162" s="4">
        <v>0.0187622149837134</v>
      </c>
      <c r="F162" s="5">
        <v>3.54040716612378</v>
      </c>
      <c r="G162" s="2">
        <v>2.29560260586319</v>
      </c>
      <c r="H162" s="2">
        <v>2.99592833876221</v>
      </c>
      <c r="I162" s="2">
        <v>28.7059039087948</v>
      </c>
      <c r="J162" s="2">
        <f>(46.01*(siqueira!$D162*1000))/(0.082*(siqueira!$I162+273.15))</f>
        <v>46.01653601</v>
      </c>
      <c r="K162" s="2">
        <f>(48*(siqueira!$F162))/(0.082*(siqueira!$I162+273.15))</f>
        <v>6.865638327</v>
      </c>
      <c r="L162" s="8" t="s">
        <v>14</v>
      </c>
      <c r="M162" s="1">
        <v>-3.7899023034813</v>
      </c>
      <c r="N162" s="1">
        <v>-38.5868264581879</v>
      </c>
    </row>
    <row r="163" ht="14.25" customHeight="1">
      <c r="A163" s="7">
        <v>44970.0</v>
      </c>
      <c r="B163" s="1">
        <v>3.0</v>
      </c>
      <c r="C163" s="2">
        <v>64.6206140350877</v>
      </c>
      <c r="D163" s="3">
        <v>0.0343421052631579</v>
      </c>
      <c r="E163" s="4">
        <v>0.0205043859649123</v>
      </c>
      <c r="F163" s="5">
        <v>3.20148391812865</v>
      </c>
      <c r="G163" s="2">
        <v>2.31359649122807</v>
      </c>
      <c r="H163" s="2">
        <v>3.15204678362573</v>
      </c>
      <c r="I163" s="2">
        <v>27.8260891812866</v>
      </c>
      <c r="J163" s="2">
        <f>(46.01*(siqueira!$D163*1000))/(0.082*(siqueira!$I163+273.15))</f>
        <v>64.02259912</v>
      </c>
      <c r="K163" s="2">
        <f>(48*(siqueira!$F163))/(0.082*(siqueira!$I163+273.15))</f>
        <v>6.226539031</v>
      </c>
      <c r="L163" s="8" t="s">
        <v>14</v>
      </c>
      <c r="M163" s="1">
        <v>-3.7899023034813</v>
      </c>
      <c r="N163" s="1">
        <v>-38.5868264581879</v>
      </c>
    </row>
    <row r="164" ht="14.25" customHeight="1">
      <c r="A164" s="7">
        <v>44970.0</v>
      </c>
      <c r="B164" s="1">
        <v>4.0</v>
      </c>
      <c r="C164" s="2">
        <v>68.0067567567568</v>
      </c>
      <c r="D164" s="3">
        <v>0.0269069069069069</v>
      </c>
      <c r="E164" s="4">
        <v>0.0182657657657658</v>
      </c>
      <c r="F164" s="5">
        <v>3.83460960960961</v>
      </c>
      <c r="G164" s="2">
        <v>2.21921921921922</v>
      </c>
      <c r="H164" s="2">
        <v>2.99924924924925</v>
      </c>
      <c r="I164" s="2">
        <v>27.1440690690691</v>
      </c>
      <c r="J164" s="2">
        <f>(46.01*(siqueira!$D164*1000))/(0.082*(siqueira!$I164+273.15))</f>
        <v>50.27538468</v>
      </c>
      <c r="K164" s="2">
        <f>(48*(siqueira!$F164))/(0.082*(siqueira!$I164+273.15))</f>
        <v>7.47483803</v>
      </c>
      <c r="L164" s="8" t="s">
        <v>14</v>
      </c>
      <c r="M164" s="1">
        <v>-3.7899023034813</v>
      </c>
      <c r="N164" s="1">
        <v>-38.5868264581879</v>
      </c>
    </row>
    <row r="165" ht="14.25" customHeight="1">
      <c r="A165" s="7">
        <v>44970.0</v>
      </c>
      <c r="B165" s="1">
        <v>5.0</v>
      </c>
      <c r="C165" s="2">
        <v>66.6781609195402</v>
      </c>
      <c r="D165" s="3">
        <v>0.0269950738916256</v>
      </c>
      <c r="E165" s="4">
        <v>0.0197208538587849</v>
      </c>
      <c r="F165" s="5">
        <v>4.17027093596059</v>
      </c>
      <c r="G165" s="2">
        <v>3.07963875205255</v>
      </c>
      <c r="H165" s="2">
        <v>3.98932676518883</v>
      </c>
      <c r="I165" s="2">
        <v>28.1307307060755</v>
      </c>
      <c r="J165" s="2">
        <f>(46.01*(siqueira!$D165*1000))/(0.082*(siqueira!$I165+273.15))</f>
        <v>50.27493821</v>
      </c>
      <c r="K165" s="2">
        <f>(48*(siqueira!$F165))/(0.082*(siqueira!$I165+273.15))</f>
        <v>8.102523519</v>
      </c>
      <c r="L165" s="8" t="s">
        <v>14</v>
      </c>
      <c r="M165" s="1">
        <v>-3.7899023034813</v>
      </c>
      <c r="N165" s="1">
        <v>-38.5868264581879</v>
      </c>
    </row>
    <row r="166" ht="14.25" customHeight="1">
      <c r="A166" s="7">
        <v>44970.0</v>
      </c>
      <c r="B166" s="1">
        <v>6.0</v>
      </c>
      <c r="C166" s="2">
        <v>65.4615931721195</v>
      </c>
      <c r="D166" s="3">
        <v>0.0324537695590327</v>
      </c>
      <c r="E166" s="4">
        <v>0.0201137980085349</v>
      </c>
      <c r="F166" s="5">
        <v>4.23687055476529</v>
      </c>
      <c r="G166" s="2">
        <v>3.049786628734</v>
      </c>
      <c r="H166" s="2">
        <v>3.89615931721195</v>
      </c>
      <c r="I166" s="2">
        <v>28.3167709815078</v>
      </c>
      <c r="J166" s="2">
        <f>(46.01*(siqueira!$D166*1000))/(0.082*(siqueira!$I166+273.15))</f>
        <v>60.4037748</v>
      </c>
      <c r="K166" s="2">
        <f>(48*(siqueira!$F166))/(0.082*(siqueira!$I166+273.15))</f>
        <v>8.226841522</v>
      </c>
      <c r="L166" s="8" t="s">
        <v>14</v>
      </c>
      <c r="M166" s="1">
        <v>-3.7899023034813</v>
      </c>
      <c r="N166" s="1">
        <v>-38.5868264581879</v>
      </c>
    </row>
    <row r="167" ht="14.25" customHeight="1">
      <c r="A167" s="7">
        <v>44970.0</v>
      </c>
      <c r="B167" s="1">
        <v>7.0</v>
      </c>
      <c r="C167" s="2">
        <v>65.0215654952077</v>
      </c>
      <c r="D167" s="3">
        <v>0.0163019169329073</v>
      </c>
      <c r="E167" s="4">
        <v>0.0162060702875399</v>
      </c>
      <c r="F167" s="5">
        <v>4.22833865814697</v>
      </c>
      <c r="G167" s="2">
        <v>3.185303514377</v>
      </c>
      <c r="H167" s="2">
        <v>4.01198083067093</v>
      </c>
      <c r="I167" s="2">
        <v>28.3700319488818</v>
      </c>
      <c r="J167" s="2">
        <f>(46.01*(siqueira!$D167*1000))/(0.082*(siqueira!$I167+273.15))</f>
        <v>30.33617956</v>
      </c>
      <c r="K167" s="2">
        <f>(48*(siqueira!$F167))/(0.082*(siqueira!$I167+273.15))</f>
        <v>8.208824642</v>
      </c>
      <c r="L167" s="8" t="s">
        <v>14</v>
      </c>
      <c r="M167" s="1">
        <v>-3.7899023034813</v>
      </c>
      <c r="N167" s="1">
        <v>-38.5868264581879</v>
      </c>
    </row>
    <row r="168" ht="14.25" customHeight="1">
      <c r="A168" s="7">
        <v>44970.0</v>
      </c>
      <c r="B168" s="1">
        <v>8.0</v>
      </c>
      <c r="C168" s="2">
        <v>66.3476297968397</v>
      </c>
      <c r="D168" s="3">
        <v>0.0354100827689992</v>
      </c>
      <c r="E168" s="4">
        <v>0.020752445447705</v>
      </c>
      <c r="F168" s="5">
        <v>4.15185854025583</v>
      </c>
      <c r="G168" s="2">
        <v>3.2234762979684</v>
      </c>
      <c r="H168" s="2">
        <v>4.21745673438676</v>
      </c>
      <c r="I168" s="2">
        <v>27.7749962377728</v>
      </c>
      <c r="J168" s="2">
        <f>(46.01*(siqueira!$D168*1000))/(0.082*(siqueira!$I168+273.15))</f>
        <v>66.02479463</v>
      </c>
      <c r="K168" s="2">
        <f>(48*(siqueira!$F168))/(0.082*(siqueira!$I168+273.15))</f>
        <v>8.076285616</v>
      </c>
      <c r="L168" s="8" t="s">
        <v>14</v>
      </c>
      <c r="M168" s="1">
        <v>-3.7899023034813</v>
      </c>
      <c r="N168" s="1">
        <v>-38.5868264581879</v>
      </c>
    </row>
    <row r="169" ht="14.25" customHeight="1">
      <c r="A169" s="7">
        <v>44970.0</v>
      </c>
      <c r="B169" s="1">
        <v>9.0</v>
      </c>
      <c r="C169" s="2">
        <v>59.6486486486486</v>
      </c>
      <c r="D169" s="3">
        <v>0.0231814671814672</v>
      </c>
      <c r="E169" s="4">
        <v>0.0188185328185328</v>
      </c>
      <c r="F169" s="5">
        <v>4.15109652509653</v>
      </c>
      <c r="G169" s="2">
        <v>4.26640926640927</v>
      </c>
      <c r="H169" s="2">
        <v>5.1992277992278</v>
      </c>
      <c r="I169" s="2">
        <v>29.6944401544402</v>
      </c>
      <c r="J169" s="2">
        <f>(46.01*(siqueira!$D169*1000))/(0.082*(siqueira!$I169+273.15))</f>
        <v>42.94965656</v>
      </c>
      <c r="K169" s="2">
        <f>(48*(siqueira!$F169))/(0.082*(siqueira!$I169+273.15))</f>
        <v>8.023624802</v>
      </c>
      <c r="L169" s="8" t="s">
        <v>14</v>
      </c>
      <c r="M169" s="1">
        <v>-3.7899023034813</v>
      </c>
      <c r="N169" s="1">
        <v>-38.5868264581879</v>
      </c>
    </row>
    <row r="170" ht="14.25" customHeight="1">
      <c r="A170" s="7">
        <v>44970.0</v>
      </c>
      <c r="B170" s="1">
        <v>10.0</v>
      </c>
      <c r="C170" s="2">
        <v>43.8050847457627</v>
      </c>
      <c r="D170" s="3">
        <v>0.00101694915254237</v>
      </c>
      <c r="E170" s="4">
        <v>0.00444915254237288</v>
      </c>
      <c r="F170" s="5">
        <v>2.39987288135593</v>
      </c>
      <c r="G170" s="2">
        <v>0.923728813559322</v>
      </c>
      <c r="H170" s="2">
        <v>1.25423728813559</v>
      </c>
      <c r="I170" s="2">
        <v>34.4068220338983</v>
      </c>
      <c r="J170" s="2">
        <f>(46.01*(siqueira!$D170*1000))/(0.082*(siqueira!$I170+273.15))</f>
        <v>1.855291927</v>
      </c>
      <c r="K170" s="2">
        <f>(48*(siqueira!$F170))/(0.082*(siqueira!$I170+273.15))</f>
        <v>4.567623077</v>
      </c>
      <c r="L170" s="8" t="s">
        <v>14</v>
      </c>
      <c r="M170" s="1">
        <v>-3.7899023034813</v>
      </c>
      <c r="N170" s="1">
        <v>-38.5868264581879</v>
      </c>
    </row>
    <row r="171" ht="14.25" customHeight="1">
      <c r="A171" s="7">
        <v>44970.0</v>
      </c>
      <c r="B171" s="1">
        <v>11.0</v>
      </c>
      <c r="C171" s="2">
        <v>41.1639042357274</v>
      </c>
      <c r="D171" s="3">
        <v>0.00114180478821363</v>
      </c>
      <c r="E171" s="4">
        <v>0.00423572744014733</v>
      </c>
      <c r="F171" s="5">
        <v>2.80038674033149</v>
      </c>
      <c r="G171" s="2">
        <v>2.41068139963168</v>
      </c>
      <c r="H171" s="2">
        <v>2.82136279926335</v>
      </c>
      <c r="I171" s="2">
        <v>34.7025966850829</v>
      </c>
      <c r="J171" s="2">
        <f>(46.01*(siqueira!$D171*1000))/(0.082*(siqueira!$I171+273.15))</f>
        <v>2.081073503</v>
      </c>
      <c r="K171" s="2">
        <f>(48*(siqueira!$F171))/(0.082*(siqueira!$I171+273.15))</f>
        <v>5.324791126</v>
      </c>
      <c r="L171" s="8" t="s">
        <v>14</v>
      </c>
      <c r="M171" s="1">
        <v>-3.7899023034813</v>
      </c>
      <c r="N171" s="1">
        <v>-38.5868264581879</v>
      </c>
    </row>
    <row r="172" ht="14.25" customHeight="1">
      <c r="A172" s="7">
        <v>44970.0</v>
      </c>
      <c r="B172" s="1">
        <v>12.0</v>
      </c>
      <c r="C172" s="2">
        <v>53.7493356953056</v>
      </c>
      <c r="D172" s="3">
        <v>0.00413640389725421</v>
      </c>
      <c r="E172" s="4">
        <v>0.00883968113374668</v>
      </c>
      <c r="F172" s="5">
        <v>2.53101860053144</v>
      </c>
      <c r="G172" s="2">
        <v>3.02302922940655</v>
      </c>
      <c r="H172" s="2">
        <v>3.68024800708592</v>
      </c>
      <c r="I172" s="2">
        <v>29.5120106288751</v>
      </c>
      <c r="J172" s="2">
        <f>(46.01*(siqueira!$D172*1000))/(0.082*(siqueira!$I172+273.15))</f>
        <v>7.668376131</v>
      </c>
      <c r="K172" s="2">
        <f>(48*(siqueira!$F172))/(0.082*(siqueira!$I172+273.15))</f>
        <v>4.895136528</v>
      </c>
      <c r="L172" s="8" t="s">
        <v>14</v>
      </c>
      <c r="M172" s="1">
        <v>-3.7899023034813</v>
      </c>
      <c r="N172" s="1">
        <v>-38.5868264581879</v>
      </c>
    </row>
    <row r="173" ht="14.25" customHeight="1">
      <c r="A173" s="7">
        <v>44970.0</v>
      </c>
      <c r="B173" s="1">
        <v>13.0</v>
      </c>
      <c r="C173" s="2">
        <v>61.206106870229</v>
      </c>
      <c r="D173" s="3">
        <v>0.00469465648854962</v>
      </c>
      <c r="E173" s="4">
        <v>0.00991094147582697</v>
      </c>
      <c r="F173" s="5">
        <v>2.80973282442748</v>
      </c>
      <c r="G173" s="2">
        <v>4.41094147582697</v>
      </c>
      <c r="H173" s="2">
        <v>5.12086513994911</v>
      </c>
      <c r="I173" s="2">
        <v>28.6290203562341</v>
      </c>
      <c r="J173" s="2">
        <f>(46.01*(siqueira!$D173*1000))/(0.082*(siqueira!$I173+273.15))</f>
        <v>8.72877214</v>
      </c>
      <c r="K173" s="2">
        <f>(48*(siqueira!$F173))/(0.082*(siqueira!$I173+273.15))</f>
        <v>5.450086131</v>
      </c>
      <c r="L173" s="8" t="s">
        <v>14</v>
      </c>
      <c r="M173" s="1">
        <v>-3.7899023034813</v>
      </c>
      <c r="N173" s="1">
        <v>-38.5868264581879</v>
      </c>
    </row>
    <row r="174" ht="14.25" customHeight="1">
      <c r="A174" s="7">
        <v>44970.0</v>
      </c>
      <c r="B174" s="1">
        <v>14.0</v>
      </c>
      <c r="C174" s="2">
        <v>48.0738007380074</v>
      </c>
      <c r="D174" s="3">
        <v>0.0123247232472325</v>
      </c>
      <c r="E174" s="4">
        <v>0.0146863468634686</v>
      </c>
      <c r="F174" s="5">
        <v>2.54154981549816</v>
      </c>
      <c r="G174" s="2">
        <v>2.78228782287823</v>
      </c>
      <c r="H174" s="2">
        <v>3.23247232472325</v>
      </c>
      <c r="I174" s="2">
        <v>32.45036900369</v>
      </c>
      <c r="J174" s="2">
        <f>(46.01*(siqueira!$D174*1000))/(0.082*(siqueira!$I174+273.15))</f>
        <v>22.62880826</v>
      </c>
      <c r="K174" s="2">
        <f>(48*(siqueira!$F174))/(0.082*(siqueira!$I174+273.15))</f>
        <v>4.868241757</v>
      </c>
      <c r="L174" s="8" t="s">
        <v>14</v>
      </c>
      <c r="M174" s="1">
        <v>-3.7899023034813</v>
      </c>
      <c r="N174" s="1">
        <v>-38.5868264581879</v>
      </c>
    </row>
    <row r="175" ht="14.25" customHeight="1">
      <c r="A175" s="7">
        <v>44970.0</v>
      </c>
      <c r="B175" s="1">
        <v>17.0</v>
      </c>
      <c r="C175" s="2">
        <v>56.4</v>
      </c>
      <c r="D175" s="3">
        <v>0.0351272727272727</v>
      </c>
      <c r="E175" s="4">
        <v>0.0202909090909091</v>
      </c>
      <c r="F175" s="5">
        <v>2.81214545454545</v>
      </c>
      <c r="G175" s="2">
        <v>2.76363636363636</v>
      </c>
      <c r="H175" s="2">
        <v>3.51272727272727</v>
      </c>
      <c r="I175" s="2">
        <v>30.7496</v>
      </c>
      <c r="J175" s="2">
        <f>(46.01*(siqueira!$D175*1000))/(0.082*(siqueira!$I175+273.15))</f>
        <v>64.85637708</v>
      </c>
      <c r="K175" s="2">
        <f>(48*(siqueira!$F175))/(0.082*(siqueira!$I175+273.15))</f>
        <v>5.416703163</v>
      </c>
      <c r="L175" s="8" t="s">
        <v>14</v>
      </c>
      <c r="M175" s="1">
        <v>-3.7899023034813</v>
      </c>
      <c r="N175" s="1">
        <v>-38.5868264581879</v>
      </c>
    </row>
    <row r="176" ht="14.25" customHeight="1">
      <c r="A176" s="7">
        <v>44970.0</v>
      </c>
      <c r="B176" s="1">
        <v>18.0</v>
      </c>
      <c r="C176" s="2">
        <v>58.1084154662623</v>
      </c>
      <c r="D176" s="3">
        <v>0.0362926459438969</v>
      </c>
      <c r="E176" s="4">
        <v>0.0208567096285064</v>
      </c>
      <c r="F176" s="5">
        <v>2.31546626231994</v>
      </c>
      <c r="G176" s="2">
        <v>2.85822592873389</v>
      </c>
      <c r="H176" s="2">
        <v>4.03108415466262</v>
      </c>
      <c r="I176" s="2">
        <v>30.457626990144</v>
      </c>
      <c r="J176" s="2">
        <f>(46.01*(siqueira!$D176*1000))/(0.082*(siqueira!$I176+273.15))</f>
        <v>67.07247549</v>
      </c>
      <c r="K176" s="2">
        <f>(48*(siqueira!$F176))/(0.082*(siqueira!$I176+273.15))</f>
        <v>4.464297879</v>
      </c>
      <c r="L176" s="8" t="s">
        <v>14</v>
      </c>
      <c r="M176" s="1">
        <v>-3.7899023034813</v>
      </c>
      <c r="N176" s="1">
        <v>-38.5868264581879</v>
      </c>
    </row>
    <row r="177" ht="14.25" customHeight="1">
      <c r="A177" s="7">
        <v>44970.0</v>
      </c>
      <c r="B177" s="1">
        <v>19.0</v>
      </c>
      <c r="C177" s="2">
        <v>58.628765060241</v>
      </c>
      <c r="D177" s="3">
        <v>0.0399021084337349</v>
      </c>
      <c r="E177" s="4">
        <v>0.0205798192771084</v>
      </c>
      <c r="F177" s="5">
        <v>3.26324548192771</v>
      </c>
      <c r="G177" s="2">
        <v>3.90060240963855</v>
      </c>
      <c r="H177" s="2">
        <v>5.03539156626506</v>
      </c>
      <c r="I177" s="2">
        <v>29.9869051204819</v>
      </c>
      <c r="J177" s="2">
        <f>(46.01*(siqueira!$D177*1000))/(0.082*(siqueira!$I177+273.15))</f>
        <v>73.85763773</v>
      </c>
      <c r="K177" s="2">
        <f>(48*(siqueira!$F177))/(0.082*(siqueira!$I177+273.15))</f>
        <v>6.301418418</v>
      </c>
      <c r="L177" s="8" t="s">
        <v>14</v>
      </c>
      <c r="M177" s="1">
        <v>-3.7899023034813</v>
      </c>
      <c r="N177" s="1">
        <v>-38.5868264581879</v>
      </c>
    </row>
    <row r="178" ht="14.25" customHeight="1">
      <c r="A178" s="7">
        <v>44970.0</v>
      </c>
      <c r="B178" s="1">
        <v>20.0</v>
      </c>
      <c r="C178" s="2">
        <v>60.2630705394191</v>
      </c>
      <c r="D178" s="3">
        <v>0.0311867219917012</v>
      </c>
      <c r="E178" s="4">
        <v>0.0175435684647303</v>
      </c>
      <c r="F178" s="5">
        <v>3.93285477178423</v>
      </c>
      <c r="G178" s="2">
        <v>5.28630705394191</v>
      </c>
      <c r="H178" s="2">
        <v>6.30788381742739</v>
      </c>
      <c r="I178" s="2">
        <v>29.4300331950207</v>
      </c>
      <c r="J178" s="2">
        <f>(46.01*(siqueira!$D178*1000))/(0.082*(siqueira!$I178+273.15))</f>
        <v>57.83195097</v>
      </c>
      <c r="K178" s="2">
        <f>(48*(siqueira!$F178))/(0.082*(siqueira!$I178+273.15))</f>
        <v>7.608429633</v>
      </c>
      <c r="L178" s="8" t="s">
        <v>14</v>
      </c>
      <c r="M178" s="1">
        <v>-3.7899023034813</v>
      </c>
      <c r="N178" s="1">
        <v>-38.5868264581879</v>
      </c>
    </row>
    <row r="179" ht="14.25" customHeight="1">
      <c r="A179" s="7">
        <v>44970.0</v>
      </c>
      <c r="B179" s="1">
        <v>21.0</v>
      </c>
      <c r="C179" s="2">
        <v>63.0992092020129</v>
      </c>
      <c r="D179" s="3">
        <v>0.0534651329978433</v>
      </c>
      <c r="E179" s="4">
        <v>0.0204744787922358</v>
      </c>
      <c r="F179" s="5">
        <v>2.76846872753415</v>
      </c>
      <c r="G179" s="2">
        <v>4.90294751976995</v>
      </c>
      <c r="H179" s="2">
        <v>5.97771387491014</v>
      </c>
      <c r="I179" s="2">
        <v>29.1048741912293</v>
      </c>
      <c r="J179" s="2">
        <f>(46.01*(siqueira!$D179*1000))/(0.082*(siqueira!$I179+273.15))</f>
        <v>99.25118926</v>
      </c>
      <c r="K179" s="2">
        <f>(48*(siqueira!$F179))/(0.082*(siqueira!$I179+273.15))</f>
        <v>5.361591155</v>
      </c>
      <c r="L179" s="8" t="s">
        <v>14</v>
      </c>
      <c r="M179" s="1">
        <v>-3.7899023034813</v>
      </c>
      <c r="N179" s="1">
        <v>-38.5868264581879</v>
      </c>
    </row>
    <row r="180" ht="14.25" customHeight="1">
      <c r="A180" s="7">
        <v>44970.0</v>
      </c>
      <c r="B180" s="1">
        <v>22.0</v>
      </c>
      <c r="C180" s="2">
        <v>63.821608040201</v>
      </c>
      <c r="D180" s="3">
        <v>0.0822361809045226</v>
      </c>
      <c r="E180" s="4">
        <v>0.0235678391959799</v>
      </c>
      <c r="F180" s="5">
        <v>3.17477386934673</v>
      </c>
      <c r="G180" s="2">
        <v>4.06448911222781</v>
      </c>
      <c r="H180" s="2">
        <v>5.17587939698493</v>
      </c>
      <c r="I180" s="2">
        <v>29.013743718593</v>
      </c>
      <c r="J180" s="2">
        <f>(46.01*(siqueira!$D180*1000))/(0.082*(siqueira!$I180+273.15))</f>
        <v>152.7070057</v>
      </c>
      <c r="K180" s="2">
        <f>(48*(siqueira!$F180))/(0.082*(siqueira!$I180+273.15))</f>
        <v>6.150321655</v>
      </c>
      <c r="L180" s="8" t="s">
        <v>14</v>
      </c>
      <c r="M180" s="1">
        <v>-3.7899023034813</v>
      </c>
      <c r="N180" s="1">
        <v>-38.5868264581879</v>
      </c>
    </row>
    <row r="181" ht="14.25" customHeight="1">
      <c r="A181" s="7">
        <v>44970.0</v>
      </c>
      <c r="B181" s="1">
        <v>23.0</v>
      </c>
      <c r="C181" s="2">
        <v>64.8716845878136</v>
      </c>
      <c r="D181" s="3">
        <v>0.0520143369175627</v>
      </c>
      <c r="E181" s="4">
        <v>0.0208817204301075</v>
      </c>
      <c r="F181" s="5">
        <v>3.57478136200717</v>
      </c>
      <c r="G181" s="2">
        <v>4.2078853046595</v>
      </c>
      <c r="H181" s="2">
        <v>5.23584229390681</v>
      </c>
      <c r="I181" s="2">
        <v>28.9627311827957</v>
      </c>
      <c r="J181" s="2">
        <f>(46.01*(siqueira!$D181*1000))/(0.082*(siqueira!$I181+273.15))</f>
        <v>96.60340187</v>
      </c>
      <c r="K181" s="2">
        <f>(48*(siqueira!$F181))/(0.082*(siqueira!$I181+273.15))</f>
        <v>6.926404377</v>
      </c>
      <c r="L181" s="8" t="s">
        <v>14</v>
      </c>
      <c r="M181" s="1">
        <v>-3.7899023034813</v>
      </c>
      <c r="N181" s="1">
        <v>-38.5868264581879</v>
      </c>
    </row>
    <row r="182" ht="14.25" customHeight="1">
      <c r="A182" s="7">
        <v>44971.0</v>
      </c>
      <c r="B182" s="1">
        <v>0.0</v>
      </c>
      <c r="C182" s="2">
        <v>65.5354150799695</v>
      </c>
      <c r="D182" s="3">
        <v>0.0742955064737243</v>
      </c>
      <c r="E182" s="4">
        <v>0.0236405178979436</v>
      </c>
      <c r="F182" s="5">
        <v>3.61233054074638</v>
      </c>
      <c r="G182" s="2">
        <v>4.41507996953542</v>
      </c>
      <c r="H182" s="2">
        <v>5.70906321401371</v>
      </c>
      <c r="I182" s="2">
        <v>28.9119649657273</v>
      </c>
      <c r="J182" s="2">
        <f>(46.01*(siqueira!$D182*1000))/(0.082*(siqueira!$I182+273.15))</f>
        <v>138.008198</v>
      </c>
      <c r="K182" s="2">
        <f>(48*(siqueira!$F182))/(0.082*(siqueira!$I182+273.15))</f>
        <v>7.000335017</v>
      </c>
      <c r="L182" s="8" t="s">
        <v>14</v>
      </c>
      <c r="M182" s="1">
        <v>-3.7899023034813</v>
      </c>
      <c r="N182" s="1">
        <v>-38.5868264581879</v>
      </c>
    </row>
    <row r="183" ht="14.25" customHeight="1">
      <c r="A183" s="7">
        <v>44971.0</v>
      </c>
      <c r="B183" s="1">
        <v>1.0</v>
      </c>
      <c r="C183" s="2">
        <v>66.0113636363636</v>
      </c>
      <c r="D183" s="3">
        <v>0.0728977272727273</v>
      </c>
      <c r="E183" s="4">
        <v>0.0228806818181818</v>
      </c>
      <c r="F183" s="5">
        <v>3.53172159090909</v>
      </c>
      <c r="G183" s="2">
        <v>4.41420454545455</v>
      </c>
      <c r="H183" s="2">
        <v>5.63238636363636</v>
      </c>
      <c r="I183" s="2">
        <v>28.8279204545455</v>
      </c>
      <c r="J183" s="2">
        <f>(46.01*(siqueira!$D183*1000))/(0.082*(siqueira!$I183+273.15))</f>
        <v>135.4494293</v>
      </c>
      <c r="K183" s="2">
        <f>(48*(siqueira!$F183))/(0.082*(siqueira!$I183+273.15))</f>
        <v>6.846027752</v>
      </c>
      <c r="L183" s="8" t="s">
        <v>14</v>
      </c>
      <c r="M183" s="1">
        <v>-3.7899023034813</v>
      </c>
      <c r="N183" s="1">
        <v>-38.5868264581879</v>
      </c>
    </row>
    <row r="184" ht="14.25" customHeight="1">
      <c r="A184" s="7">
        <v>44971.0</v>
      </c>
      <c r="B184" s="1">
        <v>2.0</v>
      </c>
      <c r="C184" s="2">
        <v>66.136836628512</v>
      </c>
      <c r="D184" s="3">
        <v>0.095894901144641</v>
      </c>
      <c r="E184" s="4">
        <v>0.0244432882414152</v>
      </c>
      <c r="F184" s="5">
        <v>3.46232049947971</v>
      </c>
      <c r="G184" s="2">
        <v>4.2414151925078</v>
      </c>
      <c r="H184" s="2">
        <v>5.63059313215401</v>
      </c>
      <c r="I184" s="2">
        <v>28.8117013527575</v>
      </c>
      <c r="J184" s="2">
        <f>(46.01*(siqueira!$D184*1000))/(0.082*(siqueira!$I184+273.15))</f>
        <v>178.1894687</v>
      </c>
      <c r="K184" s="2">
        <f>(48*(siqueira!$F184))/(0.082*(siqueira!$I184+273.15))</f>
        <v>6.711858443</v>
      </c>
      <c r="L184" s="8" t="s">
        <v>14</v>
      </c>
      <c r="M184" s="1">
        <v>-3.7899023034813</v>
      </c>
      <c r="N184" s="1">
        <v>-38.5868264581879</v>
      </c>
    </row>
    <row r="185" ht="14.25" customHeight="1">
      <c r="A185" s="7">
        <v>44971.0</v>
      </c>
      <c r="B185" s="1">
        <v>3.0</v>
      </c>
      <c r="C185" s="2">
        <v>65.8681235870384</v>
      </c>
      <c r="D185" s="3">
        <v>0.0674981160512434</v>
      </c>
      <c r="E185" s="4">
        <v>0.0231574981160512</v>
      </c>
      <c r="F185" s="5">
        <v>3.7911152976639</v>
      </c>
      <c r="G185" s="2">
        <v>4.17407686510927</v>
      </c>
      <c r="H185" s="2">
        <v>5.55086661642803</v>
      </c>
      <c r="I185" s="2">
        <v>28.7220798794273</v>
      </c>
      <c r="J185" s="2">
        <f>(46.01*(siqueira!$D185*1000))/(0.082*(siqueira!$I185+273.15))</f>
        <v>125.4605206</v>
      </c>
      <c r="K185" s="2">
        <f>(48*(siqueira!$F185))/(0.082*(siqueira!$I185+273.15))</f>
        <v>7.351423303</v>
      </c>
      <c r="L185" s="8" t="s">
        <v>14</v>
      </c>
      <c r="M185" s="1">
        <v>-3.7899023034813</v>
      </c>
      <c r="N185" s="1">
        <v>-38.5868264581879</v>
      </c>
    </row>
    <row r="186" ht="14.25" customHeight="1">
      <c r="A186" s="7">
        <v>44971.0</v>
      </c>
      <c r="B186" s="1">
        <v>4.0</v>
      </c>
      <c r="C186" s="2">
        <v>65.8480642804967</v>
      </c>
      <c r="D186" s="3">
        <v>0.0985317750182615</v>
      </c>
      <c r="E186" s="4">
        <v>0.0252008765522279</v>
      </c>
      <c r="F186" s="5">
        <v>3.96571219868517</v>
      </c>
      <c r="G186" s="2">
        <v>4.26150474799123</v>
      </c>
      <c r="H186" s="2">
        <v>5.64280496712929</v>
      </c>
      <c r="I186" s="2">
        <v>28.6135208181154</v>
      </c>
      <c r="J186" s="2">
        <f>(46.01*(siqueira!$D186*1000))/(0.082*(siqueira!$I186+273.15))</f>
        <v>183.209483</v>
      </c>
      <c r="K186" s="2">
        <f>(48*(siqueira!$F186))/(0.082*(siqueira!$I186+273.15))</f>
        <v>7.692753916</v>
      </c>
      <c r="L186" s="8" t="s">
        <v>14</v>
      </c>
      <c r="M186" s="1">
        <v>-3.7899023034813</v>
      </c>
      <c r="N186" s="1">
        <v>-38.5868264581879</v>
      </c>
    </row>
    <row r="187" ht="14.25" customHeight="1">
      <c r="A187" s="7">
        <v>44971.0</v>
      </c>
      <c r="B187" s="1">
        <v>5.0</v>
      </c>
      <c r="C187" s="2">
        <v>64.1984987489575</v>
      </c>
      <c r="D187" s="3">
        <v>0.0478398665554629</v>
      </c>
      <c r="E187" s="4">
        <v>0.0207756463719766</v>
      </c>
      <c r="F187" s="5">
        <v>3.98880733944954</v>
      </c>
      <c r="G187" s="2">
        <v>3.79149291075897</v>
      </c>
      <c r="H187" s="2">
        <v>4.86071726438699</v>
      </c>
      <c r="I187" s="2">
        <v>28.6040783986656</v>
      </c>
      <c r="J187" s="2">
        <f>(46.01*(siqueira!$D187*1000))/(0.082*(siqueira!$I187+273.15))</f>
        <v>88.95598888</v>
      </c>
      <c r="K187" s="2">
        <f>(48*(siqueira!$F187))/(0.082*(siqueira!$I187+273.15))</f>
        <v>7.737796373</v>
      </c>
      <c r="L187" s="8" t="s">
        <v>14</v>
      </c>
      <c r="M187" s="1">
        <v>-3.7899023034813</v>
      </c>
      <c r="N187" s="1">
        <v>-38.5868264581879</v>
      </c>
    </row>
    <row r="188" ht="14.25" customHeight="1">
      <c r="A188" s="7">
        <v>44971.0</v>
      </c>
      <c r="B188" s="1">
        <v>6.0</v>
      </c>
      <c r="C188" s="2">
        <v>63.8748221906117</v>
      </c>
      <c r="D188" s="3">
        <v>0.0269345661450925</v>
      </c>
      <c r="E188" s="4">
        <v>0.0179160739687055</v>
      </c>
      <c r="F188" s="5">
        <v>4.0953840682788</v>
      </c>
      <c r="G188" s="2">
        <v>3.72546230440967</v>
      </c>
      <c r="H188" s="2">
        <v>4.91251778093883</v>
      </c>
      <c r="I188" s="2">
        <v>28.5948506401138</v>
      </c>
      <c r="J188" s="2">
        <f>(46.01*(siqueira!$D188*1000))/(0.082*(siqueira!$I188+273.15))</f>
        <v>50.08509454</v>
      </c>
      <c r="K188" s="2">
        <f>(48*(siqueira!$F188))/(0.082*(siqueira!$I188+273.15))</f>
        <v>7.944785093</v>
      </c>
      <c r="L188" s="8" t="s">
        <v>14</v>
      </c>
      <c r="M188" s="1">
        <v>-3.7899023034813</v>
      </c>
      <c r="N188" s="1">
        <v>-38.5868264581879</v>
      </c>
    </row>
    <row r="189" ht="14.25" customHeight="1">
      <c r="A189" s="7">
        <v>44971.0</v>
      </c>
      <c r="B189" s="1">
        <v>7.0</v>
      </c>
      <c r="C189" s="2">
        <v>64.0016181229773</v>
      </c>
      <c r="D189" s="3">
        <v>0.0261407766990291</v>
      </c>
      <c r="E189" s="4">
        <v>0.0177993527508091</v>
      </c>
      <c r="F189" s="5">
        <v>4.08793689320388</v>
      </c>
      <c r="G189" s="2">
        <v>3.71521035598705</v>
      </c>
      <c r="H189" s="2">
        <v>4.77750809061489</v>
      </c>
      <c r="I189" s="2">
        <v>28.448074433657</v>
      </c>
      <c r="J189" s="2">
        <f>(46.01*(siqueira!$D189*1000))/(0.082*(siqueira!$I189+273.15))</f>
        <v>48.63269129</v>
      </c>
      <c r="K189" s="2">
        <f>(48*(siqueira!$F189))/(0.082*(siqueira!$I189+273.15))</f>
        <v>7.934197437</v>
      </c>
      <c r="L189" s="8" t="s">
        <v>14</v>
      </c>
      <c r="M189" s="1">
        <v>-3.7899023034813</v>
      </c>
      <c r="N189" s="1">
        <v>-38.5868264581879</v>
      </c>
    </row>
    <row r="190" ht="14.25" customHeight="1">
      <c r="A190" s="7">
        <v>44971.0</v>
      </c>
      <c r="B190" s="1">
        <v>8.0</v>
      </c>
      <c r="C190" s="2">
        <v>74.9470899470899</v>
      </c>
      <c r="D190" s="3">
        <v>0.143219954648526</v>
      </c>
      <c r="E190" s="4">
        <v>0.0307331821617536</v>
      </c>
      <c r="F190" s="5">
        <v>3.99369614512472</v>
      </c>
      <c r="G190" s="2">
        <v>7.41874527588813</v>
      </c>
      <c r="H190" s="2">
        <v>10.6931216931217</v>
      </c>
      <c r="I190" s="2">
        <v>25.4453514739229</v>
      </c>
      <c r="J190" s="2">
        <f>(46.01*(siqueira!$D190*1000))/(0.082*(siqueira!$I190+273.15))</f>
        <v>269.1279916</v>
      </c>
      <c r="K190" s="2">
        <f>(48*(siqueira!$F190))/(0.082*(siqueira!$I190+273.15))</f>
        <v>7.829235592</v>
      </c>
      <c r="L190" s="8" t="s">
        <v>14</v>
      </c>
      <c r="M190" s="1">
        <v>-3.7899023034813</v>
      </c>
      <c r="N190" s="1">
        <v>-38.5868264581879</v>
      </c>
    </row>
    <row r="191" ht="14.25" customHeight="1">
      <c r="A191" s="7">
        <v>44971.0</v>
      </c>
      <c r="B191" s="1">
        <v>9.0</v>
      </c>
      <c r="C191" s="2">
        <v>76.4985228951256</v>
      </c>
      <c r="D191" s="3">
        <v>0.0528286558345643</v>
      </c>
      <c r="E191" s="4">
        <v>0.0164549483013294</v>
      </c>
      <c r="F191" s="5">
        <v>4.10811669128508</v>
      </c>
      <c r="G191" s="2">
        <v>5.64254062038405</v>
      </c>
      <c r="H191" s="2">
        <v>7.49778434268833</v>
      </c>
      <c r="I191" s="2">
        <v>25.4260930576071</v>
      </c>
      <c r="J191" s="2">
        <f>(46.01*(siqueira!$D191*1000))/(0.082*(siqueira!$I191+273.15))</f>
        <v>99.27797512</v>
      </c>
      <c r="K191" s="2">
        <f>(48*(siqueira!$F191))/(0.082*(siqueira!$I191+273.15))</f>
        <v>8.05406491</v>
      </c>
      <c r="L191" s="8" t="s">
        <v>14</v>
      </c>
      <c r="M191" s="1">
        <v>-3.7899023034813</v>
      </c>
      <c r="N191" s="1">
        <v>-38.5868264581879</v>
      </c>
    </row>
    <row r="192" ht="14.25" customHeight="1">
      <c r="A192" s="7">
        <v>44971.0</v>
      </c>
      <c r="B192" s="1">
        <v>10.0</v>
      </c>
      <c r="C192" s="2">
        <v>72.6629044394281</v>
      </c>
      <c r="D192" s="3">
        <v>0.00596689240030098</v>
      </c>
      <c r="E192" s="4">
        <v>0.0100451467268623</v>
      </c>
      <c r="F192" s="5">
        <v>4.28872836719338</v>
      </c>
      <c r="G192" s="2">
        <v>5.61700526711813</v>
      </c>
      <c r="H192" s="2">
        <v>6.50112866817156</v>
      </c>
      <c r="I192" s="2">
        <v>26.4371858540256</v>
      </c>
      <c r="J192" s="2">
        <f>(46.01*(siqueira!$D192*1000))/(0.082*(siqueira!$I192+273.15))</f>
        <v>11.17540713</v>
      </c>
      <c r="K192" s="2">
        <f>(48*(siqueira!$F192))/(0.082*(siqueira!$I192+273.15))</f>
        <v>8.379781447</v>
      </c>
      <c r="L192" s="8" t="s">
        <v>14</v>
      </c>
      <c r="M192" s="1">
        <v>-3.7899023034813</v>
      </c>
      <c r="N192" s="1">
        <v>-38.5868264581879</v>
      </c>
    </row>
    <row r="193" ht="14.25" customHeight="1">
      <c r="A193" s="7">
        <v>44971.0</v>
      </c>
      <c r="B193" s="1">
        <v>11.0</v>
      </c>
      <c r="C193" s="2">
        <v>50.5181347150259</v>
      </c>
      <c r="D193" s="3">
        <v>0.00284974093264249</v>
      </c>
      <c r="E193" s="4">
        <v>0.00772020725388601</v>
      </c>
      <c r="F193" s="5">
        <v>4.15253886010363</v>
      </c>
      <c r="G193" s="2">
        <v>3.9740932642487</v>
      </c>
      <c r="H193" s="2">
        <v>4.60880829015544</v>
      </c>
      <c r="I193" s="2">
        <v>32.3528238341969</v>
      </c>
      <c r="J193" s="2">
        <f>(46.01*(siqueira!$D193*1000))/(0.082*(siqueira!$I193+273.15))</f>
        <v>5.233937502</v>
      </c>
      <c r="K193" s="2">
        <f>(48*(siqueira!$F193))/(0.082*(siqueira!$I193+273.15))</f>
        <v>7.956569514</v>
      </c>
      <c r="L193" s="8" t="s">
        <v>14</v>
      </c>
      <c r="M193" s="1">
        <v>-3.7899023034813</v>
      </c>
      <c r="N193" s="1">
        <v>-38.5868264581879</v>
      </c>
    </row>
    <row r="194" ht="14.25" customHeight="1">
      <c r="A194" s="7">
        <v>44971.0</v>
      </c>
      <c r="B194" s="1">
        <v>12.0</v>
      </c>
      <c r="C194" s="2">
        <v>42.46998982706</v>
      </c>
      <c r="D194" s="3">
        <v>0.00598168870803662</v>
      </c>
      <c r="E194" s="4">
        <v>0.0111902339776195</v>
      </c>
      <c r="F194" s="5">
        <v>4.42613428280773</v>
      </c>
      <c r="G194" s="2">
        <v>4.1322482197355</v>
      </c>
      <c r="H194" s="2">
        <v>5.09257375381485</v>
      </c>
      <c r="I194" s="2">
        <v>33.5102848423194</v>
      </c>
      <c r="J194" s="2">
        <f>(46.01*(siqueira!$D194*1000))/(0.082*(siqueira!$I194+273.15))</f>
        <v>10.94471997</v>
      </c>
      <c r="K194" s="2">
        <f>(48*(siqueira!$F194))/(0.082*(siqueira!$I194+273.15))</f>
        <v>8.448788451</v>
      </c>
      <c r="L194" s="8" t="s">
        <v>14</v>
      </c>
      <c r="M194" s="1">
        <v>-3.7899023034813</v>
      </c>
      <c r="N194" s="1">
        <v>-38.5868264581879</v>
      </c>
    </row>
    <row r="195" ht="14.25" customHeight="1">
      <c r="A195" s="7">
        <v>44971.0</v>
      </c>
      <c r="B195" s="1">
        <v>13.0</v>
      </c>
      <c r="C195" s="2">
        <v>44.545871559633</v>
      </c>
      <c r="D195" s="3">
        <v>0.0101605504587156</v>
      </c>
      <c r="E195" s="4">
        <v>0.0136009174311927</v>
      </c>
      <c r="F195" s="5">
        <v>4.37004587155963</v>
      </c>
      <c r="G195" s="2">
        <v>4.38532110091743</v>
      </c>
      <c r="H195" s="2">
        <v>5.26834862385321</v>
      </c>
      <c r="I195" s="2">
        <v>32.836880733945</v>
      </c>
      <c r="J195" s="2">
        <f>(46.01*(siqueira!$D195*1000))/(0.082*(siqueira!$I195+273.15))</f>
        <v>18.6317141</v>
      </c>
      <c r="K195" s="2">
        <f>(48*(siqueira!$F195))/(0.082*(siqueira!$I195+273.15))</f>
        <v>8.360082713</v>
      </c>
      <c r="L195" s="8" t="s">
        <v>14</v>
      </c>
      <c r="M195" s="1">
        <v>-3.7899023034813</v>
      </c>
      <c r="N195" s="1">
        <v>-38.5868264581879</v>
      </c>
    </row>
    <row r="196" ht="14.25" customHeight="1">
      <c r="A196" s="7">
        <v>44971.0</v>
      </c>
      <c r="B196" s="1">
        <v>14.0</v>
      </c>
      <c r="C196" s="2">
        <v>47.0</v>
      </c>
      <c r="D196" s="3">
        <v>0.0244444444444444</v>
      </c>
      <c r="E196" s="4">
        <v>0.02</v>
      </c>
      <c r="F196" s="5">
        <v>4.24</v>
      </c>
      <c r="G196" s="2">
        <v>4.22222222222222</v>
      </c>
      <c r="H196" s="2">
        <v>4.88888888888889</v>
      </c>
      <c r="I196" s="2">
        <v>32.25</v>
      </c>
      <c r="J196" s="2">
        <f>(46.01*(siqueira!$D196*1000))/(0.082*(siqueira!$I196+273.15))</f>
        <v>44.91066849</v>
      </c>
      <c r="K196" s="2">
        <f>(48*(siqueira!$F196))/(0.082*(siqueira!$I196+273.15))</f>
        <v>8.12688677</v>
      </c>
      <c r="L196" s="8" t="s">
        <v>14</v>
      </c>
      <c r="M196" s="1">
        <v>-3.7899023034813</v>
      </c>
      <c r="N196" s="1">
        <v>-38.5868264581879</v>
      </c>
    </row>
    <row r="197" ht="14.25" customHeight="1">
      <c r="A197" s="7">
        <v>44971.0</v>
      </c>
      <c r="B197" s="1">
        <v>15.0</v>
      </c>
      <c r="C197" s="2">
        <v>48.4709923664122</v>
      </c>
      <c r="D197" s="3">
        <v>0.0305496183206107</v>
      </c>
      <c r="E197" s="4">
        <v>0.0202977099236641</v>
      </c>
      <c r="F197" s="5">
        <v>4.21760305343511</v>
      </c>
      <c r="G197" s="2">
        <v>3.96259541984733</v>
      </c>
      <c r="H197" s="2">
        <v>5.03664122137405</v>
      </c>
      <c r="I197" s="2">
        <v>32.2932290076336</v>
      </c>
      <c r="J197" s="2">
        <f>(46.01*(siqueira!$D197*1000))/(0.082*(siqueira!$I197+273.15))</f>
        <v>56.11948376</v>
      </c>
      <c r="K197" s="2">
        <f>(48*(siqueira!$F197))/(0.082*(siqueira!$I197+273.15))</f>
        <v>8.082814014</v>
      </c>
      <c r="L197" s="8" t="s">
        <v>14</v>
      </c>
      <c r="M197" s="1">
        <v>-3.7899023034813</v>
      </c>
      <c r="N197" s="1">
        <v>-38.5868264581879</v>
      </c>
    </row>
    <row r="198" ht="14.25" customHeight="1">
      <c r="A198" s="7">
        <v>44971.0</v>
      </c>
      <c r="B198" s="1">
        <v>16.0</v>
      </c>
      <c r="C198" s="2">
        <v>51.8351648351648</v>
      </c>
      <c r="D198" s="3">
        <v>0.0405128205128205</v>
      </c>
      <c r="E198" s="4">
        <v>0.0216117216117216</v>
      </c>
      <c r="F198" s="5">
        <v>4.17213186813187</v>
      </c>
      <c r="G198" s="2">
        <v>3.9040293040293</v>
      </c>
      <c r="H198" s="2">
        <v>4.84835164835165</v>
      </c>
      <c r="I198" s="2">
        <v>31.8852380952381</v>
      </c>
      <c r="J198" s="2">
        <f>(46.01*(siqueira!$D198*1000))/(0.082*(siqueira!$I198+273.15))</f>
        <v>74.52137307</v>
      </c>
      <c r="K198" s="2">
        <f>(48*(siqueira!$F198))/(0.082*(siqueira!$I198+273.15))</f>
        <v>8.006365257</v>
      </c>
      <c r="L198" s="8" t="s">
        <v>14</v>
      </c>
      <c r="M198" s="1">
        <v>-3.7899023034813</v>
      </c>
      <c r="N198" s="1">
        <v>-38.5868264581879</v>
      </c>
    </row>
    <row r="199" ht="14.25" customHeight="1">
      <c r="A199" s="7">
        <v>44971.0</v>
      </c>
      <c r="B199" s="1">
        <v>17.0</v>
      </c>
      <c r="C199" s="2">
        <v>55.1730449251248</v>
      </c>
      <c r="D199" s="3">
        <v>0.0558153078202995</v>
      </c>
      <c r="E199" s="4">
        <v>0.0229866888519135</v>
      </c>
      <c r="F199" s="5">
        <v>3.55761231281198</v>
      </c>
      <c r="G199" s="2">
        <v>4.29284525790349</v>
      </c>
      <c r="H199" s="2">
        <v>5.63643926788686</v>
      </c>
      <c r="I199" s="2">
        <v>30.6447004991681</v>
      </c>
      <c r="J199" s="2">
        <f>(46.01*(siqueira!$D199*1000))/(0.082*(siqueira!$I199+273.15))</f>
        <v>103.0888065</v>
      </c>
      <c r="K199" s="2">
        <f>(48*(siqueira!$F199))/(0.082*(siqueira!$I199+273.15))</f>
        <v>6.854973984</v>
      </c>
      <c r="L199" s="8" t="s">
        <v>14</v>
      </c>
      <c r="M199" s="1">
        <v>-3.7899023034813</v>
      </c>
      <c r="N199" s="1">
        <v>-38.5868264581879</v>
      </c>
    </row>
    <row r="200" ht="14.25" customHeight="1">
      <c r="A200" s="7">
        <v>44971.0</v>
      </c>
      <c r="B200" s="1">
        <v>18.0</v>
      </c>
      <c r="C200" s="2">
        <v>58.2992753623188</v>
      </c>
      <c r="D200" s="3">
        <v>0.0430869565217391</v>
      </c>
      <c r="E200" s="4">
        <v>0.0217898550724638</v>
      </c>
      <c r="F200" s="5">
        <v>2.13007971014493</v>
      </c>
      <c r="G200" s="2">
        <v>4.51666666666667</v>
      </c>
      <c r="H200" s="2">
        <v>5.77971014492754</v>
      </c>
      <c r="I200" s="2">
        <v>30.3497536231884</v>
      </c>
      <c r="J200" s="2">
        <f>(46.01*(siqueira!$D200*1000))/(0.082*(siqueira!$I200+273.15))</f>
        <v>79.65735038</v>
      </c>
      <c r="K200" s="2">
        <f>(48*(siqueira!$F200))/(0.082*(siqueira!$I200+273.15))</f>
        <v>4.108325997</v>
      </c>
      <c r="L200" s="8" t="s">
        <v>14</v>
      </c>
      <c r="M200" s="1">
        <v>-3.7899023034813</v>
      </c>
      <c r="N200" s="1">
        <v>-38.5868264581879</v>
      </c>
    </row>
    <row r="201" ht="14.25" customHeight="1">
      <c r="A201" s="7">
        <v>44971.0</v>
      </c>
      <c r="B201" s="1">
        <v>19.0</v>
      </c>
      <c r="C201" s="2">
        <v>60.9343122102009</v>
      </c>
      <c r="D201" s="3">
        <v>0.0417078825347759</v>
      </c>
      <c r="E201" s="4">
        <v>0.021097372488408</v>
      </c>
      <c r="F201" s="5">
        <v>2.14553323029366</v>
      </c>
      <c r="G201" s="2">
        <v>5.3516228748068</v>
      </c>
      <c r="H201" s="2">
        <v>6.59582689335394</v>
      </c>
      <c r="I201" s="2">
        <v>29.904057187017</v>
      </c>
      <c r="J201" s="2">
        <f>(46.01*(siqueira!$D201*1000))/(0.082*(siqueira!$I201+273.15))</f>
        <v>77.22117757</v>
      </c>
      <c r="K201" s="2">
        <f>(48*(siqueira!$F201))/(0.082*(siqueira!$I201+273.15))</f>
        <v>4.14421738</v>
      </c>
      <c r="L201" s="8" t="s">
        <v>14</v>
      </c>
      <c r="M201" s="1">
        <v>-3.7899023034813</v>
      </c>
      <c r="N201" s="1">
        <v>-38.5868264581879</v>
      </c>
    </row>
    <row r="202" ht="14.25" customHeight="1">
      <c r="A202" s="7">
        <v>44971.0</v>
      </c>
      <c r="B202" s="1">
        <v>20.0</v>
      </c>
      <c r="C202" s="2">
        <v>65.4242424242424</v>
      </c>
      <c r="D202" s="3">
        <v>0.117894327894328</v>
      </c>
      <c r="E202" s="4">
        <v>0.0266433566433566</v>
      </c>
      <c r="F202" s="5">
        <v>2.53626262626263</v>
      </c>
      <c r="G202" s="2">
        <v>5.86402486402486</v>
      </c>
      <c r="H202" s="2">
        <v>7.37762237762238</v>
      </c>
      <c r="I202" s="2">
        <v>29.0456798756799</v>
      </c>
      <c r="J202" s="2">
        <f>(46.01*(siqueira!$D202*1000))/(0.082*(siqueira!$I202+273.15))</f>
        <v>218.8986284</v>
      </c>
      <c r="K202" s="2">
        <f>(48*(siqueira!$F202))/(0.082*(siqueira!$I202+273.15))</f>
        <v>4.912848317</v>
      </c>
      <c r="L202" s="8" t="s">
        <v>14</v>
      </c>
      <c r="M202" s="1">
        <v>-3.7899023034813</v>
      </c>
      <c r="N202" s="1">
        <v>-38.5868264581879</v>
      </c>
    </row>
    <row r="203" ht="14.25" customHeight="1">
      <c r="A203" s="7">
        <v>44971.0</v>
      </c>
      <c r="B203" s="1">
        <v>21.0</v>
      </c>
      <c r="C203" s="2">
        <v>70.5882352941177</v>
      </c>
      <c r="D203" s="3">
        <v>0.363974175035868</v>
      </c>
      <c r="E203" s="4">
        <v>0.0455308464849354</v>
      </c>
      <c r="F203" s="5">
        <v>3.44893113342898</v>
      </c>
      <c r="G203" s="2">
        <v>5.65853658536585</v>
      </c>
      <c r="H203" s="2">
        <v>7.43615494978479</v>
      </c>
      <c r="I203" s="2">
        <v>28.4890889526542</v>
      </c>
      <c r="J203" s="2">
        <f>(46.01*(siqueira!$D203*1000))/(0.082*(siqueira!$I203+273.15))</f>
        <v>677.0509173</v>
      </c>
      <c r="K203" s="2">
        <f>(48*(siqueira!$F203))/(0.082*(siqueira!$I203+273.15))</f>
        <v>6.693053358</v>
      </c>
      <c r="L203" s="8" t="s">
        <v>14</v>
      </c>
      <c r="M203" s="1">
        <v>-3.7899023034813</v>
      </c>
      <c r="N203" s="1">
        <v>-38.5868264581879</v>
      </c>
    </row>
    <row r="204" ht="14.25" customHeight="1">
      <c r="A204" s="7">
        <v>44971.0</v>
      </c>
      <c r="B204" s="1">
        <v>22.0</v>
      </c>
      <c r="C204" s="2">
        <v>71.8723747980614</v>
      </c>
      <c r="D204" s="3">
        <v>0.417374798061389</v>
      </c>
      <c r="E204" s="4">
        <v>0.0488045234248788</v>
      </c>
      <c r="F204" s="5">
        <v>3.39292407108239</v>
      </c>
      <c r="G204" s="2">
        <v>6.15347334410339</v>
      </c>
      <c r="H204" s="2">
        <v>7.9232633279483</v>
      </c>
      <c r="I204" s="2">
        <v>28.1086348949919</v>
      </c>
      <c r="J204" s="2">
        <f>(46.01*(siqueira!$D204*1000))/(0.082*(siqueira!$I204+273.15))</f>
        <v>777.3652074</v>
      </c>
      <c r="K204" s="2">
        <f>(48*(siqueira!$F204))/(0.082*(siqueira!$I204+273.15))</f>
        <v>6.592680392</v>
      </c>
      <c r="L204" s="8" t="s">
        <v>14</v>
      </c>
      <c r="M204" s="1">
        <v>-3.7899023034813</v>
      </c>
      <c r="N204" s="1">
        <v>-38.5868264581879</v>
      </c>
    </row>
    <row r="205" ht="14.25" customHeight="1">
      <c r="A205" s="7">
        <v>44971.0</v>
      </c>
      <c r="B205" s="1">
        <v>23.0</v>
      </c>
      <c r="C205" s="2">
        <v>70.8805970149254</v>
      </c>
      <c r="D205" s="3">
        <v>0.44228855721393</v>
      </c>
      <c r="E205" s="4">
        <v>0.0562117981520967</v>
      </c>
      <c r="F205" s="5">
        <v>3.28764747690121</v>
      </c>
      <c r="G205" s="2">
        <v>6.06467661691542</v>
      </c>
      <c r="H205" s="2">
        <v>7.91613361762615</v>
      </c>
      <c r="I205" s="2">
        <v>27.904420753376</v>
      </c>
      <c r="J205" s="2">
        <f>(46.01*(siqueira!$D205*1000))/(0.082*(siqueira!$I205+273.15))</f>
        <v>824.326147</v>
      </c>
      <c r="K205" s="2">
        <f>(48*(siqueira!$F205))/(0.082*(siqueira!$I205+273.15))</f>
        <v>6.392454119</v>
      </c>
      <c r="L205" s="8" t="s">
        <v>14</v>
      </c>
      <c r="M205" s="1">
        <v>-3.7899023034813</v>
      </c>
      <c r="N205" s="1">
        <v>-38.5868264581879</v>
      </c>
    </row>
    <row r="206" ht="14.25" customHeight="1">
      <c r="A206" s="7">
        <v>44972.0</v>
      </c>
      <c r="B206" s="1">
        <v>0.0</v>
      </c>
      <c r="C206" s="2">
        <v>70.2293986636971</v>
      </c>
      <c r="D206" s="3">
        <v>0.459116555308092</v>
      </c>
      <c r="E206" s="4">
        <v>0.0619673348181143</v>
      </c>
      <c r="F206" s="5">
        <v>3.10590200445434</v>
      </c>
      <c r="G206" s="2">
        <v>5.38975501113586</v>
      </c>
      <c r="H206" s="2">
        <v>7.46102449888641</v>
      </c>
      <c r="I206" s="2">
        <v>27.8436971046771</v>
      </c>
      <c r="J206" s="2">
        <f>(46.01*(siqueira!$D206*1000))/(0.082*(siqueira!$I206+273.15))</f>
        <v>855.8623714</v>
      </c>
      <c r="K206" s="2">
        <f>(48*(siqueira!$F206))/(0.082*(siqueira!$I206+273.15))</f>
        <v>6.040289201</v>
      </c>
      <c r="L206" s="8" t="s">
        <v>14</v>
      </c>
      <c r="M206" s="1">
        <v>-3.7899023034813</v>
      </c>
      <c r="N206" s="1">
        <v>-38.5868264581879</v>
      </c>
    </row>
    <row r="207" ht="14.25" customHeight="1">
      <c r="A207" s="7">
        <v>44972.0</v>
      </c>
      <c r="B207" s="1">
        <v>1.0</v>
      </c>
      <c r="C207" s="2">
        <v>68.6744923857868</v>
      </c>
      <c r="D207" s="3">
        <v>0.331434010152284</v>
      </c>
      <c r="E207" s="4">
        <v>0.039746192893401</v>
      </c>
      <c r="F207" s="5">
        <v>3.29864847715736</v>
      </c>
      <c r="G207" s="2">
        <v>4.51015228426396</v>
      </c>
      <c r="H207" s="2">
        <v>6.16180203045685</v>
      </c>
      <c r="I207" s="2">
        <v>27.7866243654822</v>
      </c>
      <c r="J207" s="2">
        <f>(46.01*(siqueira!$D207*1000))/(0.082*(siqueira!$I207+273.15))</f>
        <v>617.9600609</v>
      </c>
      <c r="K207" s="2">
        <f>(48*(siqueira!$F207))/(0.082*(siqueira!$I207+273.15))</f>
        <v>6.416354891</v>
      </c>
      <c r="L207" s="8" t="s">
        <v>14</v>
      </c>
      <c r="M207" s="1">
        <v>-3.7899023034813</v>
      </c>
      <c r="N207" s="1">
        <v>-38.5868264581879</v>
      </c>
    </row>
    <row r="208" ht="14.25" customHeight="1">
      <c r="A208" s="7">
        <v>44972.0</v>
      </c>
      <c r="B208" s="1">
        <v>2.0</v>
      </c>
      <c r="C208" s="2">
        <v>67.6107997962303</v>
      </c>
      <c r="D208" s="3">
        <v>0.120478858889455</v>
      </c>
      <c r="E208" s="4">
        <v>0.0219765664798777</v>
      </c>
      <c r="F208" s="5">
        <v>3.66226184411615</v>
      </c>
      <c r="G208" s="2">
        <v>4.88181355068772</v>
      </c>
      <c r="H208" s="2">
        <v>6.33316352521651</v>
      </c>
      <c r="I208" s="2">
        <v>27.8618644931228</v>
      </c>
      <c r="J208" s="2">
        <f>(46.01*(siqueira!$D208*1000))/(0.082*(siqueira!$I208+273.15))</f>
        <v>224.577174</v>
      </c>
      <c r="K208" s="2">
        <f>(48*(siqueira!$F208))/(0.082*(siqueira!$I208+273.15))</f>
        <v>7.121855593</v>
      </c>
      <c r="L208" s="8" t="s">
        <v>14</v>
      </c>
      <c r="M208" s="1">
        <v>-3.7899023034813</v>
      </c>
      <c r="N208" s="1">
        <v>-38.5868264581879</v>
      </c>
    </row>
    <row r="209" ht="14.25" customHeight="1">
      <c r="A209" s="7">
        <v>44972.0</v>
      </c>
      <c r="B209" s="1">
        <v>3.0</v>
      </c>
      <c r="C209" s="2">
        <v>67.8587127158556</v>
      </c>
      <c r="D209" s="3">
        <v>0.0532731554160126</v>
      </c>
      <c r="E209" s="4">
        <v>0.0174803767660911</v>
      </c>
      <c r="F209" s="5">
        <v>3.82249607535322</v>
      </c>
      <c r="G209" s="2">
        <v>5.30533751962323</v>
      </c>
      <c r="H209" s="2">
        <v>6.5392464678179</v>
      </c>
      <c r="I209" s="2">
        <v>27.9274882260597</v>
      </c>
      <c r="J209" s="2">
        <f>(46.01*(siqueira!$D209*1000))/(0.082*(siqueira!$I209+273.15))</f>
        <v>99.28154292</v>
      </c>
      <c r="K209" s="2">
        <f>(48*(siqueira!$F209))/(0.082*(siqueira!$I209+273.15))</f>
        <v>7.43183654</v>
      </c>
      <c r="L209" s="8" t="s">
        <v>14</v>
      </c>
      <c r="M209" s="1">
        <v>-3.7899023034813</v>
      </c>
      <c r="N209" s="1">
        <v>-38.5868264581879</v>
      </c>
    </row>
    <row r="210" ht="14.25" customHeight="1">
      <c r="A210" s="7">
        <v>44972.0</v>
      </c>
      <c r="B210" s="1">
        <v>4.0</v>
      </c>
      <c r="C210" s="2">
        <v>69.2746686303387</v>
      </c>
      <c r="D210" s="3">
        <v>0.0751914580265096</v>
      </c>
      <c r="E210" s="4">
        <v>0.0196465390279823</v>
      </c>
      <c r="F210" s="5">
        <v>3.83666421207658</v>
      </c>
      <c r="G210" s="2">
        <v>6.15243004418262</v>
      </c>
      <c r="H210" s="2">
        <v>7.57142857142857</v>
      </c>
      <c r="I210" s="2">
        <v>27.5651546391753</v>
      </c>
      <c r="J210" s="2">
        <f>(46.01*(siqueira!$D210*1000))/(0.082*(siqueira!$I210+273.15))</f>
        <v>140.2980297</v>
      </c>
      <c r="K210" s="2">
        <f>(48*(siqueira!$F210))/(0.082*(siqueira!$I210+273.15))</f>
        <v>7.468370606</v>
      </c>
      <c r="L210" s="8" t="s">
        <v>14</v>
      </c>
      <c r="M210" s="1">
        <v>-3.7899023034813</v>
      </c>
      <c r="N210" s="1">
        <v>-38.5868264581879</v>
      </c>
    </row>
    <row r="211" ht="14.25" customHeight="1">
      <c r="A211" s="7">
        <v>44972.0</v>
      </c>
      <c r="B211" s="1">
        <v>5.0</v>
      </c>
      <c r="C211" s="2">
        <v>73.5456769983687</v>
      </c>
      <c r="D211" s="3">
        <v>0.079021207177814</v>
      </c>
      <c r="E211" s="4">
        <v>0.0193882544861338</v>
      </c>
      <c r="F211" s="5">
        <v>3.83901305057096</v>
      </c>
      <c r="G211" s="2">
        <v>6.26916802610114</v>
      </c>
      <c r="H211" s="2">
        <v>7.74714518760196</v>
      </c>
      <c r="I211" s="2">
        <v>26.1472267536705</v>
      </c>
      <c r="J211" s="2">
        <f>(46.01*(siqueira!$D211*1000))/(0.082*(siqueira!$I211+273.15))</f>
        <v>148.1423904</v>
      </c>
      <c r="K211" s="2">
        <f>(48*(siqueira!$F211))/(0.082*(siqueira!$I211+273.15))</f>
        <v>7.508346054</v>
      </c>
      <c r="L211" s="8" t="s">
        <v>14</v>
      </c>
      <c r="M211" s="1">
        <v>-3.7899023034813</v>
      </c>
      <c r="N211" s="1">
        <v>-38.5868264581879</v>
      </c>
    </row>
    <row r="212" ht="14.25" customHeight="1">
      <c r="A212" s="7">
        <v>44972.0</v>
      </c>
      <c r="B212" s="1">
        <v>6.0</v>
      </c>
      <c r="C212" s="2">
        <v>71.6119828815977</v>
      </c>
      <c r="D212" s="3">
        <v>0.0734736091298146</v>
      </c>
      <c r="E212" s="4">
        <v>0.0189942938659058</v>
      </c>
      <c r="F212" s="5">
        <v>3.94557061340942</v>
      </c>
      <c r="G212" s="2">
        <v>6.71255349500713</v>
      </c>
      <c r="H212" s="2">
        <v>8.35449358059914</v>
      </c>
      <c r="I212" s="2">
        <v>27.0597432239658</v>
      </c>
      <c r="J212" s="2">
        <f>(46.01*(siqueira!$D212*1000))/(0.082*(siqueira!$I212+273.15))</f>
        <v>137.323534</v>
      </c>
      <c r="K212" s="2">
        <f>(48*(siqueira!$F212))/(0.082*(siqueira!$I212+273.15))</f>
        <v>7.693295646</v>
      </c>
      <c r="L212" s="8" t="s">
        <v>14</v>
      </c>
      <c r="M212" s="1">
        <v>-3.7899023034813</v>
      </c>
      <c r="N212" s="1">
        <v>-38.5868264581879</v>
      </c>
    </row>
    <row r="213" ht="14.25" customHeight="1">
      <c r="A213" s="7">
        <v>44972.0</v>
      </c>
      <c r="B213" s="1">
        <v>7.0</v>
      </c>
      <c r="C213" s="2">
        <v>68.5760617760618</v>
      </c>
      <c r="D213" s="3">
        <v>0.028996138996139</v>
      </c>
      <c r="E213" s="4">
        <v>0.0132123552123552</v>
      </c>
      <c r="F213" s="5">
        <v>4.21688803088803</v>
      </c>
      <c r="G213" s="2">
        <v>5.53359073359073</v>
      </c>
      <c r="H213" s="2">
        <v>6.64401544401544</v>
      </c>
      <c r="I213" s="2">
        <v>27.3787876447876</v>
      </c>
      <c r="J213" s="2">
        <f>(46.01*(siqueira!$D213*1000))/(0.082*(siqueira!$I213+273.15))</f>
        <v>54.13678668</v>
      </c>
      <c r="K213" s="2">
        <f>(48*(siqueira!$F213))/(0.082*(siqueira!$I213+273.15))</f>
        <v>8.213596712</v>
      </c>
      <c r="L213" s="8" t="s">
        <v>14</v>
      </c>
      <c r="M213" s="1">
        <v>-3.7899023034813</v>
      </c>
      <c r="N213" s="1">
        <v>-38.5868264581879</v>
      </c>
    </row>
    <row r="214" ht="14.25" customHeight="1">
      <c r="A214" s="7">
        <v>44972.0</v>
      </c>
      <c r="B214" s="1">
        <v>8.0</v>
      </c>
      <c r="C214" s="2">
        <v>67.2691397000789</v>
      </c>
      <c r="D214" s="3">
        <v>0.0375848460931334</v>
      </c>
      <c r="E214" s="4">
        <v>0.0160220994475138</v>
      </c>
      <c r="F214" s="5">
        <v>4.29498816101026</v>
      </c>
      <c r="G214" s="2">
        <v>5.8121546961326</v>
      </c>
      <c r="H214" s="2">
        <v>6.95264404104183</v>
      </c>
      <c r="I214" s="2">
        <v>27.4314601420679</v>
      </c>
      <c r="J214" s="2">
        <f>(46.01*(siqueira!$D214*1000))/(0.082*(siqueira!$I214+273.15))</f>
        <v>70.15990096</v>
      </c>
      <c r="K214" s="2">
        <f>(48*(siqueira!$F214))/(0.082*(siqueira!$I214+273.15))</f>
        <v>8.364253105</v>
      </c>
      <c r="L214" s="8" t="s">
        <v>14</v>
      </c>
      <c r="M214" s="1">
        <v>-3.7899023034813</v>
      </c>
      <c r="N214" s="1">
        <v>-38.5868264581879</v>
      </c>
    </row>
    <row r="215" ht="14.25" customHeight="1">
      <c r="A215" s="7">
        <v>44972.0</v>
      </c>
      <c r="B215" s="1">
        <v>9.0</v>
      </c>
      <c r="C215" s="2">
        <v>66.4732600732601</v>
      </c>
      <c r="D215" s="3">
        <v>0.0202930402930403</v>
      </c>
      <c r="E215" s="4">
        <v>0.0130549450549451</v>
      </c>
      <c r="F215" s="5">
        <v>4.20613919413919</v>
      </c>
      <c r="G215" s="2">
        <v>5.8974358974359</v>
      </c>
      <c r="H215" s="2">
        <v>7.15970695970696</v>
      </c>
      <c r="I215" s="2">
        <v>28.3203443223443</v>
      </c>
      <c r="J215" s="2">
        <f>(46.01*(siqueira!$D215*1000))/(0.082*(siqueira!$I215+273.15))</f>
        <v>37.76947095</v>
      </c>
      <c r="K215" s="2">
        <f>(48*(siqueira!$F215))/(0.082*(siqueira!$I215+273.15))</f>
        <v>8.167072836</v>
      </c>
      <c r="L215" s="8" t="s">
        <v>14</v>
      </c>
      <c r="M215" s="1">
        <v>-3.7899023034813</v>
      </c>
      <c r="N215" s="1">
        <v>-38.5868264581879</v>
      </c>
    </row>
    <row r="216" ht="14.25" customHeight="1">
      <c r="A216" s="7">
        <v>44972.0</v>
      </c>
      <c r="B216" s="1">
        <v>10.0</v>
      </c>
      <c r="C216" s="2">
        <v>69.2932330827068</v>
      </c>
      <c r="D216" s="3">
        <v>0.138429406850459</v>
      </c>
      <c r="E216" s="4">
        <v>0.0271428571428571</v>
      </c>
      <c r="F216" s="5">
        <v>4.03063492063492</v>
      </c>
      <c r="G216" s="2">
        <v>6.99415204678363</v>
      </c>
      <c r="H216" s="2">
        <v>9.34085213032581</v>
      </c>
      <c r="I216" s="2">
        <v>27.495104427736</v>
      </c>
      <c r="J216" s="2">
        <f>(46.01*(siqueira!$D216*1000))/(0.082*(siqueira!$I216+273.15))</f>
        <v>258.3524608</v>
      </c>
      <c r="K216" s="2">
        <f>(48*(siqueira!$F216))/(0.082*(siqueira!$I216+273.15))</f>
        <v>7.847778049</v>
      </c>
      <c r="L216" s="8" t="s">
        <v>14</v>
      </c>
      <c r="M216" s="1">
        <v>-3.7899023034813</v>
      </c>
      <c r="N216" s="1">
        <v>-38.5868264581879</v>
      </c>
    </row>
    <row r="217" ht="14.25" customHeight="1">
      <c r="A217" s="7">
        <v>44972.0</v>
      </c>
      <c r="B217" s="1">
        <v>11.0</v>
      </c>
      <c r="C217" s="2">
        <v>72.0084925690021</v>
      </c>
      <c r="D217" s="3">
        <v>0.12618542108988</v>
      </c>
      <c r="E217" s="4">
        <v>0.0253290870488323</v>
      </c>
      <c r="F217" s="5">
        <v>4.01803963198868</v>
      </c>
      <c r="G217" s="2">
        <v>5.34961075725407</v>
      </c>
      <c r="H217" s="2">
        <v>7.11889596602972</v>
      </c>
      <c r="I217" s="2">
        <v>26.2862845010616</v>
      </c>
      <c r="J217" s="2">
        <f>(46.01*(siqueira!$D217*1000))/(0.082*(siqueira!$I217+273.15))</f>
        <v>236.452079</v>
      </c>
      <c r="K217" s="2">
        <f>(48*(siqueira!$F217))/(0.082*(siqueira!$I217+273.15))</f>
        <v>7.854836975</v>
      </c>
      <c r="L217" s="8" t="s">
        <v>14</v>
      </c>
      <c r="M217" s="1">
        <v>-3.7899023034813</v>
      </c>
      <c r="N217" s="1">
        <v>-38.5868264581879</v>
      </c>
    </row>
    <row r="218" ht="14.25" customHeight="1">
      <c r="A218" s="7">
        <v>44972.0</v>
      </c>
      <c r="B218" s="1">
        <v>12.0</v>
      </c>
      <c r="C218" s="2">
        <v>66.6525096525097</v>
      </c>
      <c r="D218" s="3">
        <v>0.0348648648648649</v>
      </c>
      <c r="E218" s="4">
        <v>0.0141312741312741</v>
      </c>
      <c r="F218" s="5">
        <v>4.27873359073359</v>
      </c>
      <c r="G218" s="2">
        <v>4.41235521235521</v>
      </c>
      <c r="H218" s="2">
        <v>5.44401544401544</v>
      </c>
      <c r="I218" s="2">
        <v>27.0996602316602</v>
      </c>
      <c r="J218" s="2">
        <f>(46.01*(siqueira!$D218*1000))/(0.082*(siqueira!$I218+273.15))</f>
        <v>65.15441391</v>
      </c>
      <c r="K218" s="2">
        <f>(48*(siqueira!$F218))/(0.082*(siqueira!$I218+273.15))</f>
        <v>8.341806412</v>
      </c>
      <c r="L218" s="8" t="s">
        <v>14</v>
      </c>
      <c r="M218" s="1">
        <v>-3.7899023034813</v>
      </c>
      <c r="N218" s="1">
        <v>-38.5868264581879</v>
      </c>
    </row>
    <row r="219" ht="14.25" customHeight="1">
      <c r="A219" s="7">
        <v>44972.0</v>
      </c>
      <c r="B219" s="1">
        <v>13.0</v>
      </c>
      <c r="C219" s="2">
        <v>71.8847926267281</v>
      </c>
      <c r="D219" s="3">
        <v>0.0650921658986175</v>
      </c>
      <c r="E219" s="4">
        <v>0.0166973886328725</v>
      </c>
      <c r="F219" s="5">
        <v>4.22330261136713</v>
      </c>
      <c r="G219" s="2">
        <v>2.31029185867896</v>
      </c>
      <c r="H219" s="2">
        <v>2.91628264208909</v>
      </c>
      <c r="I219" s="2">
        <v>24.3678725038402</v>
      </c>
      <c r="J219" s="2">
        <f>(46.01*(siqueira!$D219*1000))/(0.082*(siqueira!$I219+273.15))</f>
        <v>122.7591984</v>
      </c>
      <c r="K219" s="2">
        <f>(48*(siqueira!$F219))/(0.082*(siqueira!$I219+273.15))</f>
        <v>8.309339932</v>
      </c>
      <c r="L219" s="8" t="s">
        <v>14</v>
      </c>
      <c r="M219" s="1">
        <v>-3.7899023034813</v>
      </c>
      <c r="N219" s="1">
        <v>-38.5868264581879</v>
      </c>
    </row>
    <row r="220" ht="14.25" customHeight="1">
      <c r="A220" s="7">
        <v>44972.0</v>
      </c>
      <c r="B220" s="1">
        <v>14.0</v>
      </c>
      <c r="C220" s="2">
        <v>68.8277153558052</v>
      </c>
      <c r="D220" s="3">
        <v>0.0167415730337079</v>
      </c>
      <c r="E220" s="4">
        <v>0.0113333333333333</v>
      </c>
      <c r="F220" s="5">
        <v>4.32339325842697</v>
      </c>
      <c r="G220" s="2">
        <v>3.40374531835206</v>
      </c>
      <c r="H220" s="2">
        <v>4.00749063670412</v>
      </c>
      <c r="I220" s="2">
        <v>25.4575056179775</v>
      </c>
      <c r="J220" s="2">
        <f>(46.01*(siqueira!$D220*1000))/(0.082*(siqueira!$I220+273.15))</f>
        <v>31.45820389</v>
      </c>
      <c r="K220" s="2">
        <f>(48*(siqueira!$F220))/(0.082*(siqueira!$I220+273.15))</f>
        <v>8.475228311</v>
      </c>
      <c r="L220" s="8" t="s">
        <v>14</v>
      </c>
      <c r="M220" s="1">
        <v>-3.7899023034813</v>
      </c>
      <c r="N220" s="1">
        <v>-38.5868264581879</v>
      </c>
    </row>
    <row r="221" ht="14.25" customHeight="1">
      <c r="A221" s="7">
        <v>44972.0</v>
      </c>
      <c r="B221" s="1">
        <v>15.0</v>
      </c>
      <c r="C221" s="2">
        <v>66.5509641873278</v>
      </c>
      <c r="D221" s="3">
        <v>0.0165702479338843</v>
      </c>
      <c r="E221" s="4">
        <v>0.0112396694214876</v>
      </c>
      <c r="F221" s="5">
        <v>4.34990358126722</v>
      </c>
      <c r="G221" s="2">
        <v>2.49449035812672</v>
      </c>
      <c r="H221" s="2">
        <v>3.14325068870523</v>
      </c>
      <c r="I221" s="2">
        <v>26.1690771349862</v>
      </c>
      <c r="J221" s="2">
        <f>(46.01*(siqueira!$D221*1000))/(0.082*(siqueira!$I221+273.15))</f>
        <v>31.06225567</v>
      </c>
      <c r="K221" s="2">
        <f>(48*(siqueira!$F221))/(0.082*(siqueira!$I221+273.15))</f>
        <v>8.506925277</v>
      </c>
      <c r="L221" s="8" t="s">
        <v>14</v>
      </c>
      <c r="M221" s="1">
        <v>-3.7899023034813</v>
      </c>
      <c r="N221" s="1">
        <v>-38.5868264581879</v>
      </c>
    </row>
    <row r="222" ht="14.25" customHeight="1">
      <c r="A222" s="7">
        <v>44972.0</v>
      </c>
      <c r="B222" s="1">
        <v>16.0</v>
      </c>
      <c r="C222" s="2">
        <v>66.2986217457887</v>
      </c>
      <c r="D222" s="3">
        <v>0.0172741194486983</v>
      </c>
      <c r="E222" s="4">
        <v>0.010781010719755</v>
      </c>
      <c r="F222" s="5">
        <v>4.37947932618683</v>
      </c>
      <c r="G222" s="2">
        <v>4.70903522205207</v>
      </c>
      <c r="H222" s="2">
        <v>5.66156202143951</v>
      </c>
      <c r="I222" s="2">
        <v>26.0742725880551</v>
      </c>
      <c r="J222" s="2">
        <f>(46.01*(siqueira!$D222*1000))/(0.082*(siqueira!$I222+273.15))</f>
        <v>32.39197879</v>
      </c>
      <c r="K222" s="2">
        <f>(48*(siqueira!$F222))/(0.082*(siqueira!$I222+273.15))</f>
        <v>8.567478942</v>
      </c>
      <c r="L222" s="8" t="s">
        <v>14</v>
      </c>
      <c r="M222" s="1">
        <v>-3.7899023034813</v>
      </c>
      <c r="N222" s="1">
        <v>-38.5868264581879</v>
      </c>
    </row>
    <row r="223" ht="14.25" customHeight="1">
      <c r="A223" s="7">
        <v>44972.0</v>
      </c>
      <c r="B223" s="1">
        <v>17.0</v>
      </c>
      <c r="C223" s="2">
        <v>61.7775960752249</v>
      </c>
      <c r="D223" s="3">
        <v>0.0313164349959117</v>
      </c>
      <c r="E223" s="4">
        <v>0.0138266557645135</v>
      </c>
      <c r="F223" s="5">
        <v>4.36228127555192</v>
      </c>
      <c r="G223" s="2">
        <v>3.67293540474244</v>
      </c>
      <c r="H223" s="2">
        <v>4.47097301717089</v>
      </c>
      <c r="I223" s="2">
        <v>28.1114227309894</v>
      </c>
      <c r="J223" s="2">
        <f>(46.01*(siqueira!$D223*1000))/(0.082*(siqueira!$I223+273.15))</f>
        <v>58.32666903</v>
      </c>
      <c r="K223" s="2">
        <f>(48*(siqueira!$F223))/(0.082*(siqueira!$I223+273.15))</f>
        <v>8.476128406</v>
      </c>
      <c r="L223" s="8" t="s">
        <v>14</v>
      </c>
      <c r="M223" s="1">
        <v>-3.7899023034813</v>
      </c>
      <c r="N223" s="1">
        <v>-38.5868264581879</v>
      </c>
    </row>
    <row r="224" ht="14.25" customHeight="1">
      <c r="A224" s="7">
        <v>44972.0</v>
      </c>
      <c r="B224" s="1">
        <v>18.0</v>
      </c>
      <c r="C224" s="2">
        <v>61.8541666666667</v>
      </c>
      <c r="D224" s="3">
        <v>0.0304166666666667</v>
      </c>
      <c r="E224" s="4">
        <v>0.0132291666666667</v>
      </c>
      <c r="F224" s="5">
        <v>4.36302083333333</v>
      </c>
      <c r="G224" s="2">
        <v>3.04166666666667</v>
      </c>
      <c r="H224" s="2">
        <v>3.71875</v>
      </c>
      <c r="I224" s="2">
        <v>28.8698958333333</v>
      </c>
      <c r="J224" s="2">
        <f>(46.01*(siqueira!$D224*1000))/(0.082*(siqueira!$I224+273.15))</f>
        <v>56.50858674</v>
      </c>
      <c r="K224" s="2">
        <f>(48*(siqueira!$F224))/(0.082*(siqueira!$I224+273.15))</f>
        <v>8.456275397</v>
      </c>
      <c r="L224" s="8" t="s">
        <v>14</v>
      </c>
      <c r="M224" s="1">
        <v>-3.7899023034813</v>
      </c>
      <c r="N224" s="1">
        <v>-38.5868264581879</v>
      </c>
    </row>
    <row r="225" ht="14.25" customHeight="1">
      <c r="A225" s="7">
        <v>44972.0</v>
      </c>
      <c r="B225" s="1">
        <v>19.0</v>
      </c>
      <c r="C225" s="2">
        <v>64.017316017316</v>
      </c>
      <c r="D225" s="3">
        <v>0.260735930735931</v>
      </c>
      <c r="E225" s="4">
        <v>0.0364069264069264</v>
      </c>
      <c r="F225" s="5">
        <v>4.17662337662338</v>
      </c>
      <c r="G225" s="2">
        <v>7.61471861471861</v>
      </c>
      <c r="H225" s="2">
        <v>8.80519480519481</v>
      </c>
      <c r="I225" s="2">
        <v>28.5661471861472</v>
      </c>
      <c r="J225" s="2">
        <f>(46.01*(siqueira!$D225*1000))/(0.082*(siqueira!$I225+273.15))</f>
        <v>484.88719</v>
      </c>
      <c r="K225" s="2">
        <f>(48*(siqueira!$F225))/(0.082*(siqueira!$I225+273.15))</f>
        <v>8.103155005</v>
      </c>
      <c r="L225" s="8" t="s">
        <v>14</v>
      </c>
      <c r="M225" s="1">
        <v>-3.7899023034813</v>
      </c>
      <c r="N225" s="1">
        <v>-38.5868264581879</v>
      </c>
    </row>
    <row r="226" ht="14.25" customHeight="1">
      <c r="A226" s="7">
        <v>44972.0</v>
      </c>
      <c r="B226" s="1">
        <v>20.0</v>
      </c>
      <c r="C226" s="2">
        <v>65.0811023622047</v>
      </c>
      <c r="D226" s="3">
        <v>0.176141732283465</v>
      </c>
      <c r="E226" s="4">
        <v>0.0250314960629921</v>
      </c>
      <c r="F226" s="5">
        <v>4.1907874015748</v>
      </c>
      <c r="G226" s="2">
        <v>7.94251968503937</v>
      </c>
      <c r="H226" s="2">
        <v>9.23385826771653</v>
      </c>
      <c r="I226" s="2">
        <v>28.0615039370079</v>
      </c>
      <c r="J226" s="2">
        <f>(46.01*(siqueira!$D226*1000))/(0.082*(siqueira!$I226+273.15))</f>
        <v>328.11727</v>
      </c>
      <c r="K226" s="2">
        <f>(48*(siqueira!$F226))/(0.082*(siqueira!$I226+273.15))</f>
        <v>8.144256819</v>
      </c>
      <c r="L226" s="8" t="s">
        <v>14</v>
      </c>
      <c r="M226" s="1">
        <v>-3.7899023034813</v>
      </c>
      <c r="N226" s="1">
        <v>-38.5868264581879</v>
      </c>
    </row>
    <row r="227" ht="14.25" customHeight="1">
      <c r="A227" s="7">
        <v>44972.0</v>
      </c>
      <c r="B227" s="1">
        <v>21.0</v>
      </c>
      <c r="C227" s="2">
        <v>67.2872648335745</v>
      </c>
      <c r="D227" s="3">
        <v>0.114283646888567</v>
      </c>
      <c r="E227" s="4">
        <v>0.0190448625180897</v>
      </c>
      <c r="F227" s="5">
        <v>4.20482633863965</v>
      </c>
      <c r="G227" s="2">
        <v>7.43053545586107</v>
      </c>
      <c r="H227" s="2">
        <v>8.66931982633864</v>
      </c>
      <c r="I227" s="2">
        <v>27.6432344428365</v>
      </c>
      <c r="J227" s="2">
        <f>(46.01*(siqueira!$D227*1000))/(0.082*(siqueira!$I227+273.15))</f>
        <v>213.1839024</v>
      </c>
      <c r="K227" s="2">
        <f>(48*(siqueira!$F227))/(0.082*(siqueira!$I227+273.15))</f>
        <v>8.182902663</v>
      </c>
      <c r="L227" s="8" t="s">
        <v>14</v>
      </c>
      <c r="M227" s="1">
        <v>-3.7899023034813</v>
      </c>
      <c r="N227" s="1">
        <v>-38.5868264581879</v>
      </c>
    </row>
    <row r="228" ht="14.25" customHeight="1">
      <c r="A228" s="7">
        <v>44972.0</v>
      </c>
      <c r="B228" s="1">
        <v>22.0</v>
      </c>
      <c r="C228" s="2">
        <v>67.9754500818331</v>
      </c>
      <c r="D228" s="3">
        <v>0.400409165302782</v>
      </c>
      <c r="E228" s="4">
        <v>0.0574795417348609</v>
      </c>
      <c r="F228" s="5">
        <v>3.82245499181669</v>
      </c>
      <c r="G228" s="2">
        <v>6.3518821603928</v>
      </c>
      <c r="H228" s="2">
        <v>7.53846153846154</v>
      </c>
      <c r="I228" s="2">
        <v>27.7533306055646</v>
      </c>
      <c r="J228" s="2">
        <f>(46.01*(siqueira!$D228*1000))/(0.082*(siqueira!$I228+273.15))</f>
        <v>746.6471228</v>
      </c>
      <c r="K228" s="2">
        <f>(48*(siqueira!$F228))/(0.082*(siqueira!$I228+273.15))</f>
        <v>7.436058035</v>
      </c>
      <c r="L228" s="8" t="s">
        <v>14</v>
      </c>
      <c r="M228" s="1">
        <v>-3.7899023034813</v>
      </c>
      <c r="N228" s="1">
        <v>-38.5868264581879</v>
      </c>
    </row>
    <row r="229" ht="14.25" customHeight="1">
      <c r="A229" s="7">
        <v>44972.0</v>
      </c>
      <c r="B229" s="1">
        <v>23.0</v>
      </c>
      <c r="C229" s="2">
        <v>67.5665946724262</v>
      </c>
      <c r="D229" s="3">
        <v>0.461483081353492</v>
      </c>
      <c r="E229" s="4">
        <v>0.0721022318214543</v>
      </c>
      <c r="F229" s="5">
        <v>3.50236861051116</v>
      </c>
      <c r="G229" s="2">
        <v>7.19870410367171</v>
      </c>
      <c r="H229" s="2">
        <v>8.63426925845932</v>
      </c>
      <c r="I229" s="2">
        <v>27.9719438444924</v>
      </c>
      <c r="J229" s="2">
        <f>(46.01*(siqueira!$D229*1000))/(0.082*(siqueira!$I229+273.15))</f>
        <v>859.9075447</v>
      </c>
      <c r="K229" s="2">
        <f>(48*(siqueira!$F229))/(0.082*(siqueira!$I229+273.15))</f>
        <v>6.808427726</v>
      </c>
      <c r="L229" s="8" t="s">
        <v>14</v>
      </c>
      <c r="M229" s="1">
        <v>-3.7899023034813</v>
      </c>
      <c r="N229" s="1">
        <v>-38.5868264581879</v>
      </c>
    </row>
    <row r="230" ht="14.25" customHeight="1">
      <c r="A230" s="7">
        <v>44973.0</v>
      </c>
      <c r="B230" s="1">
        <v>0.0</v>
      </c>
      <c r="C230" s="2">
        <v>68.9561989606533</v>
      </c>
      <c r="D230" s="3">
        <v>0.44475129918337</v>
      </c>
      <c r="E230" s="4">
        <v>0.0542984409799555</v>
      </c>
      <c r="F230" s="5">
        <v>3.40281365998515</v>
      </c>
      <c r="G230" s="2">
        <v>11.4439495174462</v>
      </c>
      <c r="H230" s="2">
        <v>14.0207869339272</v>
      </c>
      <c r="I230" s="2">
        <v>28.1563103192279</v>
      </c>
      <c r="J230" s="2">
        <f>(46.01*(siqueira!$D230*1000))/(0.082*(siqueira!$I230+273.15))</f>
        <v>828.2231758</v>
      </c>
      <c r="K230" s="2">
        <f>(48*(siqueira!$F230))/(0.082*(siqueira!$I230+273.15))</f>
        <v>6.610850336</v>
      </c>
      <c r="L230" s="8" t="s">
        <v>14</v>
      </c>
      <c r="M230" s="1">
        <v>-3.7899023034813</v>
      </c>
      <c r="N230" s="1">
        <v>-38.5868264581879</v>
      </c>
    </row>
    <row r="231" ht="14.25" customHeight="1">
      <c r="A231" s="7">
        <v>44973.0</v>
      </c>
      <c r="B231" s="1">
        <v>1.0</v>
      </c>
      <c r="C231" s="2">
        <v>70.4539614561028</v>
      </c>
      <c r="D231" s="3">
        <v>0.444054246966453</v>
      </c>
      <c r="E231" s="4">
        <v>0.0542541042112777</v>
      </c>
      <c r="F231" s="5">
        <v>3.39149179157744</v>
      </c>
      <c r="G231" s="2">
        <v>13.0499643112063</v>
      </c>
      <c r="H231" s="2">
        <v>16.1934332619557</v>
      </c>
      <c r="I231" s="2">
        <v>27.7789864382584</v>
      </c>
      <c r="J231" s="2">
        <f>(46.01*(siqueira!$D231*1000))/(0.082*(siqueira!$I231+273.15))</f>
        <v>827.9619649</v>
      </c>
      <c r="K231" s="2">
        <f>(48*(siqueira!$F231))/(0.082*(siqueira!$I231+273.15))</f>
        <v>6.597116188</v>
      </c>
      <c r="L231" s="8" t="s">
        <v>14</v>
      </c>
      <c r="M231" s="1">
        <v>-3.7899023034813</v>
      </c>
      <c r="N231" s="1">
        <v>-38.5868264581879</v>
      </c>
    </row>
    <row r="232" ht="14.25" customHeight="1">
      <c r="A232" s="7">
        <v>44973.0</v>
      </c>
      <c r="B232" s="1">
        <v>2.0</v>
      </c>
      <c r="C232" s="2">
        <v>72.2259083728278</v>
      </c>
      <c r="D232" s="3">
        <v>0.469431279620853</v>
      </c>
      <c r="E232" s="4">
        <v>0.066650868878357</v>
      </c>
      <c r="F232" s="5">
        <v>3.40920484465508</v>
      </c>
      <c r="G232" s="2">
        <v>14.4849921011058</v>
      </c>
      <c r="H232" s="2">
        <v>17.6018957345972</v>
      </c>
      <c r="I232" s="2">
        <v>27.7955766192733</v>
      </c>
      <c r="J232" s="2">
        <f>(46.01*(siqueira!$D232*1000))/(0.082*(siqueira!$I232+273.15))</f>
        <v>875.2304952</v>
      </c>
      <c r="K232" s="2">
        <f>(48*(siqueira!$F232))/(0.082*(siqueira!$I232+273.15))</f>
        <v>6.63120597</v>
      </c>
      <c r="L232" s="8" t="s">
        <v>14</v>
      </c>
      <c r="M232" s="1">
        <v>-3.7899023034813</v>
      </c>
      <c r="N232" s="1">
        <v>-38.5868264581879</v>
      </c>
    </row>
    <row r="233" ht="14.25" customHeight="1">
      <c r="A233" s="7">
        <v>44973.0</v>
      </c>
      <c r="B233" s="1">
        <v>3.0</v>
      </c>
      <c r="C233" s="2">
        <v>70.7792307692308</v>
      </c>
      <c r="D233" s="3">
        <v>0.416084615384615</v>
      </c>
      <c r="E233" s="4">
        <v>0.0502692307692308</v>
      </c>
      <c r="F233" s="5">
        <v>3.73070769230769</v>
      </c>
      <c r="G233" s="2">
        <v>11.0292307692308</v>
      </c>
      <c r="H233" s="2">
        <v>13.4269230769231</v>
      </c>
      <c r="I233" s="2">
        <v>27.8443307692308</v>
      </c>
      <c r="J233" s="2">
        <f>(46.01*(siqueira!$D233*1000))/(0.082*(siqueira!$I233+273.15))</f>
        <v>775.6427247</v>
      </c>
      <c r="K233" s="2">
        <f>(48*(siqueira!$F233))/(0.082*(siqueira!$I233+273.15))</f>
        <v>7.255382144</v>
      </c>
      <c r="L233" s="8" t="s">
        <v>14</v>
      </c>
      <c r="M233" s="1">
        <v>-3.7899023034813</v>
      </c>
      <c r="N233" s="1">
        <v>-38.5868264581879</v>
      </c>
    </row>
    <row r="234" ht="14.25" customHeight="1">
      <c r="A234" s="7">
        <v>44973.0</v>
      </c>
      <c r="B234" s="1">
        <v>4.0</v>
      </c>
      <c r="C234" s="2">
        <v>68.5280979827089</v>
      </c>
      <c r="D234" s="3">
        <v>0.391880403458213</v>
      </c>
      <c r="E234" s="4">
        <v>0.0417363112391931</v>
      </c>
      <c r="F234" s="5">
        <v>4.00030979827089</v>
      </c>
      <c r="G234" s="2">
        <v>9.94164265129683</v>
      </c>
      <c r="H234" s="2">
        <v>12.2291066282421</v>
      </c>
      <c r="I234" s="2">
        <v>27.7832492795389</v>
      </c>
      <c r="J234" s="2">
        <f>(46.01*(siqueira!$D234*1000))/(0.082*(siqueira!$I234+273.15))</f>
        <v>730.6708019</v>
      </c>
      <c r="K234" s="2">
        <f>(48*(siqueira!$F234))/(0.082*(siqueira!$I234+273.15))</f>
        <v>7.781276298</v>
      </c>
      <c r="L234" s="8" t="s">
        <v>14</v>
      </c>
      <c r="M234" s="1">
        <v>-3.7899023034813</v>
      </c>
      <c r="N234" s="1">
        <v>-38.5868264581879</v>
      </c>
    </row>
    <row r="235" ht="14.25" customHeight="1">
      <c r="A235" s="7">
        <v>44973.0</v>
      </c>
      <c r="B235" s="1">
        <v>5.0</v>
      </c>
      <c r="C235" s="2">
        <v>68.6649958228906</v>
      </c>
      <c r="D235" s="3">
        <v>0.282999164578112</v>
      </c>
      <c r="E235" s="4">
        <v>0.0207852965747703</v>
      </c>
      <c r="F235" s="5">
        <v>3.99505430242272</v>
      </c>
      <c r="G235" s="2">
        <v>11.0300751879699</v>
      </c>
      <c r="H235" s="2">
        <v>13.1069340016708</v>
      </c>
      <c r="I235" s="2">
        <v>27.7481704260652</v>
      </c>
      <c r="J235" s="2">
        <f>(46.01*(siqueira!$D235*1000))/(0.082*(siqueira!$I235+273.15))</f>
        <v>527.7205268</v>
      </c>
      <c r="K235" s="2">
        <f>(48*(siqueira!$F235))/(0.082*(siqueira!$I235+273.15))</f>
        <v>7.771959427</v>
      </c>
      <c r="L235" s="8" t="s">
        <v>14</v>
      </c>
      <c r="M235" s="1">
        <v>-3.7899023034813</v>
      </c>
      <c r="N235" s="1">
        <v>-38.5868264581879</v>
      </c>
    </row>
    <row r="236" ht="14.25" customHeight="1">
      <c r="A236" s="7">
        <v>44973.0</v>
      </c>
      <c r="B236" s="1">
        <v>6.0</v>
      </c>
      <c r="C236" s="2">
        <v>69.1659574468085</v>
      </c>
      <c r="D236" s="3">
        <v>0.325602836879433</v>
      </c>
      <c r="E236" s="4">
        <v>0.0350212765957447</v>
      </c>
      <c r="F236" s="5">
        <v>3.89382269503546</v>
      </c>
      <c r="G236" s="2">
        <v>12.4297872340426</v>
      </c>
      <c r="H236" s="2">
        <v>15.1744680851064</v>
      </c>
      <c r="I236" s="2">
        <v>27.7482269503546</v>
      </c>
      <c r="J236" s="2">
        <f>(46.01*(siqueira!$D236*1000))/(0.082*(siqueira!$I236+273.15))</f>
        <v>607.1652847</v>
      </c>
      <c r="K236" s="2">
        <f>(48*(siqueira!$F236))/(0.082*(siqueira!$I236+273.15))</f>
        <v>7.575022522</v>
      </c>
      <c r="L236" s="8" t="s">
        <v>14</v>
      </c>
      <c r="M236" s="1">
        <v>-3.7899023034813</v>
      </c>
      <c r="N236" s="1">
        <v>-38.5868264581879</v>
      </c>
    </row>
    <row r="237" ht="14.25" customHeight="1">
      <c r="A237" s="7">
        <v>44973.0</v>
      </c>
      <c r="B237" s="1">
        <v>7.0</v>
      </c>
      <c r="C237" s="2">
        <v>69.5155893536122</v>
      </c>
      <c r="D237" s="3">
        <v>0.187756653992395</v>
      </c>
      <c r="E237" s="4">
        <v>0.0209201520912548</v>
      </c>
      <c r="F237" s="5">
        <v>3.9074144486692</v>
      </c>
      <c r="G237" s="2">
        <v>9.40228136882129</v>
      </c>
      <c r="H237" s="2">
        <v>11.428897338403</v>
      </c>
      <c r="I237" s="2">
        <v>26.6392015209125</v>
      </c>
      <c r="J237" s="2">
        <f>(46.01*(siqueira!$D237*1000))/(0.082*(siqueira!$I237+273.15))</f>
        <v>351.4129264</v>
      </c>
      <c r="K237" s="2">
        <f>(48*(siqueira!$F237))/(0.082*(siqueira!$I237+273.15))</f>
        <v>7.62958433</v>
      </c>
      <c r="L237" s="8" t="s">
        <v>14</v>
      </c>
      <c r="M237" s="1">
        <v>-3.7899023034813</v>
      </c>
      <c r="N237" s="1">
        <v>-38.5868264581879</v>
      </c>
    </row>
    <row r="238" ht="14.25" customHeight="1">
      <c r="A238" s="7">
        <v>44973.0</v>
      </c>
      <c r="B238" s="1">
        <v>8.0</v>
      </c>
      <c r="C238" s="2">
        <v>70.2735775526111</v>
      </c>
      <c r="D238" s="3">
        <v>0.0188074824629774</v>
      </c>
      <c r="E238" s="4">
        <v>0.00669524551831645</v>
      </c>
      <c r="F238" s="5">
        <v>4.1044505066251</v>
      </c>
      <c r="G238" s="2">
        <v>8.86126266562744</v>
      </c>
      <c r="H238" s="2">
        <v>9.87139516757599</v>
      </c>
      <c r="I238" s="2">
        <v>24.9447934528449</v>
      </c>
      <c r="J238" s="2">
        <f>(46.01*(siqueira!$D238*1000))/(0.082*(siqueira!$I238+273.15))</f>
        <v>35.40092873</v>
      </c>
      <c r="K238" s="2">
        <f>(48*(siqueira!$F238))/(0.082*(siqueira!$I238+273.15))</f>
        <v>8.059869637</v>
      </c>
      <c r="L238" s="8" t="s">
        <v>14</v>
      </c>
      <c r="M238" s="1">
        <v>-3.7899023034813</v>
      </c>
      <c r="N238" s="1">
        <v>-38.5868264581879</v>
      </c>
    </row>
    <row r="239" ht="14.25" customHeight="1">
      <c r="A239" s="7">
        <v>44973.0</v>
      </c>
      <c r="B239" s="1">
        <v>9.0</v>
      </c>
      <c r="C239" s="2">
        <v>70.6796187683284</v>
      </c>
      <c r="D239" s="3">
        <v>0.0102052785923754</v>
      </c>
      <c r="E239" s="4">
        <v>0.00346774193548387</v>
      </c>
      <c r="F239" s="5">
        <v>4.18718475073314</v>
      </c>
      <c r="G239" s="2">
        <v>11.0681818181818</v>
      </c>
      <c r="H239" s="2">
        <v>12.0271260997067</v>
      </c>
      <c r="I239" s="2">
        <v>24.9152565982405</v>
      </c>
      <c r="J239" s="2">
        <f>(46.01*(siqueira!$D239*1000))/(0.082*(siqueira!$I239+273.15))</f>
        <v>19.21108482</v>
      </c>
      <c r="K239" s="2">
        <f>(48*(siqueira!$F239))/(0.082*(siqueira!$I239+273.15))</f>
        <v>8.223148863</v>
      </c>
      <c r="L239" s="8" t="s">
        <v>14</v>
      </c>
      <c r="M239" s="1">
        <v>-3.7899023034813</v>
      </c>
      <c r="N239" s="1">
        <v>-38.5868264581879</v>
      </c>
    </row>
    <row r="240" ht="14.25" customHeight="1">
      <c r="A240" s="7">
        <v>44973.0</v>
      </c>
      <c r="B240" s="1">
        <v>10.0</v>
      </c>
      <c r="C240" s="2">
        <v>67.2738095238095</v>
      </c>
      <c r="D240" s="3">
        <v>0.010202380952381</v>
      </c>
      <c r="E240" s="4">
        <v>0.00315476190476191</v>
      </c>
      <c r="F240" s="5">
        <v>4.30030952380952</v>
      </c>
      <c r="G240" s="2">
        <v>12.0452380952381</v>
      </c>
      <c r="H240" s="2">
        <v>13.1369047619048</v>
      </c>
      <c r="I240" s="2">
        <v>25.7307261904762</v>
      </c>
      <c r="J240" s="2">
        <f>(46.01*(siqueira!$D240*1000))/(0.082*(siqueira!$I240+273.15))</f>
        <v>19.15322925</v>
      </c>
      <c r="K240" s="2">
        <f>(48*(siqueira!$F240))/(0.082*(siqueira!$I240+273.15))</f>
        <v>8.422270608</v>
      </c>
      <c r="L240" s="8" t="s">
        <v>14</v>
      </c>
      <c r="M240" s="1">
        <v>-3.7899023034813</v>
      </c>
      <c r="N240" s="1">
        <v>-38.5868264581879</v>
      </c>
    </row>
    <row r="241" ht="14.25" customHeight="1">
      <c r="A241" s="7">
        <v>44973.0</v>
      </c>
      <c r="B241" s="1">
        <v>11.0</v>
      </c>
      <c r="C241" s="2">
        <v>68.8968386023295</v>
      </c>
      <c r="D241" s="3">
        <v>0.00990016638935108</v>
      </c>
      <c r="E241" s="4">
        <v>0.00193011647254576</v>
      </c>
      <c r="F241" s="5">
        <v>4.34044925124792</v>
      </c>
      <c r="G241" s="2">
        <v>13.7237936772047</v>
      </c>
      <c r="H241" s="2">
        <v>14.4891846921797</v>
      </c>
      <c r="I241" s="2">
        <v>25.0117803660566</v>
      </c>
      <c r="J241" s="2">
        <f>(46.01*(siqueira!$D241*1000))/(0.082*(siqueira!$I241+273.15))</f>
        <v>18.63068837</v>
      </c>
      <c r="K241" s="2">
        <f>(48*(siqueira!$F241))/(0.082*(siqueira!$I241+273.15))</f>
        <v>8.521383184</v>
      </c>
      <c r="L241" s="8" t="s">
        <v>14</v>
      </c>
      <c r="M241" s="1">
        <v>-3.7899023034813</v>
      </c>
      <c r="N241" s="1">
        <v>-38.5868264581879</v>
      </c>
    </row>
    <row r="242" ht="14.25" customHeight="1">
      <c r="A242" s="7">
        <v>44973.0</v>
      </c>
      <c r="B242" s="1">
        <v>12.0</v>
      </c>
      <c r="C242" s="2">
        <v>66.0410094637224</v>
      </c>
      <c r="D242" s="3">
        <v>0.00887223974763407</v>
      </c>
      <c r="E242" s="4">
        <v>0.00147476340694006</v>
      </c>
      <c r="F242" s="5">
        <v>4.35975552050473</v>
      </c>
      <c r="G242" s="2">
        <v>14.0914826498423</v>
      </c>
      <c r="H242" s="2">
        <v>15.2744479495268</v>
      </c>
      <c r="I242" s="2">
        <v>26.4349605678233</v>
      </c>
      <c r="J242" s="2">
        <f>(46.01*(siqueira!$D242*1000))/(0.082*(siqueira!$I242+273.15))</f>
        <v>16.61696259</v>
      </c>
      <c r="K242" s="2">
        <f>(48*(siqueira!$F242))/(0.082*(siqueira!$I242+273.15))</f>
        <v>8.518625258</v>
      </c>
      <c r="L242" s="8" t="s">
        <v>14</v>
      </c>
      <c r="M242" s="1">
        <v>-3.7899023034813</v>
      </c>
      <c r="N242" s="1">
        <v>-38.5868264581879</v>
      </c>
    </row>
    <row r="243" ht="14.25" customHeight="1">
      <c r="A243" s="7">
        <v>44973.0</v>
      </c>
      <c r="B243" s="1">
        <v>13.0</v>
      </c>
      <c r="C243" s="2">
        <v>62.4285714285714</v>
      </c>
      <c r="D243" s="3">
        <v>0.00785714285714286</v>
      </c>
      <c r="E243" s="4">
        <v>0.0</v>
      </c>
      <c r="F243" s="5">
        <v>4.35214285714286</v>
      </c>
      <c r="G243" s="2">
        <v>13.5</v>
      </c>
      <c r="H243" s="2">
        <v>14.1428571428571</v>
      </c>
      <c r="I243" s="2">
        <v>27.6892857142857</v>
      </c>
      <c r="J243" s="2">
        <f>(46.01*(siqueira!$D243*1000))/(0.082*(siqueira!$I243+273.15))</f>
        <v>14.65441484</v>
      </c>
      <c r="K243" s="2">
        <f>(48*(siqueira!$F243))/(0.082*(siqueira!$I243+273.15))</f>
        <v>8.468294999</v>
      </c>
      <c r="L243" s="8" t="s">
        <v>14</v>
      </c>
      <c r="M243" s="1">
        <v>-3.7899023034813</v>
      </c>
      <c r="N243" s="1">
        <v>-38.5868264581879</v>
      </c>
    </row>
    <row r="244" ht="14.25" customHeight="1">
      <c r="A244" s="7">
        <v>44974.0</v>
      </c>
      <c r="B244" s="1">
        <v>11.0</v>
      </c>
      <c r="C244" s="2">
        <v>42.3333333333333</v>
      </c>
      <c r="D244" s="3">
        <v>0.00974358974358974</v>
      </c>
      <c r="E244" s="4">
        <v>0.00478632478632479</v>
      </c>
      <c r="F244" s="5">
        <v>4.22589743589744</v>
      </c>
      <c r="G244" s="2">
        <v>6.58119658119658</v>
      </c>
      <c r="H244" s="2">
        <v>7.7008547008547</v>
      </c>
      <c r="I244" s="2">
        <v>33.404358974359</v>
      </c>
      <c r="J244" s="2">
        <f>(46.01*(siqueira!$D244*1000))/(0.082*(siqueira!$I244+273.15))</f>
        <v>17.83404568</v>
      </c>
      <c r="K244" s="2">
        <f>(48*(siqueira!$F244))/(0.082*(siqueira!$I244+273.15))</f>
        <v>8.069355361</v>
      </c>
      <c r="L244" s="8" t="s">
        <v>14</v>
      </c>
      <c r="M244" s="1">
        <v>-3.7899023034813</v>
      </c>
      <c r="N244" s="1">
        <v>-38.5868264581879</v>
      </c>
    </row>
    <row r="245" ht="14.25" customHeight="1">
      <c r="A245" s="7">
        <v>44974.0</v>
      </c>
      <c r="B245" s="1">
        <v>12.0</v>
      </c>
      <c r="C245" s="2">
        <v>41.6730769230769</v>
      </c>
      <c r="D245" s="3">
        <v>0.00296153846153846</v>
      </c>
      <c r="E245" s="4">
        <v>0.00107692307692308</v>
      </c>
      <c r="F245" s="5">
        <v>3.11692307692308</v>
      </c>
      <c r="G245" s="2">
        <v>7.75</v>
      </c>
      <c r="H245" s="2">
        <v>8.61923076923077</v>
      </c>
      <c r="I245" s="2">
        <v>37.4498461538462</v>
      </c>
      <c r="J245" s="2">
        <f>(46.01*(siqueira!$D245*1000))/(0.082*(siqueira!$I245+273.15))</f>
        <v>5.350009113</v>
      </c>
      <c r="K245" s="2">
        <f>(48*(siqueira!$F245))/(0.082*(siqueira!$I245+273.15))</f>
        <v>5.874247397</v>
      </c>
      <c r="L245" s="8" t="s">
        <v>14</v>
      </c>
      <c r="M245" s="1">
        <v>-3.7899023034813</v>
      </c>
      <c r="N245" s="1">
        <v>-38.5868264581879</v>
      </c>
    </row>
    <row r="246" ht="14.25" customHeight="1">
      <c r="A246" s="7">
        <v>44974.0</v>
      </c>
      <c r="B246" s="1">
        <v>13.0</v>
      </c>
      <c r="C246" s="2">
        <v>41.5152979066023</v>
      </c>
      <c r="D246" s="3">
        <v>0.0118518518518519</v>
      </c>
      <c r="E246" s="4">
        <v>0.00634460547504026</v>
      </c>
      <c r="F246" s="5">
        <v>4.27610305958132</v>
      </c>
      <c r="G246" s="2">
        <v>7.14814814814815</v>
      </c>
      <c r="H246" s="2">
        <v>8.15619967793881</v>
      </c>
      <c r="I246" s="2">
        <v>34.045346215781</v>
      </c>
      <c r="J246" s="2">
        <f>(46.01*(siqueira!$D246*1000))/(0.082*(siqueira!$I246+273.15))</f>
        <v>21.64761039</v>
      </c>
      <c r="K246" s="2">
        <f>(48*(siqueira!$F246))/(0.082*(siqueira!$I246+273.15))</f>
        <v>8.14818567</v>
      </c>
      <c r="L246" s="8" t="s">
        <v>14</v>
      </c>
      <c r="M246" s="1">
        <v>-3.7899023034813</v>
      </c>
      <c r="N246" s="1">
        <v>-38.5868264581879</v>
      </c>
    </row>
    <row r="247" ht="14.25" customHeight="1">
      <c r="A247" s="7">
        <v>44974.0</v>
      </c>
      <c r="B247" s="1">
        <v>14.0</v>
      </c>
      <c r="C247" s="2">
        <v>43.6514913657771</v>
      </c>
      <c r="D247" s="3">
        <v>0.0246703296703297</v>
      </c>
      <c r="E247" s="4">
        <v>0.00996860282574568</v>
      </c>
      <c r="F247" s="5">
        <v>3.63563579277865</v>
      </c>
      <c r="G247" s="2">
        <v>6.9850863422292</v>
      </c>
      <c r="H247" s="2">
        <v>8.05494505494505</v>
      </c>
      <c r="I247" s="2">
        <v>33.2519387755102</v>
      </c>
      <c r="J247" s="2">
        <f>(46.01*(siqueira!$D247*1000))/(0.082*(siqueira!$I247+273.15))</f>
        <v>45.17746155</v>
      </c>
      <c r="K247" s="2">
        <f>(48*(siqueira!$F247))/(0.082*(siqueira!$I247+273.15))</f>
        <v>6.945703601</v>
      </c>
      <c r="L247" s="8" t="s">
        <v>14</v>
      </c>
      <c r="M247" s="1">
        <v>-3.7899023034813</v>
      </c>
      <c r="N247" s="1">
        <v>-38.5868264581879</v>
      </c>
    </row>
    <row r="248" ht="14.25" customHeight="1">
      <c r="A248" s="7">
        <v>44974.0</v>
      </c>
      <c r="B248" s="1">
        <v>15.0</v>
      </c>
      <c r="C248" s="2">
        <v>48.7586206896552</v>
      </c>
      <c r="D248" s="3">
        <v>0.0666995073891626</v>
      </c>
      <c r="E248" s="4">
        <v>0.0152709359605911</v>
      </c>
      <c r="F248" s="5">
        <v>2.48467980295566</v>
      </c>
      <c r="G248" s="2">
        <v>7.11330049261084</v>
      </c>
      <c r="H248" s="2">
        <v>8.66995073891626</v>
      </c>
      <c r="I248" s="2">
        <v>32.0895566502463</v>
      </c>
      <c r="J248" s="2">
        <f>(46.01*(siqueira!$D248*1000))/(0.082*(siqueira!$I248+273.15))</f>
        <v>122.608391</v>
      </c>
      <c r="K248" s="2">
        <f>(48*(siqueira!$F248))/(0.082*(siqueira!$I248+273.15))</f>
        <v>4.76493522</v>
      </c>
      <c r="L248" s="8" t="s">
        <v>14</v>
      </c>
      <c r="M248" s="1">
        <v>-3.7899023034813</v>
      </c>
      <c r="N248" s="1">
        <v>-38.5868264581879</v>
      </c>
    </row>
    <row r="249" ht="14.25" customHeight="1">
      <c r="A249" s="7">
        <v>44974.0</v>
      </c>
      <c r="B249" s="1">
        <v>16.0</v>
      </c>
      <c r="C249" s="2">
        <v>51.8782798833819</v>
      </c>
      <c r="D249" s="3">
        <v>0.0506413994169096</v>
      </c>
      <c r="E249" s="4">
        <v>0.0118294460641399</v>
      </c>
      <c r="F249" s="5">
        <v>2.18540087463557</v>
      </c>
      <c r="G249" s="2">
        <v>6.79081632653061</v>
      </c>
      <c r="H249" s="2">
        <v>7.97594752186589</v>
      </c>
      <c r="I249" s="2">
        <v>31.5555466472303</v>
      </c>
      <c r="J249" s="2">
        <f>(46.01*(siqueira!$D249*1000))/(0.082*(siqueira!$I249+273.15))</f>
        <v>93.2531948</v>
      </c>
      <c r="K249" s="2">
        <f>(48*(siqueira!$F249))/(0.082*(siqueira!$I249+273.15))</f>
        <v>4.198345132</v>
      </c>
      <c r="L249" s="8" t="s">
        <v>14</v>
      </c>
      <c r="M249" s="1">
        <v>-3.7899023034813</v>
      </c>
      <c r="N249" s="1">
        <v>-38.5868264581879</v>
      </c>
    </row>
    <row r="250" ht="14.25" customHeight="1">
      <c r="A250" s="7">
        <v>44974.0</v>
      </c>
      <c r="B250" s="1">
        <v>17.0</v>
      </c>
      <c r="C250" s="2">
        <v>54.1871574001566</v>
      </c>
      <c r="D250" s="3">
        <v>0.0488958496476116</v>
      </c>
      <c r="E250" s="4">
        <v>0.0110023492560689</v>
      </c>
      <c r="F250" s="5">
        <v>2.31693030540329</v>
      </c>
      <c r="G250" s="2">
        <v>6.90994518402506</v>
      </c>
      <c r="H250" s="2">
        <v>8.3061863743148</v>
      </c>
      <c r="I250" s="2">
        <v>31.1980892717306</v>
      </c>
      <c r="J250" s="2">
        <f>(46.01*(siqueira!$D250*1000))/(0.082*(siqueira!$I250+273.15))</f>
        <v>90.14461712</v>
      </c>
      <c r="K250" s="2">
        <f>(48*(siqueira!$F250))/(0.082*(siqueira!$I250+273.15))</f>
        <v>4.456252344</v>
      </c>
      <c r="L250" s="8" t="s">
        <v>14</v>
      </c>
      <c r="M250" s="1">
        <v>-3.7899023034813</v>
      </c>
      <c r="N250" s="1">
        <v>-38.5868264581879</v>
      </c>
    </row>
    <row r="251" ht="14.25" customHeight="1">
      <c r="A251" s="7">
        <v>44974.0</v>
      </c>
      <c r="B251" s="1">
        <v>18.0</v>
      </c>
      <c r="C251" s="2">
        <v>62.1022727272727</v>
      </c>
      <c r="D251" s="3">
        <v>0.0391590909090909</v>
      </c>
      <c r="E251" s="4">
        <v>0.00961363636363636</v>
      </c>
      <c r="F251" s="5">
        <v>2.16270454545455</v>
      </c>
      <c r="G251" s="2">
        <v>8.1</v>
      </c>
      <c r="H251" s="2">
        <v>9.275</v>
      </c>
      <c r="I251" s="2">
        <v>28.9215</v>
      </c>
      <c r="J251" s="2">
        <f>(46.01*(siqueira!$D251*1000))/(0.082*(siqueira!$I251+273.15))</f>
        <v>72.73797892</v>
      </c>
      <c r="K251" s="2">
        <f>(48*(siqueira!$F251))/(0.082*(siqueira!$I251+273.15))</f>
        <v>4.190972642</v>
      </c>
      <c r="L251" s="8" t="s">
        <v>14</v>
      </c>
      <c r="M251" s="1">
        <v>-3.7899023034813</v>
      </c>
      <c r="N251" s="1">
        <v>-38.5868264581879</v>
      </c>
    </row>
    <row r="252" ht="14.25" customHeight="1">
      <c r="A252" s="7">
        <v>44974.0</v>
      </c>
      <c r="B252" s="1">
        <v>19.0</v>
      </c>
      <c r="C252" s="2">
        <v>61.0845175766642</v>
      </c>
      <c r="D252" s="3">
        <v>0.0632311144353029</v>
      </c>
      <c r="E252" s="4">
        <v>0.0112565445026178</v>
      </c>
      <c r="F252" s="5">
        <v>2.77539267015707</v>
      </c>
      <c r="G252" s="2">
        <v>7.60359012715034</v>
      </c>
      <c r="H252" s="2">
        <v>8.90875093492895</v>
      </c>
      <c r="I252" s="2">
        <v>29.7053178758414</v>
      </c>
      <c r="J252" s="2">
        <f>(46.01*(siqueira!$D252*1000))/(0.082*(siqueira!$I252+273.15))</f>
        <v>117.1477666</v>
      </c>
      <c r="K252" s="2">
        <f>(48*(siqueira!$F252))/(0.082*(siqueira!$I252+273.15))</f>
        <v>5.364343975</v>
      </c>
      <c r="L252" s="8" t="s">
        <v>14</v>
      </c>
      <c r="M252" s="1">
        <v>-3.7899023034813</v>
      </c>
      <c r="N252" s="1">
        <v>-38.5868264581879</v>
      </c>
    </row>
    <row r="253" ht="14.25" customHeight="1">
      <c r="A253" s="7">
        <v>44974.0</v>
      </c>
      <c r="B253" s="1">
        <v>20.0</v>
      </c>
      <c r="C253" s="2">
        <v>61.527633851468</v>
      </c>
      <c r="D253" s="3">
        <v>0.0513644214162349</v>
      </c>
      <c r="E253" s="4">
        <v>0.00999136442141623</v>
      </c>
      <c r="F253" s="5">
        <v>2.71277202072539</v>
      </c>
      <c r="G253" s="2">
        <v>7.89291882556131</v>
      </c>
      <c r="H253" s="2">
        <v>9.03540587219344</v>
      </c>
      <c r="I253" s="2">
        <v>29.0579188255613</v>
      </c>
      <c r="J253" s="2">
        <f>(46.01*(siqueira!$D253*1000))/(0.082*(siqueira!$I253+273.15))</f>
        <v>95.36630175</v>
      </c>
      <c r="K253" s="2">
        <f>(48*(siqueira!$F253))/(0.082*(siqueira!$I253+273.15))</f>
        <v>5.254541694</v>
      </c>
      <c r="L253" s="8" t="s">
        <v>14</v>
      </c>
      <c r="M253" s="1">
        <v>-3.7899023034813</v>
      </c>
      <c r="N253" s="1">
        <v>-38.5868264581879</v>
      </c>
    </row>
    <row r="254" ht="14.25" customHeight="1">
      <c r="A254" s="7">
        <v>44974.0</v>
      </c>
      <c r="B254" s="1">
        <v>21.0</v>
      </c>
      <c r="C254" s="2">
        <v>65.7292340884574</v>
      </c>
      <c r="D254" s="3">
        <v>0.146925566343042</v>
      </c>
      <c r="E254" s="4">
        <v>0.0152642934196332</v>
      </c>
      <c r="F254" s="5">
        <v>2.81070118662352</v>
      </c>
      <c r="G254" s="2">
        <v>8.79611650485437</v>
      </c>
      <c r="H254" s="2">
        <v>10.5415318230852</v>
      </c>
      <c r="I254" s="2">
        <v>28.661359223301</v>
      </c>
      <c r="J254" s="2">
        <f>(46.01*(siqueira!$D254*1000))/(0.082*(siqueira!$I254+273.15))</f>
        <v>273.1493511</v>
      </c>
      <c r="K254" s="2">
        <f>(48*(siqueira!$F254))/(0.082*(siqueira!$I254+273.15))</f>
        <v>5.451380305</v>
      </c>
      <c r="L254" s="8" t="s">
        <v>14</v>
      </c>
      <c r="M254" s="1">
        <v>-3.7899023034813</v>
      </c>
      <c r="N254" s="1">
        <v>-38.5868264581879</v>
      </c>
    </row>
    <row r="255" ht="14.25" customHeight="1">
      <c r="A255" s="7">
        <v>44974.0</v>
      </c>
      <c r="B255" s="1">
        <v>22.0</v>
      </c>
      <c r="C255" s="2">
        <v>64.8621553884712</v>
      </c>
      <c r="D255" s="3">
        <v>0.220701754385965</v>
      </c>
      <c r="E255" s="4">
        <v>0.0193316624895572</v>
      </c>
      <c r="F255" s="5">
        <v>3.40892230576441</v>
      </c>
      <c r="G255" s="2">
        <v>7.54970760233918</v>
      </c>
      <c r="H255" s="2">
        <v>9.22305764411028</v>
      </c>
      <c r="I255" s="2">
        <v>28.4770509607352</v>
      </c>
      <c r="J255" s="2">
        <f>(46.01*(siqueira!$D255*1000))/(0.082*(siqueira!$I255+273.15))</f>
        <v>410.5573943</v>
      </c>
      <c r="K255" s="2">
        <f>(48*(siqueira!$F255))/(0.082*(siqueira!$I255+273.15))</f>
        <v>6.615675581</v>
      </c>
      <c r="L255" s="8" t="s">
        <v>14</v>
      </c>
      <c r="M255" s="1">
        <v>-3.7899023034813</v>
      </c>
      <c r="N255" s="1">
        <v>-38.5868264581879</v>
      </c>
    </row>
    <row r="256" ht="14.25" customHeight="1">
      <c r="A256" s="7">
        <v>44974.0</v>
      </c>
      <c r="B256" s="1">
        <v>23.0</v>
      </c>
      <c r="C256" s="2">
        <v>65.519584332534</v>
      </c>
      <c r="D256" s="3">
        <v>0.275027977617906</v>
      </c>
      <c r="E256" s="4">
        <v>0.0232454036770584</v>
      </c>
      <c r="F256" s="5">
        <v>2.19952837729816</v>
      </c>
      <c r="G256" s="2">
        <v>7.75619504396483</v>
      </c>
      <c r="H256" s="2">
        <v>9.44204636290967</v>
      </c>
      <c r="I256" s="2">
        <v>28.4090727418066</v>
      </c>
      <c r="J256" s="2">
        <f>(46.01*(siqueira!$D256*1000))/(0.082*(siqueira!$I256+273.15))</f>
        <v>511.7323317</v>
      </c>
      <c r="K256" s="2">
        <f>(48*(siqueira!$F256))/(0.082*(siqueira!$I256+273.15))</f>
        <v>4.269574099</v>
      </c>
      <c r="L256" s="8" t="s">
        <v>14</v>
      </c>
      <c r="M256" s="1">
        <v>-3.7899023034813</v>
      </c>
      <c r="N256" s="1">
        <v>-38.5868264581879</v>
      </c>
    </row>
    <row r="257" ht="14.25" customHeight="1">
      <c r="A257" s="7">
        <v>44975.0</v>
      </c>
      <c r="B257" s="1">
        <v>0.0</v>
      </c>
      <c r="C257" s="2">
        <v>65.1555891238671</v>
      </c>
      <c r="D257" s="3">
        <v>0.285725075528701</v>
      </c>
      <c r="E257" s="4">
        <v>0.0235498489425982</v>
      </c>
      <c r="F257" s="5">
        <v>2.08848187311178</v>
      </c>
      <c r="G257" s="2">
        <v>7.97054380664653</v>
      </c>
      <c r="H257" s="2">
        <v>9.61253776435045</v>
      </c>
      <c r="I257" s="2">
        <v>28.3821299093656</v>
      </c>
      <c r="J257" s="2">
        <f>(46.01*(siqueira!$D257*1000))/(0.082*(siqueira!$I257+273.15))</f>
        <v>531.6834496</v>
      </c>
      <c r="K257" s="2">
        <f>(48*(siqueira!$F257))/(0.082*(siqueira!$I257+273.15))</f>
        <v>4.054380456</v>
      </c>
      <c r="L257" s="8" t="s">
        <v>14</v>
      </c>
      <c r="M257" s="1">
        <v>-3.7899023034813</v>
      </c>
      <c r="N257" s="1">
        <v>-38.5868264581879</v>
      </c>
    </row>
    <row r="258" ht="14.25" customHeight="1">
      <c r="A258" s="7">
        <v>44975.0</v>
      </c>
      <c r="B258" s="1">
        <v>1.0</v>
      </c>
      <c r="C258" s="2">
        <v>65.9058295964126</v>
      </c>
      <c r="D258" s="3">
        <v>0.215216741405082</v>
      </c>
      <c r="E258" s="4">
        <v>0.0178923766816143</v>
      </c>
      <c r="F258" s="5">
        <v>2.09308669656203</v>
      </c>
      <c r="G258" s="2">
        <v>8.42974588938715</v>
      </c>
      <c r="H258" s="2">
        <v>10.3176382660688</v>
      </c>
      <c r="I258" s="2">
        <v>28.2902840059791</v>
      </c>
      <c r="J258" s="2">
        <f>(46.01*(siqueira!$D258*1000))/(0.082*(siqueira!$I258+273.15))</f>
        <v>400.6020266</v>
      </c>
      <c r="K258" s="2">
        <f>(48*(siqueira!$F258))/(0.082*(siqueira!$I258+273.15))</f>
        <v>4.064557877</v>
      </c>
      <c r="L258" s="8" t="s">
        <v>14</v>
      </c>
      <c r="M258" s="1">
        <v>-3.7899023034813</v>
      </c>
      <c r="N258" s="1">
        <v>-38.5868264581879</v>
      </c>
    </row>
    <row r="259" ht="14.25" customHeight="1">
      <c r="A259" s="7">
        <v>44975.0</v>
      </c>
      <c r="B259" s="1">
        <v>2.0</v>
      </c>
      <c r="C259" s="2">
        <v>66.5810147299509</v>
      </c>
      <c r="D259" s="3">
        <v>0.230458265139116</v>
      </c>
      <c r="E259" s="4">
        <v>0.0203764320785597</v>
      </c>
      <c r="F259" s="5">
        <v>2.09539279869067</v>
      </c>
      <c r="G259" s="2">
        <v>9.27823240589198</v>
      </c>
      <c r="H259" s="2">
        <v>11.4206219312602</v>
      </c>
      <c r="I259" s="2">
        <v>28.2269967266776</v>
      </c>
      <c r="J259" s="2">
        <f>(46.01*(siqueira!$D259*1000))/(0.082*(siqueira!$I259+273.15))</f>
        <v>429.0625094</v>
      </c>
      <c r="K259" s="2">
        <f>(48*(siqueira!$F259))/(0.082*(siqueira!$I259+273.15))</f>
        <v>4.069890561</v>
      </c>
      <c r="L259" s="8" t="s">
        <v>14</v>
      </c>
      <c r="M259" s="1">
        <v>-3.7899023034813</v>
      </c>
      <c r="N259" s="1">
        <v>-38.5868264581879</v>
      </c>
    </row>
    <row r="260" ht="14.25" customHeight="1">
      <c r="A260" s="7">
        <v>44975.0</v>
      </c>
      <c r="B260" s="1">
        <v>3.0</v>
      </c>
      <c r="C260" s="2">
        <v>67.4368131868132</v>
      </c>
      <c r="D260" s="3">
        <v>0.265173992673993</v>
      </c>
      <c r="E260" s="4">
        <v>0.0217948717948718</v>
      </c>
      <c r="F260" s="5">
        <v>1.96509157509157</v>
      </c>
      <c r="G260" s="2">
        <v>10.3351648351648</v>
      </c>
      <c r="H260" s="2">
        <v>12.5815018315018</v>
      </c>
      <c r="I260" s="2">
        <v>28.2459706959707</v>
      </c>
      <c r="J260" s="2">
        <f>(46.01*(siqueira!$D260*1000))/(0.082*(siqueira!$I260+273.15))</f>
        <v>493.6644647</v>
      </c>
      <c r="K260" s="2">
        <f>(48*(siqueira!$F260))/(0.082*(siqueira!$I260+273.15))</f>
        <v>3.816565645</v>
      </c>
      <c r="L260" s="8" t="s">
        <v>14</v>
      </c>
      <c r="M260" s="1">
        <v>-3.7899023034813</v>
      </c>
      <c r="N260" s="1">
        <v>-38.5868264581879</v>
      </c>
    </row>
    <row r="261" ht="14.25" customHeight="1">
      <c r="A261" s="7">
        <v>44975.0</v>
      </c>
      <c r="B261" s="1">
        <v>4.0</v>
      </c>
      <c r="C261" s="2">
        <v>64.7306245297216</v>
      </c>
      <c r="D261" s="3">
        <v>0.133258088788563</v>
      </c>
      <c r="E261" s="4">
        <v>0.0137471783295711</v>
      </c>
      <c r="F261" s="5">
        <v>2.16103085026336</v>
      </c>
      <c r="G261" s="2">
        <v>8.69902182091798</v>
      </c>
      <c r="H261" s="2">
        <v>10.1745673438676</v>
      </c>
      <c r="I261" s="2">
        <v>28.2312490594432</v>
      </c>
      <c r="J261" s="2">
        <f>(46.01*(siqueira!$D261*1000))/(0.082*(siqueira!$I261+273.15))</f>
        <v>248.093698</v>
      </c>
      <c r="K261" s="2">
        <f>(48*(siqueira!$F261))/(0.082*(siqueira!$I261+273.15))</f>
        <v>4.197320412</v>
      </c>
      <c r="L261" s="8" t="s">
        <v>14</v>
      </c>
      <c r="M261" s="1">
        <v>-3.7899023034813</v>
      </c>
      <c r="N261" s="1">
        <v>-38.5868264581879</v>
      </c>
    </row>
    <row r="262" ht="14.25" customHeight="1">
      <c r="A262" s="7">
        <v>44975.0</v>
      </c>
      <c r="B262" s="1">
        <v>5.0</v>
      </c>
      <c r="C262" s="2">
        <v>63.273166800967</v>
      </c>
      <c r="D262" s="3">
        <v>0.0950684931506849</v>
      </c>
      <c r="E262" s="4">
        <v>0.0118211120064464</v>
      </c>
      <c r="F262" s="5">
        <v>2.22966156325544</v>
      </c>
      <c r="G262" s="2">
        <v>7.53424657534247</v>
      </c>
      <c r="H262" s="2">
        <v>8.96776792908944</v>
      </c>
      <c r="I262" s="2">
        <v>28.1038678485093</v>
      </c>
      <c r="J262" s="2">
        <f>(46.01*(siqueira!$D262*1000))/(0.082*(siqueira!$I262+273.15))</f>
        <v>177.0689287</v>
      </c>
      <c r="K262" s="2">
        <f>(48*(siqueira!$F262))/(0.082*(siqueira!$I262+273.15))</f>
        <v>4.332451409</v>
      </c>
      <c r="L262" s="8" t="s">
        <v>14</v>
      </c>
      <c r="M262" s="1">
        <v>-3.7899023034813</v>
      </c>
      <c r="N262" s="1">
        <v>-38.5868264581879</v>
      </c>
    </row>
    <row r="263" ht="14.25" customHeight="1">
      <c r="A263" s="7">
        <v>44975.0</v>
      </c>
      <c r="B263" s="1">
        <v>6.0</v>
      </c>
      <c r="C263" s="2">
        <v>62.986647926915</v>
      </c>
      <c r="D263" s="3">
        <v>0.0371187631763879</v>
      </c>
      <c r="E263" s="4">
        <v>0.0079901616303584</v>
      </c>
      <c r="F263" s="5">
        <v>2.40654251581167</v>
      </c>
      <c r="G263" s="2">
        <v>7.29936753338018</v>
      </c>
      <c r="H263" s="2">
        <v>8.50175685172171</v>
      </c>
      <c r="I263" s="2">
        <v>28.0967533380183</v>
      </c>
      <c r="J263" s="2">
        <f>(46.01*(siqueira!$D263*1000))/(0.082*(siqueira!$I263+273.15))</f>
        <v>69.13683634</v>
      </c>
      <c r="K263" s="2">
        <f>(48*(siqueira!$F263))/(0.082*(siqueira!$I263+273.15))</f>
        <v>4.676258909</v>
      </c>
      <c r="L263" s="8" t="s">
        <v>14</v>
      </c>
      <c r="M263" s="1">
        <v>-3.7899023034813</v>
      </c>
      <c r="N263" s="1">
        <v>-38.5868264581879</v>
      </c>
    </row>
    <row r="264" ht="14.25" customHeight="1">
      <c r="A264" s="7">
        <v>44975.0</v>
      </c>
      <c r="B264" s="1">
        <v>7.0</v>
      </c>
      <c r="C264" s="2">
        <v>60.9911575562701</v>
      </c>
      <c r="D264" s="3">
        <v>0.0152331189710611</v>
      </c>
      <c r="E264" s="4">
        <v>0.00360932475884244</v>
      </c>
      <c r="F264" s="5">
        <v>2.69536173633441</v>
      </c>
      <c r="G264" s="2">
        <v>6.96221864951768</v>
      </c>
      <c r="H264" s="2">
        <v>7.90032154340836</v>
      </c>
      <c r="I264" s="2">
        <v>28.1802893890675</v>
      </c>
      <c r="J264" s="2">
        <f>(46.01*(siqueira!$D264*1000))/(0.082*(siqueira!$I264+273.15))</f>
        <v>28.365107</v>
      </c>
      <c r="K264" s="2">
        <f>(48*(siqueira!$F264))/(0.082*(siqueira!$I264+273.15))</f>
        <v>5.23602432</v>
      </c>
      <c r="L264" s="8" t="s">
        <v>14</v>
      </c>
      <c r="M264" s="1">
        <v>-3.7899023034813</v>
      </c>
      <c r="N264" s="1">
        <v>-38.5868264581879</v>
      </c>
    </row>
    <row r="265" ht="14.25" customHeight="1">
      <c r="A265" s="7">
        <v>44975.0</v>
      </c>
      <c r="B265" s="1">
        <v>8.0</v>
      </c>
      <c r="C265" s="2">
        <v>63.2148760330578</v>
      </c>
      <c r="D265" s="3">
        <v>0.009045830202855</v>
      </c>
      <c r="E265" s="4">
        <v>0.00111945905334335</v>
      </c>
      <c r="F265" s="5">
        <v>2.87994740796394</v>
      </c>
      <c r="G265" s="2">
        <v>8.15477084898573</v>
      </c>
      <c r="H265" s="2">
        <v>9.31404958677686</v>
      </c>
      <c r="I265" s="2">
        <v>27.4186776859504</v>
      </c>
      <c r="J265" s="2">
        <f>(46.01*(siqueira!$D265*1000))/(0.082*(siqueira!$I265+273.15))</f>
        <v>16.88663404</v>
      </c>
      <c r="K265" s="2">
        <f>(48*(siqueira!$F265))/(0.082*(siqueira!$I265+273.15))</f>
        <v>5.608777621</v>
      </c>
      <c r="L265" s="8" t="s">
        <v>14</v>
      </c>
      <c r="M265" s="1">
        <v>-3.7899023034813</v>
      </c>
      <c r="N265" s="1">
        <v>-38.5868264581879</v>
      </c>
    </row>
    <row r="266" ht="14.25" customHeight="1">
      <c r="A266" s="7">
        <v>44975.0</v>
      </c>
      <c r="B266" s="1">
        <v>9.0</v>
      </c>
      <c r="C266" s="2">
        <v>64.1352133044107</v>
      </c>
      <c r="D266" s="3">
        <v>0.00860448300795372</v>
      </c>
      <c r="E266" s="4">
        <v>9.68908170643529E-4</v>
      </c>
      <c r="F266" s="5">
        <v>2.95037599421547</v>
      </c>
      <c r="G266" s="2">
        <v>9.86840202458424</v>
      </c>
      <c r="H266" s="2">
        <v>11.0679681851048</v>
      </c>
      <c r="I266" s="2">
        <v>27.6845191612437</v>
      </c>
      <c r="J266" s="2">
        <f>(46.01*(siqueira!$D266*1000))/(0.082*(siqueira!$I266+273.15))</f>
        <v>16.04853872</v>
      </c>
      <c r="K266" s="2">
        <f>(48*(siqueira!$F266))/(0.082*(siqueira!$I266+273.15))</f>
        <v>5.740861678</v>
      </c>
      <c r="L266" s="8" t="s">
        <v>14</v>
      </c>
      <c r="M266" s="1">
        <v>-3.7899023034813</v>
      </c>
      <c r="N266" s="1">
        <v>-38.5868264581879</v>
      </c>
    </row>
    <row r="267" ht="14.25" customHeight="1">
      <c r="A267" s="7">
        <v>44975.0</v>
      </c>
      <c r="B267" s="1">
        <v>10.0</v>
      </c>
      <c r="C267" s="2">
        <v>54.8900900900901</v>
      </c>
      <c r="D267" s="3">
        <v>0.00753153153153153</v>
      </c>
      <c r="E267" s="4">
        <v>0.0010990990990991</v>
      </c>
      <c r="F267" s="5">
        <v>3.06551351351351</v>
      </c>
      <c r="G267" s="2">
        <v>8.45225225225225</v>
      </c>
      <c r="H267" s="2">
        <v>9.14054054054054</v>
      </c>
      <c r="I267" s="2">
        <v>30.1595315315315</v>
      </c>
      <c r="J267" s="2">
        <f>(46.01*(siqueira!$D267*1000))/(0.082*(siqueira!$I267+273.15))</f>
        <v>13.93271076</v>
      </c>
      <c r="K267" s="2">
        <f>(48*(siqueira!$F267))/(0.082*(siqueira!$I267+273.15))</f>
        <v>5.916223357</v>
      </c>
      <c r="L267" s="8" t="s">
        <v>14</v>
      </c>
      <c r="M267" s="1">
        <v>-3.7899023034813</v>
      </c>
      <c r="N267" s="1">
        <v>-38.5868264581879</v>
      </c>
    </row>
    <row r="268" ht="14.25" customHeight="1">
      <c r="A268" s="7">
        <v>44975.0</v>
      </c>
      <c r="B268" s="1">
        <v>11.0</v>
      </c>
      <c r="C268" s="2">
        <v>45.0985915492958</v>
      </c>
      <c r="D268" s="3">
        <v>0.00746478873239437</v>
      </c>
      <c r="E268" s="4">
        <v>0.00305164319248826</v>
      </c>
      <c r="F268" s="5">
        <v>2.5824882629108</v>
      </c>
      <c r="G268" s="2">
        <v>6.90610328638498</v>
      </c>
      <c r="H268" s="2">
        <v>7.63849765258216</v>
      </c>
      <c r="I268" s="2">
        <v>32.5229577464789</v>
      </c>
      <c r="J268" s="2">
        <f>(46.01*(siqueira!$D268*1000))/(0.082*(siqueira!$I268+273.15))</f>
        <v>13.70247071</v>
      </c>
      <c r="K268" s="2">
        <f>(48*(siqueira!$F268))/(0.082*(siqueira!$I268+273.15))</f>
        <v>4.9454831</v>
      </c>
      <c r="L268" s="8" t="s">
        <v>14</v>
      </c>
      <c r="M268" s="1">
        <v>-3.7899023034813</v>
      </c>
      <c r="N268" s="1">
        <v>-38.5868264581879</v>
      </c>
    </row>
    <row r="269" ht="14.25" customHeight="1">
      <c r="A269" s="7">
        <v>44975.0</v>
      </c>
      <c r="B269" s="1">
        <v>12.0</v>
      </c>
      <c r="C269" s="2">
        <v>39.7076771653543</v>
      </c>
      <c r="D269" s="3">
        <v>0.00991141732283465</v>
      </c>
      <c r="E269" s="4">
        <v>0.00574803149606299</v>
      </c>
      <c r="F269" s="5">
        <v>2.8211811023622</v>
      </c>
      <c r="G269" s="2">
        <v>7.42125984251969</v>
      </c>
      <c r="H269" s="2">
        <v>8.23425196850394</v>
      </c>
      <c r="I269" s="2">
        <v>33.678592519685</v>
      </c>
      <c r="J269" s="2">
        <f>(46.01*(siqueira!$D269*1000))/(0.082*(siqueira!$I269+273.15))</f>
        <v>18.12501254</v>
      </c>
      <c r="K269" s="2">
        <f>(48*(siqueira!$F269))/(0.082*(siqueira!$I269+273.15))</f>
        <v>5.382233353</v>
      </c>
      <c r="L269" s="8" t="s">
        <v>14</v>
      </c>
      <c r="M269" s="1">
        <v>-3.7899023034813</v>
      </c>
      <c r="N269" s="1">
        <v>-38.5868264581879</v>
      </c>
    </row>
    <row r="270" ht="14.25" customHeight="1">
      <c r="A270" s="7">
        <v>44975.0</v>
      </c>
      <c r="B270" s="1">
        <v>13.0</v>
      </c>
      <c r="C270" s="2">
        <v>41.1717647058824</v>
      </c>
      <c r="D270" s="3">
        <v>0.0152862745098039</v>
      </c>
      <c r="E270" s="4">
        <v>0.00883137254901961</v>
      </c>
      <c r="F270" s="5">
        <v>2.51003921568627</v>
      </c>
      <c r="G270" s="2">
        <v>7.60392156862745</v>
      </c>
      <c r="H270" s="2">
        <v>8.64</v>
      </c>
      <c r="I270" s="2">
        <v>33.9470901960784</v>
      </c>
      <c r="J270" s="2">
        <f>(46.01*(siqueira!$D270*1000))/(0.082*(siqueira!$I270+273.15))</f>
        <v>27.92957543</v>
      </c>
      <c r="K270" s="2">
        <f>(48*(siqueira!$F270))/(0.082*(siqueira!$I270+273.15))</f>
        <v>4.784451872</v>
      </c>
      <c r="L270" s="8" t="s">
        <v>14</v>
      </c>
      <c r="M270" s="1">
        <v>-3.7899023034813</v>
      </c>
      <c r="N270" s="1">
        <v>-38.5868264581879</v>
      </c>
    </row>
    <row r="271" ht="14.25" customHeight="1">
      <c r="A271" s="7">
        <v>44975.0</v>
      </c>
      <c r="B271" s="1">
        <v>14.0</v>
      </c>
      <c r="C271" s="2">
        <v>44.9107011070111</v>
      </c>
      <c r="D271" s="3">
        <v>0.0268413284132841</v>
      </c>
      <c r="E271" s="4">
        <v>0.0109225092250923</v>
      </c>
      <c r="F271" s="5">
        <v>2.93837638376384</v>
      </c>
      <c r="G271" s="2">
        <v>7.92472324723247</v>
      </c>
      <c r="H271" s="2">
        <v>9.11955719557196</v>
      </c>
      <c r="I271" s="2">
        <v>32.3577269372694</v>
      </c>
      <c r="J271" s="2">
        <f>(46.01*(siqueira!$D271*1000))/(0.082*(siqueira!$I271+273.15))</f>
        <v>49.2969656</v>
      </c>
      <c r="K271" s="2">
        <f>(48*(siqueira!$F271))/(0.082*(siqueira!$I271+273.15))</f>
        <v>5.630054655</v>
      </c>
      <c r="L271" s="8" t="s">
        <v>14</v>
      </c>
      <c r="M271" s="1">
        <v>-3.7899023034813</v>
      </c>
      <c r="N271" s="1">
        <v>-38.5868264581879</v>
      </c>
    </row>
    <row r="272" ht="14.25" customHeight="1">
      <c r="A272" s="7">
        <v>44975.0</v>
      </c>
      <c r="B272" s="1">
        <v>15.0</v>
      </c>
      <c r="C272" s="2">
        <v>49.009828009828</v>
      </c>
      <c r="D272" s="3">
        <v>0.0633579033579034</v>
      </c>
      <c r="E272" s="4">
        <v>0.0144389844389844</v>
      </c>
      <c r="F272" s="5">
        <v>3.43111384111384</v>
      </c>
      <c r="G272" s="2">
        <v>8.91072891072891</v>
      </c>
      <c r="H272" s="2">
        <v>10.2203112203112</v>
      </c>
      <c r="I272" s="2">
        <v>31.7666339066339</v>
      </c>
      <c r="J272" s="2">
        <f>(46.01*(siqueira!$D272*1000))/(0.082*(siqueira!$I272+273.15))</f>
        <v>116.5891299</v>
      </c>
      <c r="K272" s="2">
        <f>(48*(siqueira!$F272))/(0.082*(siqueira!$I272+273.15))</f>
        <v>6.586904941</v>
      </c>
      <c r="L272" s="8" t="s">
        <v>14</v>
      </c>
      <c r="M272" s="1">
        <v>-3.7899023034813</v>
      </c>
      <c r="N272" s="1">
        <v>-38.5868264581879</v>
      </c>
    </row>
    <row r="273" ht="14.25" customHeight="1">
      <c r="A273" s="7">
        <v>44975.0</v>
      </c>
      <c r="B273" s="1">
        <v>16.0</v>
      </c>
      <c r="C273" s="2">
        <v>53.6906116642959</v>
      </c>
      <c r="D273" s="3">
        <v>0.152859174964438</v>
      </c>
      <c r="E273" s="4">
        <v>0.02475106685633</v>
      </c>
      <c r="F273" s="5">
        <v>2.52100284495021</v>
      </c>
      <c r="G273" s="2">
        <v>9.39758179231863</v>
      </c>
      <c r="H273" s="2">
        <v>10.8840682788051</v>
      </c>
      <c r="I273" s="2">
        <v>30.585533428165</v>
      </c>
      <c r="J273" s="2">
        <f>(46.01*(siqueira!$D273*1000))/(0.082*(siqueira!$I273+273.15))</f>
        <v>282.3802315</v>
      </c>
      <c r="K273" s="2">
        <f>(48*(siqueira!$F273))/(0.082*(siqueira!$I273+273.15))</f>
        <v>4.858532572</v>
      </c>
      <c r="L273" s="8" t="s">
        <v>14</v>
      </c>
      <c r="M273" s="1">
        <v>-3.7899023034813</v>
      </c>
      <c r="N273" s="1">
        <v>-38.5868264581879</v>
      </c>
    </row>
    <row r="274" ht="14.25" customHeight="1">
      <c r="A274" s="7">
        <v>44975.0</v>
      </c>
      <c r="B274" s="1">
        <v>17.0</v>
      </c>
      <c r="C274" s="2">
        <v>55.5255920550038</v>
      </c>
      <c r="D274" s="3">
        <v>0.112918258212376</v>
      </c>
      <c r="E274" s="4">
        <v>0.0179067990832697</v>
      </c>
      <c r="F274" s="5">
        <v>2.55627196333079</v>
      </c>
      <c r="G274" s="2">
        <v>8.92207792207792</v>
      </c>
      <c r="H274" s="2">
        <v>10.1909854851031</v>
      </c>
      <c r="I274" s="2">
        <v>30.6119786096257</v>
      </c>
      <c r="J274" s="2">
        <f>(46.01*(siqueira!$D274*1000))/(0.082*(siqueira!$I274+273.15))</f>
        <v>208.5783071</v>
      </c>
      <c r="K274" s="2">
        <f>(48*(siqueira!$F274))/(0.082*(siqueira!$I274+273.15))</f>
        <v>4.926075103</v>
      </c>
      <c r="L274" s="8" t="s">
        <v>14</v>
      </c>
      <c r="M274" s="1">
        <v>-3.7899023034813</v>
      </c>
      <c r="N274" s="1">
        <v>-38.5868264581879</v>
      </c>
    </row>
    <row r="275" ht="14.25" customHeight="1">
      <c r="A275" s="7">
        <v>44975.0</v>
      </c>
      <c r="B275" s="1">
        <v>18.0</v>
      </c>
      <c r="C275" s="2">
        <v>58.7820613690008</v>
      </c>
      <c r="D275" s="3">
        <v>0.0987254130605822</v>
      </c>
      <c r="E275" s="4">
        <v>0.0158143194335169</v>
      </c>
      <c r="F275" s="5">
        <v>1.92251770259638</v>
      </c>
      <c r="G275" s="2">
        <v>10.1211644374508</v>
      </c>
      <c r="H275" s="2">
        <v>11.5483870967742</v>
      </c>
      <c r="I275" s="2">
        <v>30.3167505900865</v>
      </c>
      <c r="J275" s="2">
        <f>(46.01*(siqueira!$D275*1000))/(0.082*(siqueira!$I275+273.15))</f>
        <v>182.5392349</v>
      </c>
      <c r="K275" s="2">
        <f>(48*(siqueira!$F275))/(0.082*(siqueira!$I275+273.15))</f>
        <v>3.70840039</v>
      </c>
      <c r="L275" s="8" t="s">
        <v>14</v>
      </c>
      <c r="M275" s="1">
        <v>-3.7899023034813</v>
      </c>
      <c r="N275" s="1">
        <v>-38.5868264581879</v>
      </c>
    </row>
    <row r="276" ht="14.25" customHeight="1">
      <c r="A276" s="7">
        <v>44975.0</v>
      </c>
      <c r="B276" s="1">
        <v>19.0</v>
      </c>
      <c r="C276" s="2">
        <v>61.2792022792023</v>
      </c>
      <c r="D276" s="3">
        <v>0.12261396011396</v>
      </c>
      <c r="E276" s="4">
        <v>0.0162321937321937</v>
      </c>
      <c r="F276" s="5">
        <v>2.14582621082621</v>
      </c>
      <c r="G276" s="2">
        <v>8.88461538461539</v>
      </c>
      <c r="H276" s="2">
        <v>10.2286324786325</v>
      </c>
      <c r="I276" s="2">
        <v>29.4722008547009</v>
      </c>
      <c r="J276" s="2">
        <f>(46.01*(siqueira!$D276*1000))/(0.082*(siqueira!$I276+273.15))</f>
        <v>227.3408685</v>
      </c>
      <c r="K276" s="2">
        <f>(48*(siqueira!$F276))/(0.082*(siqueira!$I276+273.15))</f>
        <v>4.150698092</v>
      </c>
      <c r="L276" s="8" t="s">
        <v>14</v>
      </c>
      <c r="M276" s="1">
        <v>-3.7899023034813</v>
      </c>
      <c r="N276" s="1">
        <v>-38.5868264581879</v>
      </c>
    </row>
    <row r="277" ht="14.25" customHeight="1">
      <c r="A277" s="7">
        <v>44975.0</v>
      </c>
      <c r="B277" s="1">
        <v>20.0</v>
      </c>
      <c r="C277" s="2">
        <v>64.2942162615256</v>
      </c>
      <c r="D277" s="3">
        <v>0.154828164291702</v>
      </c>
      <c r="E277" s="4">
        <v>0.0169740150880134</v>
      </c>
      <c r="F277" s="5">
        <v>2.36348700754401</v>
      </c>
      <c r="G277" s="2">
        <v>10.7108130762783</v>
      </c>
      <c r="H277" s="2">
        <v>12.3269069572506</v>
      </c>
      <c r="I277" s="2">
        <v>28.9152975691534</v>
      </c>
      <c r="J277" s="2">
        <f>(46.01*(siqueira!$D277*1000))/(0.082*(siqueira!$I277+273.15))</f>
        <v>287.5990922</v>
      </c>
      <c r="K277" s="2">
        <f>(48*(siqueira!$F277))/(0.082*(siqueira!$I277+273.15))</f>
        <v>4.580150719</v>
      </c>
      <c r="L277" s="8" t="s">
        <v>14</v>
      </c>
      <c r="M277" s="1">
        <v>-3.7899023034813</v>
      </c>
      <c r="N277" s="1">
        <v>-38.5868264581879</v>
      </c>
    </row>
    <row r="278" ht="14.25" customHeight="1">
      <c r="A278" s="7">
        <v>44975.0</v>
      </c>
      <c r="B278" s="1">
        <v>21.0</v>
      </c>
      <c r="C278" s="2">
        <v>64.0723404255319</v>
      </c>
      <c r="D278" s="3">
        <v>0.198560283687943</v>
      </c>
      <c r="E278" s="4">
        <v>0.0198581560283688</v>
      </c>
      <c r="F278" s="5">
        <v>2.20021276595745</v>
      </c>
      <c r="G278" s="2">
        <v>8.08156028368794</v>
      </c>
      <c r="H278" s="2">
        <v>9.68794326241135</v>
      </c>
      <c r="I278" s="2">
        <v>28.6381418439716</v>
      </c>
      <c r="J278" s="2">
        <f>(46.01*(siqueira!$D278*1000))/(0.082*(siqueira!$I278+273.15))</f>
        <v>369.1718641</v>
      </c>
      <c r="K278" s="2">
        <f>(48*(siqueira!$F278))/(0.082*(siqueira!$I278+273.15))</f>
        <v>4.267660804</v>
      </c>
      <c r="L278" s="8" t="s">
        <v>14</v>
      </c>
      <c r="M278" s="1">
        <v>-3.7899023034813</v>
      </c>
      <c r="N278" s="1">
        <v>-38.5868264581879</v>
      </c>
    </row>
    <row r="279" ht="14.25" customHeight="1">
      <c r="A279" s="7">
        <v>44975.0</v>
      </c>
      <c r="B279" s="1">
        <v>22.0</v>
      </c>
      <c r="C279" s="2">
        <v>63.50859375</v>
      </c>
      <c r="D279" s="3">
        <v>0.2714921875</v>
      </c>
      <c r="E279" s="4">
        <v>0.0256640625</v>
      </c>
      <c r="F279" s="5">
        <v>1.97646875</v>
      </c>
      <c r="G279" s="2">
        <v>7.16171875</v>
      </c>
      <c r="H279" s="2">
        <v>8.72265625</v>
      </c>
      <c r="I279" s="2">
        <v>28.5801953125</v>
      </c>
      <c r="J279" s="2">
        <f>(46.01*(siqueira!$D279*1000))/(0.082*(siqueira!$I279+273.15))</f>
        <v>504.8669527</v>
      </c>
      <c r="K279" s="2">
        <f>(48*(siqueira!$F279))/(0.082*(siqueira!$I279+273.15))</f>
        <v>3.834410129</v>
      </c>
      <c r="L279" s="8" t="s">
        <v>14</v>
      </c>
      <c r="M279" s="1">
        <v>-3.7899023034813</v>
      </c>
      <c r="N279" s="1">
        <v>-38.5868264581879</v>
      </c>
    </row>
    <row r="280" ht="14.25" customHeight="1">
      <c r="A280" s="7">
        <v>44975.0</v>
      </c>
      <c r="B280" s="1">
        <v>23.0</v>
      </c>
      <c r="C280" s="2">
        <v>65.1763341067285</v>
      </c>
      <c r="D280" s="3">
        <v>0.324168600154679</v>
      </c>
      <c r="E280" s="4">
        <v>0.029969064191802</v>
      </c>
      <c r="F280" s="5">
        <v>1.98646558391338</v>
      </c>
      <c r="G280" s="2">
        <v>6.71616395978345</v>
      </c>
      <c r="H280" s="2">
        <v>8.10440835266821</v>
      </c>
      <c r="I280" s="2">
        <v>28.5124361948956</v>
      </c>
      <c r="J280" s="2">
        <f>(46.01*(siqueira!$D280*1000))/(0.082*(siqueira!$I280+273.15))</f>
        <v>602.959431</v>
      </c>
      <c r="K280" s="2">
        <f>(48*(siqueira!$F280))/(0.082*(siqueira!$I280+273.15))</f>
        <v>3.854669932</v>
      </c>
      <c r="L280" s="8" t="s">
        <v>14</v>
      </c>
      <c r="M280" s="1">
        <v>-3.7899023034813</v>
      </c>
      <c r="N280" s="1">
        <v>-38.5868264581879</v>
      </c>
    </row>
    <row r="281" ht="14.25" customHeight="1">
      <c r="A281" s="7">
        <v>44976.0</v>
      </c>
      <c r="B281" s="1">
        <v>0.0</v>
      </c>
      <c r="C281" s="2">
        <v>64.3350327749454</v>
      </c>
      <c r="D281" s="3">
        <v>0.275680990531682</v>
      </c>
      <c r="E281" s="4">
        <v>0.026081573197378</v>
      </c>
      <c r="F281" s="5">
        <v>2.1819737800437</v>
      </c>
      <c r="G281" s="2">
        <v>6.95994173343044</v>
      </c>
      <c r="H281" s="2">
        <v>8.21485797523671</v>
      </c>
      <c r="I281" s="2">
        <v>28.4788929351784</v>
      </c>
      <c r="J281" s="2">
        <f>(46.01*(siqueira!$D281*1000))/(0.082*(siqueira!$I281+273.15))</f>
        <v>512.8286282</v>
      </c>
      <c r="K281" s="2">
        <f>(48*(siqueira!$F281))/(0.082*(siqueira!$I281+273.15))</f>
        <v>4.234517894</v>
      </c>
      <c r="L281" s="8" t="s">
        <v>14</v>
      </c>
      <c r="M281" s="1">
        <v>-3.7899023034813</v>
      </c>
      <c r="N281" s="1">
        <v>-38.5868264581879</v>
      </c>
    </row>
    <row r="282" ht="14.25" customHeight="1">
      <c r="A282" s="7">
        <v>44976.0</v>
      </c>
      <c r="B282" s="1">
        <v>1.0</v>
      </c>
      <c r="C282" s="2">
        <v>63.6829896907216</v>
      </c>
      <c r="D282" s="3">
        <v>0.165844072164948</v>
      </c>
      <c r="E282" s="4">
        <v>0.0158376288659794</v>
      </c>
      <c r="F282" s="5">
        <v>2.57961984536082</v>
      </c>
      <c r="G282" s="2">
        <v>5.93685567010309</v>
      </c>
      <c r="H282" s="2">
        <v>7.27255154639175</v>
      </c>
      <c r="I282" s="2">
        <v>28.4848067010309</v>
      </c>
      <c r="J282" s="2">
        <f>(46.01*(siqueira!$D282*1000))/(0.082*(siqueira!$I282+273.15))</f>
        <v>308.5012151</v>
      </c>
      <c r="K282" s="2">
        <f>(48*(siqueira!$F282))/(0.082*(siqueira!$I282+273.15))</f>
        <v>5.006124424</v>
      </c>
      <c r="L282" s="8" t="s">
        <v>14</v>
      </c>
      <c r="M282" s="1">
        <v>-3.7899023034813</v>
      </c>
      <c r="N282" s="1">
        <v>-38.5868264581879</v>
      </c>
    </row>
    <row r="283" ht="14.25" customHeight="1">
      <c r="A283" s="7">
        <v>44976.0</v>
      </c>
      <c r="B283" s="1">
        <v>2.0</v>
      </c>
      <c r="C283" s="2">
        <v>62.4289693593315</v>
      </c>
      <c r="D283" s="3">
        <v>0.112189415041783</v>
      </c>
      <c r="E283" s="4">
        <v>0.011899721448468</v>
      </c>
      <c r="F283" s="5">
        <v>2.73337604456825</v>
      </c>
      <c r="G283" s="2">
        <v>5.43175487465181</v>
      </c>
      <c r="H283" s="2">
        <v>6.58217270194986</v>
      </c>
      <c r="I283" s="2">
        <v>28.4675431754875</v>
      </c>
      <c r="J283" s="2">
        <f>(46.01*(siqueira!$D283*1000))/(0.082*(siqueira!$I283+273.15))</f>
        <v>208.7053906</v>
      </c>
      <c r="K283" s="2">
        <f>(48*(siqueira!$F283))/(0.082*(siqueira!$I283+273.15))</f>
        <v>5.304814119</v>
      </c>
      <c r="L283" s="8" t="s">
        <v>14</v>
      </c>
      <c r="M283" s="1">
        <v>-3.7899023034813</v>
      </c>
      <c r="N283" s="1">
        <v>-38.5868264581879</v>
      </c>
    </row>
    <row r="284" ht="14.25" customHeight="1">
      <c r="A284" s="7">
        <v>44976.0</v>
      </c>
      <c r="B284" s="1">
        <v>3.0</v>
      </c>
      <c r="C284" s="2">
        <v>64.194729136164</v>
      </c>
      <c r="D284" s="3">
        <v>0.177730600292826</v>
      </c>
      <c r="E284" s="4">
        <v>0.0176500732064422</v>
      </c>
      <c r="F284" s="5">
        <v>2.65114934114202</v>
      </c>
      <c r="G284" s="2">
        <v>5.40849194729136</v>
      </c>
      <c r="H284" s="2">
        <v>6.67130307467057</v>
      </c>
      <c r="I284" s="2">
        <v>28.2921742313324</v>
      </c>
      <c r="J284" s="2">
        <f>(46.01*(siqueira!$D284*1000))/(0.082*(siqueira!$I284+273.15))</f>
        <v>330.8236699</v>
      </c>
      <c r="K284" s="2">
        <f>(48*(siqueira!$F284))/(0.082*(siqueira!$I284+273.15))</f>
        <v>5.14822553</v>
      </c>
      <c r="L284" s="8" t="s">
        <v>14</v>
      </c>
      <c r="M284" s="1">
        <v>-3.7899023034813</v>
      </c>
      <c r="N284" s="1">
        <v>-38.5868264581879</v>
      </c>
    </row>
    <row r="285" ht="14.25" customHeight="1">
      <c r="A285" s="7">
        <v>44976.0</v>
      </c>
      <c r="B285" s="1">
        <v>4.0</v>
      </c>
      <c r="C285" s="2">
        <v>64.7</v>
      </c>
      <c r="D285" s="3">
        <v>0.273477941176471</v>
      </c>
      <c r="E285" s="4">
        <v>0.0258308823529412</v>
      </c>
      <c r="F285" s="5">
        <v>2.17069117647059</v>
      </c>
      <c r="G285" s="2">
        <v>5.61617647058824</v>
      </c>
      <c r="H285" s="2">
        <v>7.14338235294118</v>
      </c>
      <c r="I285" s="2">
        <v>28.1400073529412</v>
      </c>
      <c r="J285" s="2">
        <f>(46.01*(siqueira!$D285*1000))/(0.082*(siqueira!$I285+273.15))</f>
        <v>509.3026719</v>
      </c>
      <c r="K285" s="2">
        <f>(48*(siqueira!$F285))/(0.082*(siqueira!$I285+273.15))</f>
        <v>4.217360226</v>
      </c>
      <c r="L285" s="8" t="s">
        <v>14</v>
      </c>
      <c r="M285" s="1">
        <v>-3.7899023034813</v>
      </c>
      <c r="N285" s="1">
        <v>-38.5868264581879</v>
      </c>
    </row>
    <row r="286" ht="14.25" customHeight="1">
      <c r="A286" s="7">
        <v>44976.0</v>
      </c>
      <c r="B286" s="1">
        <v>5.0</v>
      </c>
      <c r="C286" s="2">
        <v>64.2230452674897</v>
      </c>
      <c r="D286" s="3">
        <v>0.229851851851852</v>
      </c>
      <c r="E286" s="4">
        <v>0.0215473251028807</v>
      </c>
      <c r="F286" s="5">
        <v>2.30943209876543</v>
      </c>
      <c r="G286" s="2">
        <v>4.82469135802469</v>
      </c>
      <c r="H286" s="2">
        <v>6.06831275720165</v>
      </c>
      <c r="I286" s="2">
        <v>28.1178189300412</v>
      </c>
      <c r="J286" s="2">
        <f>(46.01*(siqueira!$D286*1000))/(0.082*(siqueira!$I286+273.15))</f>
        <v>428.0885822</v>
      </c>
      <c r="K286" s="2">
        <f>(48*(siqueira!$F286))/(0.082*(siqueira!$I286+273.15))</f>
        <v>4.48724559</v>
      </c>
      <c r="L286" s="8" t="s">
        <v>14</v>
      </c>
      <c r="M286" s="1">
        <v>-3.7899023034813</v>
      </c>
      <c r="N286" s="1">
        <v>-38.5868264581879</v>
      </c>
    </row>
    <row r="287" ht="14.25" customHeight="1">
      <c r="A287" s="7">
        <v>44976.0</v>
      </c>
      <c r="B287" s="1">
        <v>6.0</v>
      </c>
      <c r="C287" s="2">
        <v>62.5752840909091</v>
      </c>
      <c r="D287" s="3">
        <v>0.12875</v>
      </c>
      <c r="E287" s="4">
        <v>0.0130894886363636</v>
      </c>
      <c r="F287" s="5">
        <v>3.64540482954545</v>
      </c>
      <c r="G287" s="2">
        <v>4.08025568181818</v>
      </c>
      <c r="H287" s="2">
        <v>5.21875</v>
      </c>
      <c r="I287" s="2">
        <v>28.1148295454545</v>
      </c>
      <c r="J287" s="2">
        <f>(46.01*(siqueira!$D287*1000))/(0.082*(siqueira!$I287+273.15))</f>
        <v>239.7933774</v>
      </c>
      <c r="K287" s="2">
        <f>(48*(siqueira!$F287))/(0.082*(siqueira!$I287+273.15))</f>
        <v>7.083121894</v>
      </c>
      <c r="L287" s="8" t="s">
        <v>14</v>
      </c>
      <c r="M287" s="1">
        <v>-3.7899023034813</v>
      </c>
      <c r="N287" s="1">
        <v>-38.5868264581879</v>
      </c>
    </row>
    <row r="288" ht="14.25" customHeight="1">
      <c r="A288" s="7">
        <v>44976.0</v>
      </c>
      <c r="B288" s="1">
        <v>7.0</v>
      </c>
      <c r="C288" s="2">
        <v>63.7332820906995</v>
      </c>
      <c r="D288" s="3">
        <v>0.153489623366641</v>
      </c>
      <c r="E288" s="4">
        <v>0.0147117601844735</v>
      </c>
      <c r="F288" s="5">
        <v>3.61402767102229</v>
      </c>
      <c r="G288" s="2">
        <v>4.22367409684858</v>
      </c>
      <c r="H288" s="2">
        <v>5.46272098385857</v>
      </c>
      <c r="I288" s="2">
        <v>28.0442121445042</v>
      </c>
      <c r="J288" s="2">
        <f>(46.01*(siqueira!$D288*1000))/(0.082*(siqueira!$I288+273.15))</f>
        <v>285.9372785</v>
      </c>
      <c r="K288" s="2">
        <f>(48*(siqueira!$F288))/(0.082*(siqueira!$I288+273.15))</f>
        <v>7.023801612</v>
      </c>
      <c r="L288" s="8" t="s">
        <v>14</v>
      </c>
      <c r="M288" s="1">
        <v>-3.7899023034813</v>
      </c>
      <c r="N288" s="1">
        <v>-38.5868264581879</v>
      </c>
    </row>
    <row r="289" ht="14.25" customHeight="1">
      <c r="A289" s="7">
        <v>44976.0</v>
      </c>
      <c r="B289" s="1">
        <v>8.0</v>
      </c>
      <c r="C289" s="2">
        <v>63.0673981191223</v>
      </c>
      <c r="D289" s="3">
        <v>0.154200626959248</v>
      </c>
      <c r="E289" s="4">
        <v>0.0150313479623824</v>
      </c>
      <c r="F289" s="5">
        <v>3.5341144200627</v>
      </c>
      <c r="G289" s="2">
        <v>3.93887147335423</v>
      </c>
      <c r="H289" s="2">
        <v>5.14968652037618</v>
      </c>
      <c r="I289" s="2">
        <v>28.056355799373</v>
      </c>
      <c r="J289" s="2">
        <f>(46.01*(siqueira!$D289*1000))/(0.082*(siqueira!$I289+273.15))</f>
        <v>287.2502323</v>
      </c>
      <c r="K289" s="2">
        <f>(48*(siqueira!$F289))/(0.082*(siqueira!$I289+273.15))</f>
        <v>6.868214646</v>
      </c>
      <c r="L289" s="8" t="s">
        <v>14</v>
      </c>
      <c r="M289" s="1">
        <v>-3.7899023034813</v>
      </c>
      <c r="N289" s="1">
        <v>-38.5868264581879</v>
      </c>
    </row>
    <row r="290" ht="14.25" customHeight="1">
      <c r="A290" s="7">
        <v>44976.0</v>
      </c>
      <c r="B290" s="1">
        <v>9.0</v>
      </c>
      <c r="C290" s="2">
        <v>60.9324227174694</v>
      </c>
      <c r="D290" s="3">
        <v>0.0805607476635514</v>
      </c>
      <c r="E290" s="4">
        <v>0.0123436376707405</v>
      </c>
      <c r="F290" s="5">
        <v>3.62743350107836</v>
      </c>
      <c r="G290" s="2">
        <v>3.70812365204889</v>
      </c>
      <c r="H290" s="2">
        <v>4.85262401150252</v>
      </c>
      <c r="I290" s="2">
        <v>28.5196836808052</v>
      </c>
      <c r="J290" s="2">
        <f>(46.01*(siqueira!$D290*1000))/(0.082*(siqueira!$I290+273.15))</f>
        <v>149.8408407</v>
      </c>
      <c r="K290" s="2">
        <f>(48*(siqueira!$F290))/(0.082*(siqueira!$I290+273.15))</f>
        <v>7.038744106</v>
      </c>
      <c r="L290" s="8" t="s">
        <v>14</v>
      </c>
      <c r="M290" s="1">
        <v>-3.7899023034813</v>
      </c>
      <c r="N290" s="1">
        <v>-38.5868264581879</v>
      </c>
    </row>
    <row r="291" ht="14.25" customHeight="1">
      <c r="A291" s="7">
        <v>44976.0</v>
      </c>
      <c r="B291" s="1">
        <v>10.0</v>
      </c>
      <c r="C291" s="2">
        <v>58.5272727272727</v>
      </c>
      <c r="D291" s="3">
        <v>0.0449090909090909</v>
      </c>
      <c r="E291" s="4">
        <v>0.00981818181818182</v>
      </c>
      <c r="F291" s="5">
        <v>3.73109090909091</v>
      </c>
      <c r="G291" s="2">
        <v>3.21818181818182</v>
      </c>
      <c r="H291" s="2">
        <v>3.89090909090909</v>
      </c>
      <c r="I291" s="2">
        <v>29.3438181818182</v>
      </c>
      <c r="J291" s="2">
        <f>(46.01*(siqueira!$D291*1000))/(0.082*(siqueira!$I291+273.15))</f>
        <v>83.30213664</v>
      </c>
      <c r="K291" s="2">
        <f>(48*(siqueira!$F291))/(0.082*(siqueira!$I291+273.15))</f>
        <v>7.220158178</v>
      </c>
      <c r="L291" s="8" t="s">
        <v>14</v>
      </c>
      <c r="M291" s="1">
        <v>-3.7899023034813</v>
      </c>
      <c r="N291" s="1">
        <v>-38.5868264581879</v>
      </c>
    </row>
    <row r="292" ht="14.25" customHeight="1">
      <c r="A292" s="7">
        <v>44976.0</v>
      </c>
      <c r="B292" s="1">
        <v>11.0</v>
      </c>
      <c r="C292" s="2">
        <v>42.1769911504425</v>
      </c>
      <c r="D292" s="3">
        <v>0.0472861356932153</v>
      </c>
      <c r="E292" s="4">
        <v>0.0110619469026549</v>
      </c>
      <c r="F292" s="5">
        <v>2.3783185840708</v>
      </c>
      <c r="G292" s="2">
        <v>2.3716814159292</v>
      </c>
      <c r="H292" s="2">
        <v>3.32448377581121</v>
      </c>
      <c r="I292" s="2">
        <v>32.5264306784661</v>
      </c>
      <c r="J292" s="2">
        <f>(46.01*(siqueira!$D292*1000))/(0.082*(siqueira!$I292+273.15))</f>
        <v>86.79810657</v>
      </c>
      <c r="K292" s="2">
        <f>(48*(siqueira!$F292))/(0.082*(siqueira!$I292+273.15))</f>
        <v>4.55444499</v>
      </c>
      <c r="L292" s="8" t="s">
        <v>14</v>
      </c>
      <c r="M292" s="1">
        <v>-3.7899023034813</v>
      </c>
      <c r="N292" s="1">
        <v>-38.5868264581879</v>
      </c>
    </row>
    <row r="293" ht="14.25" customHeight="1">
      <c r="A293" s="7">
        <v>44976.0</v>
      </c>
      <c r="B293" s="1">
        <v>12.0</v>
      </c>
      <c r="C293" s="2">
        <v>44.2967741935484</v>
      </c>
      <c r="D293" s="3">
        <v>0.0774838709677419</v>
      </c>
      <c r="E293" s="4">
        <v>0.015741935483871</v>
      </c>
      <c r="F293" s="5">
        <v>2.49690322580645</v>
      </c>
      <c r="G293" s="2">
        <v>2.54193548387097</v>
      </c>
      <c r="H293" s="2">
        <v>3.3741935483871</v>
      </c>
      <c r="I293" s="2">
        <v>32.7958064516129</v>
      </c>
      <c r="J293" s="2">
        <f>(46.01*(siqueira!$D293*1000))/(0.082*(siqueira!$I293+273.15))</f>
        <v>142.1036344</v>
      </c>
      <c r="K293" s="2">
        <f>(48*(siqueira!$F293))/(0.082*(siqueira!$I293+273.15))</f>
        <v>4.777322838</v>
      </c>
      <c r="L293" s="8" t="s">
        <v>14</v>
      </c>
      <c r="M293" s="1">
        <v>-3.7899023034813</v>
      </c>
      <c r="N293" s="1">
        <v>-38.5868264581879</v>
      </c>
    </row>
    <row r="294" ht="14.25" customHeight="1">
      <c r="A294" s="7">
        <v>44976.0</v>
      </c>
      <c r="B294" s="1">
        <v>13.0</v>
      </c>
      <c r="C294" s="2">
        <v>43.6068085106383</v>
      </c>
      <c r="D294" s="3">
        <v>0.0756851063829787</v>
      </c>
      <c r="E294" s="4">
        <v>0.0148510638297872</v>
      </c>
      <c r="F294" s="5">
        <v>2.56540425531915</v>
      </c>
      <c r="G294" s="2">
        <v>2.56425531914894</v>
      </c>
      <c r="H294" s="2">
        <v>3.51659574468085</v>
      </c>
      <c r="I294" s="2">
        <v>32.6022638297872</v>
      </c>
      <c r="J294" s="2">
        <f>(46.01*(siqueira!$D294*1000))/(0.082*(siqueira!$I294+273.15))</f>
        <v>138.8926056</v>
      </c>
      <c r="K294" s="2">
        <f>(48*(siqueira!$F294))/(0.082*(siqueira!$I294+273.15))</f>
        <v>4.911492831</v>
      </c>
      <c r="L294" s="8" t="s">
        <v>14</v>
      </c>
      <c r="M294" s="1">
        <v>-3.7899023034813</v>
      </c>
      <c r="N294" s="1">
        <v>-38.5868264581879</v>
      </c>
    </row>
    <row r="295" ht="14.25" customHeight="1">
      <c r="A295" s="7">
        <v>44976.0</v>
      </c>
      <c r="B295" s="1">
        <v>14.0</v>
      </c>
      <c r="C295" s="2">
        <v>52.7083333333333</v>
      </c>
      <c r="D295" s="3">
        <v>0.105833333333333</v>
      </c>
      <c r="E295" s="4">
        <v>0.0201666666666667</v>
      </c>
      <c r="F295" s="5">
        <v>1.72983333333333</v>
      </c>
      <c r="G295" s="2">
        <v>2.86666666666667</v>
      </c>
      <c r="H295" s="2">
        <v>3.70833333333333</v>
      </c>
      <c r="I295" s="2">
        <v>30.2039166666667</v>
      </c>
      <c r="J295" s="2">
        <f>(46.01*(siqueira!$D295*1000))/(0.082*(siqueira!$I295+273.15))</f>
        <v>195.7542723</v>
      </c>
      <c r="K295" s="2">
        <f>(48*(siqueira!$F295))/(0.082*(siqueira!$I295+273.15))</f>
        <v>3.337967009</v>
      </c>
      <c r="L295" s="8" t="s">
        <v>14</v>
      </c>
      <c r="M295" s="1">
        <v>-3.7899023034813</v>
      </c>
      <c r="N295" s="1">
        <v>-38.5868264581879</v>
      </c>
    </row>
    <row r="296" ht="14.25" customHeight="1">
      <c r="A296" s="7">
        <v>44976.0</v>
      </c>
      <c r="B296" s="1">
        <v>15.0</v>
      </c>
      <c r="C296" s="2">
        <v>52.4874651810585</v>
      </c>
      <c r="D296" s="3">
        <v>0.113788300835655</v>
      </c>
      <c r="E296" s="4">
        <v>0.0163231197771588</v>
      </c>
      <c r="F296" s="5">
        <v>2.06860724233983</v>
      </c>
      <c r="G296" s="2">
        <v>4.72701949860724</v>
      </c>
      <c r="H296" s="2">
        <v>5.84122562674095</v>
      </c>
      <c r="I296" s="2">
        <v>31.0145125348189</v>
      </c>
      <c r="J296" s="2">
        <f>(46.01*(siqueira!$D296*1000))/(0.082*(siqueira!$I296+273.15))</f>
        <v>209.9072556</v>
      </c>
      <c r="K296" s="2">
        <f>(48*(siqueira!$F296))/(0.082*(siqueira!$I296+273.15))</f>
        <v>3.981043134</v>
      </c>
      <c r="L296" s="8" t="s">
        <v>14</v>
      </c>
      <c r="M296" s="1">
        <v>-3.7899023034813</v>
      </c>
      <c r="N296" s="1">
        <v>-38.5868264581879</v>
      </c>
    </row>
    <row r="297" ht="14.25" customHeight="1">
      <c r="A297" s="7">
        <v>44976.0</v>
      </c>
      <c r="B297" s="1">
        <v>16.0</v>
      </c>
      <c r="C297" s="2">
        <v>51.3058823529412</v>
      </c>
      <c r="D297" s="3">
        <v>0.113051470588235</v>
      </c>
      <c r="E297" s="4">
        <v>0.0161691176470588</v>
      </c>
      <c r="F297" s="5">
        <v>2.30374264705882</v>
      </c>
      <c r="G297" s="2">
        <v>4.66176470588235</v>
      </c>
      <c r="H297" s="2">
        <v>5.85441176470588</v>
      </c>
      <c r="I297" s="2">
        <v>31.0105955882353</v>
      </c>
      <c r="J297" s="2">
        <f>(46.01*(siqueira!$D297*1000))/(0.082*(siqueira!$I297+273.15))</f>
        <v>208.5506977</v>
      </c>
      <c r="K297" s="2">
        <f>(48*(siqueira!$F297))/(0.082*(siqueira!$I297+273.15))</f>
        <v>4.433619281</v>
      </c>
      <c r="L297" s="8" t="s">
        <v>14</v>
      </c>
      <c r="M297" s="1">
        <v>-3.7899023034813</v>
      </c>
      <c r="N297" s="1">
        <v>-38.5868264581879</v>
      </c>
    </row>
    <row r="298" ht="14.25" customHeight="1">
      <c r="A298" s="7">
        <v>44976.0</v>
      </c>
      <c r="B298" s="1">
        <v>17.0</v>
      </c>
      <c r="C298" s="2">
        <v>50.0739385065886</v>
      </c>
      <c r="D298" s="3">
        <v>0.0674231332357247</v>
      </c>
      <c r="E298" s="4">
        <v>0.0115812591508053</v>
      </c>
      <c r="F298" s="5">
        <v>2.54825768667643</v>
      </c>
      <c r="G298" s="2">
        <v>6.23645680819912</v>
      </c>
      <c r="H298" s="2">
        <v>7.53733528550512</v>
      </c>
      <c r="I298" s="2">
        <v>30.9129941434846</v>
      </c>
      <c r="J298" s="2">
        <f>(46.01*(siqueira!$D298*1000))/(0.082*(siqueira!$I298+273.15))</f>
        <v>124.4181513</v>
      </c>
      <c r="K298" s="2">
        <f>(48*(siqueira!$F298))/(0.082*(siqueira!$I298+273.15))</f>
        <v>4.905769741</v>
      </c>
      <c r="L298" s="8" t="s">
        <v>14</v>
      </c>
      <c r="M298" s="1">
        <v>-3.7899023034813</v>
      </c>
      <c r="N298" s="1">
        <v>-38.5868264581879</v>
      </c>
    </row>
    <row r="299" ht="14.25" customHeight="1">
      <c r="A299" s="7">
        <v>44976.0</v>
      </c>
      <c r="B299" s="1">
        <v>18.0</v>
      </c>
      <c r="C299" s="2">
        <v>51.5349378881988</v>
      </c>
      <c r="D299" s="3">
        <v>0.090388198757764</v>
      </c>
      <c r="E299" s="4">
        <v>0.0126863354037267</v>
      </c>
      <c r="F299" s="5">
        <v>2.89649844720497</v>
      </c>
      <c r="G299" s="2">
        <v>7.55978260869565</v>
      </c>
      <c r="H299" s="2">
        <v>9.28416149068323</v>
      </c>
      <c r="I299" s="2">
        <v>30.3743866459627</v>
      </c>
      <c r="J299" s="2">
        <f>(46.01*(siqueira!$D299*1000))/(0.082*(siqueira!$I299+273.15))</f>
        <v>167.0923329</v>
      </c>
      <c r="K299" s="2">
        <f>(48*(siqueira!$F299))/(0.082*(siqueira!$I299+273.15))</f>
        <v>5.586079277</v>
      </c>
      <c r="L299" s="8" t="s">
        <v>14</v>
      </c>
      <c r="M299" s="1">
        <v>-3.7899023034813</v>
      </c>
      <c r="N299" s="1">
        <v>-38.5868264581879</v>
      </c>
    </row>
    <row r="300" ht="14.25" customHeight="1">
      <c r="A300" s="7">
        <v>44976.0</v>
      </c>
      <c r="B300" s="1">
        <v>19.0</v>
      </c>
      <c r="C300" s="2">
        <v>54.5597393193338</v>
      </c>
      <c r="D300" s="3">
        <v>0.0664446053584359</v>
      </c>
      <c r="E300" s="4">
        <v>0.0106227371469949</v>
      </c>
      <c r="F300" s="5">
        <v>2.93464880521361</v>
      </c>
      <c r="G300" s="2">
        <v>10.6806661839247</v>
      </c>
      <c r="H300" s="2">
        <v>12.735698769008</v>
      </c>
      <c r="I300" s="2">
        <v>29.7817813178856</v>
      </c>
      <c r="J300" s="2">
        <f>(46.01*(siqueira!$D300*1000))/(0.082*(siqueira!$I300+273.15))</f>
        <v>123.0703026</v>
      </c>
      <c r="K300" s="2">
        <f>(48*(siqueira!$F300))/(0.082*(siqueira!$I300+273.15))</f>
        <v>5.670726246</v>
      </c>
      <c r="L300" s="8" t="s">
        <v>14</v>
      </c>
      <c r="M300" s="1">
        <v>-3.7899023034813</v>
      </c>
      <c r="N300" s="1">
        <v>-38.5868264581879</v>
      </c>
    </row>
    <row r="301" ht="14.25" customHeight="1">
      <c r="A301" s="7">
        <v>44976.0</v>
      </c>
      <c r="B301" s="1">
        <v>20.0</v>
      </c>
      <c r="C301" s="2">
        <v>58.2887788778878</v>
      </c>
      <c r="D301" s="3">
        <v>0.076443894389439</v>
      </c>
      <c r="E301" s="4">
        <v>0.0108745874587459</v>
      </c>
      <c r="F301" s="5">
        <v>2.36627062706271</v>
      </c>
      <c r="G301" s="2">
        <v>9.13613861386139</v>
      </c>
      <c r="H301" s="2">
        <v>11.0041254125413</v>
      </c>
      <c r="I301" s="2">
        <v>28.9105198019802</v>
      </c>
      <c r="J301" s="2">
        <f>(46.01*(siqueira!$D301*1000))/(0.082*(siqueira!$I301+273.15))</f>
        <v>141.9996321</v>
      </c>
      <c r="K301" s="2">
        <f>(48*(siqueira!$F301))/(0.082*(siqueira!$I301+273.15))</f>
        <v>4.585617566</v>
      </c>
      <c r="L301" s="8" t="s">
        <v>14</v>
      </c>
      <c r="M301" s="1">
        <v>-3.7899023034813</v>
      </c>
      <c r="N301" s="1">
        <v>-38.5868264581879</v>
      </c>
    </row>
    <row r="302" ht="14.25" customHeight="1">
      <c r="A302" s="7">
        <v>44976.0</v>
      </c>
      <c r="B302" s="1">
        <v>21.0</v>
      </c>
      <c r="C302" s="2">
        <v>61.0946327683616</v>
      </c>
      <c r="D302" s="3">
        <v>0.234675141242938</v>
      </c>
      <c r="E302" s="4">
        <v>0.018361581920904</v>
      </c>
      <c r="F302" s="5">
        <v>1.94659604519774</v>
      </c>
      <c r="G302" s="2">
        <v>8.55579096045198</v>
      </c>
      <c r="H302" s="2">
        <v>10.4632768361582</v>
      </c>
      <c r="I302" s="2">
        <v>28.4991666666667</v>
      </c>
      <c r="J302" s="2">
        <f>(46.01*(siqueira!$D302*1000))/(0.082*(siqueira!$I302+273.15))</f>
        <v>436.5191883</v>
      </c>
      <c r="K302" s="2">
        <f>(48*(siqueira!$F302))/(0.082*(siqueira!$I302+273.15))</f>
        <v>3.77747059</v>
      </c>
      <c r="L302" s="8" t="s">
        <v>14</v>
      </c>
      <c r="M302" s="1">
        <v>-3.7899023034813</v>
      </c>
      <c r="N302" s="1">
        <v>-38.5868264581879</v>
      </c>
    </row>
    <row r="303" ht="14.25" customHeight="1">
      <c r="A303" s="7">
        <v>44976.0</v>
      </c>
      <c r="B303" s="1">
        <v>22.0</v>
      </c>
      <c r="C303" s="2">
        <v>62.1618975903614</v>
      </c>
      <c r="D303" s="3">
        <v>0.240768072289157</v>
      </c>
      <c r="E303" s="4">
        <v>0.0233207831325301</v>
      </c>
      <c r="F303" s="5">
        <v>2.20114457831325</v>
      </c>
      <c r="G303" s="2">
        <v>6.22590361445783</v>
      </c>
      <c r="H303" s="2">
        <v>7.66792168674699</v>
      </c>
      <c r="I303" s="2">
        <v>28.4593975903614</v>
      </c>
      <c r="J303" s="2">
        <f>(46.01*(siqueira!$D303*1000))/(0.082*(siqueira!$I303+273.15))</f>
        <v>447.9117004</v>
      </c>
      <c r="K303" s="2">
        <f>(48*(siqueira!$F303))/(0.082*(siqueira!$I303+273.15))</f>
        <v>4.271998437</v>
      </c>
      <c r="L303" s="8" t="s">
        <v>14</v>
      </c>
      <c r="M303" s="1">
        <v>-3.7899023034813</v>
      </c>
      <c r="N303" s="1">
        <v>-38.5868264581879</v>
      </c>
    </row>
    <row r="304" ht="14.25" customHeight="1">
      <c r="A304" s="7">
        <v>44976.0</v>
      </c>
      <c r="B304" s="1">
        <v>23.0</v>
      </c>
      <c r="C304" s="2">
        <v>63.0487421383648</v>
      </c>
      <c r="D304" s="3">
        <v>0.225424528301887</v>
      </c>
      <c r="E304" s="4">
        <v>0.0222798742138365</v>
      </c>
      <c r="F304" s="5">
        <v>2.08233490566038</v>
      </c>
      <c r="G304" s="2">
        <v>5.51022012578616</v>
      </c>
      <c r="H304" s="2">
        <v>6.69968553459119</v>
      </c>
      <c r="I304" s="2">
        <v>28.479606918239</v>
      </c>
      <c r="J304" s="2">
        <f>(46.01*(siqueira!$D304*1000))/(0.082*(siqueira!$I304+273.15))</f>
        <v>419.3393159</v>
      </c>
      <c r="K304" s="2">
        <f>(48*(siqueira!$F304))/(0.082*(siqueira!$I304+273.15))</f>
        <v>4.041140928</v>
      </c>
      <c r="L304" s="8" t="s">
        <v>14</v>
      </c>
      <c r="M304" s="1">
        <v>-3.7899023034813</v>
      </c>
      <c r="N304" s="1">
        <v>-38.5868264581879</v>
      </c>
    </row>
    <row r="305" ht="14.25" customHeight="1">
      <c r="A305" s="7">
        <v>44977.0</v>
      </c>
      <c r="B305" s="1">
        <v>0.0</v>
      </c>
      <c r="C305" s="2">
        <v>62.2077641984184</v>
      </c>
      <c r="D305" s="3">
        <v>0.227577282530554</v>
      </c>
      <c r="E305" s="4">
        <v>0.0226312005751258</v>
      </c>
      <c r="F305" s="5">
        <v>1.90948238677211</v>
      </c>
      <c r="G305" s="2">
        <v>4.36304816678648</v>
      </c>
      <c r="H305" s="2">
        <v>5.30913012221423</v>
      </c>
      <c r="I305" s="2">
        <v>28.4687059669303</v>
      </c>
      <c r="J305" s="2">
        <f>(46.01*(siqueira!$D305*1000))/(0.082*(siqueira!$I305+273.15))</f>
        <v>423.3592136</v>
      </c>
      <c r="K305" s="2">
        <f>(48*(siqueira!$F305))/(0.082*(siqueira!$I305+273.15))</f>
        <v>3.705823827</v>
      </c>
      <c r="L305" s="8" t="s">
        <v>14</v>
      </c>
      <c r="M305" s="1">
        <v>-3.7899023034813</v>
      </c>
      <c r="N305" s="1">
        <v>-38.5868264581879</v>
      </c>
    </row>
    <row r="306" ht="14.25" customHeight="1">
      <c r="A306" s="7">
        <v>44977.0</v>
      </c>
      <c r="B306" s="1">
        <v>1.0</v>
      </c>
      <c r="C306" s="2">
        <v>61.8047785547786</v>
      </c>
      <c r="D306" s="3">
        <v>0.128712121212121</v>
      </c>
      <c r="E306" s="4">
        <v>0.0147902097902098</v>
      </c>
      <c r="F306" s="5">
        <v>2.03479603729604</v>
      </c>
      <c r="G306" s="2">
        <v>4.3525641025641</v>
      </c>
      <c r="H306" s="2">
        <v>5.37820512820513</v>
      </c>
      <c r="I306" s="2">
        <v>28.4587296037296</v>
      </c>
      <c r="J306" s="2">
        <f>(46.01*(siqueira!$D306*1000))/(0.082*(siqueira!$I306+273.15))</f>
        <v>239.4494926</v>
      </c>
      <c r="K306" s="2">
        <f>(48*(siqueira!$F306))/(0.082*(siqueira!$I306+273.15))</f>
        <v>3.949156647</v>
      </c>
      <c r="L306" s="8" t="s">
        <v>14</v>
      </c>
      <c r="M306" s="1">
        <v>-3.7899023034813</v>
      </c>
      <c r="N306" s="1">
        <v>-38.5868264581879</v>
      </c>
    </row>
    <row r="307" ht="14.25" customHeight="1">
      <c r="A307" s="7">
        <v>44977.0</v>
      </c>
      <c r="B307" s="1">
        <v>2.0</v>
      </c>
      <c r="C307" s="2">
        <v>61.9004739336493</v>
      </c>
      <c r="D307" s="3">
        <v>0.0514827352742045</v>
      </c>
      <c r="E307" s="4">
        <v>0.00945159106296547</v>
      </c>
      <c r="F307" s="5">
        <v>2.0509817197021</v>
      </c>
      <c r="G307" s="2">
        <v>5.76844955991875</v>
      </c>
      <c r="H307" s="2">
        <v>6.78943805010156</v>
      </c>
      <c r="I307" s="2">
        <v>28.323432633717</v>
      </c>
      <c r="J307" s="2">
        <f>(46.01*(siqueira!$D307*1000))/(0.082*(siqueira!$I307+273.15))</f>
        <v>95.81884859</v>
      </c>
      <c r="K307" s="2">
        <f>(48*(siqueira!$F307))/(0.082*(siqueira!$I307+273.15))</f>
        <v>3.982356438</v>
      </c>
      <c r="L307" s="8" t="s">
        <v>14</v>
      </c>
      <c r="M307" s="1">
        <v>-3.7899023034813</v>
      </c>
      <c r="N307" s="1">
        <v>-38.5868264581879</v>
      </c>
    </row>
    <row r="308" ht="14.25" customHeight="1">
      <c r="A308" s="7">
        <v>44977.0</v>
      </c>
      <c r="B308" s="1">
        <v>3.0</v>
      </c>
      <c r="C308" s="2">
        <v>61.9429824561403</v>
      </c>
      <c r="D308" s="3">
        <v>0.0424049707602339</v>
      </c>
      <c r="E308" s="4">
        <v>0.00878654970760234</v>
      </c>
      <c r="F308" s="5">
        <v>2.30704678362573</v>
      </c>
      <c r="G308" s="2">
        <v>5.78289473684211</v>
      </c>
      <c r="H308" s="2">
        <v>6.74853801169591</v>
      </c>
      <c r="I308" s="2">
        <v>28.2487573099415</v>
      </c>
      <c r="J308" s="2">
        <f>(46.01*(siqueira!$D308*1000))/(0.082*(siqueira!$I308+273.15))</f>
        <v>78.94301184</v>
      </c>
      <c r="K308" s="2">
        <f>(48*(siqueira!$F308))/(0.082*(siqueira!$I308+273.15))</f>
        <v>4.480663497</v>
      </c>
      <c r="L308" s="8" t="s">
        <v>14</v>
      </c>
      <c r="M308" s="1">
        <v>-3.7899023034813</v>
      </c>
      <c r="N308" s="1">
        <v>-38.5868264581879</v>
      </c>
    </row>
    <row r="309" ht="14.25" customHeight="1">
      <c r="A309" s="7">
        <v>44977.0</v>
      </c>
      <c r="B309" s="1">
        <v>4.0</v>
      </c>
      <c r="C309" s="2">
        <v>62.7622890682318</v>
      </c>
      <c r="D309" s="3">
        <v>0.0627806309611152</v>
      </c>
      <c r="E309" s="4">
        <v>0.00971386647101981</v>
      </c>
      <c r="F309" s="5">
        <v>2.13743213499633</v>
      </c>
      <c r="G309" s="2">
        <v>5.1995597945708</v>
      </c>
      <c r="H309" s="2">
        <v>6.18341892883346</v>
      </c>
      <c r="I309" s="2">
        <v>28.2571386647102</v>
      </c>
      <c r="J309" s="2">
        <f>(46.01*(siqueira!$D309*1000))/(0.082*(siqueira!$I309+273.15))</f>
        <v>116.8720126</v>
      </c>
      <c r="K309" s="2">
        <f>(48*(siqueira!$F309))/(0.082*(siqueira!$I309+273.15))</f>
        <v>4.151128576</v>
      </c>
      <c r="L309" s="8" t="s">
        <v>14</v>
      </c>
      <c r="M309" s="1">
        <v>-3.7899023034813</v>
      </c>
      <c r="N309" s="1">
        <v>-38.5868264581879</v>
      </c>
    </row>
    <row r="310" ht="14.25" customHeight="1">
      <c r="A310" s="7">
        <v>44977.0</v>
      </c>
      <c r="B310" s="1">
        <v>5.0</v>
      </c>
      <c r="C310" s="2">
        <v>62.1205020920502</v>
      </c>
      <c r="D310" s="3">
        <v>0.0346359832635983</v>
      </c>
      <c r="E310" s="4">
        <v>0.0078744769874477</v>
      </c>
      <c r="F310" s="5">
        <v>2.14892050209205</v>
      </c>
      <c r="G310" s="2">
        <v>5.0</v>
      </c>
      <c r="H310" s="2">
        <v>5.82761506276151</v>
      </c>
      <c r="I310" s="2">
        <v>28.2706861924686</v>
      </c>
      <c r="J310" s="2">
        <f>(46.01*(siqueira!$D310*1000))/(0.082*(siqueira!$I310+273.15))</f>
        <v>64.47522224</v>
      </c>
      <c r="K310" s="2">
        <f>(48*(siqueira!$F310))/(0.082*(siqueira!$I310+273.15))</f>
        <v>4.173252672</v>
      </c>
      <c r="L310" s="8" t="s">
        <v>14</v>
      </c>
      <c r="M310" s="1">
        <v>-3.7899023034813</v>
      </c>
      <c r="N310" s="1">
        <v>-38.5868264581879</v>
      </c>
    </row>
    <row r="311" ht="14.25" customHeight="1">
      <c r="A311" s="7">
        <v>44977.0</v>
      </c>
      <c r="B311" s="1">
        <v>6.0</v>
      </c>
      <c r="C311" s="2">
        <v>61.2904385334292</v>
      </c>
      <c r="D311" s="3">
        <v>0.0193026599568656</v>
      </c>
      <c r="E311" s="4">
        <v>0.00641265276779295</v>
      </c>
      <c r="F311" s="5">
        <v>2.24852624011503</v>
      </c>
      <c r="G311" s="2">
        <v>4.44356578001438</v>
      </c>
      <c r="H311" s="2">
        <v>5.20488856937455</v>
      </c>
      <c r="I311" s="2">
        <v>28.2724370956147</v>
      </c>
      <c r="J311" s="2">
        <f>(46.01*(siqueira!$D311*1000))/(0.082*(siqueira!$I311+273.15))</f>
        <v>35.93188193</v>
      </c>
      <c r="K311" s="2">
        <f>(48*(siqueira!$F311))/(0.082*(siqueira!$I311+273.15))</f>
        <v>4.366663924</v>
      </c>
      <c r="L311" s="8" t="s">
        <v>14</v>
      </c>
      <c r="M311" s="1">
        <v>-3.7899023034813</v>
      </c>
      <c r="N311" s="1">
        <v>-38.5868264581879</v>
      </c>
    </row>
    <row r="312" ht="14.25" customHeight="1">
      <c r="A312" s="7">
        <v>44977.0</v>
      </c>
      <c r="B312" s="1">
        <v>7.0</v>
      </c>
      <c r="C312" s="2">
        <v>61.8684210526316</v>
      </c>
      <c r="D312" s="3">
        <v>0.0312200956937799</v>
      </c>
      <c r="E312" s="4">
        <v>0.0083652312599681</v>
      </c>
      <c r="F312" s="5">
        <v>2.25186602870813</v>
      </c>
      <c r="G312" s="2">
        <v>4.38118022328549</v>
      </c>
      <c r="H312" s="2">
        <v>5.02950558213716</v>
      </c>
      <c r="I312" s="2">
        <v>28.2196650717703</v>
      </c>
      <c r="J312" s="2">
        <f>(46.01*(siqueira!$D312*1000))/(0.082*(siqueira!$I312+273.15))</f>
        <v>58.12635304</v>
      </c>
      <c r="K312" s="2">
        <f>(48*(siqueira!$F312))/(0.082*(siqueira!$I312+273.15))</f>
        <v>4.373915603</v>
      </c>
      <c r="L312" s="8" t="s">
        <v>14</v>
      </c>
      <c r="M312" s="1">
        <v>-3.7899023034813</v>
      </c>
      <c r="N312" s="1">
        <v>-38.5868264581879</v>
      </c>
    </row>
    <row r="313" ht="14.25" customHeight="1">
      <c r="A313" s="7">
        <v>44977.0</v>
      </c>
      <c r="B313" s="1">
        <v>8.0</v>
      </c>
      <c r="C313" s="2">
        <v>63.6119402985075</v>
      </c>
      <c r="D313" s="3">
        <v>0.0168731343283582</v>
      </c>
      <c r="E313" s="4">
        <v>0.00658208955223881</v>
      </c>
      <c r="F313" s="5">
        <v>2.55894029850746</v>
      </c>
      <c r="G313" s="2">
        <v>3.9089552238806</v>
      </c>
      <c r="H313" s="2">
        <v>4.44850746268657</v>
      </c>
      <c r="I313" s="2">
        <v>26.3792462686567</v>
      </c>
      <c r="J313" s="2">
        <f>(46.01*(siqueira!$D313*1000))/(0.082*(siqueira!$I313+273.15))</f>
        <v>31.60784676</v>
      </c>
      <c r="K313" s="2">
        <f>(48*(siqueira!$F313))/(0.082*(siqueira!$I313+273.15))</f>
        <v>5.000901551</v>
      </c>
      <c r="L313" s="8" t="s">
        <v>14</v>
      </c>
      <c r="M313" s="1">
        <v>-3.7899023034813</v>
      </c>
      <c r="N313" s="1">
        <v>-38.5868264581879</v>
      </c>
    </row>
    <row r="314" ht="14.25" customHeight="1">
      <c r="A314" s="7">
        <v>44977.0</v>
      </c>
      <c r="B314" s="1">
        <v>9.0</v>
      </c>
      <c r="C314" s="2">
        <v>66.970802919708</v>
      </c>
      <c r="D314" s="3">
        <v>0.0128248175182482</v>
      </c>
      <c r="E314" s="4">
        <v>0.00713138686131387</v>
      </c>
      <c r="F314" s="5">
        <v>4.05893430656934</v>
      </c>
      <c r="G314" s="2">
        <v>2.95401459854015</v>
      </c>
      <c r="H314" s="2">
        <v>3.4956204379562</v>
      </c>
      <c r="I314" s="2">
        <v>25.5465547445255</v>
      </c>
      <c r="J314" s="2">
        <f>(46.01*(siqueira!$D314*1000))/(0.082*(siqueira!$I314+273.15))</f>
        <v>24.09125152</v>
      </c>
      <c r="K314" s="2">
        <f>(48*(siqueira!$F314))/(0.082*(siqueira!$I314+273.15))</f>
        <v>7.954432375</v>
      </c>
      <c r="L314" s="8" t="s">
        <v>14</v>
      </c>
      <c r="M314" s="1">
        <v>-3.7899023034813</v>
      </c>
      <c r="N314" s="1">
        <v>-38.5868264581879</v>
      </c>
    </row>
    <row r="315" ht="14.25" customHeight="1">
      <c r="A315" s="7">
        <v>44977.0</v>
      </c>
      <c r="B315" s="1">
        <v>10.0</v>
      </c>
      <c r="C315" s="2">
        <v>63.240099009901</v>
      </c>
      <c r="D315" s="3">
        <v>0.0100412541254125</v>
      </c>
      <c r="E315" s="4">
        <v>0.00307755775577558</v>
      </c>
      <c r="F315" s="5">
        <v>4.03144389438944</v>
      </c>
      <c r="G315" s="2">
        <v>2.62623762376238</v>
      </c>
      <c r="H315" s="2">
        <v>3.08498349834983</v>
      </c>
      <c r="I315" s="2">
        <v>26.2784405940594</v>
      </c>
      <c r="J315" s="2">
        <f>(46.01*(siqueira!$D315*1000))/(0.082*(siqueira!$I315+273.15))</f>
        <v>18.81625936</v>
      </c>
      <c r="K315" s="2">
        <f>(48*(siqueira!$F315))/(0.082*(siqueira!$I315+273.15))</f>
        <v>7.881247326</v>
      </c>
      <c r="L315" s="8" t="s">
        <v>14</v>
      </c>
      <c r="M315" s="1">
        <v>-3.7899023034813</v>
      </c>
      <c r="N315" s="1">
        <v>-38.5868264581879</v>
      </c>
    </row>
    <row r="316" ht="14.25" customHeight="1">
      <c r="A316" s="7">
        <v>44977.0</v>
      </c>
      <c r="B316" s="1">
        <v>11.0</v>
      </c>
      <c r="C316" s="2">
        <v>61.047754811119</v>
      </c>
      <c r="D316" s="3">
        <v>0.00784034212401996</v>
      </c>
      <c r="E316" s="4">
        <v>0.00435495367070563</v>
      </c>
      <c r="F316" s="5">
        <v>4.07028510334996</v>
      </c>
      <c r="G316" s="2">
        <v>3.05274411974341</v>
      </c>
      <c r="H316" s="2">
        <v>3.45545260156807</v>
      </c>
      <c r="I316" s="2">
        <v>27.1424019957234</v>
      </c>
      <c r="J316" s="2">
        <f>(46.01*(siqueira!$D316*1000))/(0.082*(siqueira!$I316+273.15))</f>
        <v>14.64971079</v>
      </c>
      <c r="K316" s="2">
        <f>(48*(siqueira!$F316))/(0.082*(siqueira!$I316+273.15))</f>
        <v>7.934286377</v>
      </c>
      <c r="L316" s="8" t="s">
        <v>14</v>
      </c>
      <c r="M316" s="1">
        <v>-3.7899023034813</v>
      </c>
      <c r="N316" s="1">
        <v>-38.5868264581879</v>
      </c>
    </row>
    <row r="317" ht="14.25" customHeight="1">
      <c r="A317" s="7">
        <v>44977.0</v>
      </c>
      <c r="B317" s="1">
        <v>12.0</v>
      </c>
      <c r="C317" s="2">
        <v>56.2270803949224</v>
      </c>
      <c r="D317" s="3">
        <v>0.00884344146685473</v>
      </c>
      <c r="E317" s="4">
        <v>0.00155148095909732</v>
      </c>
      <c r="F317" s="5">
        <v>4.18868829337095</v>
      </c>
      <c r="G317" s="2">
        <v>3.44005641748942</v>
      </c>
      <c r="H317" s="2">
        <v>4.03244005641749</v>
      </c>
      <c r="I317" s="2">
        <v>29.8809449929478</v>
      </c>
      <c r="J317" s="2">
        <f>(46.01*(siqueira!$D317*1000))/(0.082*(siqueira!$I317+273.15))</f>
        <v>16.37467565</v>
      </c>
      <c r="K317" s="2">
        <f>(48*(siqueira!$F317))/(0.082*(siqueira!$I317+273.15))</f>
        <v>8.091302684</v>
      </c>
      <c r="L317" s="8" t="s">
        <v>14</v>
      </c>
      <c r="M317" s="1">
        <v>-3.7899023034813</v>
      </c>
      <c r="N317" s="1">
        <v>-38.5868264581879</v>
      </c>
    </row>
    <row r="318" ht="14.25" customHeight="1">
      <c r="A318" s="7">
        <v>44977.0</v>
      </c>
      <c r="B318" s="1">
        <v>19.0</v>
      </c>
      <c r="C318" s="2">
        <v>58.0661764705882</v>
      </c>
      <c r="D318" s="3">
        <v>0.0479411764705882</v>
      </c>
      <c r="E318" s="4">
        <v>0.0101470588235294</v>
      </c>
      <c r="F318" s="5">
        <v>3.88698529411765</v>
      </c>
      <c r="G318" s="2">
        <v>2.63235294117647</v>
      </c>
      <c r="H318" s="2">
        <v>3.27941176470588</v>
      </c>
      <c r="I318" s="2">
        <v>29.3907352941176</v>
      </c>
      <c r="J318" s="2">
        <f>(46.01*(siqueira!$D318*1000))/(0.082*(siqueira!$I318+273.15))</f>
        <v>88.91257953</v>
      </c>
      <c r="K318" s="2">
        <f>(48*(siqueira!$F318))/(0.082*(siqueira!$I318+273.15))</f>
        <v>7.520668126</v>
      </c>
      <c r="L318" s="8" t="s">
        <v>14</v>
      </c>
      <c r="M318" s="1">
        <v>-3.7899023034813</v>
      </c>
      <c r="N318" s="1">
        <v>-38.5868264581879</v>
      </c>
    </row>
    <row r="319" ht="14.25" customHeight="1">
      <c r="A319" s="7">
        <v>44977.0</v>
      </c>
      <c r="B319" s="1">
        <v>20.0</v>
      </c>
      <c r="C319" s="2">
        <v>58.7677841373671</v>
      </c>
      <c r="D319" s="3">
        <v>0.0249468520032706</v>
      </c>
      <c r="E319" s="4">
        <v>0.00841373671300082</v>
      </c>
      <c r="F319" s="5">
        <v>3.97230580539657</v>
      </c>
      <c r="G319" s="2">
        <v>3.60179885527392</v>
      </c>
      <c r="H319" s="2">
        <v>4.55028618152085</v>
      </c>
      <c r="I319" s="2">
        <v>29.3589043336059</v>
      </c>
      <c r="J319" s="2">
        <f>(46.01*(siqueira!$D319*1000))/(0.082*(siqueira!$I319+273.15))</f>
        <v>46.27175469</v>
      </c>
      <c r="K319" s="2">
        <f>(48*(siqueira!$F319))/(0.082*(siqueira!$I319+273.15))</f>
        <v>7.686557802</v>
      </c>
      <c r="L319" s="8" t="s">
        <v>14</v>
      </c>
      <c r="M319" s="1">
        <v>-3.7899023034813</v>
      </c>
      <c r="N319" s="1">
        <v>-38.5868264581879</v>
      </c>
    </row>
    <row r="320" ht="14.25" customHeight="1">
      <c r="A320" s="7">
        <v>44977.0</v>
      </c>
      <c r="B320" s="1">
        <v>21.0</v>
      </c>
      <c r="C320" s="2">
        <v>59.4708955223881</v>
      </c>
      <c r="D320" s="3">
        <v>0.0158432835820896</v>
      </c>
      <c r="E320" s="4">
        <v>0.00645522388059701</v>
      </c>
      <c r="F320" s="5">
        <v>4.07155970149254</v>
      </c>
      <c r="G320" s="2">
        <v>3.61641791044776</v>
      </c>
      <c r="H320" s="2">
        <v>4.44477611940299</v>
      </c>
      <c r="I320" s="2">
        <v>29.2069552238806</v>
      </c>
      <c r="J320" s="2">
        <f>(46.01*(siqueira!$D320*1000))/(0.082*(siqueira!$I320+273.15))</f>
        <v>29.40110231</v>
      </c>
      <c r="K320" s="2">
        <f>(48*(siqueira!$F320))/(0.082*(siqueira!$I320+273.15))</f>
        <v>7.88257713</v>
      </c>
      <c r="L320" s="8" t="s">
        <v>14</v>
      </c>
      <c r="M320" s="1">
        <v>-3.7899023034813</v>
      </c>
      <c r="N320" s="1">
        <v>-38.5868264581879</v>
      </c>
    </row>
    <row r="321" ht="14.25" customHeight="1">
      <c r="A321" s="7">
        <v>44977.0</v>
      </c>
      <c r="B321" s="1">
        <v>22.0</v>
      </c>
      <c r="C321" s="2">
        <v>60.1314031180401</v>
      </c>
      <c r="D321" s="3">
        <v>0.0153452115812918</v>
      </c>
      <c r="E321" s="4">
        <v>0.00622123236822569</v>
      </c>
      <c r="F321" s="5">
        <v>3.85795842613215</v>
      </c>
      <c r="G321" s="2">
        <v>1.64291017074981</v>
      </c>
      <c r="H321" s="2">
        <v>1.97104677060134</v>
      </c>
      <c r="I321" s="2">
        <v>27.5443281365999</v>
      </c>
      <c r="J321" s="2">
        <f>(46.01*(siqueira!$D321*1000))/(0.082*(siqueira!$I321+273.15))</f>
        <v>28.63426405</v>
      </c>
      <c r="K321" s="2">
        <f>(48*(siqueira!$F321))/(0.082*(siqueira!$I321+273.15))</f>
        <v>7.51034162</v>
      </c>
      <c r="L321" s="8" t="s">
        <v>14</v>
      </c>
      <c r="M321" s="1">
        <v>-3.7899023034813</v>
      </c>
      <c r="N321" s="1">
        <v>-38.5868264581879</v>
      </c>
    </row>
    <row r="322" ht="14.25" customHeight="1">
      <c r="A322" s="7">
        <v>44977.0</v>
      </c>
      <c r="B322" s="1">
        <v>23.0</v>
      </c>
      <c r="C322" s="2">
        <v>61.9991816693944</v>
      </c>
      <c r="D322" s="3">
        <v>0.0130523731587561</v>
      </c>
      <c r="E322" s="4">
        <v>0.0070949263502455</v>
      </c>
      <c r="F322" s="5">
        <v>2.46517184942717</v>
      </c>
      <c r="G322" s="2">
        <v>2.12193126022913</v>
      </c>
      <c r="H322" s="2">
        <v>2.51063829787234</v>
      </c>
      <c r="I322" s="2">
        <v>26.7650818330606</v>
      </c>
      <c r="J322" s="2">
        <f>(46.01*(siqueira!$D322*1000))/(0.082*(siqueira!$I322+273.15))</f>
        <v>24.41909456</v>
      </c>
      <c r="K322" s="2">
        <f>(48*(siqueira!$F322))/(0.082*(siqueira!$I322+273.15))</f>
        <v>4.811453346</v>
      </c>
      <c r="L322" s="8" t="s">
        <v>14</v>
      </c>
      <c r="M322" s="1">
        <v>-3.7899023034813</v>
      </c>
      <c r="N322" s="1">
        <v>-38.5868264581879</v>
      </c>
    </row>
    <row r="323" ht="14.25" customHeight="1">
      <c r="A323" s="7">
        <v>44978.0</v>
      </c>
      <c r="B323" s="1">
        <v>0.0</v>
      </c>
      <c r="C323" s="2">
        <v>62.2574679943101</v>
      </c>
      <c r="D323" s="3">
        <v>0.0109743954480797</v>
      </c>
      <c r="E323" s="4">
        <v>0.0060597439544808</v>
      </c>
      <c r="F323" s="5">
        <v>2.53843527738265</v>
      </c>
      <c r="G323" s="2">
        <v>2.69843527738265</v>
      </c>
      <c r="H323" s="2">
        <v>3.08250355618777</v>
      </c>
      <c r="I323" s="2">
        <v>26.6984423897582</v>
      </c>
      <c r="J323" s="2">
        <f>(46.01*(siqueira!$D323*1000))/(0.082*(siqueira!$I323+273.15))</f>
        <v>20.53606305</v>
      </c>
      <c r="K323" s="2">
        <f>(48*(siqueira!$F323))/(0.082*(siqueira!$I323+273.15))</f>
        <v>4.955547947</v>
      </c>
      <c r="L323" s="8" t="s">
        <v>14</v>
      </c>
      <c r="M323" s="1">
        <v>-3.7899023034813</v>
      </c>
      <c r="N323" s="1">
        <v>-38.5868264581879</v>
      </c>
    </row>
    <row r="324" ht="14.25" customHeight="1">
      <c r="A324" s="7">
        <v>44978.0</v>
      </c>
      <c r="B324" s="1">
        <v>1.0</v>
      </c>
      <c r="C324" s="2">
        <v>60.958310172318</v>
      </c>
      <c r="D324" s="3">
        <v>0.012017787659811</v>
      </c>
      <c r="E324" s="4">
        <v>0.00623679822123402</v>
      </c>
      <c r="F324" s="5">
        <v>2.54199555308505</v>
      </c>
      <c r="G324" s="2">
        <v>3.12562534741523</v>
      </c>
      <c r="H324" s="2">
        <v>3.48026681489717</v>
      </c>
      <c r="I324" s="2">
        <v>26.7448860478043</v>
      </c>
      <c r="J324" s="2">
        <f>(46.01*(siqueira!$D324*1000))/(0.082*(siqueira!$I324+273.15))</f>
        <v>22.48504946</v>
      </c>
      <c r="K324" s="2">
        <f>(48*(siqueira!$F324))/(0.082*(siqueira!$I324+273.15))</f>
        <v>4.961729813</v>
      </c>
      <c r="L324" s="8" t="s">
        <v>14</v>
      </c>
      <c r="M324" s="1">
        <v>-3.7899023034813</v>
      </c>
      <c r="N324" s="1">
        <v>-38.5868264581879</v>
      </c>
    </row>
    <row r="325" ht="14.25" customHeight="1">
      <c r="A325" s="7">
        <v>44978.0</v>
      </c>
      <c r="B325" s="1">
        <v>2.0</v>
      </c>
      <c r="C325" s="2">
        <v>62.4814198557959</v>
      </c>
      <c r="D325" s="3">
        <v>0.0133555185801442</v>
      </c>
      <c r="E325" s="4">
        <v>0.00735995562950638</v>
      </c>
      <c r="F325" s="5">
        <v>2.19779256794232</v>
      </c>
      <c r="G325" s="2">
        <v>4.80366056572379</v>
      </c>
      <c r="H325" s="2">
        <v>5.25402107598447</v>
      </c>
      <c r="I325" s="2">
        <v>26.6202495840266</v>
      </c>
      <c r="J325" s="2">
        <f>(46.01*(siqueira!$D325*1000))/(0.082*(siqueira!$I325+273.15))</f>
        <v>24.99830757</v>
      </c>
      <c r="K325" s="2">
        <f>(48*(siqueira!$F325))/(0.082*(siqueira!$I325+273.15))</f>
        <v>4.291662446</v>
      </c>
      <c r="L325" s="8" t="s">
        <v>14</v>
      </c>
      <c r="M325" s="1">
        <v>-3.7899023034813</v>
      </c>
      <c r="N325" s="1">
        <v>-38.5868264581879</v>
      </c>
    </row>
    <row r="326" ht="14.25" customHeight="1">
      <c r="A326" s="7">
        <v>44978.0</v>
      </c>
      <c r="B326" s="1">
        <v>3.0</v>
      </c>
      <c r="C326" s="2">
        <v>63.2934865900383</v>
      </c>
      <c r="D326" s="3">
        <v>0.010360153256705</v>
      </c>
      <c r="E326" s="4">
        <v>0.0068735632183908</v>
      </c>
      <c r="F326" s="5">
        <v>2.33278927203065</v>
      </c>
      <c r="G326" s="2">
        <v>4.13946360153257</v>
      </c>
      <c r="H326" s="2">
        <v>4.48505747126437</v>
      </c>
      <c r="I326" s="2">
        <v>26.5931570881226</v>
      </c>
      <c r="J326" s="2">
        <f>(46.01*(siqueira!$D326*1000))/(0.082*(siqueira!$I326+273.15))</f>
        <v>19.39345932</v>
      </c>
      <c r="K326" s="2">
        <f>(48*(siqueira!$F326))/(0.082*(siqueira!$I326+273.15))</f>
        <v>4.555684263</v>
      </c>
      <c r="L326" s="8" t="s">
        <v>14</v>
      </c>
      <c r="M326" s="1">
        <v>-3.7899023034813</v>
      </c>
      <c r="N326" s="1">
        <v>-38.5868264581879</v>
      </c>
    </row>
    <row r="327" ht="14.25" customHeight="1">
      <c r="A327" s="7">
        <v>44978.0</v>
      </c>
      <c r="B327" s="1">
        <v>4.0</v>
      </c>
      <c r="C327" s="2">
        <v>63.621582733813</v>
      </c>
      <c r="D327" s="3">
        <v>0.0101654676258993</v>
      </c>
      <c r="E327" s="4">
        <v>0.00500719424460432</v>
      </c>
      <c r="F327" s="5">
        <v>2.58771942446043</v>
      </c>
      <c r="G327" s="2">
        <v>4.16834532374101</v>
      </c>
      <c r="H327" s="2">
        <v>4.50359712230216</v>
      </c>
      <c r="I327" s="2">
        <v>26.5550431654676</v>
      </c>
      <c r="J327" s="2">
        <f>(46.01*(siqueira!$D327*1000))/(0.082*(siqueira!$I327+273.15))</f>
        <v>19.03144182</v>
      </c>
      <c r="K327" s="2">
        <f>(48*(siqueira!$F327))/(0.082*(siqueira!$I327+273.15))</f>
        <v>5.054177847</v>
      </c>
      <c r="L327" s="8" t="s">
        <v>14</v>
      </c>
      <c r="M327" s="1">
        <v>-3.7899023034813</v>
      </c>
      <c r="N327" s="1">
        <v>-38.5868264581879</v>
      </c>
    </row>
    <row r="328" ht="14.25" customHeight="1">
      <c r="A328" s="7">
        <v>44978.0</v>
      </c>
      <c r="B328" s="1">
        <v>5.0</v>
      </c>
      <c r="C328" s="2">
        <v>62.6901763224181</v>
      </c>
      <c r="D328" s="3">
        <v>0.00971452560873216</v>
      </c>
      <c r="E328" s="4">
        <v>0.00279596977329975</v>
      </c>
      <c r="F328" s="5">
        <v>2.83211586901763</v>
      </c>
      <c r="G328" s="2">
        <v>3.04366078925273</v>
      </c>
      <c r="H328" s="2">
        <v>3.38958858102435</v>
      </c>
      <c r="I328" s="2">
        <v>26.7702518891688</v>
      </c>
      <c r="J328" s="2">
        <f>(46.01*(siqueira!$D328*1000))/(0.082*(siqueira!$I328+273.15))</f>
        <v>18.17415326</v>
      </c>
      <c r="K328" s="2">
        <f>(48*(siqueira!$F328))/(0.082*(siqueira!$I328+273.15))</f>
        <v>5.527549116</v>
      </c>
      <c r="L328" s="8" t="s">
        <v>14</v>
      </c>
      <c r="M328" s="1">
        <v>-3.7899023034813</v>
      </c>
      <c r="N328" s="1">
        <v>-38.5868264581879</v>
      </c>
    </row>
    <row r="329" ht="14.25" customHeight="1">
      <c r="A329" s="7">
        <v>44978.0</v>
      </c>
      <c r="B329" s="1">
        <v>6.0</v>
      </c>
      <c r="C329" s="2">
        <v>63.3066476054325</v>
      </c>
      <c r="D329" s="3">
        <v>0.00932094353109364</v>
      </c>
      <c r="E329" s="4">
        <v>0.002337383845604</v>
      </c>
      <c r="F329" s="5">
        <v>2.64142244460329</v>
      </c>
      <c r="G329" s="2">
        <v>2.53681200857756</v>
      </c>
      <c r="H329" s="2">
        <v>2.92566118656183</v>
      </c>
      <c r="I329" s="2">
        <v>26.8920443173695</v>
      </c>
      <c r="J329" s="2">
        <f>(46.01*(siqueira!$D329*1000))/(0.082*(siqueira!$I329+273.15))</f>
        <v>17.43075272</v>
      </c>
      <c r="K329" s="2">
        <f>(48*(siqueira!$F329))/(0.082*(siqueira!$I329+273.15))</f>
        <v>5.153272794</v>
      </c>
      <c r="L329" s="8" t="s">
        <v>14</v>
      </c>
      <c r="M329" s="1">
        <v>-3.7899023034813</v>
      </c>
      <c r="N329" s="1">
        <v>-38.5868264581879</v>
      </c>
    </row>
    <row r="330" ht="14.25" customHeight="1">
      <c r="A330" s="7">
        <v>44978.0</v>
      </c>
      <c r="B330" s="1">
        <v>7.0</v>
      </c>
      <c r="C330" s="2">
        <v>63.8312202852615</v>
      </c>
      <c r="D330" s="3">
        <v>0.00971473851030111</v>
      </c>
      <c r="E330" s="4">
        <v>0.00370839936608558</v>
      </c>
      <c r="F330" s="5">
        <v>2.60797147385103</v>
      </c>
      <c r="G330" s="2">
        <v>4.17987321711569</v>
      </c>
      <c r="H330" s="2">
        <v>4.78050713153724</v>
      </c>
      <c r="I330" s="2">
        <v>26.8000237717908</v>
      </c>
      <c r="J330" s="2">
        <f>(46.01*(siqueira!$D330*1000))/(0.082*(siqueira!$I330+273.15))</f>
        <v>18.17274763</v>
      </c>
      <c r="K330" s="2">
        <f>(48*(siqueira!$F330))/(0.082*(siqueira!$I330+273.15))</f>
        <v>5.089572686</v>
      </c>
      <c r="L330" s="8" t="s">
        <v>14</v>
      </c>
      <c r="M330" s="1">
        <v>-3.7899023034813</v>
      </c>
      <c r="N330" s="1">
        <v>-38.5868264581879</v>
      </c>
    </row>
    <row r="331" ht="14.25" customHeight="1">
      <c r="A331" s="7">
        <v>44978.0</v>
      </c>
      <c r="B331" s="1">
        <v>8.0</v>
      </c>
      <c r="C331" s="2">
        <v>64.4485759493671</v>
      </c>
      <c r="D331" s="3">
        <v>0.00964398734177215</v>
      </c>
      <c r="E331" s="4">
        <v>0.00332278481012658</v>
      </c>
      <c r="F331" s="5">
        <v>2.89459651898734</v>
      </c>
      <c r="G331" s="2">
        <v>2.00316455696203</v>
      </c>
      <c r="H331" s="2">
        <v>2.46756329113924</v>
      </c>
      <c r="I331" s="2">
        <v>26.549454113924</v>
      </c>
      <c r="J331" s="2">
        <f>(46.01*(siqueira!$D331*1000))/(0.082*(siqueira!$I331+273.15))</f>
        <v>18.05548092</v>
      </c>
      <c r="K331" s="2">
        <f>(48*(siqueira!$F331))/(0.082*(siqueira!$I331+273.15))</f>
        <v>5.653657152</v>
      </c>
      <c r="L331" s="8" t="s">
        <v>14</v>
      </c>
      <c r="M331" s="1">
        <v>-3.7899023034813</v>
      </c>
      <c r="N331" s="1">
        <v>-38.5868264581879</v>
      </c>
    </row>
    <row r="332" ht="14.25" customHeight="1">
      <c r="A332" s="7">
        <v>44978.0</v>
      </c>
      <c r="B332" s="1">
        <v>9.0</v>
      </c>
      <c r="C332" s="2">
        <v>56.5051903114187</v>
      </c>
      <c r="D332" s="3">
        <v>0.00856978085351788</v>
      </c>
      <c r="E332" s="4">
        <v>0.00199538638985006</v>
      </c>
      <c r="F332" s="5">
        <v>2.49860438292964</v>
      </c>
      <c r="G332" s="2">
        <v>2.0</v>
      </c>
      <c r="H332" s="2">
        <v>2.64475201845444</v>
      </c>
      <c r="I332" s="2">
        <v>29.3875547866205</v>
      </c>
      <c r="J332" s="2">
        <f>(46.01*(siqueira!$D332*1000))/(0.082*(siqueira!$I332+273.15))</f>
        <v>15.89383883</v>
      </c>
      <c r="K332" s="2">
        <f>(48*(siqueira!$F332))/(0.082*(siqueira!$I332+273.15))</f>
        <v>4.834433492</v>
      </c>
      <c r="L332" s="8" t="s">
        <v>14</v>
      </c>
      <c r="M332" s="1">
        <v>-3.7899023034813</v>
      </c>
      <c r="N332" s="1">
        <v>-38.5868264581879</v>
      </c>
    </row>
    <row r="333" ht="14.25" customHeight="1">
      <c r="A333" s="7">
        <v>44978.0</v>
      </c>
      <c r="B333" s="1">
        <v>10.0</v>
      </c>
      <c r="C333" s="2">
        <v>39.0950495049505</v>
      </c>
      <c r="D333" s="3">
        <v>0.00546534653465347</v>
      </c>
      <c r="E333" s="4">
        <v>0.00217821782178218</v>
      </c>
      <c r="F333" s="5">
        <v>2.24914851485148</v>
      </c>
      <c r="G333" s="2">
        <v>0.825742574257426</v>
      </c>
      <c r="H333" s="2">
        <v>1.42772277227723</v>
      </c>
      <c r="I333" s="2">
        <v>34.0693861386139</v>
      </c>
      <c r="J333" s="2">
        <f>(46.01*(siqueira!$D333*1000))/(0.082*(siqueira!$I333+273.15))</f>
        <v>9.981767912</v>
      </c>
      <c r="K333" s="2">
        <f>(48*(siqueira!$F333))/(0.082*(siqueira!$I333+273.15))</f>
        <v>4.285454629</v>
      </c>
      <c r="L333" s="8" t="s">
        <v>14</v>
      </c>
      <c r="M333" s="1">
        <v>-3.7899023034813</v>
      </c>
      <c r="N333" s="1">
        <v>-38.5868264581879</v>
      </c>
    </row>
    <row r="334" ht="14.25" customHeight="1">
      <c r="A334" s="7">
        <v>44978.0</v>
      </c>
      <c r="B334" s="1">
        <v>11.0</v>
      </c>
      <c r="C334" s="2">
        <v>40.5064412238325</v>
      </c>
      <c r="D334" s="3">
        <v>0.010426731078905</v>
      </c>
      <c r="E334" s="4">
        <v>0.00801932367149759</v>
      </c>
      <c r="F334" s="5">
        <v>2.5312962962963</v>
      </c>
      <c r="G334" s="2">
        <v>0.7914653784219</v>
      </c>
      <c r="H334" s="2">
        <v>1.53059581320451</v>
      </c>
      <c r="I334" s="2">
        <v>33.0276247987118</v>
      </c>
      <c r="J334" s="2">
        <f>(46.01*(siqueira!$D334*1000))/(0.082*(siqueira!$I334+273.15))</f>
        <v>19.10790634</v>
      </c>
      <c r="K334" s="2">
        <f>(48*(siqueira!$F334))/(0.082*(siqueira!$I334+273.15))</f>
        <v>4.839460161</v>
      </c>
      <c r="L334" s="8" t="s">
        <v>14</v>
      </c>
      <c r="M334" s="1">
        <v>-3.7899023034813</v>
      </c>
      <c r="N334" s="1">
        <v>-38.5868264581879</v>
      </c>
    </row>
    <row r="335" ht="14.25" customHeight="1">
      <c r="A335" s="7">
        <v>44978.0</v>
      </c>
      <c r="B335" s="1">
        <v>12.0</v>
      </c>
      <c r="C335" s="2">
        <v>36.7042925278219</v>
      </c>
      <c r="D335" s="3">
        <v>0.0110095389507154</v>
      </c>
      <c r="E335" s="4">
        <v>0.00784578696343402</v>
      </c>
      <c r="F335" s="5">
        <v>2.86862480127186</v>
      </c>
      <c r="G335" s="2">
        <v>0.631160572337043</v>
      </c>
      <c r="H335" s="2">
        <v>1.40620031796502</v>
      </c>
      <c r="I335" s="2">
        <v>34.7700317965024</v>
      </c>
      <c r="J335" s="2">
        <f>(46.01*(siqueira!$D335*1000))/(0.082*(siqueira!$I335+273.15))</f>
        <v>20.06178493</v>
      </c>
      <c r="K335" s="2">
        <f>(48*(siqueira!$F335))/(0.082*(siqueira!$I335+273.15))</f>
        <v>5.453347727</v>
      </c>
      <c r="L335" s="8" t="s">
        <v>14</v>
      </c>
      <c r="M335" s="1">
        <v>-3.7899023034813</v>
      </c>
      <c r="N335" s="1">
        <v>-38.5868264581879</v>
      </c>
    </row>
    <row r="336" ht="14.25" customHeight="1">
      <c r="A336" s="7">
        <v>44978.0</v>
      </c>
      <c r="B336" s="1">
        <v>13.0</v>
      </c>
      <c r="C336" s="2">
        <v>37.7951096121417</v>
      </c>
      <c r="D336" s="3">
        <v>0.01606239460371</v>
      </c>
      <c r="E336" s="4">
        <v>0.00973861720067454</v>
      </c>
      <c r="F336" s="5">
        <v>2.76349915682968</v>
      </c>
      <c r="G336" s="2">
        <v>0.779932546374368</v>
      </c>
      <c r="H336" s="2">
        <v>1.56998313659359</v>
      </c>
      <c r="I336" s="2">
        <v>34.399671163575</v>
      </c>
      <c r="J336" s="2">
        <f>(46.01*(siqueira!$D336*1000))/(0.082*(siqueira!$I336+273.15))</f>
        <v>29.30443854</v>
      </c>
      <c r="K336" s="2">
        <f>(48*(siqueira!$F336))/(0.082*(siqueira!$I336+273.15))</f>
        <v>5.259826931</v>
      </c>
      <c r="L336" s="8" t="s">
        <v>14</v>
      </c>
      <c r="M336" s="1">
        <v>-3.7899023034813</v>
      </c>
      <c r="N336" s="1">
        <v>-38.5868264581879</v>
      </c>
    </row>
    <row r="337" ht="14.25" customHeight="1">
      <c r="A337" s="7">
        <v>44978.0</v>
      </c>
      <c r="B337" s="1">
        <v>14.0</v>
      </c>
      <c r="C337" s="2">
        <v>42.6782918149466</v>
      </c>
      <c r="D337" s="3">
        <v>0.023729537366548</v>
      </c>
      <c r="E337" s="4">
        <v>0.0117224199288256</v>
      </c>
      <c r="F337" s="5">
        <v>3.19096797153025</v>
      </c>
      <c r="G337" s="2">
        <v>1.03629893238434</v>
      </c>
      <c r="H337" s="2">
        <v>1.91459074733096</v>
      </c>
      <c r="I337" s="2">
        <v>32.6936654804271</v>
      </c>
      <c r="J337" s="2">
        <f>(46.01*(siqueira!$D337*1000))/(0.082*(siqueira!$I337+273.15))</f>
        <v>43.53395882</v>
      </c>
      <c r="K337" s="2">
        <f>(48*(siqueira!$F337))/(0.082*(siqueira!$I337+273.15))</f>
        <v>6.107315277</v>
      </c>
      <c r="L337" s="8" t="s">
        <v>14</v>
      </c>
      <c r="M337" s="1">
        <v>-3.7899023034813</v>
      </c>
      <c r="N337" s="1">
        <v>-38.5868264581879</v>
      </c>
    </row>
    <row r="338" ht="14.25" customHeight="1">
      <c r="A338" s="7">
        <v>44978.0</v>
      </c>
      <c r="B338" s="1">
        <v>15.0</v>
      </c>
      <c r="C338" s="2">
        <v>46.4584949573313</v>
      </c>
      <c r="D338" s="3">
        <v>0.0268269976726144</v>
      </c>
      <c r="E338" s="4">
        <v>0.0112179984484096</v>
      </c>
      <c r="F338" s="5">
        <v>2.80717610550815</v>
      </c>
      <c r="G338" s="2">
        <v>1.25523661753297</v>
      </c>
      <c r="H338" s="2">
        <v>1.97517455391777</v>
      </c>
      <c r="I338" s="2">
        <v>32.2713886733902</v>
      </c>
      <c r="J338" s="2">
        <f>(46.01*(siqueira!$D338*1000))/(0.082*(siqueira!$I338+273.15))</f>
        <v>49.28457377</v>
      </c>
      <c r="K338" s="2">
        <f>(48*(siqueira!$F338))/(0.082*(siqueira!$I338+273.15))</f>
        <v>5.380189791</v>
      </c>
      <c r="L338" s="8" t="s">
        <v>14</v>
      </c>
      <c r="M338" s="1">
        <v>-3.7899023034813</v>
      </c>
      <c r="N338" s="1">
        <v>-38.5868264581879</v>
      </c>
    </row>
    <row r="339" ht="14.25" customHeight="1">
      <c r="A339" s="7">
        <v>44978.0</v>
      </c>
      <c r="B339" s="1">
        <v>16.0</v>
      </c>
      <c r="C339" s="2">
        <v>48.5555555555556</v>
      </c>
      <c r="D339" s="3">
        <v>0.0395061728395062</v>
      </c>
      <c r="E339" s="4">
        <v>0.0127469135802469</v>
      </c>
      <c r="F339" s="5">
        <v>2.53933641975309</v>
      </c>
      <c r="G339" s="2">
        <v>0.986111111111111</v>
      </c>
      <c r="H339" s="2">
        <v>1.71759259259259</v>
      </c>
      <c r="I339" s="2">
        <v>31.8454398148148</v>
      </c>
      <c r="J339" s="2">
        <f>(46.01*(siqueira!$D339*1000))/(0.082*(siqueira!$I339+273.15))</f>
        <v>72.67917592</v>
      </c>
      <c r="K339" s="2">
        <f>(48*(siqueira!$F339))/(0.082*(siqueira!$I339+273.15))</f>
        <v>4.873649363</v>
      </c>
      <c r="L339" s="8" t="s">
        <v>14</v>
      </c>
      <c r="M339" s="1">
        <v>-3.7899023034813</v>
      </c>
      <c r="N339" s="1">
        <v>-38.5868264581879</v>
      </c>
    </row>
    <row r="340" ht="14.25" customHeight="1">
      <c r="A340" s="7">
        <v>44978.0</v>
      </c>
      <c r="B340" s="1">
        <v>17.0</v>
      </c>
      <c r="C340" s="2">
        <v>51.7423133235725</v>
      </c>
      <c r="D340" s="3">
        <v>0.0586530014641288</v>
      </c>
      <c r="E340" s="4">
        <v>0.015688140556369</v>
      </c>
      <c r="F340" s="5">
        <v>3.06439238653001</v>
      </c>
      <c r="G340" s="2">
        <v>1.14787701317716</v>
      </c>
      <c r="H340" s="2">
        <v>1.92606149341142</v>
      </c>
      <c r="I340" s="2">
        <v>31.244663250366</v>
      </c>
      <c r="J340" s="2">
        <f>(46.01*(siqueira!$D340*1000))/(0.082*(siqueira!$I340+273.15))</f>
        <v>108.1164029</v>
      </c>
      <c r="K340" s="2">
        <f>(48*(siqueira!$F340))/(0.082*(siqueira!$I340+273.15))</f>
        <v>5.892976723</v>
      </c>
      <c r="L340" s="8" t="s">
        <v>14</v>
      </c>
      <c r="M340" s="1">
        <v>-3.7899023034813</v>
      </c>
      <c r="N340" s="1">
        <v>-38.5868264581879</v>
      </c>
    </row>
    <row r="341" ht="14.25" customHeight="1">
      <c r="A341" s="7">
        <v>44978.0</v>
      </c>
      <c r="B341" s="1">
        <v>18.0</v>
      </c>
      <c r="C341" s="2">
        <v>56.3557929334429</v>
      </c>
      <c r="D341" s="3">
        <v>0.0836976170912079</v>
      </c>
      <c r="E341" s="4">
        <v>0.0176006573541495</v>
      </c>
      <c r="F341" s="5">
        <v>3.42629416598192</v>
      </c>
      <c r="G341" s="2">
        <v>2.97863599013969</v>
      </c>
      <c r="H341" s="2">
        <v>4.17173377156943</v>
      </c>
      <c r="I341" s="2">
        <v>30.5779622021364</v>
      </c>
      <c r="J341" s="2">
        <f>(46.01*(siqueira!$D341*1000))/(0.082*(siqueira!$I341+273.15))</f>
        <v>154.6203664</v>
      </c>
      <c r="K341" s="2">
        <f>(48*(siqueira!$F341))/(0.082*(siqueira!$I341+273.15))</f>
        <v>6.603394679</v>
      </c>
      <c r="L341" s="8" t="s">
        <v>14</v>
      </c>
      <c r="M341" s="1">
        <v>-3.7899023034813</v>
      </c>
      <c r="N341" s="1">
        <v>-38.5868264581879</v>
      </c>
    </row>
    <row r="342" ht="14.25" customHeight="1">
      <c r="A342" s="7">
        <v>44978.0</v>
      </c>
      <c r="B342" s="1">
        <v>19.0</v>
      </c>
      <c r="C342" s="2">
        <v>59.4929478138223</v>
      </c>
      <c r="D342" s="3">
        <v>0.0882016925246827</v>
      </c>
      <c r="E342" s="4">
        <v>0.0173836389280677</v>
      </c>
      <c r="F342" s="5">
        <v>2.56746121297602</v>
      </c>
      <c r="G342" s="2">
        <v>3.74471086036671</v>
      </c>
      <c r="H342" s="2">
        <v>5.21932299012694</v>
      </c>
      <c r="I342" s="2">
        <v>30.0085684062059</v>
      </c>
      <c r="J342" s="2">
        <f>(46.01*(siqueira!$D342*1000))/(0.082*(siqueira!$I342+273.15))</f>
        <v>163.2470915</v>
      </c>
      <c r="K342" s="2">
        <f>(48*(siqueira!$F342))/(0.082*(siqueira!$I342+273.15))</f>
        <v>4.957485228</v>
      </c>
      <c r="L342" s="8" t="s">
        <v>14</v>
      </c>
      <c r="M342" s="1">
        <v>-3.7899023034813</v>
      </c>
      <c r="N342" s="1">
        <v>-38.5868264581879</v>
      </c>
    </row>
    <row r="343" ht="14.25" customHeight="1">
      <c r="A343" s="7">
        <v>44978.0</v>
      </c>
      <c r="B343" s="1">
        <v>20.0</v>
      </c>
      <c r="C343" s="2">
        <v>61.161568627451</v>
      </c>
      <c r="D343" s="3">
        <v>0.0832549019607843</v>
      </c>
      <c r="E343" s="4">
        <v>0.0150901960784314</v>
      </c>
      <c r="F343" s="5">
        <v>2.22</v>
      </c>
      <c r="G343" s="2">
        <v>4.8243137254902</v>
      </c>
      <c r="H343" s="2">
        <v>6.16156862745098</v>
      </c>
      <c r="I343" s="2">
        <v>29.4290274509804</v>
      </c>
      <c r="J343" s="2">
        <f>(46.01*(siqueira!$D343*1000))/(0.082*(siqueira!$I343+273.15))</f>
        <v>154.3865179</v>
      </c>
      <c r="K343" s="2">
        <f>(48*(siqueira!$F343))/(0.082*(siqueira!$I343+273.15))</f>
        <v>4.29478608</v>
      </c>
      <c r="L343" s="8" t="s">
        <v>14</v>
      </c>
      <c r="M343" s="1">
        <v>-3.7899023034813</v>
      </c>
      <c r="N343" s="1">
        <v>-38.5868264581879</v>
      </c>
    </row>
    <row r="344" ht="14.25" customHeight="1">
      <c r="A344" s="7">
        <v>44978.0</v>
      </c>
      <c r="B344" s="1">
        <v>21.0</v>
      </c>
      <c r="C344" s="2">
        <v>64.217987804878</v>
      </c>
      <c r="D344" s="3">
        <v>0.0798932926829268</v>
      </c>
      <c r="E344" s="4">
        <v>0.0130487804878049</v>
      </c>
      <c r="F344" s="5">
        <v>2.29602134146341</v>
      </c>
      <c r="G344" s="2">
        <v>5.8094512195122</v>
      </c>
      <c r="H344" s="2">
        <v>7.32317073170732</v>
      </c>
      <c r="I344" s="2">
        <v>29.0865777439024</v>
      </c>
      <c r="J344" s="2">
        <f>(46.01*(siqueira!$D344*1000))/(0.082*(siqueira!$I344+273.15))</f>
        <v>148.3206698</v>
      </c>
      <c r="K344" s="2">
        <f>(48*(siqueira!$F344))/(0.082*(siqueira!$I344+273.15))</f>
        <v>4.446888932</v>
      </c>
      <c r="L344" s="8" t="s">
        <v>14</v>
      </c>
      <c r="M344" s="1">
        <v>-3.7899023034813</v>
      </c>
      <c r="N344" s="1">
        <v>-38.5868264581879</v>
      </c>
    </row>
    <row r="345" ht="14.25" customHeight="1">
      <c r="A345" s="7">
        <v>44978.0</v>
      </c>
      <c r="B345" s="1">
        <v>22.0</v>
      </c>
      <c r="C345" s="2">
        <v>65.6632503660322</v>
      </c>
      <c r="D345" s="3">
        <v>0.0801244509516837</v>
      </c>
      <c r="E345" s="4">
        <v>0.0132723279648609</v>
      </c>
      <c r="F345" s="5">
        <v>2.06005856515373</v>
      </c>
      <c r="G345" s="2">
        <v>2.21010248901903</v>
      </c>
      <c r="H345" s="2">
        <v>3.53587115666179</v>
      </c>
      <c r="I345" s="2">
        <v>28.989055636896</v>
      </c>
      <c r="J345" s="2">
        <f>(46.01*(siqueira!$D345*1000))/(0.082*(siqueira!$I345+273.15))</f>
        <v>148.7978239</v>
      </c>
      <c r="K345" s="2">
        <f>(48*(siqueira!$F345))/(0.082*(siqueira!$I345+273.15))</f>
        <v>3.991168696</v>
      </c>
      <c r="L345" s="8" t="s">
        <v>14</v>
      </c>
      <c r="M345" s="1">
        <v>-3.7899023034813</v>
      </c>
      <c r="N345" s="1">
        <v>-38.5868264581879</v>
      </c>
    </row>
    <row r="346" ht="14.25" customHeight="1">
      <c r="A346" s="7">
        <v>44978.0</v>
      </c>
      <c r="B346" s="1">
        <v>23.0</v>
      </c>
      <c r="C346" s="2">
        <v>65.9205298013245</v>
      </c>
      <c r="D346" s="3">
        <v>0.0578394039735099</v>
      </c>
      <c r="E346" s="4">
        <v>0.0108692052980132</v>
      </c>
      <c r="F346" s="5">
        <v>1.86942880794702</v>
      </c>
      <c r="G346" s="2">
        <v>2.31043046357616</v>
      </c>
      <c r="H346" s="2">
        <v>3.40562913907285</v>
      </c>
      <c r="I346" s="2">
        <v>29.0400331125828</v>
      </c>
      <c r="J346" s="2">
        <f>(46.01*(siqueira!$D346*1000))/(0.082*(siqueira!$I346+273.15))</f>
        <v>107.3945033</v>
      </c>
      <c r="K346" s="2">
        <f>(48*(siqueira!$F346))/(0.082*(siqueira!$I346+273.15))</f>
        <v>3.621230584</v>
      </c>
      <c r="L346" s="8" t="s">
        <v>14</v>
      </c>
      <c r="M346" s="1">
        <v>-3.7899023034813</v>
      </c>
      <c r="N346" s="1">
        <v>-38.5868264581879</v>
      </c>
    </row>
    <row r="347" ht="14.25" customHeight="1">
      <c r="A347" s="7">
        <v>44979.0</v>
      </c>
      <c r="B347" s="1">
        <v>0.0</v>
      </c>
      <c r="C347" s="2">
        <v>65.9391365888181</v>
      </c>
      <c r="D347" s="3">
        <v>0.0531280962491154</v>
      </c>
      <c r="E347" s="4">
        <v>0.0106298655343241</v>
      </c>
      <c r="F347" s="5">
        <v>1.9429228591649</v>
      </c>
      <c r="G347" s="2">
        <v>3.2137296532201</v>
      </c>
      <c r="H347" s="2">
        <v>4.72965322009908</v>
      </c>
      <c r="I347" s="2">
        <v>28.999440905874</v>
      </c>
      <c r="J347" s="2">
        <f>(46.01*(siqueira!$D347*1000))/(0.082*(siqueira!$I347+273.15))</f>
        <v>98.65993839</v>
      </c>
      <c r="K347" s="2">
        <f>(48*(siqueira!$F347))/(0.082*(siqueira!$I347+273.15))</f>
        <v>3.764099959</v>
      </c>
      <c r="L347" s="8" t="s">
        <v>14</v>
      </c>
      <c r="M347" s="1">
        <v>-3.7899023034813</v>
      </c>
      <c r="N347" s="1">
        <v>-38.5868264581879</v>
      </c>
    </row>
    <row r="348" ht="14.25" customHeight="1">
      <c r="A348" s="7">
        <v>44979.0</v>
      </c>
      <c r="B348" s="1">
        <v>1.0</v>
      </c>
      <c r="C348" s="2">
        <v>64.7893927747886</v>
      </c>
      <c r="D348" s="3">
        <v>0.0557109915449654</v>
      </c>
      <c r="E348" s="4">
        <v>0.0105457340507302</v>
      </c>
      <c r="F348" s="5">
        <v>2.18010760953113</v>
      </c>
      <c r="G348" s="2">
        <v>3.43735588009224</v>
      </c>
      <c r="H348" s="2">
        <v>4.53881629515757</v>
      </c>
      <c r="I348" s="2">
        <v>29.0120368946964</v>
      </c>
      <c r="J348" s="2">
        <f>(46.01*(siqueira!$D348*1000))/(0.082*(siqueira!$I348+273.15))</f>
        <v>103.452114</v>
      </c>
      <c r="K348" s="2">
        <f>(48*(siqueira!$F348))/(0.082*(siqueira!$I348+273.15))</f>
        <v>4.223431127</v>
      </c>
      <c r="L348" s="8" t="s">
        <v>14</v>
      </c>
      <c r="M348" s="1">
        <v>-3.7899023034813</v>
      </c>
      <c r="N348" s="1">
        <v>-38.5868264581879</v>
      </c>
    </row>
    <row r="349" ht="14.25" customHeight="1">
      <c r="A349" s="7">
        <v>44979.0</v>
      </c>
      <c r="B349" s="1">
        <v>2.0</v>
      </c>
      <c r="C349" s="2">
        <v>65.3786561264822</v>
      </c>
      <c r="D349" s="3">
        <v>0.0668695652173913</v>
      </c>
      <c r="E349" s="4">
        <v>0.0109881422924901</v>
      </c>
      <c r="F349" s="5">
        <v>2.24554150197628</v>
      </c>
      <c r="G349" s="2">
        <v>3.61501976284585</v>
      </c>
      <c r="H349" s="2">
        <v>4.81897233201581</v>
      </c>
      <c r="I349" s="2">
        <v>28.9431146245059</v>
      </c>
      <c r="J349" s="2">
        <f>(46.01*(siqueira!$D349*1000))/(0.082*(siqueira!$I349+273.15))</f>
        <v>124.2012748</v>
      </c>
      <c r="K349" s="2">
        <f>(48*(siqueira!$F349))/(0.082*(siqueira!$I349+273.15))</f>
        <v>4.351185958</v>
      </c>
      <c r="L349" s="8" t="s">
        <v>14</v>
      </c>
      <c r="M349" s="1">
        <v>-3.7899023034813</v>
      </c>
      <c r="N349" s="1">
        <v>-38.5868264581879</v>
      </c>
    </row>
    <row r="350" ht="14.25" customHeight="1">
      <c r="A350" s="7">
        <v>44979.0</v>
      </c>
      <c r="B350" s="1">
        <v>3.0</v>
      </c>
      <c r="C350" s="2">
        <v>65.3492863140218</v>
      </c>
      <c r="D350" s="3">
        <v>0.0635264483627204</v>
      </c>
      <c r="E350" s="4">
        <v>0.0117296389588581</v>
      </c>
      <c r="F350" s="5">
        <v>2.18422334172964</v>
      </c>
      <c r="G350" s="2">
        <v>2.32955499580185</v>
      </c>
      <c r="H350" s="2">
        <v>3.54408060453401</v>
      </c>
      <c r="I350" s="2">
        <v>28.8107094878254</v>
      </c>
      <c r="J350" s="2">
        <f>(46.01*(siqueira!$D350*1000))/(0.082*(siqueira!$I350+273.15))</f>
        <v>118.04362</v>
      </c>
      <c r="K350" s="2">
        <f>(48*(siqueira!$F350))/(0.082*(siqueira!$I350+273.15))</f>
        <v>4.234225582</v>
      </c>
      <c r="L350" s="8" t="s">
        <v>14</v>
      </c>
      <c r="M350" s="1">
        <v>-3.7899023034813</v>
      </c>
      <c r="N350" s="1">
        <v>-38.5868264581879</v>
      </c>
    </row>
    <row r="351" ht="14.25" customHeight="1">
      <c r="A351" s="7">
        <v>44979.0</v>
      </c>
      <c r="B351" s="1">
        <v>4.0</v>
      </c>
      <c r="C351" s="2">
        <v>65.1266197704554</v>
      </c>
      <c r="D351" s="3">
        <v>0.0736060718252499</v>
      </c>
      <c r="E351" s="4">
        <v>0.0139985190670122</v>
      </c>
      <c r="F351" s="5">
        <v>2.32189559422436</v>
      </c>
      <c r="G351" s="2">
        <v>1.48870788596816</v>
      </c>
      <c r="H351" s="2">
        <v>2.40984820436875</v>
      </c>
      <c r="I351" s="2">
        <v>28.6424731580896</v>
      </c>
      <c r="J351" s="2">
        <f>(46.01*(siqueira!$D351*1000))/(0.082*(siqueira!$I351+273.15))</f>
        <v>136.849627</v>
      </c>
      <c r="K351" s="2">
        <f>(48*(siqueira!$F351))/(0.082*(siqueira!$I351+273.15))</f>
        <v>4.503619267</v>
      </c>
      <c r="L351" s="8" t="s">
        <v>14</v>
      </c>
      <c r="M351" s="1">
        <v>-3.7899023034813</v>
      </c>
      <c r="N351" s="1">
        <v>-38.5868264581879</v>
      </c>
    </row>
    <row r="352" ht="14.25" customHeight="1">
      <c r="A352" s="7">
        <v>44979.0</v>
      </c>
      <c r="B352" s="1">
        <v>5.0</v>
      </c>
      <c r="C352" s="2">
        <v>64.9457855164226</v>
      </c>
      <c r="D352" s="3">
        <v>0.0869449940641076</v>
      </c>
      <c r="E352" s="4">
        <v>0.0157301147605857</v>
      </c>
      <c r="F352" s="5">
        <v>2.16777601899486</v>
      </c>
      <c r="G352" s="2">
        <v>1.11594776414721</v>
      </c>
      <c r="H352" s="2">
        <v>2.00197863078749</v>
      </c>
      <c r="I352" s="2">
        <v>28.7778709932727</v>
      </c>
      <c r="J352" s="2">
        <f>(46.01*(siqueira!$D352*1000))/(0.082*(siqueira!$I352+273.15))</f>
        <v>161.5770811</v>
      </c>
      <c r="K352" s="2">
        <f>(48*(siqueira!$F352))/(0.082*(siqueira!$I352+273.15))</f>
        <v>4.202798687</v>
      </c>
      <c r="L352" s="8" t="s">
        <v>14</v>
      </c>
      <c r="M352" s="1">
        <v>-3.7899023034813</v>
      </c>
      <c r="N352" s="1">
        <v>-38.5868264581879</v>
      </c>
    </row>
    <row r="353" ht="14.25" customHeight="1">
      <c r="A353" s="7">
        <v>44979.0</v>
      </c>
      <c r="B353" s="1">
        <v>6.0</v>
      </c>
      <c r="C353" s="2">
        <v>64.6175078864353</v>
      </c>
      <c r="D353" s="3">
        <v>0.0738604100946372</v>
      </c>
      <c r="E353" s="4">
        <v>0.0144400630914827</v>
      </c>
      <c r="F353" s="5">
        <v>2.03804810725552</v>
      </c>
      <c r="G353" s="2">
        <v>0.846608832807571</v>
      </c>
      <c r="H353" s="2">
        <v>1.4846214511041</v>
      </c>
      <c r="I353" s="2">
        <v>28.7916798107256</v>
      </c>
      <c r="J353" s="2">
        <f>(46.01*(siqueira!$D353*1000))/(0.082*(siqueira!$I353+273.15))</f>
        <v>137.254638</v>
      </c>
      <c r="K353" s="2">
        <f>(48*(siqueira!$F353))/(0.082*(siqueira!$I353+273.15))</f>
        <v>3.95110662</v>
      </c>
      <c r="L353" s="8" t="s">
        <v>14</v>
      </c>
      <c r="M353" s="1">
        <v>-3.7899023034813</v>
      </c>
      <c r="N353" s="1">
        <v>-38.5868264581879</v>
      </c>
    </row>
    <row r="354" ht="14.25" customHeight="1">
      <c r="A354" s="7">
        <v>44979.0</v>
      </c>
      <c r="B354" s="1">
        <v>7.0</v>
      </c>
      <c r="C354" s="2">
        <v>64.0625</v>
      </c>
      <c r="D354" s="3">
        <v>0.0397389240506329</v>
      </c>
      <c r="E354" s="4">
        <v>0.0108821202531646</v>
      </c>
      <c r="F354" s="5">
        <v>2.16009889240506</v>
      </c>
      <c r="G354" s="2">
        <v>0.838212025316456</v>
      </c>
      <c r="H354" s="2">
        <v>1.44541139240506</v>
      </c>
      <c r="I354" s="2">
        <v>28.8168908227848</v>
      </c>
      <c r="J354" s="2">
        <f>(46.01*(siqueira!$D354*1000))/(0.082*(siqueira!$I354+273.15))</f>
        <v>73.84058994</v>
      </c>
      <c r="K354" s="2">
        <f>(48*(siqueira!$F354))/(0.082*(siqueira!$I354+273.15))</f>
        <v>4.187373419</v>
      </c>
      <c r="L354" s="8" t="s">
        <v>14</v>
      </c>
      <c r="M354" s="1">
        <v>-3.7899023034813</v>
      </c>
      <c r="N354" s="1">
        <v>-38.5868264581879</v>
      </c>
    </row>
    <row r="355" ht="14.25" customHeight="1">
      <c r="A355" s="7">
        <v>44979.0</v>
      </c>
      <c r="B355" s="1">
        <v>8.0</v>
      </c>
      <c r="C355" s="2">
        <v>63.0480769230769</v>
      </c>
      <c r="D355" s="3">
        <v>0.0312684911242604</v>
      </c>
      <c r="E355" s="4">
        <v>0.0107988165680473</v>
      </c>
      <c r="F355" s="5">
        <v>2.4084874260355</v>
      </c>
      <c r="G355" s="2">
        <v>0.855399408284024</v>
      </c>
      <c r="H355" s="2">
        <v>1.51368343195266</v>
      </c>
      <c r="I355" s="2">
        <v>28.8010946745562</v>
      </c>
      <c r="J355" s="2">
        <f>(46.01*(siqueira!$D355*1000))/(0.082*(siqueira!$I355+273.15))</f>
        <v>58.10435668</v>
      </c>
      <c r="K355" s="2">
        <f>(48*(siqueira!$F355))/(0.082*(siqueira!$I355+273.15))</f>
        <v>4.669121335</v>
      </c>
      <c r="L355" s="8" t="s">
        <v>14</v>
      </c>
      <c r="M355" s="1">
        <v>-3.7899023034813</v>
      </c>
      <c r="N355" s="1">
        <v>-38.5868264581879</v>
      </c>
    </row>
    <row r="356" ht="14.25" customHeight="1">
      <c r="A356" s="7">
        <v>44979.0</v>
      </c>
      <c r="B356" s="1">
        <v>9.0</v>
      </c>
      <c r="C356" s="2">
        <v>60.0587539432177</v>
      </c>
      <c r="D356" s="3">
        <v>0.0151932176656151</v>
      </c>
      <c r="E356" s="4">
        <v>0.00818217665615142</v>
      </c>
      <c r="F356" s="5">
        <v>2.3978667192429</v>
      </c>
      <c r="G356" s="2">
        <v>3.31230283911672</v>
      </c>
      <c r="H356" s="2">
        <v>3.99921135646688</v>
      </c>
      <c r="I356" s="2">
        <v>29.3386395899054</v>
      </c>
      <c r="J356" s="2">
        <f>(46.01*(siqueira!$D356*1000))/(0.082*(siqueira!$I356+273.15))</f>
        <v>28.18247121</v>
      </c>
      <c r="K356" s="2">
        <f>(48*(siqueira!$F356))/(0.082*(siqueira!$I356+273.15))</f>
        <v>4.640271122</v>
      </c>
      <c r="L356" s="8" t="s">
        <v>14</v>
      </c>
      <c r="M356" s="1">
        <v>-3.7899023034813</v>
      </c>
      <c r="N356" s="1">
        <v>-38.5868264581879</v>
      </c>
    </row>
    <row r="357" ht="14.25" customHeight="1">
      <c r="A357" s="7">
        <v>44979.0</v>
      </c>
      <c r="B357" s="1">
        <v>10.0</v>
      </c>
      <c r="C357" s="2">
        <v>55.0288649706458</v>
      </c>
      <c r="D357" s="3">
        <v>0.00982876712328767</v>
      </c>
      <c r="E357" s="4">
        <v>0.00301859099804305</v>
      </c>
      <c r="F357" s="5">
        <v>2.86247553816047</v>
      </c>
      <c r="G357" s="2">
        <v>4.93150684931507</v>
      </c>
      <c r="H357" s="2">
        <v>5.62133072407045</v>
      </c>
      <c r="I357" s="2">
        <v>30.5334491193738</v>
      </c>
      <c r="J357" s="2">
        <f>(46.01*(siqueira!$D357*1000))/(0.082*(siqueira!$I357+273.15))</f>
        <v>18.16001918</v>
      </c>
      <c r="K357" s="2">
        <f>(48*(siqueira!$F357))/(0.082*(siqueira!$I357+273.15))</f>
        <v>5.517572465</v>
      </c>
      <c r="L357" s="8" t="s">
        <v>14</v>
      </c>
      <c r="M357" s="1">
        <v>-3.7899023034813</v>
      </c>
      <c r="N357" s="1">
        <v>-38.5868264581879</v>
      </c>
    </row>
    <row r="358" ht="14.25" customHeight="1">
      <c r="A358" s="7">
        <v>44979.0</v>
      </c>
      <c r="B358" s="1">
        <v>11.0</v>
      </c>
      <c r="C358" s="2">
        <v>59.070099009901</v>
      </c>
      <c r="D358" s="3">
        <v>0.0104514851485149</v>
      </c>
      <c r="E358" s="4">
        <v>0.00571089108910891</v>
      </c>
      <c r="F358" s="5">
        <v>3.57980198019802</v>
      </c>
      <c r="G358" s="2">
        <v>5.50574257425743</v>
      </c>
      <c r="H358" s="2">
        <v>6.40792079207921</v>
      </c>
      <c r="I358" s="2">
        <v>28.0399445544554</v>
      </c>
      <c r="J358" s="2">
        <f>(46.01*(siqueira!$D358*1000))/(0.082*(siqueira!$I358+273.15))</f>
        <v>19.47044691</v>
      </c>
      <c r="K358" s="2">
        <f>(48*(siqueira!$F358))/(0.082*(siqueira!$I358+273.15))</f>
        <v>6.95738314</v>
      </c>
      <c r="L358" s="8" t="s">
        <v>14</v>
      </c>
      <c r="M358" s="1">
        <v>-3.7899023034813</v>
      </c>
      <c r="N358" s="1">
        <v>-38.5868264581879</v>
      </c>
    </row>
    <row r="359" ht="14.25" customHeight="1">
      <c r="A359" s="7">
        <v>44979.0</v>
      </c>
      <c r="B359" s="1">
        <v>12.0</v>
      </c>
      <c r="C359" s="2">
        <v>55.0255863539446</v>
      </c>
      <c r="D359" s="3">
        <v>0.0106183368869936</v>
      </c>
      <c r="E359" s="4">
        <v>0.00605543710021322</v>
      </c>
      <c r="F359" s="5">
        <v>3.4662473347548</v>
      </c>
      <c r="G359" s="2">
        <v>4.55223880597015</v>
      </c>
      <c r="H359" s="2">
        <v>5.1002132196162</v>
      </c>
      <c r="I359" s="2">
        <v>30.0100426439232</v>
      </c>
      <c r="J359" s="2">
        <f>(46.01*(siqueira!$D359*1000))/(0.082*(siqueira!$I359+273.15))</f>
        <v>19.65273153</v>
      </c>
      <c r="K359" s="2">
        <f>(48*(siqueira!$F359))/(0.082*(siqueira!$I359+273.15))</f>
        <v>6.692909832</v>
      </c>
      <c r="L359" s="8" t="s">
        <v>14</v>
      </c>
      <c r="M359" s="1">
        <v>-3.7899023034813</v>
      </c>
      <c r="N359" s="1">
        <v>-38.5868264581879</v>
      </c>
    </row>
    <row r="360" ht="14.25" customHeight="1">
      <c r="A360" s="7">
        <v>44979.0</v>
      </c>
      <c r="B360" s="1">
        <v>13.0</v>
      </c>
      <c r="C360" s="2">
        <v>52.5359683794466</v>
      </c>
      <c r="D360" s="3">
        <v>0.0158181818181818</v>
      </c>
      <c r="E360" s="4">
        <v>0.00914624505928854</v>
      </c>
      <c r="F360" s="5">
        <v>3.45371936758893</v>
      </c>
      <c r="G360" s="2">
        <v>1.89090909090909</v>
      </c>
      <c r="H360" s="2">
        <v>2.39723320158103</v>
      </c>
      <c r="I360" s="2">
        <v>30.7590988142292</v>
      </c>
      <c r="J360" s="2">
        <f>(46.01*(siqueira!$D360*1000))/(0.082*(siqueira!$I360+273.15))</f>
        <v>29.20459859</v>
      </c>
      <c r="K360" s="2">
        <f>(48*(siqueira!$F360))/(0.082*(siqueira!$I360+273.15))</f>
        <v>6.652283179</v>
      </c>
      <c r="L360" s="8" t="s">
        <v>14</v>
      </c>
      <c r="M360" s="1">
        <v>-3.7899023034813</v>
      </c>
      <c r="N360" s="1">
        <v>-38.5868264581879</v>
      </c>
    </row>
    <row r="361" ht="14.25" customHeight="1">
      <c r="A361" s="7">
        <v>44979.0</v>
      </c>
      <c r="B361" s="1">
        <v>14.0</v>
      </c>
      <c r="C361" s="2">
        <v>52.6041343669251</v>
      </c>
      <c r="D361" s="3">
        <v>0.0246511627906977</v>
      </c>
      <c r="E361" s="4">
        <v>0.0104754521963824</v>
      </c>
      <c r="F361" s="5">
        <v>3.35036175710594</v>
      </c>
      <c r="G361" s="2">
        <v>1.67235142118863</v>
      </c>
      <c r="H361" s="2">
        <v>2.24289405684755</v>
      </c>
      <c r="I361" s="2">
        <v>30.4843255813953</v>
      </c>
      <c r="J361" s="2">
        <f>(46.01*(siqueira!$D361*1000))/(0.082*(siqueira!$I361+273.15))</f>
        <v>45.55383286</v>
      </c>
      <c r="K361" s="2">
        <f>(48*(siqueira!$F361))/(0.082*(siqueira!$I361+273.15))</f>
        <v>6.459043675</v>
      </c>
      <c r="L361" s="8" t="s">
        <v>14</v>
      </c>
      <c r="M361" s="1">
        <v>-3.7899023034813</v>
      </c>
      <c r="N361" s="1">
        <v>-38.5868264581879</v>
      </c>
    </row>
    <row r="362" ht="14.25" customHeight="1">
      <c r="A362" s="7">
        <v>44979.0</v>
      </c>
      <c r="B362" s="1">
        <v>15.0</v>
      </c>
      <c r="C362" s="2">
        <v>52.1338709677419</v>
      </c>
      <c r="D362" s="3">
        <v>0.0379032258064516</v>
      </c>
      <c r="E362" s="4">
        <v>0.0135645161290323</v>
      </c>
      <c r="F362" s="5">
        <v>3.2896935483871</v>
      </c>
      <c r="G362" s="2">
        <v>1.17903225806452</v>
      </c>
      <c r="H362" s="2">
        <v>1.74435483870968</v>
      </c>
      <c r="I362" s="2">
        <v>30.8358064516129</v>
      </c>
      <c r="J362" s="2">
        <f>(46.01*(siqueira!$D362*1000))/(0.082*(siqueira!$I362+273.15))</f>
        <v>69.96184395</v>
      </c>
      <c r="K362" s="2">
        <f>(48*(siqueira!$F362))/(0.082*(siqueira!$I362+273.15))</f>
        <v>6.334750608</v>
      </c>
      <c r="L362" s="8" t="s">
        <v>14</v>
      </c>
      <c r="M362" s="1">
        <v>-3.7899023034813</v>
      </c>
      <c r="N362" s="1">
        <v>-38.5868264581879</v>
      </c>
    </row>
    <row r="363" ht="14.25" customHeight="1">
      <c r="A363" s="7">
        <v>44979.0</v>
      </c>
      <c r="B363" s="1">
        <v>16.0</v>
      </c>
      <c r="C363" s="2">
        <v>52.8307692307692</v>
      </c>
      <c r="D363" s="3">
        <v>0.0358461538461538</v>
      </c>
      <c r="E363" s="4">
        <v>0.0124615384615385</v>
      </c>
      <c r="F363" s="5">
        <v>3.28938461538462</v>
      </c>
      <c r="G363" s="2">
        <v>0.876923076923077</v>
      </c>
      <c r="H363" s="2">
        <v>1.21538461538462</v>
      </c>
      <c r="I363" s="2">
        <v>31.1476923076923</v>
      </c>
      <c r="J363" s="2">
        <f>(46.01*(siqueira!$D363*1000))/(0.082*(siqueira!$I363+273.15))</f>
        <v>66.09708191</v>
      </c>
      <c r="K363" s="2">
        <f>(48*(siqueira!$F363))/(0.082*(siqueira!$I363+273.15))</f>
        <v>6.327663607</v>
      </c>
      <c r="L363" s="8" t="s">
        <v>14</v>
      </c>
      <c r="M363" s="1">
        <v>-3.7899023034813</v>
      </c>
      <c r="N363" s="1">
        <v>-38.5868264581879</v>
      </c>
    </row>
    <row r="364" ht="14.25" customHeight="1">
      <c r="A364" s="7">
        <v>44979.0</v>
      </c>
      <c r="B364" s="1">
        <v>17.0</v>
      </c>
      <c r="C364" s="2">
        <v>57.6724137931034</v>
      </c>
      <c r="D364" s="3">
        <v>0.0646551724137931</v>
      </c>
      <c r="E364" s="4">
        <v>0.0168965517241379</v>
      </c>
      <c r="F364" s="5">
        <v>3.17086206896552</v>
      </c>
      <c r="G364" s="2">
        <v>3.29310344827586</v>
      </c>
      <c r="H364" s="2">
        <v>4.24137931034483</v>
      </c>
      <c r="I364" s="2">
        <v>30.1181034482759</v>
      </c>
      <c r="J364" s="2">
        <f>(46.01*(siqueira!$D364*1000))/(0.082*(siqueira!$I364+273.15))</f>
        <v>119.6230633</v>
      </c>
      <c r="K364" s="2">
        <f>(48*(siqueira!$F364))/(0.082*(siqueira!$I364+273.15))</f>
        <v>6.120374549</v>
      </c>
      <c r="L364" s="8" t="s">
        <v>14</v>
      </c>
      <c r="M364" s="1">
        <v>-3.7899023034813</v>
      </c>
      <c r="N364" s="1">
        <v>-38.5868264581879</v>
      </c>
    </row>
    <row r="365" ht="14.25" customHeight="1">
      <c r="A365" s="7">
        <v>44979.0</v>
      </c>
      <c r="B365" s="1">
        <v>18.0</v>
      </c>
      <c r="C365" s="2">
        <v>62.1993410214168</v>
      </c>
      <c r="D365" s="3">
        <v>0.205889621087315</v>
      </c>
      <c r="E365" s="4">
        <v>0.0419439868204283</v>
      </c>
      <c r="F365" s="5">
        <v>2.93498352553542</v>
      </c>
      <c r="G365" s="2">
        <v>3.5494233937397</v>
      </c>
      <c r="H365" s="2">
        <v>5.06177924217463</v>
      </c>
      <c r="I365" s="2">
        <v>29.0504612850082</v>
      </c>
      <c r="J365" s="2">
        <f>(46.01*(siqueira!$D365*1000))/(0.082*(siqueira!$I365+273.15))</f>
        <v>382.2765979</v>
      </c>
      <c r="K365" s="2">
        <f>(48*(siqueira!$F365))/(0.082*(siqueira!$I365+273.15))</f>
        <v>5.685097665</v>
      </c>
      <c r="L365" s="8" t="s">
        <v>14</v>
      </c>
      <c r="M365" s="1">
        <v>-3.7899023034813</v>
      </c>
      <c r="N365" s="1">
        <v>-38.5868264581879</v>
      </c>
    </row>
    <row r="366" ht="14.25" customHeight="1">
      <c r="A366" s="7">
        <v>44979.0</v>
      </c>
      <c r="B366" s="1">
        <v>19.0</v>
      </c>
      <c r="C366" s="2">
        <v>65.6930333817126</v>
      </c>
      <c r="D366" s="3">
        <v>0.334158200290276</v>
      </c>
      <c r="E366" s="4">
        <v>0.0715747460087083</v>
      </c>
      <c r="F366" s="5">
        <v>2.58921625544267</v>
      </c>
      <c r="G366" s="2">
        <v>3.32583454281568</v>
      </c>
      <c r="H366" s="2">
        <v>4.71190130624093</v>
      </c>
      <c r="I366" s="2">
        <v>28.0271625544267</v>
      </c>
      <c r="J366" s="2">
        <f>(46.01*(siqueira!$D366*1000))/(0.082*(siqueira!$I366+273.15))</f>
        <v>622.5417278</v>
      </c>
      <c r="K366" s="2">
        <f>(48*(siqueira!$F366))/(0.082*(siqueira!$I366+273.15))</f>
        <v>5.032382837</v>
      </c>
      <c r="L366" s="8" t="s">
        <v>14</v>
      </c>
      <c r="M366" s="1">
        <v>-3.7899023034813</v>
      </c>
      <c r="N366" s="1">
        <v>-38.5868264581879</v>
      </c>
    </row>
    <row r="367" ht="14.25" customHeight="1">
      <c r="A367" s="7">
        <v>44979.0</v>
      </c>
      <c r="B367" s="1">
        <v>20.0</v>
      </c>
      <c r="C367" s="2">
        <v>66.5229741019215</v>
      </c>
      <c r="D367" s="3">
        <v>0.398496240601504</v>
      </c>
      <c r="E367" s="4">
        <v>0.0788972431077694</v>
      </c>
      <c r="F367" s="5">
        <v>2.47190476190476</v>
      </c>
      <c r="G367" s="2">
        <v>3.92314118629908</v>
      </c>
      <c r="H367" s="2">
        <v>5.37009189640769</v>
      </c>
      <c r="I367" s="2">
        <v>27.9150793650794</v>
      </c>
      <c r="J367" s="2">
        <f>(46.01*(siqueira!$D367*1000))/(0.082*(siqueira!$I367+273.15))</f>
        <v>742.6808487</v>
      </c>
      <c r="K367" s="2">
        <f>(48*(siqueira!$F367))/(0.082*(siqueira!$I367+273.15))</f>
        <v>4.806165644</v>
      </c>
      <c r="L367" s="8" t="s">
        <v>14</v>
      </c>
      <c r="M367" s="1">
        <v>-3.7899023034813</v>
      </c>
      <c r="N367" s="1">
        <v>-38.5868264581879</v>
      </c>
    </row>
    <row r="368" ht="14.25" customHeight="1">
      <c r="A368" s="7">
        <v>44979.0</v>
      </c>
      <c r="B368" s="1">
        <v>21.0</v>
      </c>
      <c r="C368" s="2">
        <v>67.4868139700641</v>
      </c>
      <c r="D368" s="3">
        <v>0.383970064148254</v>
      </c>
      <c r="E368" s="4">
        <v>0.0654668567355666</v>
      </c>
      <c r="F368" s="5">
        <v>1.6316250890948</v>
      </c>
      <c r="G368" s="2">
        <v>4.53029223093371</v>
      </c>
      <c r="H368" s="2">
        <v>6.12259444048468</v>
      </c>
      <c r="I368" s="2">
        <v>28.2028510334996</v>
      </c>
      <c r="J368" s="2">
        <f>(46.01*(siqueira!$D368*1000))/(0.082*(siqueira!$I368+273.15))</f>
        <v>714.9249318</v>
      </c>
      <c r="K368" s="2">
        <f>(48*(siqueira!$F368))/(0.082*(siqueira!$I368+273.15))</f>
        <v>3.169366442</v>
      </c>
      <c r="L368" s="8" t="s">
        <v>14</v>
      </c>
      <c r="M368" s="1">
        <v>-3.7899023034813</v>
      </c>
      <c r="N368" s="1">
        <v>-38.5868264581879</v>
      </c>
    </row>
    <row r="369" ht="14.25" customHeight="1">
      <c r="A369" s="7">
        <v>44979.0</v>
      </c>
      <c r="B369" s="1">
        <v>22.0</v>
      </c>
      <c r="C369" s="2">
        <v>68.1120556414219</v>
      </c>
      <c r="D369" s="3">
        <v>0.288578052550232</v>
      </c>
      <c r="E369" s="4">
        <v>0.0430525502318393</v>
      </c>
      <c r="F369" s="5">
        <v>1.60106646058733</v>
      </c>
      <c r="G369" s="2">
        <v>4.17001545595054</v>
      </c>
      <c r="H369" s="2">
        <v>5.76970633693972</v>
      </c>
      <c r="I369" s="2">
        <v>28.0701854714065</v>
      </c>
      <c r="J369" s="2">
        <f>(46.01*(siqueira!$D369*1000))/(0.082*(siqueira!$I369+273.15))</f>
        <v>537.5484421</v>
      </c>
      <c r="K369" s="2">
        <f>(48*(siqueira!$F369))/(0.082*(siqueira!$I369+273.15))</f>
        <v>3.11137726</v>
      </c>
      <c r="L369" s="8" t="s">
        <v>14</v>
      </c>
      <c r="M369" s="1">
        <v>-3.7899023034813</v>
      </c>
      <c r="N369" s="1">
        <v>-38.5868264581879</v>
      </c>
    </row>
    <row r="370" ht="14.25" customHeight="1">
      <c r="A370" s="7">
        <v>44979.0</v>
      </c>
      <c r="B370" s="1">
        <v>23.0</v>
      </c>
      <c r="C370" s="2">
        <v>67.9760191846523</v>
      </c>
      <c r="D370" s="3">
        <v>0.383109512390088</v>
      </c>
      <c r="E370" s="4">
        <v>0.0699440447641887</v>
      </c>
      <c r="F370" s="5">
        <v>1.66524380495604</v>
      </c>
      <c r="G370" s="2">
        <v>4.26219024780176</v>
      </c>
      <c r="H370" s="2">
        <v>5.80655475619504</v>
      </c>
      <c r="I370" s="2">
        <v>28.1560591526779</v>
      </c>
      <c r="J370" s="2">
        <f>(46.01*(siqueira!$D370*1000))/(0.082*(siqueira!$I370+273.15))</f>
        <v>713.4334225</v>
      </c>
      <c r="K370" s="2">
        <f>(48*(siqueira!$F370))/(0.082*(siqueira!$I370+273.15))</f>
        <v>3.235171786</v>
      </c>
      <c r="L370" s="8" t="s">
        <v>14</v>
      </c>
      <c r="M370" s="1">
        <v>-3.7899023034813</v>
      </c>
      <c r="N370" s="1">
        <v>-38.5868264581879</v>
      </c>
    </row>
    <row r="371" ht="14.25" customHeight="1">
      <c r="A371" s="7">
        <v>44980.0</v>
      </c>
      <c r="B371" s="1">
        <v>0.0</v>
      </c>
      <c r="C371" s="2">
        <v>69.5416666666667</v>
      </c>
      <c r="D371" s="3">
        <v>0.300497076023392</v>
      </c>
      <c r="E371" s="4">
        <v>0.0531286549707602</v>
      </c>
      <c r="F371" s="5">
        <v>1.55292397660819</v>
      </c>
      <c r="G371" s="2">
        <v>4.19517543859649</v>
      </c>
      <c r="H371" s="2">
        <v>6.01461988304094</v>
      </c>
      <c r="I371" s="2">
        <v>27.159100877193</v>
      </c>
      <c r="J371" s="2">
        <f>(46.01*(siqueira!$D371*1000))/(0.082*(siqueira!$I371+273.15))</f>
        <v>561.4487738</v>
      </c>
      <c r="K371" s="2">
        <f>(48*(siqueira!$F371))/(0.082*(siqueira!$I371+273.15))</f>
        <v>3.02697676</v>
      </c>
      <c r="L371" s="8" t="s">
        <v>14</v>
      </c>
      <c r="M371" s="1">
        <v>-3.7899023034813</v>
      </c>
      <c r="N371" s="1">
        <v>-38.5868264581879</v>
      </c>
    </row>
    <row r="372" ht="14.25" customHeight="1">
      <c r="A372" s="7">
        <v>44980.0</v>
      </c>
      <c r="B372" s="1">
        <v>1.0</v>
      </c>
      <c r="C372" s="2">
        <v>69.0849834983498</v>
      </c>
      <c r="D372" s="3">
        <v>0.242384488448845</v>
      </c>
      <c r="E372" s="4">
        <v>0.0373679867986799</v>
      </c>
      <c r="F372" s="5">
        <v>1.69323432343234</v>
      </c>
      <c r="G372" s="2">
        <v>3.30940594059406</v>
      </c>
      <c r="H372" s="2">
        <v>4.7516501650165</v>
      </c>
      <c r="I372" s="2">
        <v>27.6137128712871</v>
      </c>
      <c r="J372" s="2">
        <f>(46.01*(siqueira!$D372*1000))/(0.082*(siqueira!$I372+273.15))</f>
        <v>452.1866817</v>
      </c>
      <c r="K372" s="2">
        <f>(48*(siqueira!$F372))/(0.082*(siqueira!$I372+273.15))</f>
        <v>3.295482509</v>
      </c>
      <c r="L372" s="8" t="s">
        <v>14</v>
      </c>
      <c r="M372" s="1">
        <v>-3.7899023034813</v>
      </c>
      <c r="N372" s="1">
        <v>-38.5868264581879</v>
      </c>
    </row>
    <row r="373" ht="14.25" customHeight="1">
      <c r="A373" s="7">
        <v>44980.0</v>
      </c>
      <c r="B373" s="1">
        <v>2.0</v>
      </c>
      <c r="C373" s="2">
        <v>67.9409158050222</v>
      </c>
      <c r="D373" s="3">
        <v>0.272636632200886</v>
      </c>
      <c r="E373" s="4">
        <v>0.0367282127031019</v>
      </c>
      <c r="F373" s="5">
        <v>1.55217134416544</v>
      </c>
      <c r="G373" s="2">
        <v>1.80871491875923</v>
      </c>
      <c r="H373" s="2">
        <v>2.64254062038405</v>
      </c>
      <c r="I373" s="2">
        <v>27.456129985229</v>
      </c>
      <c r="J373" s="2">
        <f>(46.01*(siqueira!$D373*1000))/(0.082*(siqueira!$I373+273.15))</f>
        <v>508.8909843</v>
      </c>
      <c r="K373" s="2">
        <f>(48*(siqueira!$F373))/(0.082*(siqueira!$I373+273.15))</f>
        <v>3.022520213</v>
      </c>
      <c r="L373" s="8" t="s">
        <v>14</v>
      </c>
      <c r="M373" s="1">
        <v>-3.7899023034813</v>
      </c>
      <c r="N373" s="1">
        <v>-38.5868264581879</v>
      </c>
    </row>
    <row r="374" ht="14.25" customHeight="1">
      <c r="A374" s="7">
        <v>44980.0</v>
      </c>
      <c r="B374" s="1">
        <v>3.0</v>
      </c>
      <c r="C374" s="2">
        <v>69.7335490830637</v>
      </c>
      <c r="D374" s="3">
        <v>0.267087378640777</v>
      </c>
      <c r="E374" s="4">
        <v>0.0377454153182309</v>
      </c>
      <c r="F374" s="5">
        <v>1.47382955771305</v>
      </c>
      <c r="G374" s="2">
        <v>2.04422869471413</v>
      </c>
      <c r="H374" s="2">
        <v>2.80043149946063</v>
      </c>
      <c r="I374" s="2">
        <v>27.4859331175836</v>
      </c>
      <c r="J374" s="2">
        <f>(46.01*(siqueira!$D374*1000))/(0.082*(siqueira!$I374+273.15))</f>
        <v>498.4835817</v>
      </c>
      <c r="K374" s="2">
        <f>(48*(siqueira!$F374))/(0.082*(siqueira!$I374+273.15))</f>
        <v>2.869681905</v>
      </c>
      <c r="L374" s="8" t="s">
        <v>14</v>
      </c>
      <c r="M374" s="1">
        <v>-3.7899023034813</v>
      </c>
      <c r="N374" s="1">
        <v>-38.5868264581879</v>
      </c>
    </row>
    <row r="375" ht="14.25" customHeight="1">
      <c r="A375" s="7">
        <v>44980.0</v>
      </c>
      <c r="B375" s="1">
        <v>4.0</v>
      </c>
      <c r="C375" s="2">
        <v>69.5292576419214</v>
      </c>
      <c r="D375" s="3">
        <v>0.15246288209607</v>
      </c>
      <c r="E375" s="4">
        <v>0.0217554585152838</v>
      </c>
      <c r="F375" s="5">
        <v>1.74173799126638</v>
      </c>
      <c r="G375" s="2">
        <v>2.64366812227074</v>
      </c>
      <c r="H375" s="2">
        <v>3.68471615720524</v>
      </c>
      <c r="I375" s="2">
        <v>27.5929694323144</v>
      </c>
      <c r="J375" s="2">
        <f>(46.01*(siqueira!$D375*1000))/(0.082*(siqueira!$I375+273.15))</f>
        <v>284.4507103</v>
      </c>
      <c r="K375" s="2">
        <f>(48*(siqueira!$F375))/(0.082*(siqueira!$I375+273.15))</f>
        <v>3.390117309</v>
      </c>
      <c r="L375" s="8" t="s">
        <v>14</v>
      </c>
      <c r="M375" s="1">
        <v>-3.7899023034813</v>
      </c>
      <c r="N375" s="1">
        <v>-38.5868264581879</v>
      </c>
    </row>
    <row r="376" ht="14.25" customHeight="1">
      <c r="A376" s="7">
        <v>44980.0</v>
      </c>
      <c r="B376" s="1">
        <v>5.0</v>
      </c>
      <c r="C376" s="2">
        <v>66.5011185682327</v>
      </c>
      <c r="D376" s="3">
        <v>0.047061894108874</v>
      </c>
      <c r="E376" s="4">
        <v>0.00900074571215511</v>
      </c>
      <c r="F376" s="5">
        <v>3.41144668158091</v>
      </c>
      <c r="G376" s="2">
        <v>2.03430275913497</v>
      </c>
      <c r="H376" s="2">
        <v>2.86800894854586</v>
      </c>
      <c r="I376" s="2">
        <v>27.5890902311708</v>
      </c>
      <c r="J376" s="2">
        <f>(46.01*(siqueira!$D376*1000))/(0.082*(siqueira!$I376+273.15))</f>
        <v>87.80472794</v>
      </c>
      <c r="K376" s="2">
        <f>(48*(siqueira!$F376))/(0.082*(siqueira!$I376+273.15))</f>
        <v>6.640122498</v>
      </c>
      <c r="L376" s="8" t="s">
        <v>14</v>
      </c>
      <c r="M376" s="1">
        <v>-3.7899023034813</v>
      </c>
      <c r="N376" s="1">
        <v>-38.5868264581879</v>
      </c>
    </row>
    <row r="377" ht="14.25" customHeight="1">
      <c r="A377" s="7">
        <v>44980.0</v>
      </c>
      <c r="B377" s="1">
        <v>6.0</v>
      </c>
      <c r="C377" s="2">
        <v>67.0626365622724</v>
      </c>
      <c r="D377" s="3">
        <v>0.120422432629279</v>
      </c>
      <c r="E377" s="4">
        <v>0.0198106336489439</v>
      </c>
      <c r="F377" s="5">
        <v>3.57189366351056</v>
      </c>
      <c r="G377" s="2">
        <v>2.19227967953387</v>
      </c>
      <c r="H377" s="2">
        <v>3.07647487254188</v>
      </c>
      <c r="I377" s="2">
        <v>26.9668099053168</v>
      </c>
      <c r="J377" s="2">
        <f>(46.01*(siqueira!$D377*1000))/(0.082*(siqueira!$I377+273.15))</f>
        <v>225.1414483</v>
      </c>
      <c r="K377" s="2">
        <f>(48*(siqueira!$F377))/(0.082*(siqueira!$I377+273.15))</f>
        <v>6.96683596</v>
      </c>
      <c r="L377" s="8" t="s">
        <v>14</v>
      </c>
      <c r="M377" s="1">
        <v>-3.7899023034813</v>
      </c>
      <c r="N377" s="1">
        <v>-38.5868264581879</v>
      </c>
    </row>
    <row r="378" ht="14.25" customHeight="1">
      <c r="A378" s="7">
        <v>44980.0</v>
      </c>
      <c r="B378" s="1">
        <v>7.0</v>
      </c>
      <c r="C378" s="2">
        <v>71.4247933884297</v>
      </c>
      <c r="D378" s="3">
        <v>0.0117355371900826</v>
      </c>
      <c r="E378" s="4">
        <v>0.00223140495867769</v>
      </c>
      <c r="F378" s="5">
        <v>3.85213223140496</v>
      </c>
      <c r="G378" s="2">
        <v>0.0</v>
      </c>
      <c r="H378" s="2">
        <v>0.00578512396694215</v>
      </c>
      <c r="I378" s="2">
        <v>24.5222314049587</v>
      </c>
      <c r="J378" s="2">
        <f>(46.01*(siqueira!$D378*1000))/(0.082*(siqueira!$I378+273.15))</f>
        <v>22.1209122</v>
      </c>
      <c r="K378" s="2">
        <f>(48*(siqueira!$F378))/(0.082*(siqueira!$I378+273.15))</f>
        <v>7.575132761</v>
      </c>
      <c r="L378" s="8" t="s">
        <v>14</v>
      </c>
      <c r="M378" s="1">
        <v>-3.7899023034813</v>
      </c>
      <c r="N378" s="1">
        <v>-38.5868264581879</v>
      </c>
    </row>
    <row r="379" ht="14.25" customHeight="1">
      <c r="A379" s="7">
        <v>44980.0</v>
      </c>
      <c r="B379" s="1">
        <v>8.0</v>
      </c>
      <c r="C379" s="2">
        <v>71.5106990014265</v>
      </c>
      <c r="D379" s="3">
        <v>0.00997146932952924</v>
      </c>
      <c r="E379" s="4">
        <v>0.00104850213980029</v>
      </c>
      <c r="F379" s="5">
        <v>4.13392296718973</v>
      </c>
      <c r="G379" s="2">
        <v>0.523537803138374</v>
      </c>
      <c r="H379" s="2">
        <v>0.717546362339515</v>
      </c>
      <c r="I379" s="2">
        <v>24.9015049928673</v>
      </c>
      <c r="J379" s="2">
        <f>(46.01*(siqueira!$D379*1000))/(0.082*(siqueira!$I379+273.15))</f>
        <v>18.77181301</v>
      </c>
      <c r="K379" s="2">
        <f>(48*(siqueira!$F379))/(0.082*(siqueira!$I379+273.15))</f>
        <v>8.118923428</v>
      </c>
      <c r="L379" s="8" t="s">
        <v>14</v>
      </c>
      <c r="M379" s="1">
        <v>-3.7899023034813</v>
      </c>
      <c r="N379" s="1">
        <v>-38.5868264581879</v>
      </c>
    </row>
    <row r="380" ht="14.25" customHeight="1">
      <c r="A380" s="7">
        <v>44980.0</v>
      </c>
      <c r="B380" s="1">
        <v>9.0</v>
      </c>
      <c r="C380" s="2">
        <v>69.3714511041009</v>
      </c>
      <c r="D380" s="3">
        <v>0.00985804416403785</v>
      </c>
      <c r="E380" s="4">
        <v>7.57097791798107E-4</v>
      </c>
      <c r="F380" s="5">
        <v>4.22265772870662</v>
      </c>
      <c r="G380" s="2">
        <v>1.21687697160883</v>
      </c>
      <c r="H380" s="2">
        <v>1.50867507886435</v>
      </c>
      <c r="I380" s="2">
        <v>25.5690457413249</v>
      </c>
      <c r="J380" s="2">
        <f>(46.01*(siqueira!$D380*1000))/(0.082*(siqueira!$I380+273.15))</f>
        <v>18.51681242</v>
      </c>
      <c r="K380" s="2">
        <f>(48*(siqueira!$F380))/(0.082*(siqueira!$I380+273.15))</f>
        <v>8.274663706</v>
      </c>
      <c r="L380" s="8" t="s">
        <v>14</v>
      </c>
      <c r="M380" s="1">
        <v>-3.7899023034813</v>
      </c>
      <c r="N380" s="1">
        <v>-38.5868264581879</v>
      </c>
    </row>
    <row r="381" ht="14.25" customHeight="1">
      <c r="A381" s="7">
        <v>44980.0</v>
      </c>
      <c r="B381" s="1">
        <v>10.0</v>
      </c>
      <c r="C381" s="2">
        <v>65.8094262295082</v>
      </c>
      <c r="D381" s="3">
        <v>0.00985655737704918</v>
      </c>
      <c r="E381" s="4">
        <v>8.50409836065574E-4</v>
      </c>
      <c r="F381" s="5">
        <v>4.26984631147541</v>
      </c>
      <c r="G381" s="2">
        <v>1.84118852459016</v>
      </c>
      <c r="H381" s="2">
        <v>2.03586065573771</v>
      </c>
      <c r="I381" s="2">
        <v>26.5519262295082</v>
      </c>
      <c r="J381" s="2">
        <f>(46.01*(siqueira!$D381*1000))/(0.082*(siqueira!$I381+273.15))</f>
        <v>18.4533025</v>
      </c>
      <c r="K381" s="2">
        <f>(48*(siqueira!$F381))/(0.082*(siqueira!$I381+273.15))</f>
        <v>8.339693583</v>
      </c>
      <c r="L381" s="8" t="s">
        <v>14</v>
      </c>
      <c r="M381" s="1">
        <v>-3.7899023034813</v>
      </c>
      <c r="N381" s="1">
        <v>-38.5868264581879</v>
      </c>
    </row>
    <row r="382" ht="14.25" customHeight="1">
      <c r="A382" s="7">
        <v>44981.0</v>
      </c>
      <c r="B382" s="1">
        <v>2.0</v>
      </c>
      <c r="C382" s="2">
        <v>66.3253012048193</v>
      </c>
      <c r="D382" s="3">
        <v>0.0969879518072289</v>
      </c>
      <c r="E382" s="4">
        <v>0.0143373493975904</v>
      </c>
      <c r="F382" s="5">
        <v>3.8789156626506</v>
      </c>
      <c r="G382" s="2">
        <v>0.0</v>
      </c>
      <c r="H382" s="2">
        <v>0.0</v>
      </c>
      <c r="I382" s="2">
        <v>25.3648192771084</v>
      </c>
      <c r="J382" s="2">
        <f>(46.01*(siqueira!$D382*1000))/(0.082*(siqueira!$I382+273.15))</f>
        <v>182.301513</v>
      </c>
      <c r="K382" s="2">
        <f>(48*(siqueira!$F382))/(0.082*(siqueira!$I382+273.15))</f>
        <v>7.606271553</v>
      </c>
      <c r="L382" s="8" t="s">
        <v>14</v>
      </c>
      <c r="M382" s="1">
        <v>-3.7899023034813</v>
      </c>
      <c r="N382" s="1">
        <v>-38.5868264581879</v>
      </c>
    </row>
    <row r="383" ht="14.25" customHeight="1">
      <c r="A383" s="7">
        <v>44981.0</v>
      </c>
      <c r="B383" s="1">
        <v>3.0</v>
      </c>
      <c r="C383" s="2">
        <v>73.9010054137664</v>
      </c>
      <c r="D383" s="3">
        <v>0.0709280742459397</v>
      </c>
      <c r="E383" s="4">
        <v>0.0111291569992266</v>
      </c>
      <c r="F383" s="5">
        <v>3.60214230471771</v>
      </c>
      <c r="G383" s="2">
        <v>0.00773395204949729</v>
      </c>
      <c r="H383" s="2">
        <v>0.0850734725444702</v>
      </c>
      <c r="I383" s="2">
        <v>23.8922119102862</v>
      </c>
      <c r="J383" s="2">
        <f>(46.01*(siqueira!$D383*1000))/(0.082*(siqueira!$I383+273.15))</f>
        <v>133.9795082</v>
      </c>
      <c r="K383" s="2">
        <f>(48*(siqueira!$F383))/(0.082*(siqueira!$I383+273.15))</f>
        <v>7.09855711</v>
      </c>
      <c r="L383" s="8" t="s">
        <v>14</v>
      </c>
      <c r="M383" s="1">
        <v>-3.7899023034813</v>
      </c>
      <c r="N383" s="1">
        <v>-38.5868264581879</v>
      </c>
    </row>
    <row r="384" ht="14.25" customHeight="1">
      <c r="A384" s="7">
        <v>44981.0</v>
      </c>
      <c r="B384" s="1">
        <v>4.0</v>
      </c>
      <c r="C384" s="2">
        <v>72.6179615110478</v>
      </c>
      <c r="D384" s="3">
        <v>0.0288096935138988</v>
      </c>
      <c r="E384" s="4">
        <v>0.00495367070563079</v>
      </c>
      <c r="F384" s="5">
        <v>4.0503635067712</v>
      </c>
      <c r="G384" s="2">
        <v>1.27512473271561</v>
      </c>
      <c r="H384" s="2">
        <v>1.74340698503207</v>
      </c>
      <c r="I384" s="2">
        <v>24.3235851746258</v>
      </c>
      <c r="J384" s="2">
        <f>(46.01*(siqueira!$D384*1000))/(0.082*(siqueira!$I384+273.15))</f>
        <v>54.34112328</v>
      </c>
      <c r="K384" s="2">
        <f>(48*(siqueira!$F384))/(0.082*(siqueira!$I384+273.15))</f>
        <v>7.970268992</v>
      </c>
      <c r="L384" s="8" t="s">
        <v>14</v>
      </c>
      <c r="M384" s="1">
        <v>-3.7899023034813</v>
      </c>
      <c r="N384" s="1">
        <v>-38.5868264581879</v>
      </c>
    </row>
    <row r="385" ht="14.25" customHeight="1">
      <c r="A385" s="7">
        <v>44981.0</v>
      </c>
      <c r="B385" s="1">
        <v>5.0</v>
      </c>
      <c r="C385" s="2">
        <v>70.2738693467337</v>
      </c>
      <c r="D385" s="3">
        <v>0.01</v>
      </c>
      <c r="E385" s="4">
        <v>9.88274706867672E-4</v>
      </c>
      <c r="F385" s="5">
        <v>2.85545226130653</v>
      </c>
      <c r="G385" s="2">
        <v>2.48659966499162</v>
      </c>
      <c r="H385" s="2">
        <v>2.81658291457286</v>
      </c>
      <c r="I385" s="2">
        <v>24.4688525963149</v>
      </c>
      <c r="J385" s="2">
        <f>(46.01*(siqueira!$D385*1000))/(0.082*(siqueira!$I385+273.15))</f>
        <v>18.8528904</v>
      </c>
      <c r="K385" s="2">
        <f>(48*(siqueira!$F385))/(0.082*(siqueira!$I385+273.15))</f>
        <v>5.616190762</v>
      </c>
      <c r="L385" s="8" t="s">
        <v>14</v>
      </c>
      <c r="M385" s="1">
        <v>-3.7899023034813</v>
      </c>
      <c r="N385" s="1">
        <v>-38.5868264581879</v>
      </c>
    </row>
    <row r="386" ht="14.25" customHeight="1">
      <c r="A386" s="7">
        <v>44981.0</v>
      </c>
      <c r="B386" s="1">
        <v>6.0</v>
      </c>
      <c r="C386" s="2">
        <v>69.0097629009763</v>
      </c>
      <c r="D386" s="3">
        <v>0.0100836820083682</v>
      </c>
      <c r="E386" s="4">
        <v>0.00195258019525802</v>
      </c>
      <c r="F386" s="5">
        <v>2.61838214783821</v>
      </c>
      <c r="G386" s="2">
        <v>1.00557880055788</v>
      </c>
      <c r="H386" s="2">
        <v>1.2649930264993</v>
      </c>
      <c r="I386" s="2">
        <v>24.2429009762901</v>
      </c>
      <c r="J386" s="2">
        <f>(46.01*(siqueira!$D386*1000))/(0.082*(siqueira!$I386+273.15))</f>
        <v>19.02509899</v>
      </c>
      <c r="K386" s="2">
        <f>(48*(siqueira!$F386))/(0.082*(siqueira!$I386+273.15))</f>
        <v>5.153826793</v>
      </c>
      <c r="L386" s="8" t="s">
        <v>14</v>
      </c>
      <c r="M386" s="1">
        <v>-3.7899023034813</v>
      </c>
      <c r="N386" s="1">
        <v>-38.5868264581879</v>
      </c>
    </row>
    <row r="387" ht="14.25" customHeight="1">
      <c r="A387" s="7">
        <v>44981.0</v>
      </c>
      <c r="B387" s="1">
        <v>7.0</v>
      </c>
      <c r="C387" s="2">
        <v>68.8926282051282</v>
      </c>
      <c r="D387" s="3">
        <v>0.0101201923076923</v>
      </c>
      <c r="E387" s="4">
        <v>0.00226762820512821</v>
      </c>
      <c r="F387" s="5">
        <v>2.69250801282051</v>
      </c>
      <c r="G387" s="2">
        <v>0.66426282051282</v>
      </c>
      <c r="H387" s="2">
        <v>0.93349358974359</v>
      </c>
      <c r="I387" s="2">
        <v>24.4168269230769</v>
      </c>
      <c r="J387" s="2">
        <f>(46.01*(siqueira!$D387*1000))/(0.082*(siqueira!$I387+273.15))</f>
        <v>19.08282344</v>
      </c>
      <c r="K387" s="2">
        <f>(48*(siqueira!$F387))/(0.082*(siqueira!$I387+273.15))</f>
        <v>5.29663292</v>
      </c>
      <c r="L387" s="8" t="s">
        <v>14</v>
      </c>
      <c r="M387" s="1">
        <v>-3.7899023034813</v>
      </c>
      <c r="N387" s="1">
        <v>-38.5868264581879</v>
      </c>
    </row>
    <row r="388" ht="14.25" customHeight="1">
      <c r="A388" s="7">
        <v>44981.0</v>
      </c>
      <c r="B388" s="1">
        <v>8.0</v>
      </c>
      <c r="C388" s="2">
        <v>69.6600831600832</v>
      </c>
      <c r="D388" s="3">
        <v>0.01</v>
      </c>
      <c r="E388" s="4">
        <v>0.00168399168399168</v>
      </c>
      <c r="F388" s="5">
        <v>2.82828482328482</v>
      </c>
      <c r="G388" s="2">
        <v>0.818087318087318</v>
      </c>
      <c r="H388" s="2">
        <v>1.00727650727651</v>
      </c>
      <c r="I388" s="2">
        <v>24.5303326403326</v>
      </c>
      <c r="J388" s="2">
        <f>(46.01*(siqueira!$D388*1000))/(0.082*(siqueira!$I388+273.15))</f>
        <v>18.84899671</v>
      </c>
      <c r="K388" s="2">
        <f>(48*(siqueira!$F388))/(0.082*(siqueira!$I388+273.15))</f>
        <v>5.561608136</v>
      </c>
      <c r="L388" s="8" t="s">
        <v>14</v>
      </c>
      <c r="M388" s="1">
        <v>-3.7899023034813</v>
      </c>
      <c r="N388" s="1">
        <v>-38.5868264581879</v>
      </c>
    </row>
    <row r="389" ht="14.25" customHeight="1">
      <c r="A389" s="7">
        <v>44981.0</v>
      </c>
      <c r="B389" s="1">
        <v>9.0</v>
      </c>
      <c r="C389" s="2">
        <v>65.5129310344828</v>
      </c>
      <c r="D389" s="3">
        <v>0.00960129310344828</v>
      </c>
      <c r="E389" s="4">
        <v>5.60344827586207E-4</v>
      </c>
      <c r="F389" s="5">
        <v>2.96054956896552</v>
      </c>
      <c r="G389" s="2">
        <v>1.18211206896552</v>
      </c>
      <c r="H389" s="2">
        <v>1.44504310344828</v>
      </c>
      <c r="I389" s="2">
        <v>27.1068965517241</v>
      </c>
      <c r="J389" s="2">
        <f>(46.01*(siqueira!$D389*1000))/(0.082*(siqueira!$I389+273.15))</f>
        <v>17.9421762</v>
      </c>
      <c r="K389" s="2">
        <f>(48*(siqueira!$F389))/(0.082*(siqueira!$I389+273.15))</f>
        <v>5.771739619</v>
      </c>
      <c r="L389" s="8" t="s">
        <v>14</v>
      </c>
      <c r="M389" s="1">
        <v>-3.7899023034813</v>
      </c>
      <c r="N389" s="1">
        <v>-38.5868264581879</v>
      </c>
    </row>
    <row r="390" ht="14.25" customHeight="1">
      <c r="A390" s="7">
        <v>44981.0</v>
      </c>
      <c r="B390" s="1">
        <v>10.0</v>
      </c>
      <c r="C390" s="2">
        <v>52.6984126984127</v>
      </c>
      <c r="D390" s="3">
        <v>0.00761904761904762</v>
      </c>
      <c r="E390" s="4">
        <v>0.0</v>
      </c>
      <c r="F390" s="5">
        <v>3.91126984126984</v>
      </c>
      <c r="G390" s="2">
        <v>0.73015873015873</v>
      </c>
      <c r="H390" s="2">
        <v>1.07936507936508</v>
      </c>
      <c r="I390" s="2">
        <v>31.2438095238095</v>
      </c>
      <c r="J390" s="2">
        <f>(46.01*(siqueira!$D390*1000))/(0.082*(siqueira!$I390+273.15))</f>
        <v>14.04440203</v>
      </c>
      <c r="K390" s="2">
        <f>(48*(siqueira!$F390))/(0.082*(siqueira!$I390+273.15))</f>
        <v>7.521584664</v>
      </c>
      <c r="L390" s="8" t="s">
        <v>14</v>
      </c>
      <c r="M390" s="1">
        <v>-3.7899023034813</v>
      </c>
      <c r="N390" s="1">
        <v>-38.5868264581879</v>
      </c>
    </row>
    <row r="391" ht="14.25" customHeight="1">
      <c r="A391" s="7">
        <v>44981.0</v>
      </c>
      <c r="B391" s="1">
        <v>13.0</v>
      </c>
      <c r="C391" s="2">
        <v>70.0201729106628</v>
      </c>
      <c r="D391" s="3">
        <v>0.18178674351585</v>
      </c>
      <c r="E391" s="4">
        <v>0.0480403458213257</v>
      </c>
      <c r="F391" s="5">
        <v>2.52780979827089</v>
      </c>
      <c r="G391" s="2">
        <v>5.76657060518732</v>
      </c>
      <c r="H391" s="2">
        <v>9.04610951008646</v>
      </c>
      <c r="I391" s="2">
        <v>24.1820749279539</v>
      </c>
      <c r="J391" s="2">
        <f>(46.01*(siqueira!$D391*1000))/(0.082*(siqueira!$I391+273.15))</f>
        <v>343.0511102</v>
      </c>
      <c r="K391" s="2">
        <f>(48*(siqueira!$F391))/(0.082*(siqueira!$I391+273.15))</f>
        <v>4.976568844</v>
      </c>
      <c r="L391" s="8" t="s">
        <v>14</v>
      </c>
      <c r="M391" s="1">
        <v>-3.7899023034813</v>
      </c>
      <c r="N391" s="1">
        <v>-38.5868264581879</v>
      </c>
    </row>
    <row r="392" ht="14.25" customHeight="1">
      <c r="A392" s="7">
        <v>44981.0</v>
      </c>
      <c r="B392" s="1">
        <v>14.0</v>
      </c>
      <c r="C392" s="2">
        <v>76.1322869955157</v>
      </c>
      <c r="D392" s="3">
        <v>0.101569506726457</v>
      </c>
      <c r="E392" s="4">
        <v>0.0244843049327354</v>
      </c>
      <c r="F392" s="5">
        <v>2.84476831091181</v>
      </c>
      <c r="G392" s="2">
        <v>1.14349775784753</v>
      </c>
      <c r="H392" s="2">
        <v>2.0575485799701</v>
      </c>
      <c r="I392" s="2">
        <v>24.2991031390135</v>
      </c>
      <c r="J392" s="2">
        <f>(46.01*(siqueira!$D392*1000))/(0.082*(siqueira!$I392+273.15))</f>
        <v>191.5971569</v>
      </c>
      <c r="K392" s="2">
        <f>(48*(siqueira!$F392))/(0.082*(siqueira!$I392+273.15))</f>
        <v>5.59837032</v>
      </c>
      <c r="L392" s="8" t="s">
        <v>14</v>
      </c>
      <c r="M392" s="1">
        <v>-3.7899023034813</v>
      </c>
      <c r="N392" s="1">
        <v>-38.5868264581879</v>
      </c>
    </row>
    <row r="393" ht="14.25" customHeight="1">
      <c r="A393" s="7">
        <v>44981.0</v>
      </c>
      <c r="B393" s="1">
        <v>15.0</v>
      </c>
      <c r="C393" s="2">
        <v>75.2955870108243</v>
      </c>
      <c r="D393" s="3">
        <v>0.0556452955870108</v>
      </c>
      <c r="E393" s="4">
        <v>0.0122064945878435</v>
      </c>
      <c r="F393" s="5">
        <v>2.97764363030808</v>
      </c>
      <c r="G393" s="2">
        <v>0.439633638634471</v>
      </c>
      <c r="H393" s="2">
        <v>0.897585345545379</v>
      </c>
      <c r="I393" s="2">
        <v>25.015570358035</v>
      </c>
      <c r="J393" s="2">
        <f>(46.01*(siqueira!$D393*1000))/(0.082*(siqueira!$I393+273.15))</f>
        <v>104.7151071</v>
      </c>
      <c r="K393" s="2">
        <f>(48*(siqueira!$F393))/(0.082*(siqueira!$I393+273.15))</f>
        <v>5.845781937</v>
      </c>
      <c r="L393" s="8" t="s">
        <v>14</v>
      </c>
      <c r="M393" s="1">
        <v>-3.7899023034813</v>
      </c>
      <c r="N393" s="1">
        <v>-38.5868264581879</v>
      </c>
    </row>
    <row r="394" ht="14.25" customHeight="1">
      <c r="A394" s="7">
        <v>44981.0</v>
      </c>
      <c r="B394" s="1">
        <v>16.0</v>
      </c>
      <c r="C394" s="2">
        <v>72.2188385269122</v>
      </c>
      <c r="D394" s="3">
        <v>0.180885269121813</v>
      </c>
      <c r="E394" s="4">
        <v>0.0621671388101983</v>
      </c>
      <c r="F394" s="5">
        <v>2.76558073654391</v>
      </c>
      <c r="G394" s="2">
        <v>0.0191218130311615</v>
      </c>
      <c r="H394" s="2">
        <v>0.330736543909348</v>
      </c>
      <c r="I394" s="2">
        <v>24.844157223796</v>
      </c>
      <c r="J394" s="2">
        <f>(46.01*(siqueira!$D394*1000))/(0.082*(siqueira!$I394+273.15))</f>
        <v>340.5915212</v>
      </c>
      <c r="K394" s="2">
        <f>(48*(siqueira!$F394))/(0.082*(siqueira!$I394+273.15))</f>
        <v>5.432578087</v>
      </c>
      <c r="L394" s="8" t="s">
        <v>14</v>
      </c>
      <c r="M394" s="1">
        <v>-3.7899023034813</v>
      </c>
      <c r="N394" s="1">
        <v>-38.5868264581879</v>
      </c>
    </row>
    <row r="395" ht="14.25" customHeight="1">
      <c r="A395" s="7">
        <v>44981.0</v>
      </c>
      <c r="B395" s="1">
        <v>17.0</v>
      </c>
      <c r="C395" s="2">
        <v>69.7243902439024</v>
      </c>
      <c r="D395" s="3">
        <v>0.0811056910569106</v>
      </c>
      <c r="E395" s="4">
        <v>0.0188211382113821</v>
      </c>
      <c r="F395" s="5">
        <v>2.66749593495935</v>
      </c>
      <c r="G395" s="2">
        <v>0.0203252032520325</v>
      </c>
      <c r="H395" s="2">
        <v>0.352032520325203</v>
      </c>
      <c r="I395" s="2">
        <v>25.4102682926829</v>
      </c>
      <c r="J395" s="2">
        <f>(46.01*(siqueira!$D395*1000))/(0.082*(siqueira!$I395+273.15))</f>
        <v>152.4255243</v>
      </c>
      <c r="K395" s="2">
        <f>(48*(siqueira!$F395))/(0.082*(siqueira!$I395+273.15))</f>
        <v>5.229969292</v>
      </c>
      <c r="L395" s="8" t="s">
        <v>14</v>
      </c>
      <c r="M395" s="1">
        <v>-3.7899023034813</v>
      </c>
      <c r="N395" s="1">
        <v>-38.5868264581879</v>
      </c>
    </row>
    <row r="396" ht="14.25" customHeight="1">
      <c r="A396" s="7">
        <v>44981.0</v>
      </c>
      <c r="B396" s="1">
        <v>18.0</v>
      </c>
      <c r="C396" s="2">
        <v>63.5728451563692</v>
      </c>
      <c r="D396" s="3">
        <v>0.0410907704042716</v>
      </c>
      <c r="E396" s="4">
        <v>0.00944317315026697</v>
      </c>
      <c r="F396" s="5">
        <v>2.82626239511823</v>
      </c>
      <c r="G396" s="2">
        <v>0.041952707856598</v>
      </c>
      <c r="H396" s="2">
        <v>0.288329519450801</v>
      </c>
      <c r="I396" s="2">
        <v>26.2242257818459</v>
      </c>
      <c r="J396" s="2">
        <f>(46.01*(siqueira!$D396*1000))/(0.082*(siqueira!$I396+273.15))</f>
        <v>77.01374757</v>
      </c>
      <c r="K396" s="2">
        <f>(48*(siqueira!$F396))/(0.082*(siqueira!$I396+273.15))</f>
        <v>5.52618548</v>
      </c>
      <c r="L396" s="8" t="s">
        <v>14</v>
      </c>
      <c r="M396" s="1">
        <v>-3.7899023034813</v>
      </c>
      <c r="N396" s="1">
        <v>-38.5868264581879</v>
      </c>
    </row>
    <row r="397" ht="14.25" customHeight="1">
      <c r="A397" s="7">
        <v>44981.0</v>
      </c>
      <c r="B397" s="1">
        <v>19.0</v>
      </c>
      <c r="C397" s="2">
        <v>62.626188734455</v>
      </c>
      <c r="D397" s="3">
        <v>0.0410241404535479</v>
      </c>
      <c r="E397" s="4">
        <v>0.00826627651792246</v>
      </c>
      <c r="F397" s="5">
        <v>2.75218727139722</v>
      </c>
      <c r="G397" s="2">
        <v>0.0</v>
      </c>
      <c r="H397" s="2">
        <v>0.0460863204096562</v>
      </c>
      <c r="I397" s="2">
        <v>26.2813460131675</v>
      </c>
      <c r="J397" s="2">
        <f>(46.01*(siqueira!$D397*1000))/(0.082*(siqueira!$I397+273.15))</f>
        <v>76.8741999</v>
      </c>
      <c r="K397" s="2">
        <f>(48*(siqueira!$F397))/(0.082*(siqueira!$I397+273.15))</f>
        <v>5.380319973</v>
      </c>
      <c r="L397" s="8" t="s">
        <v>14</v>
      </c>
      <c r="M397" s="1">
        <v>-3.7899023034813</v>
      </c>
      <c r="N397" s="1">
        <v>-38.5868264581879</v>
      </c>
    </row>
    <row r="398" ht="14.25" customHeight="1">
      <c r="A398" s="7">
        <v>44981.0</v>
      </c>
      <c r="B398" s="1">
        <v>20.0</v>
      </c>
      <c r="C398" s="2">
        <v>62.9416666666667</v>
      </c>
      <c r="D398" s="3">
        <v>0.0105833333333333</v>
      </c>
      <c r="E398" s="4">
        <v>8.75E-4</v>
      </c>
      <c r="F398" s="5">
        <v>2.77329166666667</v>
      </c>
      <c r="G398" s="2">
        <v>0.0158333333333333</v>
      </c>
      <c r="H398" s="2">
        <v>0.159166666666667</v>
      </c>
      <c r="I398" s="2">
        <v>26.772025</v>
      </c>
      <c r="J398" s="2">
        <f>(46.01*(siqueira!$D398*1000))/(0.082*(siqueira!$I398+273.15))</f>
        <v>19.79942127</v>
      </c>
      <c r="K398" s="2">
        <f>(48*(siqueira!$F398))/(0.082*(siqueira!$I398+273.15))</f>
        <v>5.412707666</v>
      </c>
      <c r="L398" s="8" t="s">
        <v>14</v>
      </c>
      <c r="M398" s="1">
        <v>-3.7899023034813</v>
      </c>
      <c r="N398" s="1">
        <v>-38.5868264581879</v>
      </c>
    </row>
    <row r="399" ht="14.25" customHeight="1">
      <c r="A399" s="7">
        <v>44981.0</v>
      </c>
      <c r="B399" s="1">
        <v>21.0</v>
      </c>
      <c r="C399" s="2">
        <v>63.7603654251581</v>
      </c>
      <c r="D399" s="3">
        <v>0.00996486296556571</v>
      </c>
      <c r="E399" s="4">
        <v>4.21644413211525E-4</v>
      </c>
      <c r="F399" s="5">
        <v>2.61070976809557</v>
      </c>
      <c r="G399" s="2">
        <v>0.315530569219958</v>
      </c>
      <c r="H399" s="2">
        <v>0.565706254392129</v>
      </c>
      <c r="I399" s="2">
        <v>26.1346099789178</v>
      </c>
      <c r="J399" s="2">
        <f>(46.01*(siqueira!$D399*1000))/(0.082*(siqueira!$I399+273.15))</f>
        <v>18.68208427</v>
      </c>
      <c r="K399" s="2">
        <f>(48*(siqueira!$F399))/(0.082*(siqueira!$I399+273.15))</f>
        <v>5.106244361</v>
      </c>
      <c r="L399" s="8" t="s">
        <v>14</v>
      </c>
      <c r="M399" s="1">
        <v>-3.7899023034813</v>
      </c>
      <c r="N399" s="1">
        <v>-38.5868264581879</v>
      </c>
    </row>
    <row r="400" ht="14.25" customHeight="1">
      <c r="A400" s="7">
        <v>44981.0</v>
      </c>
      <c r="B400" s="1">
        <v>22.0</v>
      </c>
      <c r="C400" s="2">
        <v>64.1664086687307</v>
      </c>
      <c r="D400" s="3">
        <v>0.00986842105263158</v>
      </c>
      <c r="E400" s="4">
        <v>2.24458204334365E-4</v>
      </c>
      <c r="F400" s="5">
        <v>2.54728328173375</v>
      </c>
      <c r="G400" s="2">
        <v>3.46052631578947</v>
      </c>
      <c r="H400" s="2">
        <v>3.83359133126935</v>
      </c>
      <c r="I400" s="2">
        <v>26.0168343653251</v>
      </c>
      <c r="J400" s="2">
        <f>(46.01*(siqueira!$D400*1000))/(0.082*(siqueira!$I400+273.15))</f>
        <v>18.50855893</v>
      </c>
      <c r="K400" s="2">
        <f>(48*(siqueira!$F400))/(0.082*(siqueira!$I400+273.15))</f>
        <v>4.98415092</v>
      </c>
      <c r="L400" s="8" t="s">
        <v>14</v>
      </c>
      <c r="M400" s="1">
        <v>-3.7899023034813</v>
      </c>
      <c r="N400" s="1">
        <v>-38.5868264581879</v>
      </c>
    </row>
    <row r="401" ht="14.25" customHeight="1">
      <c r="A401" s="7">
        <v>44981.0</v>
      </c>
      <c r="B401" s="1">
        <v>23.0</v>
      </c>
      <c r="C401" s="2">
        <v>67.4211344211344</v>
      </c>
      <c r="D401" s="3">
        <v>0.00995337995337995</v>
      </c>
      <c r="E401" s="4">
        <v>2.40870240870241E-4</v>
      </c>
      <c r="F401" s="5">
        <v>2.95719502719503</v>
      </c>
      <c r="G401" s="2">
        <v>6.24242424242424</v>
      </c>
      <c r="H401" s="2">
        <v>6.79254079254079</v>
      </c>
      <c r="I401" s="2">
        <v>25.7223931623932</v>
      </c>
      <c r="J401" s="2">
        <f>(46.01*(siqueira!$D401*1000))/(0.082*(siqueira!$I401+273.15))</f>
        <v>18.68629336</v>
      </c>
      <c r="K401" s="2">
        <f>(48*(siqueira!$F401))/(0.082*(siqueira!$I401+273.15))</f>
        <v>5.791906617</v>
      </c>
      <c r="L401" s="8" t="s">
        <v>14</v>
      </c>
      <c r="M401" s="1">
        <v>-3.7899023034813</v>
      </c>
      <c r="N401" s="1">
        <v>-38.5868264581879</v>
      </c>
    </row>
    <row r="402" ht="14.25" customHeight="1">
      <c r="A402" s="7">
        <v>44982.0</v>
      </c>
      <c r="B402" s="1">
        <v>0.0</v>
      </c>
      <c r="C402" s="2">
        <v>67.3131672597865</v>
      </c>
      <c r="D402" s="3">
        <v>0.00970818505338078</v>
      </c>
      <c r="E402" s="4">
        <v>3.13167259786477E-4</v>
      </c>
      <c r="F402" s="5">
        <v>2.65122419928826</v>
      </c>
      <c r="G402" s="2">
        <v>9.15729537366548</v>
      </c>
      <c r="H402" s="2">
        <v>9.82348754448399</v>
      </c>
      <c r="I402" s="2">
        <v>25.9797010676157</v>
      </c>
      <c r="J402" s="2">
        <f>(46.01*(siqueira!$D402*1000))/(0.082*(siqueira!$I402+273.15))</f>
        <v>18.21029117</v>
      </c>
      <c r="K402" s="2">
        <f>(48*(siqueira!$F402))/(0.082*(siqueira!$I402+273.15))</f>
        <v>5.188171255</v>
      </c>
      <c r="L402" s="8" t="s">
        <v>14</v>
      </c>
      <c r="M402" s="1">
        <v>-3.7899023034813</v>
      </c>
      <c r="N402" s="1">
        <v>-38.5868264581879</v>
      </c>
    </row>
    <row r="403" ht="14.25" customHeight="1">
      <c r="A403" s="7">
        <v>44982.0</v>
      </c>
      <c r="B403" s="1">
        <v>1.0</v>
      </c>
      <c r="C403" s="2">
        <v>66.6096121416526</v>
      </c>
      <c r="D403" s="3">
        <v>0.0189713322091062</v>
      </c>
      <c r="E403" s="4">
        <v>0.0057504215851602</v>
      </c>
      <c r="F403" s="5">
        <v>2.4372934232715</v>
      </c>
      <c r="G403" s="2">
        <v>4.93507588532884</v>
      </c>
      <c r="H403" s="2">
        <v>6.03456998313659</v>
      </c>
      <c r="I403" s="2">
        <v>26.6236256323777</v>
      </c>
      <c r="J403" s="2">
        <f>(46.01*(siqueira!$D403*1000))/(0.082*(siqueira!$I403+273.15))</f>
        <v>35.50935546</v>
      </c>
      <c r="K403" s="2">
        <f>(48*(siqueira!$F403))/(0.082*(siqueira!$I403+273.15))</f>
        <v>4.759285752</v>
      </c>
      <c r="L403" s="8" t="s">
        <v>14</v>
      </c>
      <c r="M403" s="1">
        <v>-3.7899023034813</v>
      </c>
      <c r="N403" s="1">
        <v>-38.5868264581879</v>
      </c>
    </row>
    <row r="404" ht="14.25" customHeight="1">
      <c r="A404" s="7">
        <v>44982.0</v>
      </c>
      <c r="B404" s="1">
        <v>2.0</v>
      </c>
      <c r="C404" s="2">
        <v>66.7800586510264</v>
      </c>
      <c r="D404" s="3">
        <v>0.01</v>
      </c>
      <c r="E404" s="4">
        <v>0.00108504398826979</v>
      </c>
      <c r="F404" s="5">
        <v>2.38674486803519</v>
      </c>
      <c r="G404" s="2">
        <v>12.2932551319648</v>
      </c>
      <c r="H404" s="2">
        <v>12.7653958944282</v>
      </c>
      <c r="I404" s="2">
        <v>25.8730791788856</v>
      </c>
      <c r="J404" s="2">
        <f>(46.01*(siqueira!$D404*1000))/(0.082*(siqueira!$I404+273.15))</f>
        <v>18.76435633</v>
      </c>
      <c r="K404" s="2">
        <f>(48*(siqueira!$F404))/(0.082*(siqueira!$I404+273.15))</f>
        <v>4.672277976</v>
      </c>
      <c r="L404" s="8" t="s">
        <v>14</v>
      </c>
      <c r="M404" s="1">
        <v>-3.7899023034813</v>
      </c>
      <c r="N404" s="1">
        <v>-38.5868264581879</v>
      </c>
    </row>
    <row r="405" ht="14.25" customHeight="1">
      <c r="A405" s="7">
        <v>44982.0</v>
      </c>
      <c r="B405" s="1">
        <v>5.0</v>
      </c>
      <c r="C405" s="2">
        <v>68.0</v>
      </c>
      <c r="D405" s="3">
        <v>0.01</v>
      </c>
      <c r="E405" s="4">
        <v>0.00666666666666667</v>
      </c>
      <c r="F405" s="5">
        <v>2.70666666666667</v>
      </c>
      <c r="G405" s="2">
        <v>20.0</v>
      </c>
      <c r="H405" s="2">
        <v>20.0</v>
      </c>
      <c r="I405" s="2">
        <v>25.5</v>
      </c>
      <c r="J405" s="2">
        <f>(46.01*(siqueira!$D405*1000))/(0.082*(siqueira!$I405+273.15))</f>
        <v>18.78779712</v>
      </c>
      <c r="K405" s="2">
        <f>(48*(siqueira!$F405))/(0.082*(siqueira!$I405+273.15))</f>
        <v>5.305174096</v>
      </c>
      <c r="L405" s="8" t="s">
        <v>14</v>
      </c>
      <c r="M405" s="1">
        <v>-3.7899023034813</v>
      </c>
      <c r="N405" s="1">
        <v>-38.5868264581879</v>
      </c>
    </row>
    <row r="406" ht="14.25" customHeight="1">
      <c r="A406" s="7">
        <v>44982.0</v>
      </c>
      <c r="B406" s="1">
        <v>7.0</v>
      </c>
      <c r="C406" s="2">
        <v>69.5217993079585</v>
      </c>
      <c r="D406" s="3">
        <v>0.00999307958477509</v>
      </c>
      <c r="E406" s="4">
        <v>0.00427681660899654</v>
      </c>
      <c r="F406" s="5">
        <v>2.53589619377163</v>
      </c>
      <c r="G406" s="2">
        <v>5.42006920415225</v>
      </c>
      <c r="H406" s="2">
        <v>5.92456747404844</v>
      </c>
      <c r="I406" s="2">
        <v>25.2489619377163</v>
      </c>
      <c r="J406" s="2">
        <f>(46.01*(siqueira!$D406*1000))/(0.082*(siqueira!$I406+273.15))</f>
        <v>18.79059011</v>
      </c>
      <c r="K406" s="2">
        <f>(48*(siqueira!$F406))/(0.082*(siqueira!$I406+273.15))</f>
        <v>4.974638754</v>
      </c>
      <c r="L406" s="8" t="s">
        <v>14</v>
      </c>
      <c r="M406" s="1">
        <v>-3.7899023034813</v>
      </c>
      <c r="N406" s="1">
        <v>-38.5868264581879</v>
      </c>
    </row>
    <row r="407" ht="14.25" customHeight="1">
      <c r="A407" s="7">
        <v>44982.0</v>
      </c>
      <c r="B407" s="1">
        <v>8.0</v>
      </c>
      <c r="C407" s="2">
        <v>69.1396287328491</v>
      </c>
      <c r="D407" s="3">
        <v>0.00998385794995964</v>
      </c>
      <c r="E407" s="4">
        <v>0.00460048426150121</v>
      </c>
      <c r="F407" s="5">
        <v>2.9346004842615</v>
      </c>
      <c r="G407" s="2">
        <v>2.47780468119451</v>
      </c>
      <c r="H407" s="2">
        <v>2.93058918482647</v>
      </c>
      <c r="I407" s="2">
        <v>25.3653672316384</v>
      </c>
      <c r="J407" s="2">
        <f>(46.01*(siqueira!$D407*1000))/(0.082*(siqueira!$I407+273.15))</f>
        <v>18.76592953</v>
      </c>
      <c r="K407" s="2">
        <f>(48*(siqueira!$F407))/(0.082*(siqueira!$I407+273.15))</f>
        <v>5.754527593</v>
      </c>
      <c r="L407" s="8" t="s">
        <v>14</v>
      </c>
      <c r="M407" s="1">
        <v>-3.7899023034813</v>
      </c>
      <c r="N407" s="1">
        <v>-38.5868264581879</v>
      </c>
    </row>
    <row r="408" ht="14.25" customHeight="1">
      <c r="A408" s="7">
        <v>44982.0</v>
      </c>
      <c r="B408" s="1">
        <v>9.0</v>
      </c>
      <c r="C408" s="2">
        <v>67.4621513944223</v>
      </c>
      <c r="D408" s="3">
        <v>0.01</v>
      </c>
      <c r="E408" s="4">
        <v>0.0048871181938911</v>
      </c>
      <c r="F408" s="5">
        <v>3.83442231075697</v>
      </c>
      <c r="G408" s="2">
        <v>2.46480743691899</v>
      </c>
      <c r="H408" s="2">
        <v>2.8871181938911</v>
      </c>
      <c r="I408" s="2">
        <v>26.1872908366534</v>
      </c>
      <c r="J408" s="2">
        <f>(46.01*(siqueira!$D408*1000))/(0.082*(siqueira!$I408+273.15))</f>
        <v>18.74465956</v>
      </c>
      <c r="K408" s="2">
        <f>(48*(siqueira!$F408))/(0.082*(siqueira!$I408+273.15))</f>
        <v>7.498363745</v>
      </c>
      <c r="L408" s="8" t="s">
        <v>14</v>
      </c>
      <c r="M408" s="1">
        <v>-3.7899023034813</v>
      </c>
      <c r="N408" s="1">
        <v>-38.5868264581879</v>
      </c>
    </row>
    <row r="409" ht="14.25" customHeight="1">
      <c r="A409" s="7">
        <v>44982.0</v>
      </c>
      <c r="B409" s="1">
        <v>11.0</v>
      </c>
      <c r="C409" s="2">
        <v>42.8923766816144</v>
      </c>
      <c r="D409" s="3">
        <v>0.0063677130044843</v>
      </c>
      <c r="E409" s="4">
        <v>0.00139013452914798</v>
      </c>
      <c r="F409" s="5">
        <v>2.37511210762332</v>
      </c>
      <c r="G409" s="2">
        <v>3.18385650224215</v>
      </c>
      <c r="H409" s="2">
        <v>4.24663677130045</v>
      </c>
      <c r="I409" s="2">
        <v>33.5951121076233</v>
      </c>
      <c r="J409" s="2">
        <f>(46.01*(siqueira!$D409*1000))/(0.082*(siqueira!$I409+273.15))</f>
        <v>11.64780821</v>
      </c>
      <c r="K409" s="2">
        <f>(48*(siqueira!$F409))/(0.082*(siqueira!$I409+273.15))</f>
        <v>4.532458616</v>
      </c>
      <c r="L409" s="8" t="s">
        <v>14</v>
      </c>
      <c r="M409" s="1">
        <v>-3.7899023034813</v>
      </c>
      <c r="N409" s="1">
        <v>-38.5868264581879</v>
      </c>
    </row>
    <row r="410" ht="14.25" customHeight="1">
      <c r="A410" s="7">
        <v>44982.0</v>
      </c>
      <c r="B410" s="1">
        <v>12.0</v>
      </c>
      <c r="C410" s="2">
        <v>41.25</v>
      </c>
      <c r="D410" s="3">
        <v>0.0205597014925373</v>
      </c>
      <c r="E410" s="4">
        <v>0.010634328358209</v>
      </c>
      <c r="F410" s="5">
        <v>2.09785447761194</v>
      </c>
      <c r="G410" s="2">
        <v>1.0410447761194</v>
      </c>
      <c r="H410" s="2">
        <v>1.68097014925373</v>
      </c>
      <c r="I410" s="2">
        <v>33.3866417910448</v>
      </c>
      <c r="J410" s="2">
        <f>(46.01*(siqueira!$D410*1000))/(0.082*(siqueira!$I410+273.15))</f>
        <v>37.63334228</v>
      </c>
      <c r="K410" s="2">
        <f>(48*(siqueira!$F410))/(0.082*(siqueira!$I410+273.15))</f>
        <v>4.006086744</v>
      </c>
      <c r="L410" s="8" t="s">
        <v>14</v>
      </c>
      <c r="M410" s="1">
        <v>-3.7899023034813</v>
      </c>
      <c r="N410" s="1">
        <v>-38.5868264581879</v>
      </c>
    </row>
    <row r="411" ht="14.25" customHeight="1">
      <c r="A411" s="7">
        <v>44982.0</v>
      </c>
      <c r="B411" s="1">
        <v>13.0</v>
      </c>
      <c r="C411" s="2">
        <v>41.0168831168831</v>
      </c>
      <c r="D411" s="3">
        <v>0.0247142857142857</v>
      </c>
      <c r="E411" s="4">
        <v>0.0103376623376623</v>
      </c>
      <c r="F411" s="5">
        <v>3.20232467532468</v>
      </c>
      <c r="G411" s="2">
        <v>1.29220779220779</v>
      </c>
      <c r="H411" s="2">
        <v>1.95064935064935</v>
      </c>
      <c r="I411" s="2">
        <v>31.9301298701299</v>
      </c>
      <c r="J411" s="2">
        <f>(46.01*(siqueira!$D411*1000))/(0.082*(siqueira!$I411+273.15))</f>
        <v>45.45404331</v>
      </c>
      <c r="K411" s="2">
        <f>(48*(siqueira!$F411))/(0.082*(siqueira!$I411+273.15))</f>
        <v>6.144390715</v>
      </c>
      <c r="L411" s="8" t="s">
        <v>14</v>
      </c>
      <c r="M411" s="1">
        <v>-3.7899023034813</v>
      </c>
      <c r="N411" s="1">
        <v>-38.5868264581879</v>
      </c>
    </row>
    <row r="412" ht="14.25" customHeight="1">
      <c r="A412" s="7">
        <v>44982.0</v>
      </c>
      <c r="B412" s="1">
        <v>15.0</v>
      </c>
      <c r="C412" s="2">
        <v>51.2150537634409</v>
      </c>
      <c r="D412" s="3">
        <v>0.0378494623655914</v>
      </c>
      <c r="E412" s="4">
        <v>0.0119354838709677</v>
      </c>
      <c r="F412" s="5">
        <v>2.47741935483871</v>
      </c>
      <c r="G412" s="2">
        <v>0.0</v>
      </c>
      <c r="H412" s="2">
        <v>0.0</v>
      </c>
      <c r="I412" s="2">
        <v>29.5259139784946</v>
      </c>
      <c r="J412" s="2">
        <f>(46.01*(siqueira!$D412*1000))/(0.082*(siqueira!$I412+273.15))</f>
        <v>70.16495214</v>
      </c>
      <c r="K412" s="2">
        <f>(48*(siqueira!$F412))/(0.082*(siqueira!$I412+273.15))</f>
        <v>4.791252388</v>
      </c>
      <c r="L412" s="8" t="s">
        <v>14</v>
      </c>
      <c r="M412" s="1">
        <v>-3.7899023034813</v>
      </c>
      <c r="N412" s="1">
        <v>-38.5868264581879</v>
      </c>
    </row>
    <row r="413" ht="14.25" customHeight="1">
      <c r="A413" s="7">
        <v>44982.0</v>
      </c>
      <c r="B413" s="1">
        <v>17.0</v>
      </c>
      <c r="C413" s="2">
        <v>63.0054844606947</v>
      </c>
      <c r="D413" s="3">
        <v>0.0825228519195612</v>
      </c>
      <c r="E413" s="4">
        <v>0.0215173674588665</v>
      </c>
      <c r="F413" s="5">
        <v>2.35490859232176</v>
      </c>
      <c r="G413" s="2">
        <v>1.11151736745887</v>
      </c>
      <c r="H413" s="2">
        <v>2.09414990859232</v>
      </c>
      <c r="I413" s="2">
        <v>26.9106307129799</v>
      </c>
      <c r="J413" s="2">
        <f>(46.01*(siqueira!$D413*1000))/(0.082*(siqueira!$I413+273.15))</f>
        <v>154.3133827</v>
      </c>
      <c r="K413" s="2">
        <f>(48*(siqueira!$F413))/(0.082*(siqueira!$I413+273.15))</f>
        <v>4.594015133</v>
      </c>
      <c r="L413" s="8" t="s">
        <v>14</v>
      </c>
      <c r="M413" s="1">
        <v>-3.7899023034813</v>
      </c>
      <c r="N413" s="1">
        <v>-38.5868264581879</v>
      </c>
    </row>
    <row r="414" ht="14.25" customHeight="1">
      <c r="A414" s="7">
        <v>44982.0</v>
      </c>
      <c r="B414" s="1">
        <v>18.0</v>
      </c>
      <c r="C414" s="2">
        <v>62.7446808510638</v>
      </c>
      <c r="D414" s="3">
        <v>0.0460126083530339</v>
      </c>
      <c r="E414" s="4">
        <v>0.0117966903073286</v>
      </c>
      <c r="F414" s="5">
        <v>1.9663987391647</v>
      </c>
      <c r="G414" s="2">
        <v>1.13553979511426</v>
      </c>
      <c r="H414" s="2">
        <v>1.52403467297084</v>
      </c>
      <c r="I414" s="2">
        <v>28.2435224586288</v>
      </c>
      <c r="J414" s="2">
        <f>(46.01*(siqueira!$D414*1000))/(0.082*(siqueira!$I414+273.15))</f>
        <v>85.66064098</v>
      </c>
      <c r="K414" s="2">
        <f>(48*(siqueira!$F414))/(0.082*(siqueira!$I414+273.15))</f>
        <v>3.819135419</v>
      </c>
      <c r="L414" s="8" t="s">
        <v>14</v>
      </c>
      <c r="M414" s="1">
        <v>-3.7899023034813</v>
      </c>
      <c r="N414" s="1">
        <v>-38.5868264581879</v>
      </c>
    </row>
    <row r="415" ht="14.25" customHeight="1">
      <c r="A415" s="7">
        <v>44982.0</v>
      </c>
      <c r="B415" s="1">
        <v>19.0</v>
      </c>
      <c r="C415" s="2">
        <v>60.3279266572638</v>
      </c>
      <c r="D415" s="3">
        <v>0.06212976022567</v>
      </c>
      <c r="E415" s="4">
        <v>0.0141537376586742</v>
      </c>
      <c r="F415" s="5">
        <v>2.35509167842031</v>
      </c>
      <c r="G415" s="2">
        <v>2.90620592383639</v>
      </c>
      <c r="H415" s="2">
        <v>3.31382228490832</v>
      </c>
      <c r="I415" s="2">
        <v>28.8730465444288</v>
      </c>
      <c r="J415" s="2">
        <f>(46.01*(siqueira!$D415*1000))/(0.082*(siqueira!$I415+273.15))</f>
        <v>115.4244927</v>
      </c>
      <c r="K415" s="2">
        <f>(48*(siqueira!$F415))/(0.082*(siqueira!$I415+273.15))</f>
        <v>4.564520048</v>
      </c>
      <c r="L415" s="8" t="s">
        <v>14</v>
      </c>
      <c r="M415" s="1">
        <v>-3.7899023034813</v>
      </c>
      <c r="N415" s="1">
        <v>-38.5868264581879</v>
      </c>
    </row>
    <row r="416" ht="14.25" customHeight="1">
      <c r="A416" s="7">
        <v>44982.0</v>
      </c>
      <c r="B416" s="1">
        <v>20.0</v>
      </c>
      <c r="C416" s="2">
        <v>60.5549915397631</v>
      </c>
      <c r="D416" s="3">
        <v>0.142935702199662</v>
      </c>
      <c r="E416" s="4">
        <v>0.035160744500846</v>
      </c>
      <c r="F416" s="5">
        <v>2.18788494077834</v>
      </c>
      <c r="G416" s="2">
        <v>4.02284263959391</v>
      </c>
      <c r="H416" s="2">
        <v>4.62098138747885</v>
      </c>
      <c r="I416" s="2">
        <v>28.4068274111675</v>
      </c>
      <c r="J416" s="2">
        <f>(46.01*(siqueira!$D416*1000))/(0.082*(siqueira!$I416+273.15))</f>
        <v>265.9560872</v>
      </c>
      <c r="K416" s="2">
        <f>(48*(siqueira!$F416))/(0.082*(siqueira!$I416+273.15))</f>
        <v>4.247004278</v>
      </c>
      <c r="L416" s="8" t="s">
        <v>14</v>
      </c>
      <c r="M416" s="1">
        <v>-3.7899023034813</v>
      </c>
      <c r="N416" s="1">
        <v>-38.5868264581879</v>
      </c>
    </row>
    <row r="417" ht="14.25" customHeight="1">
      <c r="A417" s="7">
        <v>44982.0</v>
      </c>
      <c r="B417" s="1">
        <v>21.0</v>
      </c>
      <c r="C417" s="2">
        <v>61.0854271356784</v>
      </c>
      <c r="D417" s="3">
        <v>0.190581478822685</v>
      </c>
      <c r="E417" s="4">
        <v>0.0442067480258435</v>
      </c>
      <c r="F417" s="5">
        <v>1.88253409906676</v>
      </c>
      <c r="G417" s="2">
        <v>0.722182340272792</v>
      </c>
      <c r="H417" s="2">
        <v>1.22900215362527</v>
      </c>
      <c r="I417" s="2">
        <v>28.1836898779612</v>
      </c>
      <c r="J417" s="2">
        <f>(46.01*(siqueira!$D417*1000))/(0.082*(siqueira!$I417+273.15))</f>
        <v>354.8717137</v>
      </c>
      <c r="K417" s="2">
        <f>(48*(siqueira!$F417))/(0.082*(siqueira!$I417+273.15))</f>
        <v>3.656979677</v>
      </c>
      <c r="L417" s="8" t="s">
        <v>14</v>
      </c>
      <c r="M417" s="1">
        <v>-3.7899023034813</v>
      </c>
      <c r="N417" s="1">
        <v>-38.5868264581879</v>
      </c>
    </row>
    <row r="418" ht="14.25" customHeight="1">
      <c r="A418" s="7">
        <v>44982.0</v>
      </c>
      <c r="B418" s="1">
        <v>22.0</v>
      </c>
      <c r="C418" s="2">
        <v>63.2805429864253</v>
      </c>
      <c r="D418" s="3">
        <v>0.233031674208145</v>
      </c>
      <c r="E418" s="4">
        <v>0.0595550527903469</v>
      </c>
      <c r="F418" s="5">
        <v>1.84984917043741</v>
      </c>
      <c r="G418" s="2">
        <v>0.524132730015083</v>
      </c>
      <c r="H418" s="2">
        <v>1.10030165912519</v>
      </c>
      <c r="I418" s="2">
        <v>28.1516968325792</v>
      </c>
      <c r="J418" s="2">
        <f>(46.01*(siqueira!$D418*1000))/(0.082*(siqueira!$I418+273.15))</f>
        <v>433.9620566</v>
      </c>
      <c r="K418" s="2">
        <f>(48*(siqueira!$F418))/(0.082*(siqueira!$I418+273.15))</f>
        <v>3.59386804</v>
      </c>
      <c r="L418" s="8" t="s">
        <v>14</v>
      </c>
      <c r="M418" s="1">
        <v>-3.7899023034813</v>
      </c>
      <c r="N418" s="1">
        <v>-38.5868264581879</v>
      </c>
    </row>
    <row r="419" ht="14.25" customHeight="1">
      <c r="A419" s="7">
        <v>44982.0</v>
      </c>
      <c r="B419" s="1">
        <v>23.0</v>
      </c>
      <c r="C419" s="2">
        <v>62.8357371794872</v>
      </c>
      <c r="D419" s="3">
        <v>0.157988782051282</v>
      </c>
      <c r="E419" s="4">
        <v>0.0351282051282051</v>
      </c>
      <c r="F419" s="5">
        <v>1.89783653846154</v>
      </c>
      <c r="G419" s="2">
        <v>0.588141025641026</v>
      </c>
      <c r="H419" s="2">
        <v>1.21875</v>
      </c>
      <c r="I419" s="2">
        <v>28.1481891025641</v>
      </c>
      <c r="J419" s="2">
        <f>(46.01*(siqueira!$D419*1000))/(0.082*(siqueira!$I419+273.15))</f>
        <v>294.2172355</v>
      </c>
      <c r="K419" s="2">
        <f>(48*(siqueira!$F419))/(0.082*(siqueira!$I419+273.15))</f>
        <v>3.687140333</v>
      </c>
      <c r="L419" s="8" t="s">
        <v>14</v>
      </c>
      <c r="M419" s="1">
        <v>-3.7899023034813</v>
      </c>
      <c r="N419" s="1">
        <v>-38.5868264581879</v>
      </c>
    </row>
    <row r="420" ht="14.25" customHeight="1">
      <c r="A420" s="7">
        <v>44983.0</v>
      </c>
      <c r="B420" s="1">
        <v>0.0</v>
      </c>
      <c r="C420" s="2">
        <v>61.470341939986</v>
      </c>
      <c r="D420" s="3">
        <v>0.0761270062805304</v>
      </c>
      <c r="E420" s="4">
        <v>0.0155896720167481</v>
      </c>
      <c r="F420" s="5">
        <v>1.96062107466853</v>
      </c>
      <c r="G420" s="2">
        <v>0.979064898813678</v>
      </c>
      <c r="H420" s="2">
        <v>1.46964410327983</v>
      </c>
      <c r="I420" s="2">
        <v>28.1378367062107</v>
      </c>
      <c r="J420" s="2">
        <f>(46.01*(siqueira!$D420*1000))/(0.082*(siqueira!$I420+273.15))</f>
        <v>141.7736541</v>
      </c>
      <c r="K420" s="2">
        <f>(48*(siqueira!$F420))/(0.082*(siqueira!$I420+273.15))</f>
        <v>3.809249791</v>
      </c>
      <c r="L420" s="8" t="s">
        <v>14</v>
      </c>
      <c r="M420" s="1">
        <v>-3.7899023034813</v>
      </c>
      <c r="N420" s="1">
        <v>-38.5868264581879</v>
      </c>
    </row>
    <row r="421" ht="14.25" customHeight="1">
      <c r="A421" s="7">
        <v>44983.0</v>
      </c>
      <c r="B421" s="1">
        <v>1.0</v>
      </c>
      <c r="C421" s="2">
        <v>62.6664374140303</v>
      </c>
      <c r="D421" s="3">
        <v>0.130680880330124</v>
      </c>
      <c r="E421" s="4">
        <v>0.0292640990371389</v>
      </c>
      <c r="F421" s="5">
        <v>1.90722833562586</v>
      </c>
      <c r="G421" s="2">
        <v>0.821870701513067</v>
      </c>
      <c r="H421" s="2">
        <v>1.2627235213205</v>
      </c>
      <c r="I421" s="2">
        <v>28.1222627235213</v>
      </c>
      <c r="J421" s="2">
        <f>(46.01*(siqueira!$D421*1000))/(0.082*(siqueira!$I421+273.15))</f>
        <v>243.3835845</v>
      </c>
      <c r="K421" s="2">
        <f>(48*(siqueira!$F421))/(0.082*(siqueira!$I421+273.15))</f>
        <v>3.705705705</v>
      </c>
      <c r="L421" s="8" t="s">
        <v>14</v>
      </c>
      <c r="M421" s="1">
        <v>-3.7899023034813</v>
      </c>
      <c r="N421" s="1">
        <v>-38.5868264581879</v>
      </c>
    </row>
    <row r="422" ht="14.25" customHeight="1">
      <c r="A422" s="7">
        <v>44983.0</v>
      </c>
      <c r="B422" s="1">
        <v>2.0</v>
      </c>
      <c r="C422" s="2">
        <v>63.7919687674289</v>
      </c>
      <c r="D422" s="3">
        <v>0.0906469604015616</v>
      </c>
      <c r="E422" s="4">
        <v>0.018042387060792</v>
      </c>
      <c r="F422" s="5">
        <v>1.86540992749582</v>
      </c>
      <c r="G422" s="2">
        <v>1.31232571109872</v>
      </c>
      <c r="H422" s="2">
        <v>1.82041271611824</v>
      </c>
      <c r="I422" s="2">
        <v>28.0068321249303</v>
      </c>
      <c r="J422" s="2">
        <f>(46.01*(siqueira!$D422*1000))/(0.082*(siqueira!$I422+273.15))</f>
        <v>168.8880443</v>
      </c>
      <c r="K422" s="2">
        <f>(48*(siqueira!$F422))/(0.082*(siqueira!$I422+273.15))</f>
        <v>3.625842611</v>
      </c>
      <c r="L422" s="8" t="s">
        <v>14</v>
      </c>
      <c r="M422" s="1">
        <v>-3.7899023034813</v>
      </c>
      <c r="N422" s="1">
        <v>-38.5868264581879</v>
      </c>
    </row>
    <row r="423" ht="14.25" customHeight="1">
      <c r="A423" s="7">
        <v>44983.0</v>
      </c>
      <c r="B423" s="1">
        <v>3.0</v>
      </c>
      <c r="C423" s="2">
        <v>63.1662971175166</v>
      </c>
      <c r="D423" s="3">
        <v>0.0507686622320769</v>
      </c>
      <c r="E423" s="4">
        <v>0.0097930524759793</v>
      </c>
      <c r="F423" s="5">
        <v>2.35870657797487</v>
      </c>
      <c r="G423" s="2">
        <v>1.2350332594235</v>
      </c>
      <c r="H423" s="2">
        <v>1.77827050997783</v>
      </c>
      <c r="I423" s="2">
        <v>27.87036954915</v>
      </c>
      <c r="J423" s="2">
        <f>(46.01*(siqueira!$D423*1000))/(0.082*(siqueira!$I423+273.15))</f>
        <v>94.63204299</v>
      </c>
      <c r="K423" s="2">
        <f>(48*(siqueira!$F423))/(0.082*(siqueira!$I423+273.15))</f>
        <v>4.586753686</v>
      </c>
      <c r="L423" s="8" t="s">
        <v>14</v>
      </c>
      <c r="M423" s="1">
        <v>-3.7899023034813</v>
      </c>
      <c r="N423" s="1">
        <v>-38.5868264581879</v>
      </c>
    </row>
    <row r="424" ht="14.25" customHeight="1">
      <c r="A424" s="7">
        <v>44983.0</v>
      </c>
      <c r="B424" s="1">
        <v>4.0</v>
      </c>
      <c r="C424" s="2">
        <v>61.6988847583643</v>
      </c>
      <c r="D424" s="3">
        <v>0.0189144981412639</v>
      </c>
      <c r="E424" s="4">
        <v>0.00313754646840149</v>
      </c>
      <c r="F424" s="5">
        <v>2.4714126394052</v>
      </c>
      <c r="G424" s="2">
        <v>1.0453531598513</v>
      </c>
      <c r="H424" s="2">
        <v>1.5724907063197</v>
      </c>
      <c r="I424" s="2">
        <v>27.740156133829</v>
      </c>
      <c r="J424" s="2">
        <f>(46.01*(siqueira!$D424*1000))/(0.082*(siqueira!$I424+273.15))</f>
        <v>35.27160513</v>
      </c>
      <c r="K424" s="2">
        <f>(48*(siqueira!$F424))/(0.082*(siqueira!$I424+273.15))</f>
        <v>4.808002322</v>
      </c>
      <c r="L424" s="8" t="s">
        <v>14</v>
      </c>
      <c r="M424" s="1">
        <v>-3.7899023034813</v>
      </c>
      <c r="N424" s="1">
        <v>-38.5868264581879</v>
      </c>
    </row>
    <row r="425" ht="14.25" customHeight="1">
      <c r="A425" s="7">
        <v>44983.0</v>
      </c>
      <c r="B425" s="1">
        <v>5.0</v>
      </c>
      <c r="C425" s="2">
        <v>62.8393442622951</v>
      </c>
      <c r="D425" s="3">
        <v>0.00986065573770492</v>
      </c>
      <c r="E425" s="4">
        <v>7.45901639344262E-4</v>
      </c>
      <c r="F425" s="5">
        <v>2.65845081967213</v>
      </c>
      <c r="G425" s="2">
        <v>2.85901639344262</v>
      </c>
      <c r="H425" s="2">
        <v>3.29590163934426</v>
      </c>
      <c r="I425" s="2">
        <v>27.4015491803279</v>
      </c>
      <c r="J425" s="2">
        <f>(46.01*(siqueira!$D425*1000))/(0.082*(siqueira!$I425+273.15))</f>
        <v>18.40878844</v>
      </c>
      <c r="K425" s="2">
        <f>(48*(siqueira!$F425))/(0.082*(siqueira!$I425+273.15))</f>
        <v>5.177701921</v>
      </c>
      <c r="L425" s="8" t="s">
        <v>14</v>
      </c>
      <c r="M425" s="1">
        <v>-3.7899023034813</v>
      </c>
      <c r="N425" s="1">
        <v>-38.5868264581879</v>
      </c>
    </row>
    <row r="426" ht="14.25" customHeight="1">
      <c r="A426" s="7">
        <v>44983.0</v>
      </c>
      <c r="B426" s="1">
        <v>6.0</v>
      </c>
      <c r="C426" s="2">
        <v>64.6460431654676</v>
      </c>
      <c r="D426" s="3">
        <v>0.00998561151079137</v>
      </c>
      <c r="E426" s="4">
        <v>0.00164028776978417</v>
      </c>
      <c r="F426" s="5">
        <v>2.33705035971223</v>
      </c>
      <c r="G426" s="2">
        <v>4.77841726618705</v>
      </c>
      <c r="H426" s="2">
        <v>5.34964028776978</v>
      </c>
      <c r="I426" s="2">
        <v>26.6854100719424</v>
      </c>
      <c r="J426" s="2">
        <f>(46.01*(siqueira!$D426*1000))/(0.082*(siqueira!$I426+273.15))</f>
        <v>18.68659296</v>
      </c>
      <c r="K426" s="2">
        <f>(48*(siqueira!$F426))/(0.082*(siqueira!$I426+273.15))</f>
        <v>4.562601457</v>
      </c>
      <c r="L426" s="8" t="s">
        <v>14</v>
      </c>
      <c r="M426" s="1">
        <v>-3.7899023034813</v>
      </c>
      <c r="N426" s="1">
        <v>-38.5868264581879</v>
      </c>
    </row>
    <row r="427" ht="14.25" customHeight="1">
      <c r="A427" s="7">
        <v>44983.0</v>
      </c>
      <c r="B427" s="1">
        <v>7.0</v>
      </c>
      <c r="C427" s="2">
        <v>65.6748224151539</v>
      </c>
      <c r="D427" s="3">
        <v>0.0110576164167324</v>
      </c>
      <c r="E427" s="4">
        <v>0.00466456195737964</v>
      </c>
      <c r="F427" s="5">
        <v>2.63167324388319</v>
      </c>
      <c r="G427" s="2">
        <v>3.28097868981847</v>
      </c>
      <c r="H427" s="2">
        <v>3.83109707971586</v>
      </c>
      <c r="I427" s="2">
        <v>26.2299684293607</v>
      </c>
      <c r="J427" s="2">
        <f>(46.01*(siqueira!$D427*1000))/(0.082*(siqueira!$I427+273.15))</f>
        <v>20.72417081</v>
      </c>
      <c r="K427" s="2">
        <f>(48*(siqueira!$F427))/(0.082*(siqueira!$I427+273.15))</f>
        <v>5.145606979</v>
      </c>
      <c r="L427" s="8" t="s">
        <v>14</v>
      </c>
      <c r="M427" s="1">
        <v>-3.7899023034813</v>
      </c>
      <c r="N427" s="1">
        <v>-38.5868264581879</v>
      </c>
    </row>
    <row r="428" ht="14.25" customHeight="1">
      <c r="A428" s="7">
        <v>44983.0</v>
      </c>
      <c r="B428" s="1">
        <v>8.0</v>
      </c>
      <c r="C428" s="2">
        <v>71.9428347689898</v>
      </c>
      <c r="D428" s="3">
        <v>0.0298433829287392</v>
      </c>
      <c r="E428" s="4">
        <v>0.00766640563821457</v>
      </c>
      <c r="F428" s="5">
        <v>3.28223179326547</v>
      </c>
      <c r="G428" s="2">
        <v>3.39937353171496</v>
      </c>
      <c r="H428" s="2">
        <v>4.54581049334377</v>
      </c>
      <c r="I428" s="2">
        <v>24.4775880971026</v>
      </c>
      <c r="J428" s="2">
        <f>(46.01*(siqueira!$D428*1000))/(0.082*(siqueira!$I428+273.15))</f>
        <v>56.2617514</v>
      </c>
      <c r="K428" s="2">
        <f>(48*(siqueira!$F428))/(0.082*(siqueira!$I428+273.15))</f>
        <v>6.455404312</v>
      </c>
      <c r="L428" s="8" t="s">
        <v>14</v>
      </c>
      <c r="M428" s="1">
        <v>-3.7899023034813</v>
      </c>
      <c r="N428" s="1">
        <v>-38.5868264581879</v>
      </c>
    </row>
    <row r="429" ht="14.25" customHeight="1">
      <c r="A429" s="7">
        <v>44983.0</v>
      </c>
      <c r="B429" s="1">
        <v>9.0</v>
      </c>
      <c r="C429" s="2">
        <v>68.3601083032491</v>
      </c>
      <c r="D429" s="3">
        <v>0.0114620938628159</v>
      </c>
      <c r="E429" s="4">
        <v>0.00465703971119134</v>
      </c>
      <c r="F429" s="5">
        <v>2.88177797833935</v>
      </c>
      <c r="G429" s="2">
        <v>0.0938628158844765</v>
      </c>
      <c r="H429" s="2">
        <v>0.42870036101083</v>
      </c>
      <c r="I429" s="2">
        <v>25.0077797833935</v>
      </c>
      <c r="J429" s="2">
        <f>(46.01*(siqueira!$D429*1000))/(0.082*(siqueira!$I429+273.15))</f>
        <v>21.57030051</v>
      </c>
      <c r="K429" s="2">
        <f>(48*(siqueira!$F429))/(0.082*(siqueira!$I429+273.15))</f>
        <v>5.657724</v>
      </c>
      <c r="L429" s="8" t="s">
        <v>14</v>
      </c>
      <c r="M429" s="1">
        <v>-3.7899023034813</v>
      </c>
      <c r="N429" s="1">
        <v>-38.5868264581879</v>
      </c>
    </row>
    <row r="430" ht="14.25" customHeight="1">
      <c r="A430" s="7">
        <v>44983.0</v>
      </c>
      <c r="B430" s="1">
        <v>12.0</v>
      </c>
      <c r="C430" s="2">
        <v>61.5099173553719</v>
      </c>
      <c r="D430" s="3">
        <v>0.0103140495867769</v>
      </c>
      <c r="E430" s="4">
        <v>0.00328099173553719</v>
      </c>
      <c r="F430" s="5">
        <v>4.28814876033058</v>
      </c>
      <c r="G430" s="2">
        <v>0.772727272727273</v>
      </c>
      <c r="H430" s="2">
        <v>1.2801652892562</v>
      </c>
      <c r="I430" s="2">
        <v>27.4172809917355</v>
      </c>
      <c r="J430" s="2">
        <f>(46.01*(siqueira!$D430*1000))/(0.082*(siqueira!$I430+273.15))</f>
        <v>19.25421838</v>
      </c>
      <c r="K430" s="2">
        <f>(48*(siqueira!$F430))/(0.082*(siqueira!$I430+273.15))</f>
        <v>8.351327701</v>
      </c>
      <c r="L430" s="8" t="s">
        <v>14</v>
      </c>
      <c r="M430" s="1">
        <v>-3.7899023034813</v>
      </c>
      <c r="N430" s="1">
        <v>-38.5868264581879</v>
      </c>
    </row>
    <row r="431" ht="14.25" customHeight="1">
      <c r="A431" s="7">
        <v>44983.0</v>
      </c>
      <c r="B431" s="1">
        <v>13.0</v>
      </c>
      <c r="C431" s="2">
        <v>58.4315789473684</v>
      </c>
      <c r="D431" s="3">
        <v>0.00968421052631579</v>
      </c>
      <c r="E431" s="4">
        <v>7.36842105263158E-4</v>
      </c>
      <c r="F431" s="5">
        <v>4.31821052631579</v>
      </c>
      <c r="G431" s="2">
        <v>1.67368421052632</v>
      </c>
      <c r="H431" s="2">
        <v>2.2</v>
      </c>
      <c r="I431" s="2">
        <v>29.1431578947368</v>
      </c>
      <c r="J431" s="2">
        <f>(46.01*(siqueira!$D431*1000))/(0.082*(siqueira!$I431+273.15))</f>
        <v>17.97522294</v>
      </c>
      <c r="K431" s="2">
        <f>(48*(siqueira!$F431))/(0.082*(siqueira!$I431+273.15))</f>
        <v>8.361859754</v>
      </c>
      <c r="L431" s="8" t="s">
        <v>14</v>
      </c>
      <c r="M431" s="1">
        <v>-3.7899023034813</v>
      </c>
      <c r="N431" s="1">
        <v>-38.5868264581879</v>
      </c>
    </row>
    <row r="432" ht="14.25" customHeight="1">
      <c r="A432" s="7">
        <v>44984.0</v>
      </c>
      <c r="B432" s="1">
        <v>4.0</v>
      </c>
      <c r="C432" s="2">
        <v>62.760736196319</v>
      </c>
      <c r="D432" s="3">
        <v>0.0529141104294479</v>
      </c>
      <c r="E432" s="4">
        <v>0.0117791411042945</v>
      </c>
      <c r="F432" s="5">
        <v>2.01567484662577</v>
      </c>
      <c r="G432" s="2">
        <v>3.5521472392638</v>
      </c>
      <c r="H432" s="2">
        <v>4.30981595092025</v>
      </c>
      <c r="I432" s="2">
        <v>28.5309202453988</v>
      </c>
      <c r="J432" s="2">
        <f>(46.01*(siqueira!$D432*1000))/(0.082*(siqueira!$I432+273.15))</f>
        <v>98.41516752</v>
      </c>
      <c r="K432" s="2">
        <f>(48*(siqueira!$F432))/(0.082*(siqueira!$I432+273.15))</f>
        <v>3.911109878</v>
      </c>
      <c r="L432" s="8" t="s">
        <v>14</v>
      </c>
      <c r="M432" s="1">
        <v>-3.7899023034813</v>
      </c>
      <c r="N432" s="1">
        <v>-38.5868264581879</v>
      </c>
    </row>
    <row r="433" ht="14.25" customHeight="1">
      <c r="A433" s="7">
        <v>44984.0</v>
      </c>
      <c r="B433" s="1">
        <v>5.0</v>
      </c>
      <c r="C433" s="2">
        <v>62.4669811320755</v>
      </c>
      <c r="D433" s="3">
        <v>0.0275157232704403</v>
      </c>
      <c r="E433" s="4">
        <v>0.00794025157232704</v>
      </c>
      <c r="F433" s="5">
        <v>2.09591194968553</v>
      </c>
      <c r="G433" s="2">
        <v>3.10691823899371</v>
      </c>
      <c r="H433" s="2">
        <v>4.15251572327044</v>
      </c>
      <c r="I433" s="2">
        <v>28.4086713836478</v>
      </c>
      <c r="J433" s="2">
        <f>(46.01*(siqueira!$D433*1000))/(0.082*(siqueira!$I433+273.15))</f>
        <v>51.19735123</v>
      </c>
      <c r="K433" s="2">
        <f>(48*(siqueira!$F433))/(0.082*(siqueira!$I433+273.15))</f>
        <v>4.068446389</v>
      </c>
      <c r="L433" s="8" t="s">
        <v>14</v>
      </c>
      <c r="M433" s="1">
        <v>-3.7899023034813</v>
      </c>
      <c r="N433" s="1">
        <v>-38.5868264581879</v>
      </c>
    </row>
    <row r="434" ht="14.25" customHeight="1">
      <c r="A434" s="7">
        <v>44984.0</v>
      </c>
      <c r="B434" s="1">
        <v>6.0</v>
      </c>
      <c r="C434" s="2">
        <v>62.3141993957704</v>
      </c>
      <c r="D434" s="3">
        <v>0.028904833836858</v>
      </c>
      <c r="E434" s="4">
        <v>0.0086631419939577</v>
      </c>
      <c r="F434" s="5">
        <v>2.01254531722054</v>
      </c>
      <c r="G434" s="2">
        <v>3.16087613293051</v>
      </c>
      <c r="H434" s="2">
        <v>4.23942598187311</v>
      </c>
      <c r="I434" s="2">
        <v>28.4229833836858</v>
      </c>
      <c r="J434" s="2">
        <f>(46.01*(siqueira!$D434*1000))/(0.082*(siqueira!$I434+273.15))</f>
        <v>53.77945857</v>
      </c>
      <c r="K434" s="2">
        <f>(48*(siqueira!$F434))/(0.082*(siqueira!$I434+273.15))</f>
        <v>3.906435167</v>
      </c>
      <c r="L434" s="8" t="s">
        <v>14</v>
      </c>
      <c r="M434" s="1">
        <v>-3.7899023034813</v>
      </c>
      <c r="N434" s="1">
        <v>-38.5868264581879</v>
      </c>
    </row>
    <row r="435" ht="14.25" customHeight="1">
      <c r="A435" s="7">
        <v>44984.0</v>
      </c>
      <c r="B435" s="1">
        <v>7.0</v>
      </c>
      <c r="C435" s="2">
        <v>62.7569620253165</v>
      </c>
      <c r="D435" s="3">
        <v>0.0251223628691983</v>
      </c>
      <c r="E435" s="4">
        <v>0.0079915611814346</v>
      </c>
      <c r="F435" s="5">
        <v>2.01936708860759</v>
      </c>
      <c r="G435" s="2">
        <v>3.53248945147679</v>
      </c>
      <c r="H435" s="2">
        <v>4.52489451476793</v>
      </c>
      <c r="I435" s="2">
        <v>28.4577721518987</v>
      </c>
      <c r="J435" s="2">
        <f>(46.01*(siqueira!$D435*1000))/(0.082*(siqueira!$I435+273.15))</f>
        <v>46.73651621</v>
      </c>
      <c r="K435" s="2">
        <f>(48*(siqueira!$F435))/(0.082*(siqueira!$I435+273.15))</f>
        <v>3.919224399</v>
      </c>
      <c r="L435" s="8" t="s">
        <v>14</v>
      </c>
      <c r="M435" s="1">
        <v>-3.7899023034813</v>
      </c>
      <c r="N435" s="1">
        <v>-38.5868264581879</v>
      </c>
    </row>
    <row r="436" ht="14.25" customHeight="1">
      <c r="A436" s="7">
        <v>44984.0</v>
      </c>
      <c r="B436" s="1">
        <v>8.0</v>
      </c>
      <c r="C436" s="2">
        <v>63.9730713245997</v>
      </c>
      <c r="D436" s="3">
        <v>0.0346797671033479</v>
      </c>
      <c r="E436" s="4">
        <v>0.00905385735080058</v>
      </c>
      <c r="F436" s="5">
        <v>2.3733114992722</v>
      </c>
      <c r="G436" s="2">
        <v>3.27365356622999</v>
      </c>
      <c r="H436" s="2">
        <v>4.2962154294032</v>
      </c>
      <c r="I436" s="2">
        <v>28.4542576419214</v>
      </c>
      <c r="J436" s="2">
        <f>(46.01*(siqueira!$D436*1000))/(0.082*(siqueira!$I436+273.15))</f>
        <v>64.51743384</v>
      </c>
      <c r="K436" s="2">
        <f>(48*(siqueira!$F436))/(0.082*(siqueira!$I436+273.15))</f>
        <v>4.606219828</v>
      </c>
      <c r="L436" s="8" t="s">
        <v>14</v>
      </c>
      <c r="M436" s="1">
        <v>-3.7899023034813</v>
      </c>
      <c r="N436" s="1">
        <v>-38.5868264581879</v>
      </c>
    </row>
    <row r="437" ht="14.25" customHeight="1">
      <c r="A437" s="7">
        <v>44984.0</v>
      </c>
      <c r="B437" s="1">
        <v>9.0</v>
      </c>
      <c r="C437" s="2">
        <v>58.0862559241706</v>
      </c>
      <c r="D437" s="3">
        <v>0.0219431279620853</v>
      </c>
      <c r="E437" s="4">
        <v>0.00744075829383886</v>
      </c>
      <c r="F437" s="5">
        <v>2.09090047393365</v>
      </c>
      <c r="G437" s="2">
        <v>2.71374407582938</v>
      </c>
      <c r="H437" s="2">
        <v>3.6</v>
      </c>
      <c r="I437" s="2">
        <v>29.8432037914692</v>
      </c>
      <c r="J437" s="2">
        <f>(46.01*(siqueira!$D437*1000))/(0.082*(siqueira!$I437+273.15))</f>
        <v>40.6353523</v>
      </c>
      <c r="K437" s="2">
        <f>(48*(siqueira!$F437))/(0.082*(siqueira!$I437+273.15))</f>
        <v>4.039502291</v>
      </c>
      <c r="L437" s="8" t="s">
        <v>14</v>
      </c>
      <c r="M437" s="1">
        <v>-3.7899023034813</v>
      </c>
      <c r="N437" s="1">
        <v>-38.5868264581879</v>
      </c>
    </row>
    <row r="438" ht="14.25" customHeight="1">
      <c r="A438" s="7">
        <v>44984.0</v>
      </c>
      <c r="B438" s="1">
        <v>10.0</v>
      </c>
      <c r="C438" s="2">
        <v>52.5541561712846</v>
      </c>
      <c r="D438" s="3">
        <v>0.0121662468513854</v>
      </c>
      <c r="E438" s="4">
        <v>0.00607052896725441</v>
      </c>
      <c r="F438" s="5">
        <v>2.74551637279597</v>
      </c>
      <c r="G438" s="2">
        <v>2.64987405541562</v>
      </c>
      <c r="H438" s="2">
        <v>3.34508816120907</v>
      </c>
      <c r="I438" s="2">
        <v>30.9399244332494</v>
      </c>
      <c r="J438" s="2">
        <f>(46.01*(siqueira!$D438*1000))/(0.082*(siqueira!$I438+273.15))</f>
        <v>22.44879191</v>
      </c>
      <c r="K438" s="2">
        <f>(48*(siqueira!$F438))/(0.082*(siqueira!$I438+273.15))</f>
        <v>5.285053552</v>
      </c>
      <c r="L438" s="8" t="s">
        <v>14</v>
      </c>
      <c r="M438" s="1">
        <v>-3.7899023034813</v>
      </c>
      <c r="N438" s="1">
        <v>-38.5868264581879</v>
      </c>
    </row>
    <row r="439" ht="14.25" customHeight="1">
      <c r="A439" s="7">
        <v>44984.0</v>
      </c>
      <c r="B439" s="1">
        <v>12.0</v>
      </c>
      <c r="C439" s="2">
        <v>34.5805369127517</v>
      </c>
      <c r="D439" s="3">
        <v>0.0120805369127517</v>
      </c>
      <c r="E439" s="4">
        <v>0.00493288590604027</v>
      </c>
      <c r="F439" s="5">
        <v>3.05197986577181</v>
      </c>
      <c r="G439" s="2">
        <v>1.4261744966443</v>
      </c>
      <c r="H439" s="2">
        <v>2.31879194630872</v>
      </c>
      <c r="I439" s="2">
        <v>36.1107046979866</v>
      </c>
      <c r="J439" s="2">
        <f>(46.01*(siqueira!$D439*1000))/(0.082*(siqueira!$I439+273.15))</f>
        <v>21.9179472</v>
      </c>
      <c r="K439" s="2">
        <f>(48*(siqueira!$F439))/(0.082*(siqueira!$I439+273.15))</f>
        <v>5.776759777</v>
      </c>
      <c r="L439" s="8" t="s">
        <v>14</v>
      </c>
      <c r="M439" s="1">
        <v>-3.7899023034813</v>
      </c>
      <c r="N439" s="1">
        <v>-38.5868264581879</v>
      </c>
    </row>
    <row r="440" ht="14.25" customHeight="1">
      <c r="A440" s="7">
        <v>44984.0</v>
      </c>
      <c r="B440" s="1">
        <v>13.0</v>
      </c>
      <c r="C440" s="2">
        <v>35.9684466019417</v>
      </c>
      <c r="D440" s="3">
        <v>0.0155987055016181</v>
      </c>
      <c r="E440" s="4">
        <v>0.0073462783171521</v>
      </c>
      <c r="F440" s="5">
        <v>3.27084951456311</v>
      </c>
      <c r="G440" s="2">
        <v>1.55258899676375</v>
      </c>
      <c r="H440" s="2">
        <v>2.40695792880259</v>
      </c>
      <c r="I440" s="2">
        <v>35.3084142394822</v>
      </c>
      <c r="J440" s="2">
        <f>(46.01*(siqueira!$D440*1000))/(0.082*(siqueira!$I440+273.15))</f>
        <v>28.37463725</v>
      </c>
      <c r="K440" s="2">
        <f>(48*(siqueira!$F440))/(0.082*(siqueira!$I440+273.15))</f>
        <v>6.207136943</v>
      </c>
      <c r="L440" s="8" t="s">
        <v>14</v>
      </c>
      <c r="M440" s="1">
        <v>-3.7899023034813</v>
      </c>
      <c r="N440" s="1">
        <v>-38.5868264581879</v>
      </c>
    </row>
    <row r="441" ht="14.25" customHeight="1">
      <c r="A441" s="7">
        <v>44984.0</v>
      </c>
      <c r="B441" s="1">
        <v>14.0</v>
      </c>
      <c r="C441" s="2">
        <v>41.6831460674157</v>
      </c>
      <c r="D441" s="3">
        <v>0.030374531835206</v>
      </c>
      <c r="E441" s="4">
        <v>0.0110337078651685</v>
      </c>
      <c r="F441" s="5">
        <v>3.42862172284644</v>
      </c>
      <c r="G441" s="2">
        <v>2.02397003745318</v>
      </c>
      <c r="H441" s="2">
        <v>2.86367041198502</v>
      </c>
      <c r="I441" s="2">
        <v>32.9119176029963</v>
      </c>
      <c r="J441" s="2">
        <f>(46.01*(siqueira!$D441*1000))/(0.082*(siqueira!$I441+273.15))</f>
        <v>55.68505831</v>
      </c>
      <c r="K441" s="2">
        <f>(48*(siqueira!$F441))/(0.082*(siqueira!$I441+273.15))</f>
        <v>6.557490384</v>
      </c>
      <c r="L441" s="8" t="s">
        <v>14</v>
      </c>
      <c r="M441" s="1">
        <v>-3.7899023034813</v>
      </c>
      <c r="N441" s="1">
        <v>-38.5868264581879</v>
      </c>
    </row>
    <row r="442" ht="14.25" customHeight="1">
      <c r="A442" s="7">
        <v>44984.0</v>
      </c>
      <c r="B442" s="1">
        <v>15.0</v>
      </c>
      <c r="C442" s="2">
        <v>47.2898062342039</v>
      </c>
      <c r="D442" s="3">
        <v>0.0498820556023589</v>
      </c>
      <c r="E442" s="4">
        <v>0.0139005897219882</v>
      </c>
      <c r="F442" s="5">
        <v>2.71482729570345</v>
      </c>
      <c r="G442" s="2">
        <v>2.29991575400169</v>
      </c>
      <c r="H442" s="2">
        <v>3.38247683235046</v>
      </c>
      <c r="I442" s="2">
        <v>32.1703285593934</v>
      </c>
      <c r="J442" s="2">
        <f>(46.01*(siqueira!$D442*1000))/(0.082*(siqueira!$I442+273.15))</f>
        <v>91.66995158</v>
      </c>
      <c r="K442" s="2">
        <f>(48*(siqueira!$F442))/(0.082*(siqueira!$I442+273.15))</f>
        <v>5.20491775</v>
      </c>
      <c r="L442" s="8" t="s">
        <v>14</v>
      </c>
      <c r="M442" s="1">
        <v>-3.7899023034813</v>
      </c>
      <c r="N442" s="1">
        <v>-38.5868264581879</v>
      </c>
    </row>
    <row r="443" ht="14.25" customHeight="1">
      <c r="A443" s="7">
        <v>44984.0</v>
      </c>
      <c r="B443" s="1">
        <v>16.0</v>
      </c>
      <c r="C443" s="2">
        <v>47.6375451263538</v>
      </c>
      <c r="D443" s="3">
        <v>0.0570469314079422</v>
      </c>
      <c r="E443" s="4">
        <v>0.0144548736462094</v>
      </c>
      <c r="F443" s="5">
        <v>2.96276534296029</v>
      </c>
      <c r="G443" s="2">
        <v>2.16101083032491</v>
      </c>
      <c r="H443" s="2">
        <v>2.97256317689531</v>
      </c>
      <c r="I443" s="2">
        <v>32.0982671480144</v>
      </c>
      <c r="J443" s="2">
        <f>(46.01*(siqueira!$D443*1000))/(0.082*(siqueira!$I443+273.15))</f>
        <v>104.8618371</v>
      </c>
      <c r="K443" s="2">
        <f>(48*(siqueira!$F443))/(0.082*(siqueira!$I443+273.15))</f>
        <v>5.681610187</v>
      </c>
      <c r="L443" s="8" t="s">
        <v>14</v>
      </c>
      <c r="M443" s="1">
        <v>-3.7899023034813</v>
      </c>
      <c r="N443" s="1">
        <v>-38.5868264581879</v>
      </c>
    </row>
    <row r="444" ht="14.25" customHeight="1">
      <c r="A444" s="7">
        <v>44984.0</v>
      </c>
      <c r="B444" s="1">
        <v>17.0</v>
      </c>
      <c r="C444" s="2">
        <v>50.3790322580645</v>
      </c>
      <c r="D444" s="3">
        <v>0.0756532258064516</v>
      </c>
      <c r="E444" s="4">
        <v>0.0184435483870968</v>
      </c>
      <c r="F444" s="5">
        <v>3.30729838709677</v>
      </c>
      <c r="G444" s="2">
        <v>2.06451612903226</v>
      </c>
      <c r="H444" s="2">
        <v>2.89516129032258</v>
      </c>
      <c r="I444" s="2">
        <v>31.5793387096774</v>
      </c>
      <c r="J444" s="2">
        <f>(46.01*(siqueira!$D444*1000))/(0.082*(siqueira!$I444+273.15))</f>
        <v>139.3001431</v>
      </c>
      <c r="K444" s="2">
        <f>(48*(siqueira!$F444))/(0.082*(siqueira!$I444+273.15))</f>
        <v>6.353111754</v>
      </c>
      <c r="L444" s="8" t="s">
        <v>14</v>
      </c>
      <c r="M444" s="1">
        <v>-3.7899023034813</v>
      </c>
      <c r="N444" s="1">
        <v>-38.5868264581879</v>
      </c>
    </row>
    <row r="445" ht="14.25" customHeight="1">
      <c r="A445" s="7">
        <v>44984.0</v>
      </c>
      <c r="B445" s="1">
        <v>18.0</v>
      </c>
      <c r="C445" s="2">
        <v>54.1630265210608</v>
      </c>
      <c r="D445" s="3">
        <v>0.0770982839313573</v>
      </c>
      <c r="E445" s="4">
        <v>0.0178315132605304</v>
      </c>
      <c r="F445" s="5">
        <v>3.40664586583463</v>
      </c>
      <c r="G445" s="2">
        <v>2.77379095163807</v>
      </c>
      <c r="H445" s="2">
        <v>3.83775351014041</v>
      </c>
      <c r="I445" s="2">
        <v>30.869344773791</v>
      </c>
      <c r="J445" s="2">
        <f>(46.01*(siqueira!$D445*1000))/(0.082*(siqueira!$I445+273.15))</f>
        <v>142.2924554</v>
      </c>
      <c r="K445" s="2">
        <f>(48*(siqueira!$F445))/(0.082*(siqueira!$I445+273.15))</f>
        <v>6.559234469</v>
      </c>
      <c r="L445" s="8" t="s">
        <v>14</v>
      </c>
      <c r="M445" s="1">
        <v>-3.7899023034813</v>
      </c>
      <c r="N445" s="1">
        <v>-38.5868264581879</v>
      </c>
    </row>
    <row r="446" ht="14.25" customHeight="1">
      <c r="A446" s="7">
        <v>44984.0</v>
      </c>
      <c r="B446" s="1">
        <v>19.0</v>
      </c>
      <c r="C446" s="2">
        <v>58.6835994194485</v>
      </c>
      <c r="D446" s="3">
        <v>0.0882728592162554</v>
      </c>
      <c r="E446" s="4">
        <v>0.0177213352685051</v>
      </c>
      <c r="F446" s="5">
        <v>3.37103773584906</v>
      </c>
      <c r="G446" s="2">
        <v>4.42597968069666</v>
      </c>
      <c r="H446" s="2">
        <v>5.77358490566038</v>
      </c>
      <c r="I446" s="2">
        <v>30.0187735849057</v>
      </c>
      <c r="J446" s="2">
        <f>(46.01*(siqueira!$D446*1000))/(0.082*(siqueira!$I446+273.15))</f>
        <v>163.3733099</v>
      </c>
      <c r="K446" s="2">
        <f>(48*(siqueira!$F446))/(0.082*(siqueira!$I446+273.15))</f>
        <v>6.508884008</v>
      </c>
      <c r="L446" s="8" t="s">
        <v>14</v>
      </c>
      <c r="M446" s="1">
        <v>-3.7899023034813</v>
      </c>
      <c r="N446" s="1">
        <v>-38.5868264581879</v>
      </c>
    </row>
    <row r="447" ht="14.25" customHeight="1">
      <c r="A447" s="7">
        <v>44984.0</v>
      </c>
      <c r="B447" s="1">
        <v>20.0</v>
      </c>
      <c r="C447" s="2">
        <v>60.8022648083624</v>
      </c>
      <c r="D447" s="3">
        <v>0.110113240418118</v>
      </c>
      <c r="E447" s="4">
        <v>0.0191376306620209</v>
      </c>
      <c r="F447" s="5">
        <v>2.19537456445993</v>
      </c>
      <c r="G447" s="2">
        <v>5.81271777003484</v>
      </c>
      <c r="H447" s="2">
        <v>7.13850174216028</v>
      </c>
      <c r="I447" s="2">
        <v>29.3480139372822</v>
      </c>
      <c r="J447" s="2">
        <f>(46.01*(siqueira!$D447*1000))/(0.082*(siqueira!$I447+273.15))</f>
        <v>204.2468637</v>
      </c>
      <c r="K447" s="2">
        <f>(48*(siqueira!$F447))/(0.082*(siqueira!$I447+273.15))</f>
        <v>4.248283449</v>
      </c>
      <c r="L447" s="8" t="s">
        <v>14</v>
      </c>
      <c r="M447" s="1">
        <v>-3.7899023034813</v>
      </c>
      <c r="N447" s="1">
        <v>-38.5868264581879</v>
      </c>
    </row>
    <row r="448" ht="14.25" customHeight="1">
      <c r="A448" s="7">
        <v>44984.0</v>
      </c>
      <c r="B448" s="1">
        <v>21.0</v>
      </c>
      <c r="C448" s="2">
        <v>62.5792549306063</v>
      </c>
      <c r="D448" s="3">
        <v>0.090854638422206</v>
      </c>
      <c r="E448" s="4">
        <v>0.0143754565376187</v>
      </c>
      <c r="F448" s="5">
        <v>2.59621621621622</v>
      </c>
      <c r="G448" s="2">
        <v>4.31336742147553</v>
      </c>
      <c r="H448" s="2">
        <v>5.6281957633309</v>
      </c>
      <c r="I448" s="2">
        <v>29.0646457268079</v>
      </c>
      <c r="J448" s="2">
        <f>(46.01*(siqueira!$D448*1000))/(0.082*(siqueira!$I448+273.15))</f>
        <v>168.6824803</v>
      </c>
      <c r="K448" s="2">
        <f>(48*(siqueira!$F448))/(0.082*(siqueira!$I448+273.15))</f>
        <v>5.028665365</v>
      </c>
      <c r="L448" s="8" t="s">
        <v>14</v>
      </c>
      <c r="M448" s="1">
        <v>-3.7899023034813</v>
      </c>
      <c r="N448" s="1">
        <v>-38.5868264581879</v>
      </c>
    </row>
    <row r="449" ht="14.25" customHeight="1">
      <c r="A449" s="7">
        <v>44984.0</v>
      </c>
      <c r="B449" s="1">
        <v>22.0</v>
      </c>
      <c r="C449" s="2">
        <v>64.1475982532751</v>
      </c>
      <c r="D449" s="3">
        <v>0.0886375545851528</v>
      </c>
      <c r="E449" s="4">
        <v>0.0145502183406114</v>
      </c>
      <c r="F449" s="5">
        <v>1.95518777292576</v>
      </c>
      <c r="G449" s="2">
        <v>3.15021834061135</v>
      </c>
      <c r="H449" s="2">
        <v>4.74497816593887</v>
      </c>
      <c r="I449" s="2">
        <v>28.9086026200873</v>
      </c>
      <c r="J449" s="2">
        <f>(46.01*(siqueira!$D449*1000))/(0.082*(siqueira!$I449+273.15))</f>
        <v>164.6512142</v>
      </c>
      <c r="K449" s="2">
        <f>(48*(siqueira!$F449))/(0.082*(siqueira!$I449+273.15))</f>
        <v>3.789000379</v>
      </c>
      <c r="L449" s="8" t="s">
        <v>14</v>
      </c>
      <c r="M449" s="1">
        <v>-3.7899023034813</v>
      </c>
      <c r="N449" s="1">
        <v>-38.5868264581879</v>
      </c>
    </row>
    <row r="450" ht="14.25" customHeight="1">
      <c r="A450" s="7">
        <v>44984.0</v>
      </c>
      <c r="B450" s="1">
        <v>23.0</v>
      </c>
      <c r="C450" s="2">
        <v>62.9660766961652</v>
      </c>
      <c r="D450" s="3">
        <v>0.0713643067846608</v>
      </c>
      <c r="E450" s="4">
        <v>0.011740412979351</v>
      </c>
      <c r="F450" s="5">
        <v>2.73837020648968</v>
      </c>
      <c r="G450" s="2">
        <v>2.66297935103245</v>
      </c>
      <c r="H450" s="2">
        <v>3.78171091445428</v>
      </c>
      <c r="I450" s="2">
        <v>28.9196238938053</v>
      </c>
      <c r="J450" s="2">
        <f>(46.01*(siqueira!$D450*1000))/(0.082*(siqueira!$I450+273.15))</f>
        <v>132.559964</v>
      </c>
      <c r="K450" s="2">
        <f>(48*(siqueira!$F450))/(0.082*(siqueira!$I450+273.15))</f>
        <v>5.306552817</v>
      </c>
      <c r="L450" s="8" t="s">
        <v>14</v>
      </c>
      <c r="M450" s="1">
        <v>-3.7899023034813</v>
      </c>
      <c r="N450" s="1">
        <v>-38.5868264581879</v>
      </c>
    </row>
    <row r="451" ht="14.25" customHeight="1">
      <c r="A451" s="7">
        <v>44985.0</v>
      </c>
      <c r="B451" s="1">
        <v>0.0</v>
      </c>
      <c r="C451" s="2">
        <v>62.7399355877617</v>
      </c>
      <c r="D451" s="3">
        <v>0.0894685990338164</v>
      </c>
      <c r="E451" s="4">
        <v>0.0142995169082126</v>
      </c>
      <c r="F451" s="5">
        <v>2.80343800322061</v>
      </c>
      <c r="G451" s="2">
        <v>2.68599033816425</v>
      </c>
      <c r="H451" s="2">
        <v>3.84380032206119</v>
      </c>
      <c r="I451" s="2">
        <v>28.9290579710145</v>
      </c>
      <c r="J451" s="2">
        <f>(46.01*(siqueira!$D451*1000))/(0.082*(siqueira!$I451+273.15))</f>
        <v>166.1836906</v>
      </c>
      <c r="K451" s="2">
        <f>(48*(siqueira!$F451))/(0.082*(siqueira!$I451+273.15))</f>
        <v>5.432474833</v>
      </c>
      <c r="L451" s="8" t="s">
        <v>14</v>
      </c>
      <c r="M451" s="1">
        <v>-3.7899023034813</v>
      </c>
      <c r="N451" s="1">
        <v>-38.5868264581879</v>
      </c>
    </row>
    <row r="452" ht="14.25" customHeight="1">
      <c r="A452" s="7">
        <v>44985.0</v>
      </c>
      <c r="B452" s="1">
        <v>1.0</v>
      </c>
      <c r="C452" s="2">
        <v>63.4670463791701</v>
      </c>
      <c r="D452" s="3">
        <v>0.0860943856794142</v>
      </c>
      <c r="E452" s="4">
        <v>0.0142554922701383</v>
      </c>
      <c r="F452" s="5">
        <v>2.57023596419854</v>
      </c>
      <c r="G452" s="2">
        <v>2.11879576891782</v>
      </c>
      <c r="H452" s="2">
        <v>3.23433685923515</v>
      </c>
      <c r="I452" s="2">
        <v>28.8386818551668</v>
      </c>
      <c r="J452" s="2">
        <f>(46.01*(siqueira!$D452*1000))/(0.082*(siqueira!$I452+273.15))</f>
        <v>159.964107</v>
      </c>
      <c r="K452" s="2">
        <f>(48*(siqueira!$F452))/(0.082*(siqueira!$I452+273.15))</f>
        <v>4.982068732</v>
      </c>
      <c r="L452" s="8" t="s">
        <v>14</v>
      </c>
      <c r="M452" s="1">
        <v>-3.7899023034813</v>
      </c>
      <c r="N452" s="1">
        <v>-38.5868264581879</v>
      </c>
    </row>
    <row r="453" ht="14.25" customHeight="1">
      <c r="A453" s="7">
        <v>44985.0</v>
      </c>
      <c r="B453" s="1">
        <v>2.0</v>
      </c>
      <c r="C453" s="2">
        <v>63.6267657992565</v>
      </c>
      <c r="D453" s="3">
        <v>0.101613382899628</v>
      </c>
      <c r="E453" s="4">
        <v>0.0176505576208178</v>
      </c>
      <c r="F453" s="5">
        <v>2.14875836431227</v>
      </c>
      <c r="G453" s="2">
        <v>2.13977695167286</v>
      </c>
      <c r="H453" s="2">
        <v>3.32639405204461</v>
      </c>
      <c r="I453" s="2">
        <v>28.6803048327138</v>
      </c>
      <c r="J453" s="2">
        <f>(46.01*(siqueira!$D453*1000))/(0.082*(siqueira!$I453+273.15))</f>
        <v>188.8976037</v>
      </c>
      <c r="K453" s="2">
        <f>(48*(siqueira!$F453))/(0.082*(siqueira!$I453+273.15))</f>
        <v>4.167274638</v>
      </c>
      <c r="L453" s="8" t="s">
        <v>14</v>
      </c>
      <c r="M453" s="1">
        <v>-3.7899023034813</v>
      </c>
      <c r="N453" s="1">
        <v>-38.5868264581879</v>
      </c>
    </row>
    <row r="454" ht="14.25" customHeight="1">
      <c r="A454" s="7">
        <v>44985.0</v>
      </c>
      <c r="B454" s="1">
        <v>3.0</v>
      </c>
      <c r="C454" s="2">
        <v>62.1589519650655</v>
      </c>
      <c r="D454" s="3">
        <v>0.0815021834061135</v>
      </c>
      <c r="E454" s="4">
        <v>0.0144978165938865</v>
      </c>
      <c r="F454" s="5">
        <v>2.33800873362445</v>
      </c>
      <c r="G454" s="2">
        <v>1.83493449781659</v>
      </c>
      <c r="H454" s="2">
        <v>2.95807860262009</v>
      </c>
      <c r="I454" s="2">
        <v>28.6512401746725</v>
      </c>
      <c r="J454" s="2">
        <f>(46.01*(siqueira!$D454*1000))/(0.082*(siqueira!$I454+273.15))</f>
        <v>151.5258065</v>
      </c>
      <c r="K454" s="2">
        <f>(48*(siqueira!$F454))/(0.082*(siqueira!$I454+273.15))</f>
        <v>4.534741068</v>
      </c>
      <c r="L454" s="8" t="s">
        <v>14</v>
      </c>
      <c r="M454" s="1">
        <v>-3.7899023034813</v>
      </c>
      <c r="N454" s="1">
        <v>-38.5868264581879</v>
      </c>
    </row>
    <row r="455" ht="14.25" customHeight="1">
      <c r="A455" s="7">
        <v>44985.0</v>
      </c>
      <c r="B455" s="1">
        <v>4.0</v>
      </c>
      <c r="C455" s="2">
        <v>60.3856402664693</v>
      </c>
      <c r="D455" s="3">
        <v>0.0718726868985936</v>
      </c>
      <c r="E455" s="4">
        <v>0.0129015544041451</v>
      </c>
      <c r="F455" s="5">
        <v>2.22820873427091</v>
      </c>
      <c r="G455" s="2">
        <v>1.36343449296817</v>
      </c>
      <c r="H455" s="2">
        <v>2.31976313841599</v>
      </c>
      <c r="I455" s="2">
        <v>28.5816876387861</v>
      </c>
      <c r="J455" s="2">
        <f>(46.01*(siqueira!$D455*1000))/(0.082*(siqueira!$I455+273.15))</f>
        <v>133.6538089</v>
      </c>
      <c r="K455" s="2">
        <f>(48*(siqueira!$F455))/(0.082*(siqueira!$I455+273.15))</f>
        <v>4.322772056</v>
      </c>
      <c r="L455" s="8" t="s">
        <v>14</v>
      </c>
      <c r="M455" s="1">
        <v>-3.7899023034813</v>
      </c>
      <c r="N455" s="1">
        <v>-38.5868264581879</v>
      </c>
    </row>
    <row r="456" ht="14.25" customHeight="1">
      <c r="A456" s="7">
        <v>44985.0</v>
      </c>
      <c r="B456" s="1">
        <v>5.0</v>
      </c>
      <c r="C456" s="2">
        <v>60.0420233463035</v>
      </c>
      <c r="D456" s="3">
        <v>0.0608715953307393</v>
      </c>
      <c r="E456" s="4">
        <v>0.0112140077821012</v>
      </c>
      <c r="F456" s="5">
        <v>2.23751750972763</v>
      </c>
      <c r="G456" s="2">
        <v>1.43501945525292</v>
      </c>
      <c r="H456" s="2">
        <v>2.39533073929961</v>
      </c>
      <c r="I456" s="2">
        <v>28.4705836575876</v>
      </c>
      <c r="J456" s="2">
        <f>(46.01*(siqueira!$D456*1000))/(0.082*(siqueira!$I456+273.15))</f>
        <v>113.2379735</v>
      </c>
      <c r="K456" s="2">
        <f>(48*(siqueira!$F456))/(0.082*(siqueira!$I456+273.15))</f>
        <v>4.342430252</v>
      </c>
      <c r="L456" s="8" t="s">
        <v>14</v>
      </c>
      <c r="M456" s="1">
        <v>-3.7899023034813</v>
      </c>
      <c r="N456" s="1">
        <v>-38.5868264581879</v>
      </c>
    </row>
    <row r="457" ht="14.25" customHeight="1">
      <c r="A457" s="7">
        <v>44985.0</v>
      </c>
      <c r="B457" s="1">
        <v>6.0</v>
      </c>
      <c r="C457" s="2">
        <v>60.4671654197839</v>
      </c>
      <c r="D457" s="3">
        <v>0.0622610141313383</v>
      </c>
      <c r="E457" s="4">
        <v>0.0118952618453865</v>
      </c>
      <c r="F457" s="5">
        <v>2.19412302576891</v>
      </c>
      <c r="G457" s="2">
        <v>1.43724023275145</v>
      </c>
      <c r="H457" s="2">
        <v>2.49210307564422</v>
      </c>
      <c r="I457" s="2">
        <v>28.3999501246883</v>
      </c>
      <c r="J457" s="2">
        <f>(46.01*(siqueira!$D457*1000))/(0.082*(siqueira!$I457+273.15))</f>
        <v>115.8498058</v>
      </c>
      <c r="K457" s="2">
        <f>(48*(siqueira!$F457))/(0.082*(siqueira!$I457+273.15))</f>
        <v>4.259210447</v>
      </c>
      <c r="L457" s="8" t="s">
        <v>14</v>
      </c>
      <c r="M457" s="1">
        <v>-3.7899023034813</v>
      </c>
      <c r="N457" s="1">
        <v>-38.5868264581879</v>
      </c>
    </row>
    <row r="458" ht="14.25" customHeight="1">
      <c r="A458" s="7">
        <v>44985.0</v>
      </c>
      <c r="B458" s="1">
        <v>7.0</v>
      </c>
      <c r="C458" s="2">
        <v>60.8594224924012</v>
      </c>
      <c r="D458" s="3">
        <v>0.0600911854103343</v>
      </c>
      <c r="E458" s="4">
        <v>0.0112917933130699</v>
      </c>
      <c r="F458" s="5">
        <v>2.13993161094225</v>
      </c>
      <c r="G458" s="2">
        <v>1.67781155015198</v>
      </c>
      <c r="H458" s="2">
        <v>2.64285714285714</v>
      </c>
      <c r="I458" s="2">
        <v>28.3480927051672</v>
      </c>
      <c r="J458" s="2">
        <f>(46.01*(siqueira!$D458*1000))/(0.082*(siqueira!$I458+273.15))</f>
        <v>111.8316115</v>
      </c>
      <c r="K458" s="2">
        <f>(48*(siqueira!$F458))/(0.082*(siqueira!$I458+273.15))</f>
        <v>4.154729083</v>
      </c>
      <c r="L458" s="8" t="s">
        <v>14</v>
      </c>
      <c r="M458" s="1">
        <v>-3.7899023034813</v>
      </c>
      <c r="N458" s="1">
        <v>-38.5868264581879</v>
      </c>
    </row>
    <row r="459" ht="14.25" customHeight="1">
      <c r="A459" s="7">
        <v>44985.0</v>
      </c>
      <c r="B459" s="1">
        <v>8.0</v>
      </c>
      <c r="C459" s="2">
        <v>60.7275064267352</v>
      </c>
      <c r="D459" s="3">
        <v>0.0490402742073693</v>
      </c>
      <c r="E459" s="4">
        <v>0.0104113110539846</v>
      </c>
      <c r="F459" s="5">
        <v>1.93092544987147</v>
      </c>
      <c r="G459" s="2">
        <v>1.63838903170523</v>
      </c>
      <c r="H459" s="2">
        <v>2.34875749785776</v>
      </c>
      <c r="I459" s="2">
        <v>28.3904027420737</v>
      </c>
      <c r="J459" s="2">
        <f>(46.01*(siqueira!$D459*1000))/(0.082*(siqueira!$I459+273.15))</f>
        <v>91.25270775</v>
      </c>
      <c r="K459" s="2">
        <f>(48*(siqueira!$F459))/(0.082*(siqueira!$I459+273.15))</f>
        <v>3.748412531</v>
      </c>
      <c r="L459" s="8" t="s">
        <v>14</v>
      </c>
      <c r="M459" s="1">
        <v>-3.7899023034813</v>
      </c>
      <c r="N459" s="1">
        <v>-38.5868264581879</v>
      </c>
    </row>
    <row r="460" ht="14.25" customHeight="1">
      <c r="A460" s="7">
        <v>44985.0</v>
      </c>
      <c r="B460" s="1">
        <v>9.0</v>
      </c>
      <c r="C460" s="2">
        <v>58.3784403669725</v>
      </c>
      <c r="D460" s="3">
        <v>0.0264449541284404</v>
      </c>
      <c r="E460" s="4">
        <v>0.00827981651376147</v>
      </c>
      <c r="F460" s="5">
        <v>2.1025</v>
      </c>
      <c r="G460" s="2">
        <v>1.44266055045872</v>
      </c>
      <c r="H460" s="2">
        <v>2.47018348623853</v>
      </c>
      <c r="I460" s="2">
        <v>29.5813073394495</v>
      </c>
      <c r="J460" s="2">
        <f>(46.01*(siqueira!$D460*1000))/(0.082*(siqueira!$I460+273.15))</f>
        <v>49.01441939</v>
      </c>
      <c r="K460" s="2">
        <f>(48*(siqueira!$F460))/(0.082*(siqueira!$I460+273.15))</f>
        <v>4.065425932</v>
      </c>
      <c r="L460" s="8" t="s">
        <v>14</v>
      </c>
      <c r="M460" s="1">
        <v>-3.7899023034813</v>
      </c>
      <c r="N460" s="1">
        <v>-38.5868264581879</v>
      </c>
    </row>
    <row r="461" ht="14.25" customHeight="1">
      <c r="A461" s="7">
        <v>44985.0</v>
      </c>
      <c r="B461" s="1">
        <v>11.0</v>
      </c>
      <c r="C461" s="2">
        <v>40.0526315789474</v>
      </c>
      <c r="D461" s="3">
        <v>0.00970760233918129</v>
      </c>
      <c r="E461" s="4">
        <v>0.00511695906432749</v>
      </c>
      <c r="F461" s="5">
        <v>2.83078947368421</v>
      </c>
      <c r="G461" s="2">
        <v>1.33918128654971</v>
      </c>
      <c r="H461" s="2">
        <v>2.0906432748538</v>
      </c>
      <c r="I461" s="2">
        <v>33.301432748538</v>
      </c>
      <c r="J461" s="2">
        <f>(46.01*(siqueira!$D461*1000))/(0.082*(siqueira!$I461+273.15))</f>
        <v>17.77414433</v>
      </c>
      <c r="K461" s="2">
        <f>(48*(siqueira!$F461))/(0.082*(siqueira!$I461+273.15))</f>
        <v>5.4072108</v>
      </c>
      <c r="L461" s="8" t="s">
        <v>14</v>
      </c>
      <c r="M461" s="1">
        <v>-3.7899023034813</v>
      </c>
      <c r="N461" s="1">
        <v>-38.5868264581879</v>
      </c>
    </row>
    <row r="462" ht="14.25" customHeight="1">
      <c r="A462" s="7">
        <v>44985.0</v>
      </c>
      <c r="B462" s="1">
        <v>13.0</v>
      </c>
      <c r="C462" s="2">
        <v>40.1407151095732</v>
      </c>
      <c r="D462" s="3">
        <v>0.0154555940023068</v>
      </c>
      <c r="E462" s="4">
        <v>0.00765859284890427</v>
      </c>
      <c r="F462" s="5">
        <v>2.13343713956171</v>
      </c>
      <c r="G462" s="2">
        <v>1.86851211072664</v>
      </c>
      <c r="H462" s="2">
        <v>2.71049596309112</v>
      </c>
      <c r="I462" s="2">
        <v>34.1593079584775</v>
      </c>
      <c r="J462" s="2">
        <f>(46.01*(siqueira!$D462*1000))/(0.082*(siqueira!$I462+273.15))</f>
        <v>28.21943844</v>
      </c>
      <c r="K462" s="2">
        <f>(48*(siqueira!$F462))/(0.082*(siqueira!$I462+273.15))</f>
        <v>4.063792473</v>
      </c>
      <c r="L462" s="8" t="s">
        <v>14</v>
      </c>
      <c r="M462" s="1">
        <v>-3.7899023034813</v>
      </c>
      <c r="N462" s="1">
        <v>-38.5868264581879</v>
      </c>
    </row>
    <row r="463" ht="14.25" customHeight="1">
      <c r="A463" s="7">
        <v>44985.0</v>
      </c>
      <c r="B463" s="1">
        <v>14.0</v>
      </c>
      <c r="C463" s="2">
        <v>44.124183006536</v>
      </c>
      <c r="D463" s="3">
        <v>0.038242556281772</v>
      </c>
      <c r="E463" s="4">
        <v>0.0133260711692084</v>
      </c>
      <c r="F463" s="5">
        <v>3.02618736383442</v>
      </c>
      <c r="G463" s="2">
        <v>2.39288307915759</v>
      </c>
      <c r="H463" s="2">
        <v>3.40595497458243</v>
      </c>
      <c r="I463" s="2">
        <v>32.5721786492375</v>
      </c>
      <c r="J463" s="2">
        <f>(46.01*(siqueira!$D463*1000))/(0.082*(siqueira!$I463+273.15))</f>
        <v>70.18726986</v>
      </c>
      <c r="K463" s="2">
        <f>(48*(siqueira!$F463))/(0.082*(siqueira!$I463+273.15))</f>
        <v>5.794236968</v>
      </c>
      <c r="L463" s="8" t="s">
        <v>14</v>
      </c>
      <c r="M463" s="1">
        <v>-3.7899023034813</v>
      </c>
      <c r="N463" s="1">
        <v>-38.5868264581879</v>
      </c>
    </row>
    <row r="464" ht="14.25" customHeight="1">
      <c r="A464" s="7">
        <v>44985.0</v>
      </c>
      <c r="B464" s="1">
        <v>15.0</v>
      </c>
      <c r="C464" s="2">
        <v>46.6709359605911</v>
      </c>
      <c r="D464" s="3">
        <v>0.0451330049261084</v>
      </c>
      <c r="E464" s="4">
        <v>0.0132118226600985</v>
      </c>
      <c r="F464" s="5">
        <v>4.02225615763547</v>
      </c>
      <c r="G464" s="2">
        <v>2.54088669950739</v>
      </c>
      <c r="H464" s="2">
        <v>3.56748768472906</v>
      </c>
      <c r="I464" s="2">
        <v>32.2915862068966</v>
      </c>
      <c r="J464" s="2">
        <f>(46.01*(siqueira!$D464*1000))/(0.082*(siqueira!$I464+273.15))</f>
        <v>82.90953206</v>
      </c>
      <c r="K464" s="2">
        <f>(48*(siqueira!$F464))/(0.082*(siqueira!$I464+273.15))</f>
        <v>7.708483441</v>
      </c>
      <c r="L464" s="8" t="s">
        <v>14</v>
      </c>
      <c r="M464" s="1">
        <v>-3.7899023034813</v>
      </c>
      <c r="N464" s="1">
        <v>-38.5868264581879</v>
      </c>
    </row>
    <row r="465" ht="14.25" customHeight="1">
      <c r="A465" s="7">
        <v>44985.0</v>
      </c>
      <c r="B465" s="1">
        <v>16.0</v>
      </c>
      <c r="C465" s="2">
        <v>50.9902912621359</v>
      </c>
      <c r="D465" s="3">
        <v>0.0538834951456311</v>
      </c>
      <c r="E465" s="4">
        <v>0.0135922330097087</v>
      </c>
      <c r="F465" s="5">
        <v>3.92881337648328</v>
      </c>
      <c r="G465" s="2">
        <v>2.99029126213592</v>
      </c>
      <c r="H465" s="2">
        <v>4.03775620280475</v>
      </c>
      <c r="I465" s="2">
        <v>31.8157281553398</v>
      </c>
      <c r="J465" s="2">
        <f>(46.01*(siqueira!$D465*1000))/(0.082*(siqueira!$I465+273.15))</f>
        <v>99.13867334</v>
      </c>
      <c r="K465" s="2">
        <f>(48*(siqueira!$F465))/(0.082*(siqueira!$I465+273.15))</f>
        <v>7.541152935</v>
      </c>
      <c r="L465" s="8" t="s">
        <v>14</v>
      </c>
      <c r="M465" s="1">
        <v>-3.7899023034813</v>
      </c>
      <c r="N465" s="1">
        <v>-38.5868264581879</v>
      </c>
    </row>
    <row r="466" ht="14.25" customHeight="1">
      <c r="A466" s="7">
        <v>44985.0</v>
      </c>
      <c r="B466" s="1">
        <v>17.0</v>
      </c>
      <c r="C466" s="2">
        <v>53.6492957746479</v>
      </c>
      <c r="D466" s="3">
        <v>0.0659366197183099</v>
      </c>
      <c r="E466" s="4">
        <v>0.0161971830985915</v>
      </c>
      <c r="F466" s="5">
        <v>3.85996478873239</v>
      </c>
      <c r="G466" s="2">
        <v>2.51478873239437</v>
      </c>
      <c r="H466" s="2">
        <v>3.42042253521127</v>
      </c>
      <c r="I466" s="2">
        <v>31.2728732394366</v>
      </c>
      <c r="J466" s="2">
        <f>(46.01*(siqueira!$D466*1000))/(0.082*(siqueira!$I466+273.15))</f>
        <v>121.5311981</v>
      </c>
      <c r="K466" s="2">
        <f>(48*(siqueira!$F466))/(0.082*(siqueira!$I466+273.15))</f>
        <v>7.422213579</v>
      </c>
      <c r="L466" s="8" t="s">
        <v>14</v>
      </c>
      <c r="M466" s="1">
        <v>-3.7899023034813</v>
      </c>
      <c r="N466" s="1">
        <v>-38.5868264581879</v>
      </c>
    </row>
    <row r="467" ht="14.25" customHeight="1">
      <c r="A467" s="7">
        <v>44985.0</v>
      </c>
      <c r="B467" s="1">
        <v>18.0</v>
      </c>
      <c r="C467" s="2">
        <v>53.4451996601529</v>
      </c>
      <c r="D467" s="3">
        <v>0.0596176720475786</v>
      </c>
      <c r="E467" s="4">
        <v>0.0144689889549703</v>
      </c>
      <c r="F467" s="5">
        <v>3.8403738317757</v>
      </c>
      <c r="G467" s="2">
        <v>2.27952421410365</v>
      </c>
      <c r="H467" s="2">
        <v>3.30671197960918</v>
      </c>
      <c r="I467" s="2">
        <v>30.8102209005947</v>
      </c>
      <c r="J467" s="2">
        <f>(46.01*(siqueira!$D467*1000))/(0.082*(siqueira!$I467+273.15))</f>
        <v>110.0516715</v>
      </c>
      <c r="K467" s="2">
        <f>(48*(siqueira!$F467))/(0.082*(siqueira!$I467+273.15))</f>
        <v>7.395782579</v>
      </c>
      <c r="L467" s="8" t="s">
        <v>14</v>
      </c>
      <c r="M467" s="1">
        <v>-3.7899023034813</v>
      </c>
      <c r="N467" s="1">
        <v>-38.5868264581879</v>
      </c>
    </row>
    <row r="468" ht="14.25" customHeight="1">
      <c r="A468" s="7">
        <v>44985.0</v>
      </c>
      <c r="B468" s="1">
        <v>19.0</v>
      </c>
      <c r="C468" s="2">
        <v>55.8817442719882</v>
      </c>
      <c r="D468" s="3">
        <v>0.0526607538802661</v>
      </c>
      <c r="E468" s="4">
        <v>0.0128085735402809</v>
      </c>
      <c r="F468" s="5">
        <v>3.54719881744272</v>
      </c>
      <c r="G468" s="2">
        <v>2.63784183296378</v>
      </c>
      <c r="H468" s="2">
        <v>3.56541019955654</v>
      </c>
      <c r="I468" s="2">
        <v>30.0490761271249</v>
      </c>
      <c r="J468" s="2">
        <f>(46.01*(siqueira!$D468*1000))/(0.082*(siqueira!$I468+273.15))</f>
        <v>97.45353099</v>
      </c>
      <c r="K468" s="2">
        <f>(48*(siqueira!$F468))/(0.082*(siqueira!$I468+273.15))</f>
        <v>6.848335722</v>
      </c>
      <c r="L468" s="8" t="s">
        <v>14</v>
      </c>
      <c r="M468" s="1">
        <v>-3.7899023034813</v>
      </c>
      <c r="N468" s="1">
        <v>-38.5868264581879</v>
      </c>
    </row>
    <row r="469" ht="14.25" customHeight="1">
      <c r="A469" s="7">
        <v>44985.0</v>
      </c>
      <c r="B469" s="1">
        <v>20.0</v>
      </c>
      <c r="C469" s="2">
        <v>61.4933123524784</v>
      </c>
      <c r="D469" s="3">
        <v>0.126018882769473</v>
      </c>
      <c r="E469" s="4">
        <v>0.0253265145554681</v>
      </c>
      <c r="F469" s="5">
        <v>2.34303697875688</v>
      </c>
      <c r="G469" s="2">
        <v>4.2816679779701</v>
      </c>
      <c r="H469" s="2">
        <v>5.54130605822187</v>
      </c>
      <c r="I469" s="2">
        <v>29.2043430369788</v>
      </c>
      <c r="J469" s="2">
        <f>(46.01*(siqueira!$D469*1000))/(0.082*(siqueira!$I469+273.15))</f>
        <v>233.8609958</v>
      </c>
      <c r="K469" s="2">
        <f>(48*(siqueira!$F469))/(0.082*(siqueira!$I469+273.15))</f>
        <v>4.536180388</v>
      </c>
      <c r="L469" s="8" t="s">
        <v>14</v>
      </c>
      <c r="M469" s="1">
        <v>-3.7899023034813</v>
      </c>
      <c r="N469" s="1">
        <v>-38.5868264581879</v>
      </c>
    </row>
    <row r="470" ht="14.25" customHeight="1">
      <c r="A470" s="7">
        <v>44985.0</v>
      </c>
      <c r="B470" s="1">
        <v>21.0</v>
      </c>
      <c r="C470" s="2">
        <v>64.5061932287366</v>
      </c>
      <c r="D470" s="3">
        <v>0.146507018992568</v>
      </c>
      <c r="E470" s="4">
        <v>0.0244838976052849</v>
      </c>
      <c r="F470" s="5">
        <v>2.65180016515277</v>
      </c>
      <c r="G470" s="2">
        <v>4.22460776218002</v>
      </c>
      <c r="H470" s="2">
        <v>5.4748142031379</v>
      </c>
      <c r="I470" s="2">
        <v>28.8995953757225</v>
      </c>
      <c r="J470" s="2">
        <f>(46.01*(siqueira!$D470*1000))/(0.082*(siqueira!$I470+273.15))</f>
        <v>272.1564017</v>
      </c>
      <c r="K470" s="2">
        <f>(48*(siqueira!$F470))/(0.082*(siqueira!$I470+273.15))</f>
        <v>5.139133742</v>
      </c>
      <c r="L470" s="8" t="s">
        <v>14</v>
      </c>
      <c r="M470" s="1">
        <v>-3.7899023034813</v>
      </c>
      <c r="N470" s="1">
        <v>-38.5868264581879</v>
      </c>
    </row>
    <row r="471" ht="14.25" customHeight="1">
      <c r="A471" s="7">
        <v>44985.0</v>
      </c>
      <c r="B471" s="1">
        <v>22.0</v>
      </c>
      <c r="C471" s="2">
        <v>65.5041014168531</v>
      </c>
      <c r="D471" s="3">
        <v>0.130686055182699</v>
      </c>
      <c r="E471" s="4">
        <v>0.0230648769574944</v>
      </c>
      <c r="F471" s="5">
        <v>2.82775540641312</v>
      </c>
      <c r="G471" s="2">
        <v>4.39970171513796</v>
      </c>
      <c r="H471" s="2">
        <v>5.8255033557047</v>
      </c>
      <c r="I471" s="2">
        <v>28.7369798657718</v>
      </c>
      <c r="J471" s="2">
        <f>(46.01*(siqueira!$D471*1000))/(0.082*(siqueira!$I471+273.15))</f>
        <v>242.897613</v>
      </c>
      <c r="K471" s="2">
        <f>(48*(siqueira!$F471))/(0.082*(siqueira!$I471+273.15))</f>
        <v>5.483083299</v>
      </c>
      <c r="L471" s="8" t="s">
        <v>14</v>
      </c>
      <c r="M471" s="1">
        <v>-3.7899023034813</v>
      </c>
      <c r="N471" s="1">
        <v>-38.5868264581879</v>
      </c>
    </row>
    <row r="472" ht="14.25" customHeight="1">
      <c r="A472" s="7">
        <v>44985.0</v>
      </c>
      <c r="B472" s="1">
        <v>23.0</v>
      </c>
      <c r="C472" s="2">
        <v>64.1859030837004</v>
      </c>
      <c r="D472" s="3">
        <v>0.101550660792952</v>
      </c>
      <c r="E472" s="4">
        <v>0.0181057268722467</v>
      </c>
      <c r="F472" s="5">
        <v>2.130140969163</v>
      </c>
      <c r="G472" s="2">
        <v>2.6431718061674</v>
      </c>
      <c r="H472" s="2">
        <v>3.58678414096916</v>
      </c>
      <c r="I472" s="2">
        <v>28.8491101321586</v>
      </c>
      <c r="J472" s="2">
        <f>(46.01*(siqueira!$D472*1000))/(0.082*(siqueira!$I472+273.15))</f>
        <v>188.6754834</v>
      </c>
      <c r="K472" s="2">
        <f>(48*(siqueira!$F472))/(0.082*(siqueira!$I472+273.15))</f>
        <v>4.128859142</v>
      </c>
      <c r="L472" s="8" t="s">
        <v>14</v>
      </c>
      <c r="M472" s="1">
        <v>-3.7899023034813</v>
      </c>
      <c r="N472" s="1">
        <v>-38.5868264581879</v>
      </c>
    </row>
    <row r="473" ht="14.25" customHeight="1">
      <c r="A473" s="7">
        <v>44986.0</v>
      </c>
      <c r="B473" s="1">
        <v>0.0</v>
      </c>
      <c r="C473" s="2">
        <v>64.370753323486</v>
      </c>
      <c r="D473" s="3">
        <v>0.110221565731167</v>
      </c>
      <c r="E473" s="4">
        <v>0.0201477104874446</v>
      </c>
      <c r="F473" s="5">
        <v>1.81302067946824</v>
      </c>
      <c r="G473" s="2">
        <v>3.07090103397341</v>
      </c>
      <c r="H473" s="2">
        <v>4.31462333825702</v>
      </c>
      <c r="I473" s="2">
        <v>28.8672378138848</v>
      </c>
      <c r="J473" s="2">
        <f>(46.01*(siqueira!$D473*1000))/(0.082*(siqueira!$I473+273.15))</f>
        <v>204.7732512</v>
      </c>
      <c r="K473" s="2">
        <f>(48*(siqueira!$F473))/(0.082*(siqueira!$I473+273.15))</f>
        <v>3.513972929</v>
      </c>
      <c r="L473" s="8" t="s">
        <v>14</v>
      </c>
      <c r="M473" s="1">
        <v>-3.7899023034813</v>
      </c>
      <c r="N473" s="1">
        <v>-38.5868264581879</v>
      </c>
    </row>
    <row r="474" ht="14.25" customHeight="1">
      <c r="A474" s="7">
        <v>44986.0</v>
      </c>
      <c r="B474" s="1">
        <v>1.0</v>
      </c>
      <c r="C474" s="2">
        <v>64.4352</v>
      </c>
      <c r="D474" s="3">
        <v>0.107736</v>
      </c>
      <c r="E474" s="4">
        <v>0.020488</v>
      </c>
      <c r="F474" s="5">
        <v>1.720712</v>
      </c>
      <c r="G474" s="2">
        <v>3.6176</v>
      </c>
      <c r="H474" s="2">
        <v>4.8928</v>
      </c>
      <c r="I474" s="2">
        <v>28.791768</v>
      </c>
      <c r="J474" s="2">
        <f>(46.01*(siqueira!$D474*1000))/(0.082*(siqueira!$I474+273.15))</f>
        <v>200.2055139</v>
      </c>
      <c r="K474" s="2">
        <f>(48*(siqueira!$F474))/(0.082*(siqueira!$I474+273.15))</f>
        <v>3.335895048</v>
      </c>
      <c r="L474" s="8" t="s">
        <v>14</v>
      </c>
      <c r="M474" s="1">
        <v>-3.7899023034813</v>
      </c>
      <c r="N474" s="1">
        <v>-38.5868264581879</v>
      </c>
    </row>
    <row r="475" ht="14.25" customHeight="1">
      <c r="A475" s="7">
        <v>44986.0</v>
      </c>
      <c r="B475" s="1">
        <v>2.0</v>
      </c>
      <c r="C475" s="2">
        <v>63.4665605095541</v>
      </c>
      <c r="D475" s="3">
        <v>0.131632165605096</v>
      </c>
      <c r="E475" s="4">
        <v>0.0249522292993631</v>
      </c>
      <c r="F475" s="5">
        <v>1.58870222929936</v>
      </c>
      <c r="G475" s="2">
        <v>3.41958598726115</v>
      </c>
      <c r="H475" s="2">
        <v>4.60350318471338</v>
      </c>
      <c r="I475" s="2">
        <v>28.7142356687898</v>
      </c>
      <c r="J475" s="2">
        <f>(46.01*(siqueira!$D475*1000))/(0.082*(siqueira!$I475+273.15))</f>
        <v>244.6745203</v>
      </c>
      <c r="K475" s="2">
        <f>(48*(siqueira!$F475))/(0.082*(siqueira!$I475+273.15))</f>
        <v>3.080762564</v>
      </c>
      <c r="L475" s="8" t="s">
        <v>14</v>
      </c>
      <c r="M475" s="1">
        <v>-3.7899023034813</v>
      </c>
      <c r="N475" s="1">
        <v>-38.5868264581879</v>
      </c>
    </row>
    <row r="476" ht="14.25" customHeight="1">
      <c r="A476" s="7">
        <v>44986.0</v>
      </c>
      <c r="B476" s="1">
        <v>3.0</v>
      </c>
      <c r="C476" s="2">
        <v>63.1864150943396</v>
      </c>
      <c r="D476" s="3">
        <v>0.0939471698113208</v>
      </c>
      <c r="E476" s="4">
        <v>0.017788679245283</v>
      </c>
      <c r="F476" s="5">
        <v>1.62587169811321</v>
      </c>
      <c r="G476" s="2">
        <v>3.45660377358491</v>
      </c>
      <c r="H476" s="2">
        <v>4.72528301886792</v>
      </c>
      <c r="I476" s="2">
        <v>28.634</v>
      </c>
      <c r="J476" s="2">
        <f>(46.01*(siqueira!$D476*1000))/(0.082*(siqueira!$I476+273.15))</f>
        <v>174.6730371</v>
      </c>
      <c r="K476" s="2">
        <f>(48*(siqueira!$F476))/(0.082*(siqueira!$I476+273.15))</f>
        <v>3.153678706</v>
      </c>
      <c r="L476" s="8" t="s">
        <v>14</v>
      </c>
      <c r="M476" s="1">
        <v>-3.7899023034813</v>
      </c>
      <c r="N476" s="1">
        <v>-38.5868264581879</v>
      </c>
    </row>
    <row r="477" ht="14.25" customHeight="1">
      <c r="A477" s="7">
        <v>44986.0</v>
      </c>
      <c r="B477" s="1">
        <v>4.0</v>
      </c>
      <c r="C477" s="2">
        <v>62.1268085106383</v>
      </c>
      <c r="D477" s="3">
        <v>0.0875489361702128</v>
      </c>
      <c r="E477" s="4">
        <v>0.0165276595744681</v>
      </c>
      <c r="F477" s="5">
        <v>1.60593191489362</v>
      </c>
      <c r="G477" s="2">
        <v>3.30978723404255</v>
      </c>
      <c r="H477" s="2">
        <v>4.49106382978723</v>
      </c>
      <c r="I477" s="2">
        <v>28.6644340425532</v>
      </c>
      <c r="J477" s="2">
        <f>(46.01*(siqueira!$D477*1000))/(0.082*(siqueira!$I477+273.15))</f>
        <v>162.7605873</v>
      </c>
      <c r="K477" s="2">
        <f>(48*(siqueira!$F477))/(0.082*(siqueira!$I477+273.15))</f>
        <v>3.114687703</v>
      </c>
      <c r="L477" s="8" t="s">
        <v>14</v>
      </c>
      <c r="M477" s="1">
        <v>-3.7899023034813</v>
      </c>
      <c r="N477" s="1">
        <v>-38.5868264581879</v>
      </c>
    </row>
    <row r="478" ht="14.25" customHeight="1">
      <c r="A478" s="7">
        <v>44986.0</v>
      </c>
      <c r="B478" s="1">
        <v>5.0</v>
      </c>
      <c r="C478" s="2">
        <v>62.3272727272727</v>
      </c>
      <c r="D478" s="3">
        <v>0.0772509090909091</v>
      </c>
      <c r="E478" s="4">
        <v>0.0156945454545455</v>
      </c>
      <c r="F478" s="5">
        <v>1.88252363636364</v>
      </c>
      <c r="G478" s="2">
        <v>3.38109090909091</v>
      </c>
      <c r="H478" s="2">
        <v>4.54690909090909</v>
      </c>
      <c r="I478" s="2">
        <v>28.7189672727273</v>
      </c>
      <c r="J478" s="2">
        <f>(46.01*(siqueira!$D478*1000))/(0.082*(siqueira!$I478+273.15))</f>
        <v>143.5897736</v>
      </c>
      <c r="K478" s="2">
        <f>(48*(siqueira!$F478))/(0.082*(siqueira!$I478+273.15))</f>
        <v>3.650474792</v>
      </c>
      <c r="L478" s="8" t="s">
        <v>14</v>
      </c>
      <c r="M478" s="1">
        <v>-3.7899023034813</v>
      </c>
      <c r="N478" s="1">
        <v>-38.5868264581879</v>
      </c>
    </row>
    <row r="479" ht="14.25" customHeight="1">
      <c r="A479" s="7">
        <v>44986.0</v>
      </c>
      <c r="B479" s="1">
        <v>6.0</v>
      </c>
      <c r="C479" s="2">
        <v>61.9725058915947</v>
      </c>
      <c r="D479" s="3">
        <v>0.0513589945011783</v>
      </c>
      <c r="E479" s="4">
        <v>0.0112254516889238</v>
      </c>
      <c r="F479" s="5">
        <v>1.94860958366064</v>
      </c>
      <c r="G479" s="2">
        <v>3.2663000785546</v>
      </c>
      <c r="H479" s="2">
        <v>4.1987431264729</v>
      </c>
      <c r="I479" s="2">
        <v>28.7852788688138</v>
      </c>
      <c r="J479" s="2">
        <f>(46.01*(siqueira!$D479*1000))/(0.082*(siqueira!$I479+273.15))</f>
        <v>95.44233008</v>
      </c>
      <c r="K479" s="2">
        <f>(48*(siqueira!$F479))/(0.082*(siqueira!$I479+273.15))</f>
        <v>3.777794753</v>
      </c>
      <c r="L479" s="8" t="s">
        <v>14</v>
      </c>
      <c r="M479" s="1">
        <v>-3.7899023034813</v>
      </c>
      <c r="N479" s="1">
        <v>-38.5868264581879</v>
      </c>
    </row>
    <row r="480" ht="14.25" customHeight="1">
      <c r="A480" s="7">
        <v>44986.0</v>
      </c>
      <c r="B480" s="1">
        <v>7.0</v>
      </c>
      <c r="C480" s="2">
        <v>59.9967637540453</v>
      </c>
      <c r="D480" s="3">
        <v>0.0233252427184466</v>
      </c>
      <c r="E480" s="4">
        <v>0.00634304207119741</v>
      </c>
      <c r="F480" s="5">
        <v>2.07266990291262</v>
      </c>
      <c r="G480" s="2">
        <v>3.29935275080906</v>
      </c>
      <c r="H480" s="2">
        <v>4.07119741100324</v>
      </c>
      <c r="I480" s="2">
        <v>28.7376699029126</v>
      </c>
      <c r="J480" s="2">
        <f>(46.01*(siqueira!$D480*1000))/(0.082*(siqueira!$I480+273.15))</f>
        <v>43.35300214</v>
      </c>
      <c r="K480" s="2">
        <f>(48*(siqueira!$F480))/(0.082*(siqueira!$I480+273.15))</f>
        <v>4.018945813</v>
      </c>
      <c r="L480" s="8" t="s">
        <v>14</v>
      </c>
      <c r="M480" s="1">
        <v>-3.7899023034813</v>
      </c>
      <c r="N480" s="1">
        <v>-38.5868264581879</v>
      </c>
    </row>
    <row r="481" ht="14.25" customHeight="1">
      <c r="A481" s="7">
        <v>44986.0</v>
      </c>
      <c r="B481" s="1">
        <v>8.0</v>
      </c>
      <c r="C481" s="2">
        <v>60.4652042360061</v>
      </c>
      <c r="D481" s="3">
        <v>0.0332375189107413</v>
      </c>
      <c r="E481" s="4">
        <v>0.00776853252647504</v>
      </c>
      <c r="F481" s="5">
        <v>1.85398638426626</v>
      </c>
      <c r="G481" s="2">
        <v>3.56051437216339</v>
      </c>
      <c r="H481" s="2">
        <v>4.40544629349471</v>
      </c>
      <c r="I481" s="2">
        <v>28.6280332829047</v>
      </c>
      <c r="J481" s="2">
        <f>(46.01*(siqueira!$D481*1000))/(0.082*(siqueira!$I481+273.15))</f>
        <v>61.79870215</v>
      </c>
      <c r="K481" s="2">
        <f>(48*(siqueira!$F481))/(0.082*(siqueira!$I481+273.15))</f>
        <v>3.59622041</v>
      </c>
      <c r="L481" s="8" t="s">
        <v>14</v>
      </c>
      <c r="M481" s="1">
        <v>-3.7899023034813</v>
      </c>
      <c r="N481" s="1">
        <v>-38.5868264581879</v>
      </c>
    </row>
    <row r="482" ht="14.25" customHeight="1">
      <c r="A482" s="7">
        <v>44986.0</v>
      </c>
      <c r="B482" s="1">
        <v>9.0</v>
      </c>
      <c r="C482" s="2">
        <v>56.873732718894</v>
      </c>
      <c r="D482" s="3">
        <v>0.0131797235023041</v>
      </c>
      <c r="E482" s="4">
        <v>0.00252534562211982</v>
      </c>
      <c r="F482" s="5">
        <v>2.03016589861751</v>
      </c>
      <c r="G482" s="2">
        <v>3.42764976958525</v>
      </c>
      <c r="H482" s="2">
        <v>4.19907834101383</v>
      </c>
      <c r="I482" s="2">
        <v>29.7764608294931</v>
      </c>
      <c r="J482" s="2">
        <f>(46.01*(siqueira!$D482*1000))/(0.082*(siqueira!$I482+273.15))</f>
        <v>24.41223091</v>
      </c>
      <c r="K482" s="2">
        <f>(48*(siqueira!$F482))/(0.082*(siqueira!$I482+273.15))</f>
        <v>3.923030662</v>
      </c>
      <c r="L482" s="8" t="s">
        <v>14</v>
      </c>
      <c r="M482" s="1">
        <v>-3.7899023034813</v>
      </c>
      <c r="N482" s="1">
        <v>-38.5868264581879</v>
      </c>
    </row>
    <row r="483" ht="14.25" customHeight="1">
      <c r="A483" s="7">
        <v>44986.0</v>
      </c>
      <c r="B483" s="1">
        <v>10.0</v>
      </c>
      <c r="C483" s="2">
        <v>49.289156626506</v>
      </c>
      <c r="D483" s="3">
        <v>0.00975903614457831</v>
      </c>
      <c r="E483" s="4">
        <v>5.72289156626506E-4</v>
      </c>
      <c r="F483" s="5">
        <v>2.09777108433735</v>
      </c>
      <c r="G483" s="2">
        <v>4.16265060240964</v>
      </c>
      <c r="H483" s="2">
        <v>5.03012048192771</v>
      </c>
      <c r="I483" s="2">
        <v>31.9775602409639</v>
      </c>
      <c r="J483" s="2">
        <f>(46.01*(siqueira!$D483*1000))/(0.082*(siqueira!$I483+273.15))</f>
        <v>17.94584329</v>
      </c>
      <c r="K483" s="2">
        <f>(48*(siqueira!$F483))/(0.082*(siqueira!$I483+273.15))</f>
        <v>4.024426901</v>
      </c>
      <c r="L483" s="8" t="s">
        <v>14</v>
      </c>
      <c r="M483" s="1">
        <v>-3.7899023034813</v>
      </c>
      <c r="N483" s="1">
        <v>-38.5868264581879</v>
      </c>
    </row>
    <row r="484" ht="14.25" customHeight="1">
      <c r="A484" s="7">
        <v>44986.0</v>
      </c>
      <c r="B484" s="1">
        <v>11.0</v>
      </c>
      <c r="C484" s="2">
        <v>34.4907834101382</v>
      </c>
      <c r="D484" s="3">
        <v>0.00796082949308756</v>
      </c>
      <c r="E484" s="4">
        <v>0.00253456221198157</v>
      </c>
      <c r="F484" s="5">
        <v>3.22867511520737</v>
      </c>
      <c r="G484" s="2">
        <v>2.40322580645161</v>
      </c>
      <c r="H484" s="2">
        <v>3.08064516129032</v>
      </c>
      <c r="I484" s="2">
        <v>36.1923271889401</v>
      </c>
      <c r="J484" s="2">
        <f>(46.01*(siqueira!$D484*1000))/(0.082*(siqueira!$I484+273.15))</f>
        <v>14.43967288</v>
      </c>
      <c r="K484" s="2">
        <f>(48*(siqueira!$F484))/(0.082*(siqueira!$I484+273.15))</f>
        <v>6.109594449</v>
      </c>
      <c r="L484" s="8" t="s">
        <v>14</v>
      </c>
      <c r="M484" s="1">
        <v>-3.7899023034813</v>
      </c>
      <c r="N484" s="1">
        <v>-38.5868264581879</v>
      </c>
    </row>
    <row r="485" ht="14.25" customHeight="1">
      <c r="A485" s="7">
        <v>44986.0</v>
      </c>
      <c r="B485" s="1">
        <v>12.0</v>
      </c>
      <c r="C485" s="2">
        <v>34.1763698630137</v>
      </c>
      <c r="D485" s="3">
        <v>0.0116438356164384</v>
      </c>
      <c r="E485" s="4">
        <v>0.00620719178082192</v>
      </c>
      <c r="F485" s="5">
        <v>4.04851883561644</v>
      </c>
      <c r="G485" s="2">
        <v>1.84417808219178</v>
      </c>
      <c r="H485" s="2">
        <v>2.39554794520548</v>
      </c>
      <c r="I485" s="2">
        <v>35.7771147260274</v>
      </c>
      <c r="J485" s="2">
        <f>(46.01*(siqueira!$D485*1000))/(0.082*(siqueira!$I485+273.15))</f>
        <v>21.14844393</v>
      </c>
      <c r="K485" s="2">
        <f>(48*(siqueira!$F485))/(0.082*(siqueira!$I485+273.15))</f>
        <v>7.671274457</v>
      </c>
      <c r="L485" s="8" t="s">
        <v>14</v>
      </c>
      <c r="M485" s="1">
        <v>-3.7899023034813</v>
      </c>
      <c r="N485" s="1">
        <v>-38.5868264581879</v>
      </c>
    </row>
    <row r="486" ht="14.25" customHeight="1">
      <c r="A486" s="7">
        <v>44986.0</v>
      </c>
      <c r="B486" s="1">
        <v>13.0</v>
      </c>
      <c r="C486" s="2">
        <v>36.3681885125184</v>
      </c>
      <c r="D486" s="3">
        <v>0.0162223858615611</v>
      </c>
      <c r="E486" s="4">
        <v>0.0072459499263623</v>
      </c>
      <c r="F486" s="5">
        <v>4.08165684830633</v>
      </c>
      <c r="G486" s="2">
        <v>1.77245949926362</v>
      </c>
      <c r="H486" s="2">
        <v>2.360088365243</v>
      </c>
      <c r="I486" s="2">
        <v>35.0979086892489</v>
      </c>
      <c r="J486" s="2">
        <f>(46.01*(siqueira!$D486*1000))/(0.082*(siqueira!$I486+273.15))</f>
        <v>29.52928758</v>
      </c>
      <c r="K486" s="2">
        <f>(48*(siqueira!$F486))/(0.082*(siqueira!$I486+273.15))</f>
        <v>7.751107073</v>
      </c>
      <c r="L486" s="8" t="s">
        <v>14</v>
      </c>
      <c r="M486" s="1">
        <v>-3.7899023034813</v>
      </c>
      <c r="N486" s="1">
        <v>-38.5868264581879</v>
      </c>
    </row>
    <row r="487" ht="14.25" customHeight="1">
      <c r="A487" s="7">
        <v>44986.0</v>
      </c>
      <c r="B487" s="1">
        <v>14.0</v>
      </c>
      <c r="C487" s="2">
        <v>41.5311158798283</v>
      </c>
      <c r="D487" s="3">
        <v>0.0301716738197425</v>
      </c>
      <c r="E487" s="4">
        <v>0.0113197424892704</v>
      </c>
      <c r="F487" s="5">
        <v>2.90550429184549</v>
      </c>
      <c r="G487" s="2">
        <v>2.32403433476395</v>
      </c>
      <c r="H487" s="2">
        <v>3.07188841201717</v>
      </c>
      <c r="I487" s="2">
        <v>33.0679613733906</v>
      </c>
      <c r="J487" s="2">
        <f>(46.01*(siqueira!$D487*1000))/(0.082*(siqueira!$I487+273.15))</f>
        <v>55.28497582</v>
      </c>
      <c r="K487" s="2">
        <f>(48*(siqueira!$F487))/(0.082*(siqueira!$I487+273.15))</f>
        <v>5.554158197</v>
      </c>
      <c r="L487" s="8" t="s">
        <v>14</v>
      </c>
      <c r="M487" s="1">
        <v>-3.7899023034813</v>
      </c>
      <c r="N487" s="1">
        <v>-38.5868264581879</v>
      </c>
    </row>
    <row r="488" ht="14.25" customHeight="1">
      <c r="A488" s="7">
        <v>44986.0</v>
      </c>
      <c r="B488" s="1">
        <v>15.0</v>
      </c>
      <c r="C488" s="2">
        <v>47.4800431499461</v>
      </c>
      <c r="D488" s="3">
        <v>0.0578425026968716</v>
      </c>
      <c r="E488" s="4">
        <v>0.0180906148867314</v>
      </c>
      <c r="F488" s="5">
        <v>2.93435814455232</v>
      </c>
      <c r="G488" s="2">
        <v>2.14239482200647</v>
      </c>
      <c r="H488" s="2">
        <v>2.96655879180151</v>
      </c>
      <c r="I488" s="2">
        <v>32.2442502696872</v>
      </c>
      <c r="J488" s="2">
        <f>(46.01*(siqueira!$D488*1000))/(0.082*(siqueira!$I488+273.15))</f>
        <v>106.2734061</v>
      </c>
      <c r="K488" s="2">
        <f>(48*(siqueira!$F488))/(0.082*(siqueira!$I488+273.15))</f>
        <v>5.62444466</v>
      </c>
      <c r="L488" s="8" t="s">
        <v>14</v>
      </c>
      <c r="M488" s="1">
        <v>-3.7899023034813</v>
      </c>
      <c r="N488" s="1">
        <v>-38.5868264581879</v>
      </c>
    </row>
    <row r="489" ht="14.25" customHeight="1">
      <c r="A489" s="7">
        <v>44986.0</v>
      </c>
      <c r="B489" s="1">
        <v>16.0</v>
      </c>
      <c r="C489" s="2">
        <v>49.8940092165899</v>
      </c>
      <c r="D489" s="3">
        <v>0.0749308755760369</v>
      </c>
      <c r="E489" s="4">
        <v>0.0203554970375247</v>
      </c>
      <c r="F489" s="5">
        <v>3.36852534562212</v>
      </c>
      <c r="G489" s="2">
        <v>1.95720868992758</v>
      </c>
      <c r="H489" s="2">
        <v>2.64911125740619</v>
      </c>
      <c r="I489" s="2">
        <v>31.7366556945359</v>
      </c>
      <c r="J489" s="2">
        <f>(46.01*(siqueira!$D489*1000))/(0.082*(siqueira!$I489+273.15))</f>
        <v>137.8988904</v>
      </c>
      <c r="K489" s="2">
        <f>(48*(siqueira!$F489))/(0.082*(siqueira!$I489+273.15))</f>
        <v>6.467386085</v>
      </c>
      <c r="L489" s="8" t="s">
        <v>14</v>
      </c>
      <c r="M489" s="1">
        <v>-3.7899023034813</v>
      </c>
      <c r="N489" s="1">
        <v>-38.5868264581879</v>
      </c>
    </row>
    <row r="490" ht="14.25" customHeight="1">
      <c r="A490" s="7">
        <v>44986.0</v>
      </c>
      <c r="B490" s="1">
        <v>17.0</v>
      </c>
      <c r="C490" s="2">
        <v>51.639653815893</v>
      </c>
      <c r="D490" s="3">
        <v>0.0807553107789142</v>
      </c>
      <c r="E490" s="4">
        <v>0.0216915814319434</v>
      </c>
      <c r="F490" s="5">
        <v>2.85296616837136</v>
      </c>
      <c r="G490" s="2">
        <v>2.0330448465775</v>
      </c>
      <c r="H490" s="2">
        <v>2.95515342250197</v>
      </c>
      <c r="I490" s="2">
        <v>31.353910306845</v>
      </c>
      <c r="J490" s="2">
        <f>(46.01*(siqueira!$D490*1000))/(0.082*(siqueira!$I490+273.15))</f>
        <v>148.8046832</v>
      </c>
      <c r="K490" s="2">
        <f>(48*(siqueira!$F490))/(0.082*(siqueira!$I490+273.15))</f>
        <v>5.484425389</v>
      </c>
      <c r="L490" s="8" t="s">
        <v>14</v>
      </c>
      <c r="M490" s="1">
        <v>-3.7899023034813</v>
      </c>
      <c r="N490" s="1">
        <v>-38.5868264581879</v>
      </c>
    </row>
    <row r="491" ht="14.25" customHeight="1">
      <c r="A491" s="7">
        <v>44986.0</v>
      </c>
      <c r="B491" s="1">
        <v>18.0</v>
      </c>
      <c r="C491" s="2">
        <v>53.6789215686275</v>
      </c>
      <c r="D491" s="3">
        <v>0.0968954248366013</v>
      </c>
      <c r="E491" s="4">
        <v>0.0264542483660131</v>
      </c>
      <c r="F491" s="5">
        <v>2.77428921568627</v>
      </c>
      <c r="G491" s="2">
        <v>2.8202614379085</v>
      </c>
      <c r="H491" s="2">
        <v>3.88725490196078</v>
      </c>
      <c r="I491" s="2">
        <v>31.040841503268</v>
      </c>
      <c r="J491" s="2">
        <f>(46.01*(siqueira!$D491*1000))/(0.082*(siqueira!$I491+273.15))</f>
        <v>178.7292026</v>
      </c>
      <c r="K491" s="2">
        <f>(48*(siqueira!$F491))/(0.082*(siqueira!$I491+273.15))</f>
        <v>5.338668867</v>
      </c>
      <c r="L491" s="8" t="s">
        <v>14</v>
      </c>
      <c r="M491" s="1">
        <v>-3.7899023034813</v>
      </c>
      <c r="N491" s="1">
        <v>-38.5868264581879</v>
      </c>
    </row>
    <row r="492" ht="14.25" customHeight="1">
      <c r="A492" s="7">
        <v>44986.0</v>
      </c>
      <c r="B492" s="1">
        <v>19.0</v>
      </c>
      <c r="C492" s="2">
        <v>57.4054652880355</v>
      </c>
      <c r="D492" s="3">
        <v>0.177621861152142</v>
      </c>
      <c r="E492" s="4">
        <v>0.0563293943870015</v>
      </c>
      <c r="F492" s="5">
        <v>2.2273929098966</v>
      </c>
      <c r="G492" s="2">
        <v>3.62481536189069</v>
      </c>
      <c r="H492" s="2">
        <v>4.98818316100443</v>
      </c>
      <c r="I492" s="2">
        <v>30.2467503692762</v>
      </c>
      <c r="J492" s="2">
        <f>(46.01*(siqueira!$D492*1000))/(0.082*(siqueira!$I492+273.15))</f>
        <v>328.4913004</v>
      </c>
      <c r="K492" s="2">
        <f>(48*(siqueira!$F492))/(0.082*(siqueira!$I492+273.15))</f>
        <v>4.297474349</v>
      </c>
      <c r="L492" s="8" t="s">
        <v>14</v>
      </c>
      <c r="M492" s="1">
        <v>-3.7899023034813</v>
      </c>
      <c r="N492" s="1">
        <v>-38.5868264581879</v>
      </c>
    </row>
    <row r="493" ht="14.25" customHeight="1">
      <c r="A493" s="7">
        <v>44986.0</v>
      </c>
      <c r="B493" s="1">
        <v>20.0</v>
      </c>
      <c r="C493" s="2">
        <v>62.430412371134</v>
      </c>
      <c r="D493" s="3">
        <v>0.285455326460481</v>
      </c>
      <c r="E493" s="4">
        <v>0.0838058419243986</v>
      </c>
      <c r="F493" s="5">
        <v>2.54920103092784</v>
      </c>
      <c r="G493" s="2">
        <v>4.68470790378007</v>
      </c>
      <c r="H493" s="2">
        <v>6.48539518900344</v>
      </c>
      <c r="I493" s="2">
        <v>29.32735395189</v>
      </c>
      <c r="J493" s="2">
        <f>(46.01*(siqueira!$D493*1000))/(0.082*(siqueira!$I493+273.15))</f>
        <v>529.5215835</v>
      </c>
      <c r="K493" s="2">
        <f>(48*(siqueira!$F493))/(0.082*(siqueira!$I493+273.15))</f>
        <v>4.933312257</v>
      </c>
      <c r="L493" s="8" t="s">
        <v>14</v>
      </c>
      <c r="M493" s="1">
        <v>-3.7899023034813</v>
      </c>
      <c r="N493" s="1">
        <v>-38.5868264581879</v>
      </c>
    </row>
    <row r="494" ht="14.25" customHeight="1">
      <c r="A494" s="7">
        <v>44986.0</v>
      </c>
      <c r="B494" s="1">
        <v>21.0</v>
      </c>
      <c r="C494" s="2">
        <v>67.4466714387974</v>
      </c>
      <c r="D494" s="3">
        <v>0.24630637079456</v>
      </c>
      <c r="E494" s="4">
        <v>0.0650035790980673</v>
      </c>
      <c r="F494" s="5">
        <v>1.63264853256979</v>
      </c>
      <c r="G494" s="2">
        <v>5.22548317823908</v>
      </c>
      <c r="H494" s="2">
        <v>7.32140300644238</v>
      </c>
      <c r="I494" s="2">
        <v>28.6050680028633</v>
      </c>
      <c r="J494" s="2">
        <f>(46.01*(siqueira!$D494*1000))/(0.082*(siqueira!$I494+273.15))</f>
        <v>457.9936464</v>
      </c>
      <c r="K494" s="2">
        <f>(48*(siqueira!$F494))/(0.082*(siqueira!$I494+273.15))</f>
        <v>3.167127261</v>
      </c>
      <c r="L494" s="8" t="s">
        <v>14</v>
      </c>
      <c r="M494" s="1">
        <v>-3.7899023034813</v>
      </c>
      <c r="N494" s="1">
        <v>-38.5868264581879</v>
      </c>
    </row>
    <row r="495" ht="14.25" customHeight="1">
      <c r="A495" s="7">
        <v>44986.0</v>
      </c>
      <c r="B495" s="1">
        <v>22.0</v>
      </c>
      <c r="C495" s="2">
        <v>67.6113537117904</v>
      </c>
      <c r="D495" s="3">
        <v>0.189764192139738</v>
      </c>
      <c r="E495" s="4">
        <v>0.0419563318777293</v>
      </c>
      <c r="F495" s="5">
        <v>1.45791266375546</v>
      </c>
      <c r="G495" s="2">
        <v>4.38427947598253</v>
      </c>
      <c r="H495" s="2">
        <v>6.33275109170306</v>
      </c>
      <c r="I495" s="2">
        <v>27.9986113537118</v>
      </c>
      <c r="J495" s="2">
        <f>(46.01*(siqueira!$D495*1000))/(0.082*(siqueira!$I495+273.15))</f>
        <v>353.5670475</v>
      </c>
      <c r="K495" s="2">
        <f>(48*(siqueira!$F495))/(0.082*(siqueira!$I495+273.15))</f>
        <v>2.833857633</v>
      </c>
      <c r="L495" s="8" t="s">
        <v>14</v>
      </c>
      <c r="M495" s="1">
        <v>-3.7899023034813</v>
      </c>
      <c r="N495" s="1">
        <v>-38.5868264581879</v>
      </c>
    </row>
    <row r="496" ht="14.25" customHeight="1">
      <c r="A496" s="7">
        <v>44986.0</v>
      </c>
      <c r="B496" s="1">
        <v>23.0</v>
      </c>
      <c r="C496" s="2">
        <v>65.922238372093</v>
      </c>
      <c r="D496" s="3">
        <v>0.157797965116279</v>
      </c>
      <c r="E496" s="4">
        <v>0.0328197674418605</v>
      </c>
      <c r="F496" s="5">
        <v>1.70859738372093</v>
      </c>
      <c r="G496" s="2">
        <v>4.05741279069767</v>
      </c>
      <c r="H496" s="2">
        <v>5.55014534883721</v>
      </c>
      <c r="I496" s="2">
        <v>28.1434156976744</v>
      </c>
      <c r="J496" s="2">
        <f>(46.01*(siqueira!$D496*1000))/(0.082*(siqueira!$I496+273.15))</f>
        <v>293.8665392</v>
      </c>
      <c r="K496" s="2">
        <f>(48*(siqueira!$F496))/(0.082*(siqueira!$I496+273.15))</f>
        <v>3.31953675</v>
      </c>
      <c r="L496" s="8" t="s">
        <v>14</v>
      </c>
      <c r="M496" s="1">
        <v>-3.7899023034813</v>
      </c>
      <c r="N496" s="1">
        <v>-38.5868264581879</v>
      </c>
    </row>
    <row r="497" ht="14.25" customHeight="1">
      <c r="A497" s="7">
        <v>44987.0</v>
      </c>
      <c r="B497" s="1">
        <v>0.0</v>
      </c>
      <c r="C497" s="2">
        <v>66.1684698608965</v>
      </c>
      <c r="D497" s="3">
        <v>0.118284389489954</v>
      </c>
      <c r="E497" s="4">
        <v>0.0232689335394127</v>
      </c>
      <c r="F497" s="5">
        <v>1.72704791344668</v>
      </c>
      <c r="G497" s="2">
        <v>3.29598145285935</v>
      </c>
      <c r="H497" s="2">
        <v>4.71870170015456</v>
      </c>
      <c r="I497" s="2">
        <v>28.1455873261206</v>
      </c>
      <c r="J497" s="2">
        <f>(46.01*(siqueira!$D497*1000))/(0.082*(siqueira!$I497+273.15))</f>
        <v>220.2789727</v>
      </c>
      <c r="K497" s="2">
        <f>(48*(siqueira!$F497))/(0.082*(siqueira!$I497+273.15))</f>
        <v>3.355359052</v>
      </c>
      <c r="L497" s="8" t="s">
        <v>14</v>
      </c>
      <c r="M497" s="1">
        <v>-3.7899023034813</v>
      </c>
      <c r="N497" s="1">
        <v>-38.5868264581879</v>
      </c>
    </row>
    <row r="498" ht="14.25" customHeight="1">
      <c r="A498" s="7">
        <v>44987.0</v>
      </c>
      <c r="B498" s="1">
        <v>1.0</v>
      </c>
      <c r="C498" s="2">
        <v>65.5557337610265</v>
      </c>
      <c r="D498" s="3">
        <v>0.0883560545308741</v>
      </c>
      <c r="E498" s="4">
        <v>0.0181876503608661</v>
      </c>
      <c r="F498" s="5">
        <v>1.95846832397755</v>
      </c>
      <c r="G498" s="2">
        <v>4.09542902967121</v>
      </c>
      <c r="H498" s="2">
        <v>5.40336808340016</v>
      </c>
      <c r="I498" s="2">
        <v>28.4867602245389</v>
      </c>
      <c r="J498" s="2">
        <f>(46.01*(siqueira!$D498*1000))/(0.082*(siqueira!$I498+273.15))</f>
        <v>164.3578411</v>
      </c>
      <c r="K498" s="2">
        <f>(48*(siqueira!$F498))/(0.082*(siqueira!$I498+273.15))</f>
        <v>3.80066568</v>
      </c>
      <c r="L498" s="8" t="s">
        <v>14</v>
      </c>
      <c r="M498" s="1">
        <v>-3.7899023034813</v>
      </c>
      <c r="N498" s="1">
        <v>-38.5868264581879</v>
      </c>
    </row>
    <row r="499" ht="14.25" customHeight="1">
      <c r="A499" s="7">
        <v>44987.0</v>
      </c>
      <c r="B499" s="1">
        <v>2.0</v>
      </c>
      <c r="C499" s="2">
        <v>63.3592592592593</v>
      </c>
      <c r="D499" s="3">
        <v>0.0692444444444444</v>
      </c>
      <c r="E499" s="4">
        <v>0.0138740740740741</v>
      </c>
      <c r="F499" s="5">
        <v>1.9555037037037</v>
      </c>
      <c r="G499" s="2">
        <v>2.62666666666667</v>
      </c>
      <c r="H499" s="2">
        <v>3.82444444444444</v>
      </c>
      <c r="I499" s="2">
        <v>28.7275851851852</v>
      </c>
      <c r="J499" s="2">
        <f>(46.01*(siqueira!$D499*1000))/(0.082*(siqueira!$I499+273.15))</f>
        <v>128.7041198</v>
      </c>
      <c r="K499" s="2">
        <f>(48*(siqueira!$F499))/(0.082*(siqueira!$I499+273.15))</f>
        <v>3.791885026</v>
      </c>
      <c r="L499" s="8" t="s">
        <v>14</v>
      </c>
      <c r="M499" s="1">
        <v>-3.7899023034813</v>
      </c>
      <c r="N499" s="1">
        <v>-38.5868264581879</v>
      </c>
    </row>
    <row r="500" ht="14.25" customHeight="1">
      <c r="A500" s="7">
        <v>44987.0</v>
      </c>
      <c r="B500" s="1">
        <v>3.0</v>
      </c>
      <c r="C500" s="2">
        <v>62.7162276975361</v>
      </c>
      <c r="D500" s="3">
        <v>0.0517757009345794</v>
      </c>
      <c r="E500" s="4">
        <v>0.0116482582837723</v>
      </c>
      <c r="F500" s="5">
        <v>1.98809685641461</v>
      </c>
      <c r="G500" s="2">
        <v>2.7179269328802</v>
      </c>
      <c r="H500" s="2">
        <v>4.035683942226</v>
      </c>
      <c r="I500" s="2">
        <v>28.6019371282923</v>
      </c>
      <c r="J500" s="2">
        <f>(46.01*(siqueira!$D500*1000))/(0.082*(siqueira!$I500+273.15))</f>
        <v>96.27517155</v>
      </c>
      <c r="K500" s="2">
        <f>(48*(siqueira!$F500))/(0.082*(siqueira!$I500+273.15))</f>
        <v>3.856691111</v>
      </c>
      <c r="L500" s="8" t="s">
        <v>14</v>
      </c>
      <c r="M500" s="1">
        <v>-3.7899023034813</v>
      </c>
      <c r="N500" s="1">
        <v>-38.5868264581879</v>
      </c>
    </row>
    <row r="501" ht="14.25" customHeight="1">
      <c r="A501" s="7">
        <v>44987.0</v>
      </c>
      <c r="B501" s="1">
        <v>4.0</v>
      </c>
      <c r="C501" s="2">
        <v>63.7984161267099</v>
      </c>
      <c r="D501" s="3">
        <v>0.0795176385889129</v>
      </c>
      <c r="E501" s="4">
        <v>0.0181497480201584</v>
      </c>
      <c r="F501" s="5">
        <v>1.8899064074874</v>
      </c>
      <c r="G501" s="2">
        <v>3.07703383729302</v>
      </c>
      <c r="H501" s="2">
        <v>4.48740100791937</v>
      </c>
      <c r="I501" s="2">
        <v>28.5894456443485</v>
      </c>
      <c r="J501" s="2">
        <f>(46.01*(siqueira!$D501*1000))/(0.082*(siqueira!$I501+273.15))</f>
        <v>147.8664911</v>
      </c>
      <c r="K501" s="2">
        <f>(48*(siqueira!$F501))/(0.082*(siqueira!$I501+273.15))</f>
        <v>3.666364122</v>
      </c>
      <c r="L501" s="8" t="s">
        <v>14</v>
      </c>
      <c r="M501" s="1">
        <v>-3.7899023034813</v>
      </c>
      <c r="N501" s="1">
        <v>-38.5868264581879</v>
      </c>
    </row>
    <row r="502" ht="14.25" customHeight="1">
      <c r="A502" s="7">
        <v>44987.0</v>
      </c>
      <c r="B502" s="1">
        <v>5.0</v>
      </c>
      <c r="C502" s="2">
        <v>63.6007874015748</v>
      </c>
      <c r="D502" s="3">
        <v>0.0738267716535433</v>
      </c>
      <c r="E502" s="4">
        <v>0.0160551181102362</v>
      </c>
      <c r="F502" s="5">
        <v>1.92594488188976</v>
      </c>
      <c r="G502" s="2">
        <v>3.22204724409449</v>
      </c>
      <c r="H502" s="2">
        <v>4.43464566929134</v>
      </c>
      <c r="I502" s="2">
        <v>28.608874015748</v>
      </c>
      <c r="J502" s="2">
        <f>(46.01*(siqueira!$D502*1000))/(0.082*(siqueira!$I502+273.15))</f>
        <v>137.2752389</v>
      </c>
      <c r="K502" s="2">
        <f>(48*(siqueira!$F502))/(0.082*(siqueira!$I502+273.15))</f>
        <v>3.736037171</v>
      </c>
      <c r="L502" s="8" t="s">
        <v>14</v>
      </c>
      <c r="M502" s="1">
        <v>-3.7899023034813</v>
      </c>
      <c r="N502" s="1">
        <v>-38.5868264581879</v>
      </c>
    </row>
    <row r="503" ht="14.25" customHeight="1">
      <c r="A503" s="7">
        <v>44987.0</v>
      </c>
      <c r="B503" s="1">
        <v>6.0</v>
      </c>
      <c r="C503" s="2">
        <v>61.4739747634069</v>
      </c>
      <c r="D503" s="3">
        <v>0.0617981072555205</v>
      </c>
      <c r="E503" s="4">
        <v>0.0135488958990536</v>
      </c>
      <c r="F503" s="5">
        <v>1.90213722397476</v>
      </c>
      <c r="G503" s="2">
        <v>2.68690851735016</v>
      </c>
      <c r="H503" s="2">
        <v>3.83675078864353</v>
      </c>
      <c r="I503" s="2">
        <v>28.7423422712934</v>
      </c>
      <c r="J503" s="2">
        <f>(46.01*(siqueira!$D503*1000))/(0.082*(siqueira!$I503+273.15))</f>
        <v>114.858055</v>
      </c>
      <c r="K503" s="2">
        <f>(48*(siqueira!$F503))/(0.082*(siqueira!$I503+273.15))</f>
        <v>3.688222667</v>
      </c>
      <c r="L503" s="8" t="s">
        <v>14</v>
      </c>
      <c r="M503" s="1">
        <v>-3.7899023034813</v>
      </c>
      <c r="N503" s="1">
        <v>-38.5868264581879</v>
      </c>
    </row>
    <row r="504" ht="14.25" customHeight="1">
      <c r="A504" s="7">
        <v>44987.0</v>
      </c>
      <c r="B504" s="1">
        <v>7.0</v>
      </c>
      <c r="C504" s="2">
        <v>59.5571321882001</v>
      </c>
      <c r="D504" s="3">
        <v>0.0434204630321135</v>
      </c>
      <c r="E504" s="4">
        <v>0.00946228528752801</v>
      </c>
      <c r="F504" s="5">
        <v>1.89446601941748</v>
      </c>
      <c r="G504" s="2">
        <v>2.15683345780433</v>
      </c>
      <c r="H504" s="2">
        <v>3.03958177744586</v>
      </c>
      <c r="I504" s="2">
        <v>28.7910156833458</v>
      </c>
      <c r="J504" s="2">
        <f>(46.01*(siqueira!$D504*1000))/(0.082*(siqueira!$I504+273.15))</f>
        <v>80.68832864</v>
      </c>
      <c r="K504" s="2">
        <f>(48*(siqueira!$F504))/(0.082*(siqueira!$I504+273.15))</f>
        <v>3.672756138</v>
      </c>
      <c r="L504" s="8" t="s">
        <v>14</v>
      </c>
      <c r="M504" s="1">
        <v>-3.7899023034813</v>
      </c>
      <c r="N504" s="1">
        <v>-38.5868264581879</v>
      </c>
    </row>
    <row r="505" ht="14.25" customHeight="1">
      <c r="A505" s="7">
        <v>44987.0</v>
      </c>
      <c r="B505" s="1">
        <v>8.0</v>
      </c>
      <c r="C505" s="2">
        <v>59.1178861788618</v>
      </c>
      <c r="D505" s="3">
        <v>0.0310243902439024</v>
      </c>
      <c r="E505" s="4">
        <v>0.00834146341463415</v>
      </c>
      <c r="F505" s="5">
        <v>1.97128455284553</v>
      </c>
      <c r="G505" s="2">
        <v>2.33658536585366</v>
      </c>
      <c r="H505" s="2">
        <v>3.18048780487805</v>
      </c>
      <c r="I505" s="2">
        <v>28.6670162601626</v>
      </c>
      <c r="J505" s="2">
        <f>(46.01*(siqueira!$D505*1000))/(0.082*(siqueira!$I505+273.15))</f>
        <v>57.67636932</v>
      </c>
      <c r="K505" s="2">
        <f>(48*(siqueira!$F505))/(0.082*(siqueira!$I505+273.15))</f>
        <v>3.82325251</v>
      </c>
      <c r="L505" s="8" t="s">
        <v>14</v>
      </c>
      <c r="M505" s="1">
        <v>-3.7899023034813</v>
      </c>
      <c r="N505" s="1">
        <v>-38.5868264581879</v>
      </c>
    </row>
    <row r="506" ht="14.25" customHeight="1">
      <c r="A506" s="7">
        <v>44987.0</v>
      </c>
      <c r="B506" s="1">
        <v>9.0</v>
      </c>
      <c r="C506" s="2">
        <v>56.8322916666667</v>
      </c>
      <c r="D506" s="3">
        <v>0.0150520833333333</v>
      </c>
      <c r="E506" s="4">
        <v>0.00433333333333333</v>
      </c>
      <c r="F506" s="5">
        <v>2.55573958333333</v>
      </c>
      <c r="G506" s="2">
        <v>3.89375</v>
      </c>
      <c r="H506" s="2">
        <v>4.68645833333333</v>
      </c>
      <c r="I506" s="2">
        <v>29.85740625</v>
      </c>
      <c r="J506" s="2">
        <f>(46.01*(siqueira!$D506*1000))/(0.082*(siqueira!$I506+273.15))</f>
        <v>27.87287397</v>
      </c>
      <c r="K506" s="2">
        <f>(48*(siqueira!$F506))/(0.082*(siqueira!$I506+273.15))</f>
        <v>4.937313914</v>
      </c>
      <c r="L506" s="8" t="s">
        <v>14</v>
      </c>
      <c r="M506" s="1">
        <v>-3.7899023034813</v>
      </c>
      <c r="N506" s="1">
        <v>-38.5868264581879</v>
      </c>
    </row>
    <row r="507" ht="14.25" customHeight="1">
      <c r="A507" s="7">
        <v>44987.0</v>
      </c>
      <c r="B507" s="1">
        <v>10.0</v>
      </c>
      <c r="C507" s="2">
        <v>39.390625</v>
      </c>
      <c r="D507" s="3">
        <v>0.0109375</v>
      </c>
      <c r="E507" s="4">
        <v>0.006875</v>
      </c>
      <c r="F507" s="5">
        <v>1.77609375</v>
      </c>
      <c r="G507" s="2">
        <v>1.484375</v>
      </c>
      <c r="H507" s="2">
        <v>1.875</v>
      </c>
      <c r="I507" s="2">
        <v>31.4</v>
      </c>
      <c r="J507" s="2">
        <f>(46.01*(siqueira!$D507*1000))/(0.082*(siqueira!$I507+273.15))</f>
        <v>20.15105754</v>
      </c>
      <c r="K507" s="2">
        <f>(48*(siqueira!$F507))/(0.082*(siqueira!$I507+273.15))</f>
        <v>3.41377322</v>
      </c>
      <c r="L507" s="8" t="s">
        <v>14</v>
      </c>
      <c r="M507" s="1">
        <v>-3.7899023034813</v>
      </c>
      <c r="N507" s="1">
        <v>-38.5868264581879</v>
      </c>
    </row>
    <row r="508" ht="14.25" customHeight="1">
      <c r="A508" s="7">
        <v>44987.0</v>
      </c>
      <c r="B508" s="1">
        <v>11.0</v>
      </c>
      <c r="C508" s="2">
        <v>33.8213483146067</v>
      </c>
      <c r="D508" s="3">
        <v>0.0125505617977528</v>
      </c>
      <c r="E508" s="4">
        <v>0.00396629213483146</v>
      </c>
      <c r="F508" s="5">
        <v>3.00291011235955</v>
      </c>
      <c r="G508" s="2">
        <v>1.26966292134831</v>
      </c>
      <c r="H508" s="2">
        <v>1.85280898876404</v>
      </c>
      <c r="I508" s="2">
        <v>35.9704719101124</v>
      </c>
      <c r="J508" s="2">
        <f>(46.01*(siqueira!$D508*1000))/(0.082*(siqueira!$I508+273.15))</f>
        <v>22.78105222</v>
      </c>
      <c r="K508" s="2">
        <f>(48*(siqueira!$F508))/(0.082*(siqueira!$I508+273.15))</f>
        <v>5.686459491</v>
      </c>
      <c r="L508" s="8" t="s">
        <v>14</v>
      </c>
      <c r="M508" s="1">
        <v>-3.7899023034813</v>
      </c>
      <c r="N508" s="1">
        <v>-38.5868264581879</v>
      </c>
    </row>
    <row r="509" ht="14.25" customHeight="1">
      <c r="A509" s="7">
        <v>44987.0</v>
      </c>
      <c r="B509" s="1">
        <v>12.0</v>
      </c>
      <c r="C509" s="2">
        <v>31.8719043552519</v>
      </c>
      <c r="D509" s="3">
        <v>0.0117421007685739</v>
      </c>
      <c r="E509" s="4">
        <v>0.00362937660119556</v>
      </c>
      <c r="F509" s="5">
        <v>4.10401366353544</v>
      </c>
      <c r="G509" s="2">
        <v>0.983774551665243</v>
      </c>
      <c r="H509" s="2">
        <v>1.5465414175918</v>
      </c>
      <c r="I509" s="2">
        <v>36.3156447480786</v>
      </c>
      <c r="J509" s="2">
        <f>(46.01*(siqueira!$D509*1000))/(0.082*(siqueira!$I509+273.15))</f>
        <v>21.28980781</v>
      </c>
      <c r="K509" s="2">
        <f>(48*(siqueira!$F509))/(0.082*(siqueira!$I509+273.15))</f>
        <v>7.762895502</v>
      </c>
      <c r="L509" s="8" t="s">
        <v>14</v>
      </c>
      <c r="M509" s="1">
        <v>-3.7899023034813</v>
      </c>
      <c r="N509" s="1">
        <v>-38.5868264581879</v>
      </c>
    </row>
    <row r="510" ht="14.25" customHeight="1">
      <c r="A510" s="7">
        <v>44987.0</v>
      </c>
      <c r="B510" s="1">
        <v>13.0</v>
      </c>
      <c r="C510" s="2">
        <v>32.6352941176471</v>
      </c>
      <c r="D510" s="3">
        <v>0.0204852941176471</v>
      </c>
      <c r="E510" s="4">
        <v>0.00808088235294118</v>
      </c>
      <c r="F510" s="5">
        <v>4.22155882352941</v>
      </c>
      <c r="G510" s="2">
        <v>1.25147058823529</v>
      </c>
      <c r="H510" s="2">
        <v>1.94779411764706</v>
      </c>
      <c r="I510" s="2">
        <v>35.8758676470588</v>
      </c>
      <c r="J510" s="2">
        <f>(46.01*(siqueira!$D510*1000))/(0.082*(siqueira!$I510+273.15))</f>
        <v>37.19510167</v>
      </c>
      <c r="K510" s="2">
        <f>(48*(siqueira!$F510))/(0.082*(siqueira!$I510+273.15))</f>
        <v>7.996600425</v>
      </c>
      <c r="L510" s="8" t="s">
        <v>14</v>
      </c>
      <c r="M510" s="1">
        <v>-3.7899023034813</v>
      </c>
      <c r="N510" s="1">
        <v>-38.5868264581879</v>
      </c>
    </row>
    <row r="511" ht="14.25" customHeight="1">
      <c r="A511" s="7">
        <v>44987.0</v>
      </c>
      <c r="B511" s="1">
        <v>14.0</v>
      </c>
      <c r="C511" s="2">
        <v>38.9772528433946</v>
      </c>
      <c r="D511" s="3">
        <v>0.0291076115485564</v>
      </c>
      <c r="E511" s="4">
        <v>0.010909886264217</v>
      </c>
      <c r="F511" s="5">
        <v>3.612239720035</v>
      </c>
      <c r="G511" s="2">
        <v>1.31321084864392</v>
      </c>
      <c r="H511" s="2">
        <v>1.99737532808399</v>
      </c>
      <c r="I511" s="2">
        <v>33.5058267716535</v>
      </c>
      <c r="J511" s="2">
        <f>(46.01*(siqueira!$D511*1000))/(0.082*(siqueira!$I511+273.15))</f>
        <v>53.25908859</v>
      </c>
      <c r="K511" s="2">
        <f>(48*(siqueira!$F511))/(0.082*(siqueira!$I511+273.15))</f>
        <v>6.895293038</v>
      </c>
      <c r="L511" s="8" t="s">
        <v>14</v>
      </c>
      <c r="M511" s="1">
        <v>-3.7899023034813</v>
      </c>
      <c r="N511" s="1">
        <v>-38.5868264581879</v>
      </c>
    </row>
    <row r="512" ht="14.25" customHeight="1">
      <c r="A512" s="7">
        <v>44987.0</v>
      </c>
      <c r="B512" s="1">
        <v>15.0</v>
      </c>
      <c r="C512" s="2">
        <v>45.170626349892</v>
      </c>
      <c r="D512" s="3">
        <v>0.0452627789776818</v>
      </c>
      <c r="E512" s="4">
        <v>0.0143124550035997</v>
      </c>
      <c r="F512" s="5">
        <v>2.5079841612671</v>
      </c>
      <c r="G512" s="2">
        <v>1.55435565154788</v>
      </c>
      <c r="H512" s="2">
        <v>2.37005039596832</v>
      </c>
      <c r="I512" s="2">
        <v>32.5531029517639</v>
      </c>
      <c r="J512" s="2">
        <f>(46.01*(siqueira!$D512*1000))/(0.082*(siqueira!$I512+273.15))</f>
        <v>83.07679785</v>
      </c>
      <c r="K512" s="2">
        <f>(48*(siqueira!$F512))/(0.082*(siqueira!$I512+273.15))</f>
        <v>4.802333622</v>
      </c>
      <c r="L512" s="8" t="s">
        <v>14</v>
      </c>
      <c r="M512" s="1">
        <v>-3.7899023034813</v>
      </c>
      <c r="N512" s="1">
        <v>-38.5868264581879</v>
      </c>
    </row>
    <row r="513" ht="14.25" customHeight="1">
      <c r="A513" s="7">
        <v>44987.0</v>
      </c>
      <c r="B513" s="1">
        <v>16.0</v>
      </c>
      <c r="C513" s="2">
        <v>48.0769230769231</v>
      </c>
      <c r="D513" s="3">
        <v>0.0643478260869565</v>
      </c>
      <c r="E513" s="4">
        <v>0.0180183946488294</v>
      </c>
      <c r="F513" s="5">
        <v>2.61008361204013</v>
      </c>
      <c r="G513" s="2">
        <v>1.31103678929766</v>
      </c>
      <c r="H513" s="2">
        <v>2.00919732441472</v>
      </c>
      <c r="I513" s="2">
        <v>32.2137040133779</v>
      </c>
      <c r="J513" s="2">
        <f>(46.01*(siqueira!$D513*1000))/(0.082*(siqueira!$I513+273.15))</f>
        <v>118.237393</v>
      </c>
      <c r="K513" s="2">
        <f>(48*(siqueira!$F513))/(0.082*(siqueira!$I513+273.15))</f>
        <v>5.003390389</v>
      </c>
      <c r="L513" s="8" t="s">
        <v>14</v>
      </c>
      <c r="M513" s="1">
        <v>-3.7899023034813</v>
      </c>
      <c r="N513" s="1">
        <v>-38.5868264581879</v>
      </c>
    </row>
    <row r="514" ht="14.25" customHeight="1">
      <c r="A514" s="7">
        <v>44987.0</v>
      </c>
      <c r="B514" s="1">
        <v>17.0</v>
      </c>
      <c r="C514" s="2">
        <v>51.4346829640947</v>
      </c>
      <c r="D514" s="3">
        <v>0.0718563789152024</v>
      </c>
      <c r="E514" s="4">
        <v>0.0197631779984721</v>
      </c>
      <c r="F514" s="5">
        <v>2.57527883880825</v>
      </c>
      <c r="G514" s="2">
        <v>1.42016806722689</v>
      </c>
      <c r="H514" s="2">
        <v>2.15584415584416</v>
      </c>
      <c r="I514" s="2">
        <v>31.6120626432391</v>
      </c>
      <c r="J514" s="2">
        <f>(46.01*(siqueira!$D514*1000))/(0.082*(siqueira!$I514+273.15))</f>
        <v>132.2948093</v>
      </c>
      <c r="K514" s="2">
        <f>(48*(siqueira!$F514))/(0.082*(siqueira!$I514+273.15))</f>
        <v>4.946417158</v>
      </c>
      <c r="L514" s="8" t="s">
        <v>14</v>
      </c>
      <c r="M514" s="1">
        <v>-3.7899023034813</v>
      </c>
      <c r="N514" s="1">
        <v>-38.5868264581879</v>
      </c>
    </row>
    <row r="515" ht="14.25" customHeight="1">
      <c r="A515" s="7">
        <v>44987.0</v>
      </c>
      <c r="B515" s="1">
        <v>18.0</v>
      </c>
      <c r="C515" s="2">
        <v>54.3325635103926</v>
      </c>
      <c r="D515" s="3">
        <v>0.0770207852193995</v>
      </c>
      <c r="E515" s="4">
        <v>0.0222401847575058</v>
      </c>
      <c r="F515" s="5">
        <v>2.20119322555812</v>
      </c>
      <c r="G515" s="2">
        <v>2.29099307159353</v>
      </c>
      <c r="H515" s="2">
        <v>3.28560431100847</v>
      </c>
      <c r="I515" s="2">
        <v>30.9856274056967</v>
      </c>
      <c r="J515" s="2">
        <f>(46.01*(siqueira!$D515*1000))/(0.082*(siqueira!$I515+273.15))</f>
        <v>142.0950748</v>
      </c>
      <c r="K515" s="2">
        <f>(48*(siqueira!$F515))/(0.082*(siqueira!$I515+273.15))</f>
        <v>4.236607735</v>
      </c>
      <c r="L515" s="8" t="s">
        <v>14</v>
      </c>
      <c r="M515" s="1">
        <v>-3.7899023034813</v>
      </c>
      <c r="N515" s="1">
        <v>-38.5868264581879</v>
      </c>
    </row>
    <row r="516" ht="14.25" customHeight="1">
      <c r="A516" s="7">
        <v>44987.0</v>
      </c>
      <c r="B516" s="1">
        <v>19.0</v>
      </c>
      <c r="C516" s="2">
        <v>57.2688719253605</v>
      </c>
      <c r="D516" s="3">
        <v>0.0906361323155216</v>
      </c>
      <c r="E516" s="4">
        <v>0.0254622561492791</v>
      </c>
      <c r="F516" s="5">
        <v>1.995368956743</v>
      </c>
      <c r="G516" s="2">
        <v>3.14758269720102</v>
      </c>
      <c r="H516" s="2">
        <v>4.23070398642918</v>
      </c>
      <c r="I516" s="2">
        <v>30.2007294317218</v>
      </c>
      <c r="J516" s="2">
        <f>(46.01*(siqueira!$D516*1000))/(0.082*(siqueira!$I516+273.15))</f>
        <v>167.6465815</v>
      </c>
      <c r="K516" s="2">
        <f>(48*(siqueira!$F516))/(0.082*(siqueira!$I516+273.15))</f>
        <v>3.850397376</v>
      </c>
      <c r="L516" s="8" t="s">
        <v>14</v>
      </c>
      <c r="M516" s="1">
        <v>-3.7899023034813</v>
      </c>
      <c r="N516" s="1">
        <v>-38.5868264581879</v>
      </c>
    </row>
    <row r="517" ht="14.25" customHeight="1">
      <c r="A517" s="7">
        <v>44987.0</v>
      </c>
      <c r="B517" s="1">
        <v>20.0</v>
      </c>
      <c r="C517" s="2">
        <v>61.4464153732446</v>
      </c>
      <c r="D517" s="3">
        <v>0.110613451589061</v>
      </c>
      <c r="E517" s="4">
        <v>0.023739837398374</v>
      </c>
      <c r="F517" s="5">
        <v>2.33368070953437</v>
      </c>
      <c r="G517" s="2">
        <v>3.2889874353289</v>
      </c>
      <c r="H517" s="2">
        <v>4.45158906134516</v>
      </c>
      <c r="I517" s="2">
        <v>29.3617442719882</v>
      </c>
      <c r="J517" s="2">
        <f>(46.01*(siqueira!$D517*1000))/(0.082*(siqueira!$I517+273.15))</f>
        <v>205.1653831</v>
      </c>
      <c r="K517" s="2">
        <f>(48*(siqueira!$F517))/(0.082*(siqueira!$I517+273.15))</f>
        <v>4.515715593</v>
      </c>
      <c r="L517" s="8" t="s">
        <v>14</v>
      </c>
      <c r="M517" s="1">
        <v>-3.7899023034813</v>
      </c>
      <c r="N517" s="1">
        <v>-38.5868264581879</v>
      </c>
    </row>
    <row r="518" ht="14.25" customHeight="1">
      <c r="A518" s="7">
        <v>44987.0</v>
      </c>
      <c r="B518" s="1">
        <v>21.0</v>
      </c>
      <c r="C518" s="2">
        <v>63.9347826086956</v>
      </c>
      <c r="D518" s="3">
        <v>0.161452173913043</v>
      </c>
      <c r="E518" s="4">
        <v>0.0318782608695652</v>
      </c>
      <c r="F518" s="5">
        <v>1.86270434782609</v>
      </c>
      <c r="G518" s="2">
        <v>1.89913043478261</v>
      </c>
      <c r="H518" s="2">
        <v>3.03391304347826</v>
      </c>
      <c r="I518" s="2">
        <v>28.9720347826087</v>
      </c>
      <c r="J518" s="2">
        <f>(46.01*(siqueira!$D518*1000))/(0.082*(siqueira!$I518+273.15))</f>
        <v>299.8471166</v>
      </c>
      <c r="K518" s="2">
        <f>(48*(siqueira!$F518))/(0.082*(siqueira!$I518+273.15))</f>
        <v>3.609016871</v>
      </c>
      <c r="L518" s="8" t="s">
        <v>14</v>
      </c>
      <c r="M518" s="1">
        <v>-3.7899023034813</v>
      </c>
      <c r="N518" s="1">
        <v>-38.5868264581879</v>
      </c>
    </row>
    <row r="519" ht="14.25" customHeight="1">
      <c r="A519" s="7">
        <v>44987.0</v>
      </c>
      <c r="B519" s="1">
        <v>22.0</v>
      </c>
      <c r="C519" s="2">
        <v>65.5255847953216</v>
      </c>
      <c r="D519" s="3">
        <v>0.194758771929825</v>
      </c>
      <c r="E519" s="4">
        <v>0.036593567251462</v>
      </c>
      <c r="F519" s="5">
        <v>1.85369883040936</v>
      </c>
      <c r="G519" s="2">
        <v>1.53289473684211</v>
      </c>
      <c r="H519" s="2">
        <v>2.4875730994152</v>
      </c>
      <c r="I519" s="2">
        <v>28.8910087719298</v>
      </c>
      <c r="J519" s="2">
        <f>(46.01*(siqueira!$D519*1000))/(0.082*(siqueira!$I519+273.15))</f>
        <v>361.8007778</v>
      </c>
      <c r="K519" s="2">
        <f>(48*(siqueira!$F519))/(0.082*(siqueira!$I519+273.15))</f>
        <v>3.59253203</v>
      </c>
      <c r="L519" s="8" t="s">
        <v>14</v>
      </c>
      <c r="M519" s="1">
        <v>-3.7899023034813</v>
      </c>
      <c r="N519" s="1">
        <v>-38.5868264581879</v>
      </c>
    </row>
    <row r="520" ht="14.25" customHeight="1">
      <c r="A520" s="7">
        <v>44987.0</v>
      </c>
      <c r="B520" s="1">
        <v>23.0</v>
      </c>
      <c r="C520" s="2">
        <v>66.9582018927445</v>
      </c>
      <c r="D520" s="3">
        <v>0.220339116719243</v>
      </c>
      <c r="E520" s="4">
        <v>0.0402602523659306</v>
      </c>
      <c r="F520" s="5">
        <v>2.02884069400631</v>
      </c>
      <c r="G520" s="2">
        <v>1.38485804416404</v>
      </c>
      <c r="H520" s="2">
        <v>2.52839116719243</v>
      </c>
      <c r="I520" s="2">
        <v>28.8250788643533</v>
      </c>
      <c r="J520" s="2">
        <f>(46.01*(siqueira!$D520*1000))/(0.082*(siqueira!$I520+273.15))</f>
        <v>409.4104104</v>
      </c>
      <c r="K520" s="2">
        <f>(48*(siqueira!$F520))/(0.082*(siqueira!$I520+273.15))</f>
        <v>3.932821441</v>
      </c>
      <c r="L520" s="8" t="s">
        <v>14</v>
      </c>
      <c r="M520" s="1">
        <v>-3.7899023034813</v>
      </c>
      <c r="N520" s="1">
        <v>-38.5868264581879</v>
      </c>
    </row>
    <row r="521" ht="14.25" customHeight="1">
      <c r="A521" s="7">
        <v>44988.0</v>
      </c>
      <c r="B521" s="1">
        <v>0.0</v>
      </c>
      <c r="C521" s="2">
        <v>66.7439222042139</v>
      </c>
      <c r="D521" s="3">
        <v>0.193290113452188</v>
      </c>
      <c r="E521" s="4">
        <v>0.0362641815235008</v>
      </c>
      <c r="F521" s="5">
        <v>1.71378444084279</v>
      </c>
      <c r="G521" s="2">
        <v>1.23095623987034</v>
      </c>
      <c r="H521" s="2">
        <v>2.20178282009724</v>
      </c>
      <c r="I521" s="2">
        <v>28.607811993517</v>
      </c>
      <c r="J521" s="2">
        <f>(46.01*(siqueira!$D521*1000))/(0.082*(siqueira!$I521+273.15))</f>
        <v>359.4094566</v>
      </c>
      <c r="K521" s="2">
        <f>(48*(siqueira!$F521))/(0.082*(siqueira!$I521+273.15))</f>
        <v>3.324490211</v>
      </c>
      <c r="L521" s="8" t="s">
        <v>14</v>
      </c>
      <c r="M521" s="1">
        <v>-3.7899023034813</v>
      </c>
      <c r="N521" s="1">
        <v>-38.5868264581879</v>
      </c>
    </row>
    <row r="522" ht="14.25" customHeight="1">
      <c r="A522" s="7">
        <v>44988.0</v>
      </c>
      <c r="B522" s="1">
        <v>1.0</v>
      </c>
      <c r="C522" s="2">
        <v>65.5788690476191</v>
      </c>
      <c r="D522" s="3">
        <v>0.0998883928571429</v>
      </c>
      <c r="E522" s="4">
        <v>0.0194047619047619</v>
      </c>
      <c r="F522" s="5">
        <v>2.0563244047619</v>
      </c>
      <c r="G522" s="2">
        <v>1.5952380952381</v>
      </c>
      <c r="H522" s="2">
        <v>2.54092261904762</v>
      </c>
      <c r="I522" s="2">
        <v>28.5946800595238</v>
      </c>
      <c r="J522" s="2">
        <f>(46.01*(siqueira!$D522*1000))/(0.082*(siqueira!$I522+273.15))</f>
        <v>185.7435683</v>
      </c>
      <c r="K522" s="2">
        <f>(48*(siqueira!$F522))/(0.082*(siqueira!$I522+273.15))</f>
        <v>3.989141052</v>
      </c>
      <c r="L522" s="8" t="s">
        <v>14</v>
      </c>
      <c r="M522" s="1">
        <v>-3.7899023034813</v>
      </c>
      <c r="N522" s="1">
        <v>-38.5868264581879</v>
      </c>
    </row>
    <row r="523" ht="14.25" customHeight="1">
      <c r="A523" s="7">
        <v>44988.0</v>
      </c>
      <c r="B523" s="1">
        <v>2.0</v>
      </c>
      <c r="C523" s="2">
        <v>65.7558912386707</v>
      </c>
      <c r="D523" s="3">
        <v>0.0574561933534743</v>
      </c>
      <c r="E523" s="4">
        <v>0.0116616314199396</v>
      </c>
      <c r="F523" s="5">
        <v>2.13760120845921</v>
      </c>
      <c r="G523" s="2">
        <v>2.09788519637462</v>
      </c>
      <c r="H523" s="2">
        <v>2.84229607250755</v>
      </c>
      <c r="I523" s="2">
        <v>28.1702235649547</v>
      </c>
      <c r="J523" s="2">
        <f>(46.01*(siqueira!$D523*1000))/(0.082*(siqueira!$I523+273.15))</f>
        <v>106.9909267</v>
      </c>
      <c r="K523" s="2">
        <f>(48*(siqueira!$F523))/(0.082*(siqueira!$I523+273.15))</f>
        <v>4.152654413</v>
      </c>
      <c r="L523" s="8" t="s">
        <v>14</v>
      </c>
      <c r="M523" s="1">
        <v>-3.7899023034813</v>
      </c>
      <c r="N523" s="1">
        <v>-38.5868264581879</v>
      </c>
    </row>
    <row r="524" ht="14.25" customHeight="1">
      <c r="A524" s="7">
        <v>44988.0</v>
      </c>
      <c r="B524" s="1">
        <v>3.0</v>
      </c>
      <c r="C524" s="2">
        <v>69.761796042618</v>
      </c>
      <c r="D524" s="3">
        <v>0.0238051750380518</v>
      </c>
      <c r="E524" s="4">
        <v>0.00643835616438356</v>
      </c>
      <c r="F524" s="5">
        <v>2.5389802130898</v>
      </c>
      <c r="G524" s="2">
        <v>0.95738203957382</v>
      </c>
      <c r="H524" s="2">
        <v>1.7351598173516</v>
      </c>
      <c r="I524" s="2">
        <v>26.2486834094368</v>
      </c>
      <c r="J524" s="2">
        <f>(46.01*(siqueira!$D524*1000))/(0.082*(siqueira!$I524+273.15))</f>
        <v>44.61284031</v>
      </c>
      <c r="K524" s="2">
        <f>(48*(siqueira!$F524))/(0.082*(siqueira!$I524+273.15))</f>
        <v>4.964057634</v>
      </c>
      <c r="L524" s="8" t="s">
        <v>14</v>
      </c>
      <c r="M524" s="1">
        <v>-3.7899023034813</v>
      </c>
      <c r="N524" s="1">
        <v>-38.5868264581879</v>
      </c>
    </row>
    <row r="525" ht="14.25" customHeight="1">
      <c r="A525" s="7">
        <v>44988.0</v>
      </c>
      <c r="B525" s="1">
        <v>4.0</v>
      </c>
      <c r="C525" s="2">
        <v>71.1662887377173</v>
      </c>
      <c r="D525" s="3">
        <v>0.0238926681783825</v>
      </c>
      <c r="E525" s="4">
        <v>0.00699168556311413</v>
      </c>
      <c r="F525" s="5">
        <v>3.52306878306878</v>
      </c>
      <c r="G525" s="2">
        <v>0.26832955404384</v>
      </c>
      <c r="H525" s="2">
        <v>0.502645502645503</v>
      </c>
      <c r="I525" s="2">
        <v>24.9991685563114</v>
      </c>
      <c r="J525" s="2">
        <f>(46.01*(siqueira!$D525*1000))/(0.082*(siqueira!$I525+273.15))</f>
        <v>44.96446495</v>
      </c>
      <c r="K525" s="2">
        <f>(48*(siqueira!$F525))/(0.082*(siqueira!$I525+273.15))</f>
        <v>6.916954274</v>
      </c>
      <c r="L525" s="8" t="s">
        <v>14</v>
      </c>
      <c r="M525" s="1">
        <v>-3.7899023034813</v>
      </c>
      <c r="N525" s="1">
        <v>-38.5868264581879</v>
      </c>
    </row>
    <row r="526" ht="14.25" customHeight="1">
      <c r="A526" s="7">
        <v>44988.0</v>
      </c>
      <c r="B526" s="1">
        <v>5.0</v>
      </c>
      <c r="C526" s="2">
        <v>72.0531197301855</v>
      </c>
      <c r="D526" s="3">
        <v>0.0117453625632378</v>
      </c>
      <c r="E526" s="4">
        <v>0.0033389544688027</v>
      </c>
      <c r="F526" s="5">
        <v>4.32600337268128</v>
      </c>
      <c r="G526" s="2">
        <v>0.161045531197302</v>
      </c>
      <c r="H526" s="2">
        <v>0.33220910623946</v>
      </c>
      <c r="I526" s="2">
        <v>25.0988279932546</v>
      </c>
      <c r="J526" s="2">
        <f>(46.01*(siqueira!$D526*1000))/(0.082*(siqueira!$I526+273.15))</f>
        <v>22.09663096</v>
      </c>
      <c r="K526" s="2">
        <f>(48*(siqueira!$F526))/(0.082*(siqueira!$I526+273.15))</f>
        <v>8.490543531</v>
      </c>
      <c r="L526" s="8" t="s">
        <v>14</v>
      </c>
      <c r="M526" s="1">
        <v>-3.7899023034813</v>
      </c>
      <c r="N526" s="1">
        <v>-38.5868264581879</v>
      </c>
    </row>
    <row r="527" ht="14.25" customHeight="1">
      <c r="A527" s="7">
        <v>44988.0</v>
      </c>
      <c r="B527" s="1">
        <v>6.0</v>
      </c>
      <c r="C527" s="2">
        <v>71.7041334300218</v>
      </c>
      <c r="D527" s="3">
        <v>0.0119506889050036</v>
      </c>
      <c r="E527" s="4">
        <v>0.00308194343727339</v>
      </c>
      <c r="F527" s="5">
        <v>4.341950688905</v>
      </c>
      <c r="G527" s="2">
        <v>0.116026105873822</v>
      </c>
      <c r="H527" s="2">
        <v>0.267585206671501</v>
      </c>
      <c r="I527" s="2">
        <v>25.507121102248</v>
      </c>
      <c r="J527" s="2">
        <f>(46.01*(siqueira!$D527*1000))/(0.082*(siqueira!$I527+273.15))</f>
        <v>22.4521765</v>
      </c>
      <c r="K527" s="2">
        <f>(48*(siqueira!$F527))/(0.082*(siqueira!$I527+273.15))</f>
        <v>8.510192766</v>
      </c>
      <c r="L527" s="8" t="s">
        <v>14</v>
      </c>
      <c r="M527" s="1">
        <v>-3.7899023034813</v>
      </c>
      <c r="N527" s="1">
        <v>-38.5868264581879</v>
      </c>
    </row>
    <row r="528" ht="14.25" customHeight="1">
      <c r="A528" s="7">
        <v>44988.0</v>
      </c>
      <c r="B528" s="1">
        <v>7.0</v>
      </c>
      <c r="C528" s="2">
        <v>71.2091286307054</v>
      </c>
      <c r="D528" s="3">
        <v>0.0111286307053942</v>
      </c>
      <c r="E528" s="4">
        <v>0.00338589211618257</v>
      </c>
      <c r="F528" s="5">
        <v>4.38705394190871</v>
      </c>
      <c r="G528" s="2">
        <v>0.928630705394191</v>
      </c>
      <c r="H528" s="2">
        <v>1.21576763485477</v>
      </c>
      <c r="I528" s="2">
        <v>25.8329294605809</v>
      </c>
      <c r="J528" s="2">
        <f>(46.01*(siqueira!$D528*1000))/(0.082*(siqueira!$I528+273.15))</f>
        <v>20.88496342</v>
      </c>
      <c r="K528" s="2">
        <f>(48*(siqueira!$F528))/(0.082*(siqueira!$I528+273.15))</f>
        <v>8.589224744</v>
      </c>
      <c r="L528" s="8" t="s">
        <v>14</v>
      </c>
      <c r="M528" s="1">
        <v>-3.7899023034813</v>
      </c>
      <c r="N528" s="1">
        <v>-38.5868264581879</v>
      </c>
    </row>
    <row r="529" ht="14.25" customHeight="1">
      <c r="A529" s="7">
        <v>44988.0</v>
      </c>
      <c r="B529" s="1">
        <v>8.0</v>
      </c>
      <c r="C529" s="2">
        <v>70.5569715142429</v>
      </c>
      <c r="D529" s="3">
        <v>0.0107496251874063</v>
      </c>
      <c r="E529" s="4">
        <v>0.00281109445277361</v>
      </c>
      <c r="F529" s="5">
        <v>4.35185157421289</v>
      </c>
      <c r="G529" s="2">
        <v>0.456521739130435</v>
      </c>
      <c r="H529" s="2">
        <v>0.713643178410795</v>
      </c>
      <c r="I529" s="2">
        <v>25.8828860569715</v>
      </c>
      <c r="J529" s="2">
        <f>(46.01*(siqueira!$D529*1000))/(0.082*(siqueira!$I529+273.15))</f>
        <v>20.17031823</v>
      </c>
      <c r="K529" s="2">
        <f>(48*(siqueira!$F529))/(0.082*(siqueira!$I529+273.15))</f>
        <v>8.518880132</v>
      </c>
      <c r="L529" s="8" t="s">
        <v>14</v>
      </c>
      <c r="M529" s="1">
        <v>-3.7899023034813</v>
      </c>
      <c r="N529" s="1">
        <v>-38.5868264581879</v>
      </c>
    </row>
    <row r="530" ht="14.25" customHeight="1">
      <c r="A530" s="7">
        <v>44988.0</v>
      </c>
      <c r="B530" s="1">
        <v>9.0</v>
      </c>
      <c r="C530" s="2">
        <v>70.4059861857253</v>
      </c>
      <c r="D530" s="3">
        <v>0.0100613967766692</v>
      </c>
      <c r="E530" s="4">
        <v>0.00310821181887951</v>
      </c>
      <c r="F530" s="5">
        <v>4.25996162701458</v>
      </c>
      <c r="G530" s="2">
        <v>0.119723714504988</v>
      </c>
      <c r="H530" s="2">
        <v>0.406753645433615</v>
      </c>
      <c r="I530" s="2">
        <v>25.9871143514965</v>
      </c>
      <c r="J530" s="2">
        <f>(46.01*(siqueira!$D530*1000))/(0.082*(siqueira!$I530+273.15))</f>
        <v>18.87236628</v>
      </c>
      <c r="K530" s="2">
        <f>(48*(siqueira!$F530))/(0.082*(siqueira!$I530+273.15))</f>
        <v>8.336097243</v>
      </c>
      <c r="L530" s="8" t="s">
        <v>14</v>
      </c>
      <c r="M530" s="1">
        <v>-3.7899023034813</v>
      </c>
      <c r="N530" s="1">
        <v>-38.5868264581879</v>
      </c>
    </row>
    <row r="531" ht="14.25" customHeight="1">
      <c r="A531" s="7">
        <v>44988.0</v>
      </c>
      <c r="B531" s="1">
        <v>10.0</v>
      </c>
      <c r="C531" s="2">
        <v>70.7557565789474</v>
      </c>
      <c r="D531" s="3">
        <v>0.0118996710526316</v>
      </c>
      <c r="E531" s="4">
        <v>0.00425164473684211</v>
      </c>
      <c r="F531" s="5">
        <v>4.24461348684211</v>
      </c>
      <c r="G531" s="2">
        <v>0.154605263157895</v>
      </c>
      <c r="H531" s="2">
        <v>0.395559210526316</v>
      </c>
      <c r="I531" s="2">
        <v>25.5907976973684</v>
      </c>
      <c r="J531" s="2">
        <f>(46.01*(siqueira!$D531*1000))/(0.082*(siqueira!$I531+273.15))</f>
        <v>22.35006553</v>
      </c>
      <c r="K531" s="2">
        <f>(48*(siqueira!$F531))/(0.082*(siqueira!$I531+273.15))</f>
        <v>8.317082288</v>
      </c>
      <c r="L531" s="8" t="s">
        <v>14</v>
      </c>
      <c r="M531" s="1">
        <v>-3.7899023034813</v>
      </c>
      <c r="N531" s="1">
        <v>-38.5868264581879</v>
      </c>
    </row>
    <row r="532" ht="14.25" customHeight="1">
      <c r="A532" s="7">
        <v>44988.0</v>
      </c>
      <c r="B532" s="1">
        <v>11.0</v>
      </c>
      <c r="C532" s="2">
        <v>72.2008701957941</v>
      </c>
      <c r="D532" s="3">
        <v>0.0121537345902828</v>
      </c>
      <c r="E532" s="4">
        <v>0.00488759970993474</v>
      </c>
      <c r="F532" s="5">
        <v>4.28685279187817</v>
      </c>
      <c r="G532" s="2">
        <v>0.0920957215373459</v>
      </c>
      <c r="H532" s="2">
        <v>0.306018854242204</v>
      </c>
      <c r="I532" s="2">
        <v>25.1420884699057</v>
      </c>
      <c r="J532" s="2">
        <f>(46.01*(siqueira!$D532*1000))/(0.082*(siqueira!$I532+273.15))</f>
        <v>22.86158802</v>
      </c>
      <c r="K532" s="2">
        <f>(48*(siqueira!$F532))/(0.082*(siqueira!$I532+273.15))</f>
        <v>8.412483405</v>
      </c>
      <c r="L532" s="8" t="s">
        <v>14</v>
      </c>
      <c r="M532" s="1">
        <v>-3.7899023034813</v>
      </c>
      <c r="N532" s="1">
        <v>-38.5868264581879</v>
      </c>
    </row>
    <row r="533" ht="14.25" customHeight="1">
      <c r="A533" s="7">
        <v>44988.0</v>
      </c>
      <c r="B533" s="1">
        <v>12.0</v>
      </c>
      <c r="C533" s="2">
        <v>71.7056798623064</v>
      </c>
      <c r="D533" s="3">
        <v>0.0154302925989673</v>
      </c>
      <c r="E533" s="4">
        <v>0.00604991394148021</v>
      </c>
      <c r="F533" s="5">
        <v>4.3102495697074</v>
      </c>
      <c r="G533" s="2">
        <v>0.378657487091222</v>
      </c>
      <c r="H533" s="2">
        <v>0.672977624784854</v>
      </c>
      <c r="I533" s="2">
        <v>25.050430292599</v>
      </c>
      <c r="J533" s="2">
        <f>(46.01*(siqueira!$D533*1000))/(0.082*(siqueira!$I533+273.15))</f>
        <v>29.03382646</v>
      </c>
      <c r="K533" s="2">
        <f>(48*(siqueira!$F533))/(0.082*(siqueira!$I533+273.15))</f>
        <v>8.460996909</v>
      </c>
      <c r="L533" s="8" t="s">
        <v>14</v>
      </c>
      <c r="M533" s="1">
        <v>-3.7899023034813</v>
      </c>
      <c r="N533" s="1">
        <v>-38.5868264581879</v>
      </c>
    </row>
    <row r="534" ht="14.25" customHeight="1">
      <c r="A534" s="7">
        <v>44988.0</v>
      </c>
      <c r="B534" s="1">
        <v>13.0</v>
      </c>
      <c r="C534" s="2">
        <v>71.2913043478261</v>
      </c>
      <c r="D534" s="3">
        <v>0.0120289855072464</v>
      </c>
      <c r="E534" s="4">
        <v>0.00473913043478261</v>
      </c>
      <c r="F534" s="5">
        <v>4.32097101449275</v>
      </c>
      <c r="G534" s="2">
        <v>2.49565217391304</v>
      </c>
      <c r="H534" s="2">
        <v>2.86304347826087</v>
      </c>
      <c r="I534" s="2">
        <v>25.4002826086957</v>
      </c>
      <c r="J534" s="2">
        <f>(46.01*(siqueira!$D534*1000))/(0.082*(siqueira!$I534+273.15))</f>
        <v>22.60736239</v>
      </c>
      <c r="K534" s="2">
        <f>(48*(siqueira!$F534))/(0.082*(siqueira!$I534+273.15))</f>
        <v>8.472103474</v>
      </c>
      <c r="L534" s="8" t="s">
        <v>14</v>
      </c>
      <c r="M534" s="1">
        <v>-3.7899023034813</v>
      </c>
      <c r="N534" s="1">
        <v>-38.5868264581879</v>
      </c>
    </row>
    <row r="535" ht="14.25" customHeight="1">
      <c r="A535" s="7">
        <v>44988.0</v>
      </c>
      <c r="B535" s="1">
        <v>14.0</v>
      </c>
      <c r="C535" s="2">
        <v>68.6237704918033</v>
      </c>
      <c r="D535" s="3">
        <v>0.0122540983606557</v>
      </c>
      <c r="E535" s="4">
        <v>0.00449180327868852</v>
      </c>
      <c r="F535" s="5">
        <v>4.35693442622951</v>
      </c>
      <c r="G535" s="2">
        <v>1.43114754098361</v>
      </c>
      <c r="H535" s="2">
        <v>1.84098360655738</v>
      </c>
      <c r="I535" s="2">
        <v>26.1715491803279</v>
      </c>
      <c r="J535" s="2">
        <f>(46.01*(siqueira!$D535*1000))/(0.082*(siqueira!$I535+273.15))</f>
        <v>22.97109821</v>
      </c>
      <c r="K535" s="2">
        <f>(48*(siqueira!$F535))/(0.082*(siqueira!$I535+273.15))</f>
        <v>8.520604837</v>
      </c>
      <c r="L535" s="8" t="s">
        <v>14</v>
      </c>
      <c r="M535" s="1">
        <v>-3.7899023034813</v>
      </c>
      <c r="N535" s="1">
        <v>-38.5868264581879</v>
      </c>
    </row>
    <row r="536" ht="14.25" customHeight="1">
      <c r="A536" s="7">
        <v>44988.0</v>
      </c>
      <c r="B536" s="1">
        <v>15.0</v>
      </c>
      <c r="C536" s="2">
        <v>69.2461419753086</v>
      </c>
      <c r="D536" s="3">
        <v>0.0372685185185185</v>
      </c>
      <c r="E536" s="4">
        <v>0.0150077160493827</v>
      </c>
      <c r="F536" s="5">
        <v>4.32376543209877</v>
      </c>
      <c r="G536" s="2">
        <v>1.43441358024691</v>
      </c>
      <c r="H536" s="2">
        <v>2.27777777777778</v>
      </c>
      <c r="I536" s="2">
        <v>26.2453395061728</v>
      </c>
      <c r="J536" s="2">
        <f>(46.01*(siqueira!$D536*1000))/(0.082*(siqueira!$I536+273.15))</f>
        <v>69.84502456</v>
      </c>
      <c r="K536" s="2">
        <f>(48*(siqueira!$F536))/(0.082*(siqueira!$I536+273.15))</f>
        <v>8.453654113</v>
      </c>
      <c r="L536" s="8" t="s">
        <v>14</v>
      </c>
      <c r="M536" s="1">
        <v>-3.7899023034813</v>
      </c>
      <c r="N536" s="1">
        <v>-38.5868264581879</v>
      </c>
    </row>
    <row r="537" ht="14.25" customHeight="1">
      <c r="A537" s="7">
        <v>44988.0</v>
      </c>
      <c r="B537" s="1">
        <v>16.0</v>
      </c>
      <c r="C537" s="2">
        <v>75.9114307342922</v>
      </c>
      <c r="D537" s="3">
        <v>0.139833459500379</v>
      </c>
      <c r="E537" s="4">
        <v>0.0880696442089326</v>
      </c>
      <c r="F537" s="5">
        <v>3.66143830431491</v>
      </c>
      <c r="G537" s="2">
        <v>4.65177895533687</v>
      </c>
      <c r="H537" s="2">
        <v>7.67070401211204</v>
      </c>
      <c r="I537" s="2">
        <v>24.126343679031</v>
      </c>
      <c r="J537" s="2">
        <f>(46.01*(siqueira!$D537*1000))/(0.082*(siqueira!$I537+273.15))</f>
        <v>263.9302277</v>
      </c>
      <c r="K537" s="2">
        <f>(48*(siqueira!$F537))/(0.082*(siqueira!$I537+273.15))</f>
        <v>7.209725914</v>
      </c>
      <c r="L537" s="8" t="s">
        <v>14</v>
      </c>
      <c r="M537" s="1">
        <v>-3.7899023034813</v>
      </c>
      <c r="N537" s="1">
        <v>-38.5868264581879</v>
      </c>
    </row>
    <row r="538" ht="14.25" customHeight="1">
      <c r="A538" s="7">
        <v>44988.0</v>
      </c>
      <c r="B538" s="1">
        <v>17.0</v>
      </c>
      <c r="C538" s="2">
        <v>77.1792376317924</v>
      </c>
      <c r="D538" s="3">
        <v>0.0733819951338199</v>
      </c>
      <c r="E538" s="4">
        <v>0.0242011354420114</v>
      </c>
      <c r="F538" s="5">
        <v>3.98142741281427</v>
      </c>
      <c r="G538" s="2">
        <v>1.66666666666667</v>
      </c>
      <c r="H538" s="2">
        <v>2.97404703974047</v>
      </c>
      <c r="I538" s="2">
        <v>24.3798459042985</v>
      </c>
      <c r="J538" s="2">
        <f>(46.01*(siqueira!$D538*1000))/(0.082*(siqueira!$I538+273.15))</f>
        <v>138.3876578</v>
      </c>
      <c r="K538" s="2">
        <f>(48*(siqueira!$F538))/(0.082*(siqueira!$I538+273.15))</f>
        <v>7.833135695</v>
      </c>
      <c r="L538" s="8" t="s">
        <v>14</v>
      </c>
      <c r="M538" s="1">
        <v>-3.7899023034813</v>
      </c>
      <c r="N538" s="1">
        <v>-38.5868264581879</v>
      </c>
    </row>
    <row r="539" ht="14.25" customHeight="1">
      <c r="A539" s="7">
        <v>44988.0</v>
      </c>
      <c r="B539" s="1">
        <v>18.0</v>
      </c>
      <c r="C539" s="2">
        <v>76.1298322392414</v>
      </c>
      <c r="D539" s="3">
        <v>0.0503719912472648</v>
      </c>
      <c r="E539" s="4">
        <v>0.0191539022611233</v>
      </c>
      <c r="F539" s="5">
        <v>3.19922684172137</v>
      </c>
      <c r="G539" s="2">
        <v>3.22611232676878</v>
      </c>
      <c r="H539" s="2">
        <v>5.22684172137126</v>
      </c>
      <c r="I539" s="2">
        <v>25.4844347191831</v>
      </c>
      <c r="J539" s="2">
        <f>(46.01*(siqueira!$D539*1000))/(0.082*(siqueira!$I539+273.15))</f>
        <v>94.64280788</v>
      </c>
      <c r="K539" s="2">
        <f>(48*(siqueira!$F539))/(0.082*(siqueira!$I539+273.15))</f>
        <v>6.270938423</v>
      </c>
      <c r="L539" s="8" t="s">
        <v>14</v>
      </c>
      <c r="M539" s="1">
        <v>-3.7899023034813</v>
      </c>
      <c r="N539" s="1">
        <v>-38.5868264581879</v>
      </c>
    </row>
    <row r="540" ht="14.25" customHeight="1">
      <c r="A540" s="7">
        <v>44988.0</v>
      </c>
      <c r="B540" s="1">
        <v>19.0</v>
      </c>
      <c r="C540" s="2">
        <v>71.3640132669983</v>
      </c>
      <c r="D540" s="3">
        <v>0.0106384742951907</v>
      </c>
      <c r="E540" s="4">
        <v>0.00134328358208955</v>
      </c>
      <c r="F540" s="5">
        <v>4.30786898839138</v>
      </c>
      <c r="G540" s="2">
        <v>1.4195688225539</v>
      </c>
      <c r="H540" s="2">
        <v>1.97180762852405</v>
      </c>
      <c r="I540" s="2">
        <v>25.6165257048093</v>
      </c>
      <c r="J540" s="2">
        <f>(46.01*(siqueira!$D540*1000))/(0.082*(siqueira!$I540+273.15))</f>
        <v>19.97955415</v>
      </c>
      <c r="K540" s="2">
        <f>(48*(siqueira!$F540))/(0.082*(siqueira!$I540+273.15))</f>
        <v>8.440301007</v>
      </c>
      <c r="L540" s="8" t="s">
        <v>14</v>
      </c>
      <c r="M540" s="1">
        <v>-3.7899023034813</v>
      </c>
      <c r="N540" s="1">
        <v>-38.5868264581879</v>
      </c>
    </row>
    <row r="541" ht="14.25" customHeight="1">
      <c r="A541" s="7">
        <v>44988.0</v>
      </c>
      <c r="B541" s="1">
        <v>20.0</v>
      </c>
      <c r="C541" s="2">
        <v>73.3305847076462</v>
      </c>
      <c r="D541" s="3">
        <v>0.0129385307346327</v>
      </c>
      <c r="E541" s="4">
        <v>0.00435532233883059</v>
      </c>
      <c r="F541" s="5">
        <v>4.33697901049475</v>
      </c>
      <c r="G541" s="2">
        <v>1.81259370314843</v>
      </c>
      <c r="H541" s="2">
        <v>2.46926536731634</v>
      </c>
      <c r="I541" s="2">
        <v>25.106311844078</v>
      </c>
      <c r="J541" s="2">
        <f>(46.01*(siqueira!$D541*1000))/(0.082*(siqueira!$I541+273.15))</f>
        <v>24.34073563</v>
      </c>
      <c r="K541" s="2">
        <f>(48*(siqueira!$F541))/(0.082*(siqueira!$I541+273.15))</f>
        <v>8.511871568</v>
      </c>
      <c r="L541" s="8" t="s">
        <v>14</v>
      </c>
      <c r="M541" s="1">
        <v>-3.7899023034813</v>
      </c>
      <c r="N541" s="1">
        <v>-38.5868264581879</v>
      </c>
    </row>
    <row r="542" ht="14.25" customHeight="1">
      <c r="A542" s="7">
        <v>44988.0</v>
      </c>
      <c r="B542" s="1">
        <v>21.0</v>
      </c>
      <c r="C542" s="2">
        <v>72.3483231707317</v>
      </c>
      <c r="D542" s="3">
        <v>0.00990853658536585</v>
      </c>
      <c r="E542" s="4">
        <v>0.00102896341463415</v>
      </c>
      <c r="F542" s="5">
        <v>4.25644054878049</v>
      </c>
      <c r="G542" s="2">
        <v>3.07317073170732</v>
      </c>
      <c r="H542" s="2">
        <v>3.69664634146341</v>
      </c>
      <c r="I542" s="2">
        <v>25.2618521341463</v>
      </c>
      <c r="J542" s="2">
        <f>(46.01*(siqueira!$D542*1000))/(0.082*(siqueira!$I542+273.15))</f>
        <v>18.63081399</v>
      </c>
      <c r="K542" s="2">
        <f>(48*(siqueira!$F542))/(0.082*(siqueira!$I542+273.15))</f>
        <v>8.349450391</v>
      </c>
      <c r="L542" s="8" t="s">
        <v>14</v>
      </c>
      <c r="M542" s="1">
        <v>-3.7899023034813</v>
      </c>
      <c r="N542" s="1">
        <v>-38.5868264581879</v>
      </c>
    </row>
    <row r="543" ht="14.25" customHeight="1">
      <c r="A543" s="7">
        <v>44988.0</v>
      </c>
      <c r="B543" s="1">
        <v>22.0</v>
      </c>
      <c r="C543" s="2">
        <v>71.9354838709677</v>
      </c>
      <c r="D543" s="3">
        <v>0.0099660441426146</v>
      </c>
      <c r="E543" s="4">
        <v>5.85738539898132E-4</v>
      </c>
      <c r="F543" s="5">
        <v>4.20063667232598</v>
      </c>
      <c r="G543" s="2">
        <v>5.54668930390492</v>
      </c>
      <c r="H543" s="2">
        <v>6.15449915110357</v>
      </c>
      <c r="I543" s="2">
        <v>25.1847623089983</v>
      </c>
      <c r="J543" s="2">
        <f>(46.01*(siqueira!$D543*1000))/(0.082*(siqueira!$I543+273.15))</f>
        <v>18.7437864</v>
      </c>
      <c r="K543" s="2">
        <f>(48*(siqueira!$F543))/(0.082*(siqueira!$I543+273.15))</f>
        <v>8.242114504</v>
      </c>
      <c r="L543" s="8" t="s">
        <v>14</v>
      </c>
      <c r="M543" s="1">
        <v>-3.7899023034813</v>
      </c>
      <c r="N543" s="1">
        <v>-38.5868264581879</v>
      </c>
    </row>
    <row r="544" ht="14.25" customHeight="1">
      <c r="A544" s="7">
        <v>44988.0</v>
      </c>
      <c r="B544" s="1">
        <v>23.0</v>
      </c>
      <c r="C544" s="2">
        <v>71.6266471449488</v>
      </c>
      <c r="D544" s="3">
        <v>0.00994875549048316</v>
      </c>
      <c r="E544" s="4">
        <v>4.97803806734993E-4</v>
      </c>
      <c r="F544" s="5">
        <v>4.18232796486091</v>
      </c>
      <c r="G544" s="2">
        <v>14.6918008784773</v>
      </c>
      <c r="H544" s="2">
        <v>15.4033674963397</v>
      </c>
      <c r="I544" s="2">
        <v>25.2378623718887</v>
      </c>
      <c r="J544" s="2">
        <f>(46.01*(siqueira!$D544*1000))/(0.082*(siqueira!$I544+273.15))</f>
        <v>18.70794072</v>
      </c>
      <c r="K544" s="2">
        <f>(48*(siqueira!$F544))/(0.082*(siqueira!$I544+273.15))</f>
        <v>8.204730447</v>
      </c>
      <c r="L544" s="8" t="s">
        <v>14</v>
      </c>
      <c r="M544" s="1">
        <v>-3.7899023034813</v>
      </c>
      <c r="N544" s="1">
        <v>-38.5868264581879</v>
      </c>
    </row>
    <row r="545" ht="14.25" customHeight="1">
      <c r="A545" s="7">
        <v>44989.0</v>
      </c>
      <c r="B545" s="1">
        <v>0.0</v>
      </c>
      <c r="C545" s="2">
        <v>70.9197635135135</v>
      </c>
      <c r="D545" s="3">
        <v>0.00997466216216216</v>
      </c>
      <c r="E545" s="4">
        <v>0.00127533783783784</v>
      </c>
      <c r="F545" s="5">
        <v>4.13035472972973</v>
      </c>
      <c r="G545" s="2">
        <v>7.72381756756757</v>
      </c>
      <c r="H545" s="2">
        <v>8.50422297297297</v>
      </c>
      <c r="I545" s="2">
        <v>25.4780743243243</v>
      </c>
      <c r="J545" s="2">
        <f>(46.01*(siqueira!$D545*1000))/(0.082*(siqueira!$I545+273.15))</f>
        <v>18.74156883</v>
      </c>
      <c r="K545" s="2">
        <f>(48*(siqueira!$F545))/(0.082*(siqueira!$I545+273.15))</f>
        <v>8.096253602</v>
      </c>
      <c r="L545" s="8" t="s">
        <v>14</v>
      </c>
      <c r="M545" s="1">
        <v>-3.7899023034813</v>
      </c>
      <c r="N545" s="1">
        <v>-38.5868264581879</v>
      </c>
    </row>
    <row r="546" ht="14.25" customHeight="1">
      <c r="A546" s="7">
        <v>44989.0</v>
      </c>
      <c r="B546" s="1">
        <v>1.0</v>
      </c>
      <c r="C546" s="2">
        <v>70.9279279279279</v>
      </c>
      <c r="D546" s="3">
        <v>0.0121771771771772</v>
      </c>
      <c r="E546" s="4">
        <v>0.00305555555555556</v>
      </c>
      <c r="F546" s="5">
        <v>4.02993993993994</v>
      </c>
      <c r="G546" s="2">
        <v>6.49774774774775</v>
      </c>
      <c r="H546" s="2">
        <v>7.4024024024024</v>
      </c>
      <c r="I546" s="2">
        <v>25.5392792792793</v>
      </c>
      <c r="J546" s="2">
        <f>(46.01*(siqueira!$D546*1000))/(0.082*(siqueira!$I546+273.15))</f>
        <v>22.87522482</v>
      </c>
      <c r="K546" s="2">
        <f>(48*(siqueira!$F546))/(0.082*(siqueira!$I546+273.15))</f>
        <v>7.897803493</v>
      </c>
      <c r="L546" s="8" t="s">
        <v>14</v>
      </c>
      <c r="M546" s="1">
        <v>-3.7899023034813</v>
      </c>
      <c r="N546" s="1">
        <v>-38.5868264581879</v>
      </c>
    </row>
    <row r="547" ht="14.25" customHeight="1">
      <c r="A547" s="7">
        <v>44989.0</v>
      </c>
      <c r="B547" s="1">
        <v>2.0</v>
      </c>
      <c r="C547" s="2">
        <v>71.3647058823529</v>
      </c>
      <c r="D547" s="3">
        <v>0.0323715170278638</v>
      </c>
      <c r="E547" s="4">
        <v>0.01271826625387</v>
      </c>
      <c r="F547" s="5">
        <v>3.8561919504644</v>
      </c>
      <c r="G547" s="2">
        <v>3.05572755417957</v>
      </c>
      <c r="H547" s="2">
        <v>4.06749226006192</v>
      </c>
      <c r="I547" s="2">
        <v>25.8069969040248</v>
      </c>
      <c r="J547" s="2">
        <f>(46.01*(siqueira!$D547*1000))/(0.082*(siqueira!$I547+273.15))</f>
        <v>60.75649487</v>
      </c>
      <c r="K547" s="2">
        <f>(48*(siqueira!$F547))/(0.082*(siqueira!$I547+273.15))</f>
        <v>7.550527722</v>
      </c>
      <c r="L547" s="8" t="s">
        <v>14</v>
      </c>
      <c r="M547" s="1">
        <v>-3.7899023034813</v>
      </c>
      <c r="N547" s="1">
        <v>-38.5868264581879</v>
      </c>
    </row>
    <row r="548" ht="14.25" customHeight="1">
      <c r="A548" s="7">
        <v>44989.0</v>
      </c>
      <c r="B548" s="1">
        <v>3.0</v>
      </c>
      <c r="C548" s="2">
        <v>72.051272312951</v>
      </c>
      <c r="D548" s="3">
        <v>0.0396429927838967</v>
      </c>
      <c r="E548" s="4">
        <v>0.0129927838966958</v>
      </c>
      <c r="F548" s="5">
        <v>3.57693885301937</v>
      </c>
      <c r="G548" s="2">
        <v>3.27876946448918</v>
      </c>
      <c r="H548" s="2">
        <v>4.420812761109</v>
      </c>
      <c r="I548" s="2">
        <v>26.1045195594379</v>
      </c>
      <c r="J548" s="2">
        <f>(46.01*(siqueira!$D548*1000))/(0.082*(siqueira!$I548+273.15))</f>
        <v>74.32999372</v>
      </c>
      <c r="K548" s="2">
        <f>(48*(siqueira!$F548))/(0.082*(siqueira!$I548+273.15))</f>
        <v>6.996779425</v>
      </c>
      <c r="L548" s="8" t="s">
        <v>14</v>
      </c>
      <c r="M548" s="1">
        <v>-3.7899023034813</v>
      </c>
      <c r="N548" s="1">
        <v>-38.5868264581879</v>
      </c>
    </row>
    <row r="549" ht="14.25" customHeight="1">
      <c r="A549" s="7">
        <v>44989.0</v>
      </c>
      <c r="B549" s="1">
        <v>4.0</v>
      </c>
      <c r="C549" s="2">
        <v>70.6280925778132</v>
      </c>
      <c r="D549" s="3">
        <v>0.0105706304868316</v>
      </c>
      <c r="E549" s="4">
        <v>0.00343575418994413</v>
      </c>
      <c r="F549" s="5">
        <v>3.59890662410215</v>
      </c>
      <c r="G549" s="2">
        <v>2.33479648842777</v>
      </c>
      <c r="H549" s="2">
        <v>3.16999201915403</v>
      </c>
      <c r="I549" s="2">
        <v>26.3353750997606</v>
      </c>
      <c r="J549" s="2">
        <f>(46.01*(siqueira!$D549*1000))/(0.082*(siqueira!$I549+273.15))</f>
        <v>19.80448956</v>
      </c>
      <c r="K549" s="2">
        <f>(48*(siqueira!$F549))/(0.082*(siqueira!$I549+273.15))</f>
        <v>7.034323621</v>
      </c>
      <c r="L549" s="8" t="s">
        <v>14</v>
      </c>
      <c r="M549" s="1">
        <v>-3.7899023034813</v>
      </c>
      <c r="N549" s="1">
        <v>-38.5868264581879</v>
      </c>
    </row>
    <row r="550" ht="14.25" customHeight="1">
      <c r="A550" s="7">
        <v>44989.0</v>
      </c>
      <c r="B550" s="1">
        <v>5.0</v>
      </c>
      <c r="C550" s="2">
        <v>69.6642828764402</v>
      </c>
      <c r="D550" s="3">
        <v>0.0111084624553039</v>
      </c>
      <c r="E550" s="4">
        <v>0.0044259038537942</v>
      </c>
      <c r="F550" s="5">
        <v>3.51214938418752</v>
      </c>
      <c r="G550" s="2">
        <v>2.20858164481526</v>
      </c>
      <c r="H550" s="2">
        <v>3.0647596344855</v>
      </c>
      <c r="I550" s="2">
        <v>26.6086213746524</v>
      </c>
      <c r="J550" s="2">
        <f>(46.01*(siqueira!$D550*1000))/(0.082*(siqueira!$I550+273.15))</f>
        <v>20.79316739</v>
      </c>
      <c r="K550" s="2">
        <f>(48*(siqueira!$F550))/(0.082*(siqueira!$I550+273.15))</f>
        <v>6.85849272</v>
      </c>
      <c r="L550" s="8" t="s">
        <v>14</v>
      </c>
      <c r="M550" s="1">
        <v>-3.7899023034813</v>
      </c>
      <c r="N550" s="1">
        <v>-38.5868264581879</v>
      </c>
    </row>
    <row r="551" ht="14.25" customHeight="1">
      <c r="A551" s="7">
        <v>44989.0</v>
      </c>
      <c r="B551" s="1">
        <v>6.0</v>
      </c>
      <c r="C551" s="2">
        <v>67.9485896269336</v>
      </c>
      <c r="D551" s="3">
        <v>0.0113739763421292</v>
      </c>
      <c r="E551" s="4">
        <v>0.00492265696087352</v>
      </c>
      <c r="F551" s="5">
        <v>3.34885805277525</v>
      </c>
      <c r="G551" s="2">
        <v>1.8252957233849</v>
      </c>
      <c r="H551" s="2">
        <v>2.51182893539581</v>
      </c>
      <c r="I551" s="2">
        <v>27.3199863512284</v>
      </c>
      <c r="J551" s="2">
        <f>(46.01*(siqueira!$D551*1000))/(0.082*(siqueira!$I551+273.15))</f>
        <v>21.23975996</v>
      </c>
      <c r="K551" s="2">
        <f>(48*(siqueira!$F551))/(0.082*(siqueira!$I551+273.15))</f>
        <v>6.524136326</v>
      </c>
      <c r="L551" s="8" t="s">
        <v>14</v>
      </c>
      <c r="M551" s="1">
        <v>-3.7899023034813</v>
      </c>
      <c r="N551" s="1">
        <v>-38.5868264581879</v>
      </c>
    </row>
    <row r="552" ht="14.25" customHeight="1">
      <c r="A552" s="7">
        <v>44989.0</v>
      </c>
      <c r="B552" s="1">
        <v>8.0</v>
      </c>
      <c r="C552" s="2">
        <v>69.7782771535581</v>
      </c>
      <c r="D552" s="3">
        <v>0.01</v>
      </c>
      <c r="E552" s="4">
        <v>0.00339325842696629</v>
      </c>
      <c r="F552" s="5">
        <v>2.95861423220974</v>
      </c>
      <c r="G552" s="2">
        <v>2.84868913857678</v>
      </c>
      <c r="H552" s="2">
        <v>3.43071161048689</v>
      </c>
      <c r="I552" s="2">
        <v>26.5601348314607</v>
      </c>
      <c r="J552" s="2">
        <f>(46.01*(siqueira!$D552*1000))/(0.082*(siqueira!$I552+273.15))</f>
        <v>18.72134091</v>
      </c>
      <c r="K552" s="2">
        <f>(48*(siqueira!$F552))/(0.082*(siqueira!$I552+273.15))</f>
        <v>5.778489095</v>
      </c>
      <c r="L552" s="8" t="s">
        <v>14</v>
      </c>
      <c r="M552" s="1">
        <v>-3.7899023034813</v>
      </c>
      <c r="N552" s="1">
        <v>-38.5868264581879</v>
      </c>
    </row>
    <row r="553" ht="14.25" customHeight="1">
      <c r="A553" s="7">
        <v>44989.0</v>
      </c>
      <c r="B553" s="1">
        <v>9.0</v>
      </c>
      <c r="C553" s="2">
        <v>66.814858490566</v>
      </c>
      <c r="D553" s="3">
        <v>0.01</v>
      </c>
      <c r="E553" s="4">
        <v>0.00240566037735849</v>
      </c>
      <c r="F553" s="5">
        <v>2.97106132075472</v>
      </c>
      <c r="G553" s="2">
        <v>2.47110849056604</v>
      </c>
      <c r="H553" s="2">
        <v>3.05188679245283</v>
      </c>
      <c r="I553" s="2">
        <v>27.5716273584906</v>
      </c>
      <c r="J553" s="2">
        <f>(46.01*(siqueira!$D553*1000))/(0.082*(siqueira!$I553+273.15))</f>
        <v>18.65837073</v>
      </c>
      <c r="K553" s="2">
        <f>(48*(siqueira!$F553))/(0.082*(siqueira!$I553+273.15))</f>
        <v>5.783281574</v>
      </c>
      <c r="L553" s="8" t="s">
        <v>14</v>
      </c>
      <c r="M553" s="1">
        <v>-3.7899023034813</v>
      </c>
      <c r="N553" s="1">
        <v>-38.5868264581879</v>
      </c>
    </row>
    <row r="554" ht="14.25" customHeight="1">
      <c r="A554" s="7">
        <v>44989.0</v>
      </c>
      <c r="B554" s="1">
        <v>17.0</v>
      </c>
      <c r="C554" s="2">
        <v>56.268002969562</v>
      </c>
      <c r="D554" s="3">
        <v>0.0515441722345954</v>
      </c>
      <c r="E554" s="4">
        <v>0.0175204157386785</v>
      </c>
      <c r="F554" s="5">
        <v>1.77636228656273</v>
      </c>
      <c r="G554" s="2">
        <v>2.91536748329621</v>
      </c>
      <c r="H554" s="2">
        <v>4.02152932442465</v>
      </c>
      <c r="I554" s="2">
        <v>30.6612620638456</v>
      </c>
      <c r="J554" s="2">
        <f>(46.01*(siqueira!$D554*1000))/(0.082*(siqueira!$I554+273.15))</f>
        <v>95.19498759</v>
      </c>
      <c r="K554" s="2">
        <f>(48*(siqueira!$F554))/(0.082*(siqueira!$I554+273.15))</f>
        <v>3.422591444</v>
      </c>
      <c r="L554" s="8" t="s">
        <v>14</v>
      </c>
      <c r="M554" s="1">
        <v>-3.7899023034813</v>
      </c>
      <c r="N554" s="1">
        <v>-38.5868264581879</v>
      </c>
    </row>
    <row r="555" ht="14.25" customHeight="1">
      <c r="A555" s="7">
        <v>44989.0</v>
      </c>
      <c r="B555" s="1">
        <v>18.0</v>
      </c>
      <c r="C555" s="2">
        <v>57.8888888888889</v>
      </c>
      <c r="D555" s="3">
        <v>0.0516906474820144</v>
      </c>
      <c r="E555" s="4">
        <v>0.0162989608313349</v>
      </c>
      <c r="F555" s="5">
        <v>2.20505595523581</v>
      </c>
      <c r="G555" s="2">
        <v>3.02318145483613</v>
      </c>
      <c r="H555" s="2">
        <v>3.93485211830536</v>
      </c>
      <c r="I555" s="2">
        <v>30.3827697841727</v>
      </c>
      <c r="J555" s="2">
        <f>(46.01*(siqueira!$D555*1000))/(0.082*(siqueira!$I555+273.15))</f>
        <v>95.55309711</v>
      </c>
      <c r="K555" s="2">
        <f>(48*(siqueira!$F555))/(0.082*(siqueira!$I555+273.15))</f>
        <v>4.252471529</v>
      </c>
      <c r="L555" s="8" t="s">
        <v>14</v>
      </c>
      <c r="M555" s="1">
        <v>-3.7899023034813</v>
      </c>
      <c r="N555" s="1">
        <v>-38.5868264581879</v>
      </c>
    </row>
    <row r="556" ht="14.25" customHeight="1">
      <c r="A556" s="7">
        <v>44989.0</v>
      </c>
      <c r="B556" s="1">
        <v>19.0</v>
      </c>
      <c r="C556" s="2">
        <v>58.9298245614035</v>
      </c>
      <c r="D556" s="3">
        <v>0.0392783094098884</v>
      </c>
      <c r="E556" s="4">
        <v>0.0111842105263158</v>
      </c>
      <c r="F556" s="5">
        <v>2.37856459330144</v>
      </c>
      <c r="G556" s="2">
        <v>3.71451355661882</v>
      </c>
      <c r="H556" s="2">
        <v>4.96371610845295</v>
      </c>
      <c r="I556" s="2">
        <v>30.0107655502392</v>
      </c>
      <c r="J556" s="2">
        <f>(46.01*(siqueira!$D556*1000))/(0.082*(siqueira!$I556+273.15))</f>
        <v>72.69728182</v>
      </c>
      <c r="K556" s="2">
        <f>(48*(siqueira!$F556))/(0.082*(siqueira!$I556+273.15))</f>
        <v>4.592713345</v>
      </c>
      <c r="L556" s="8" t="s">
        <v>14</v>
      </c>
      <c r="M556" s="1">
        <v>-3.7899023034813</v>
      </c>
      <c r="N556" s="1">
        <v>-38.5868264581879</v>
      </c>
    </row>
    <row r="557" ht="14.25" customHeight="1">
      <c r="A557" s="7">
        <v>44989.0</v>
      </c>
      <c r="B557" s="1">
        <v>20.0</v>
      </c>
      <c r="C557" s="2">
        <v>62.390156062425</v>
      </c>
      <c r="D557" s="3">
        <v>0.0642777110844338</v>
      </c>
      <c r="E557" s="4">
        <v>0.0161744697879152</v>
      </c>
      <c r="F557" s="5">
        <v>2.15852340936375</v>
      </c>
      <c r="G557" s="2">
        <v>5.72228891556623</v>
      </c>
      <c r="H557" s="2">
        <v>7.23569427771108</v>
      </c>
      <c r="I557" s="2">
        <v>29.1586714685874</v>
      </c>
      <c r="J557" s="2">
        <f>(46.01*(siqueira!$D557*1000))/(0.082*(siqueira!$I557+273.15))</f>
        <v>119.302125</v>
      </c>
      <c r="K557" s="2">
        <f>(48*(siqueira!$F557))/(0.082*(siqueira!$I557+273.15))</f>
        <v>4.17958867</v>
      </c>
      <c r="L557" s="8" t="s">
        <v>14</v>
      </c>
      <c r="M557" s="1">
        <v>-3.7899023034813</v>
      </c>
      <c r="N557" s="1">
        <v>-38.5868264581879</v>
      </c>
    </row>
    <row r="558" ht="14.25" customHeight="1">
      <c r="A558" s="7">
        <v>44989.0</v>
      </c>
      <c r="B558" s="1">
        <v>21.0</v>
      </c>
      <c r="C558" s="2">
        <v>64.9156355455568</v>
      </c>
      <c r="D558" s="3">
        <v>0.0795313085864267</v>
      </c>
      <c r="E558" s="4">
        <v>0.0165841769778778</v>
      </c>
      <c r="F558" s="5">
        <v>2.71371953505812</v>
      </c>
      <c r="G558" s="2">
        <v>6.35883014623172</v>
      </c>
      <c r="H558" s="2">
        <v>7.77202849643795</v>
      </c>
      <c r="I558" s="2">
        <v>28.9164491938508</v>
      </c>
      <c r="J558" s="2">
        <f>(46.01*(siqueira!$D558*1000))/(0.082*(siqueira!$I558+273.15))</f>
        <v>147.73181</v>
      </c>
      <c r="K558" s="2">
        <f>(48*(siqueira!$F558))/(0.082*(siqueira!$I558+273.15))</f>
        <v>5.258838764</v>
      </c>
      <c r="L558" s="8" t="s">
        <v>14</v>
      </c>
      <c r="M558" s="1">
        <v>-3.7899023034813</v>
      </c>
      <c r="N558" s="1">
        <v>-38.5868264581879</v>
      </c>
    </row>
    <row r="559" ht="14.25" customHeight="1">
      <c r="A559" s="7">
        <v>44989.0</v>
      </c>
      <c r="B559" s="1">
        <v>22.0</v>
      </c>
      <c r="C559" s="2">
        <v>63.7364</v>
      </c>
      <c r="D559" s="3">
        <v>0.03618</v>
      </c>
      <c r="E559" s="4">
        <v>0.010456</v>
      </c>
      <c r="F559" s="5">
        <v>2.914292</v>
      </c>
      <c r="G559" s="2">
        <v>3.4412</v>
      </c>
      <c r="H559" s="2">
        <v>4.4224</v>
      </c>
      <c r="I559" s="2">
        <v>28.93414</v>
      </c>
      <c r="J559" s="2">
        <f>(46.01*(siqueira!$D559*1000))/(0.082*(siqueira!$I559+273.15))</f>
        <v>67.20150802</v>
      </c>
      <c r="K559" s="2">
        <f>(48*(siqueira!$F559))/(0.082*(siqueira!$I559+273.15))</f>
        <v>5.647191621</v>
      </c>
      <c r="L559" s="8" t="s">
        <v>14</v>
      </c>
      <c r="M559" s="1">
        <v>-3.7899023034813</v>
      </c>
      <c r="N559" s="1">
        <v>-38.5868264581879</v>
      </c>
    </row>
    <row r="560" ht="14.25" customHeight="1">
      <c r="A560" s="7">
        <v>44989.0</v>
      </c>
      <c r="B560" s="1">
        <v>23.0</v>
      </c>
      <c r="C560" s="2">
        <v>63.1236537694456</v>
      </c>
      <c r="D560" s="3">
        <v>0.0198484244116474</v>
      </c>
      <c r="E560" s="4">
        <v>0.00824890307140008</v>
      </c>
      <c r="F560" s="5">
        <v>2.32593538093339</v>
      </c>
      <c r="G560" s="2">
        <v>4.0574391703231</v>
      </c>
      <c r="H560" s="2">
        <v>5.10530514559234</v>
      </c>
      <c r="I560" s="2">
        <v>28.9304467491025</v>
      </c>
      <c r="J560" s="2">
        <f>(46.01*(siqueira!$D560*1000))/(0.082*(siqueira!$I560+273.15))</f>
        <v>36.86733996</v>
      </c>
      <c r="K560" s="2">
        <f>(48*(siqueira!$F560))/(0.082*(siqueira!$I560+273.15))</f>
        <v>4.507154185</v>
      </c>
      <c r="L560" s="8" t="s">
        <v>14</v>
      </c>
      <c r="M560" s="1">
        <v>-3.7899023034813</v>
      </c>
      <c r="N560" s="1">
        <v>-38.5868264581879</v>
      </c>
    </row>
    <row r="561" ht="14.25" customHeight="1">
      <c r="A561" s="7">
        <v>44990.0</v>
      </c>
      <c r="B561" s="1">
        <v>0.0</v>
      </c>
      <c r="C561" s="2">
        <v>63.2209348781462</v>
      </c>
      <c r="D561" s="3">
        <v>0.019168997203356</v>
      </c>
      <c r="E561" s="4">
        <v>0.00789053136236516</v>
      </c>
      <c r="F561" s="5">
        <v>2.42960047942469</v>
      </c>
      <c r="G561" s="2">
        <v>5.00719137035557</v>
      </c>
      <c r="H561" s="2">
        <v>5.97163403915302</v>
      </c>
      <c r="I561" s="2">
        <v>28.8806671993608</v>
      </c>
      <c r="J561" s="2">
        <f>(46.01*(siqueira!$D561*1000))/(0.082*(siqueira!$I561+273.15))</f>
        <v>35.6112102</v>
      </c>
      <c r="K561" s="2">
        <f>(48*(siqueira!$F561))/(0.082*(siqueira!$I561+273.15))</f>
        <v>4.708810439</v>
      </c>
      <c r="L561" s="8" t="s">
        <v>14</v>
      </c>
      <c r="M561" s="1">
        <v>-3.7899023034813</v>
      </c>
      <c r="N561" s="1">
        <v>-38.5868264581879</v>
      </c>
    </row>
    <row r="562" ht="14.25" customHeight="1">
      <c r="A562" s="7">
        <v>44990.0</v>
      </c>
      <c r="B562" s="1">
        <v>1.0</v>
      </c>
      <c r="C562" s="2">
        <v>64.7530864197531</v>
      </c>
      <c r="D562" s="3">
        <v>0.0368387579498691</v>
      </c>
      <c r="E562" s="4">
        <v>0.0111148522259633</v>
      </c>
      <c r="F562" s="5">
        <v>2.53135428357651</v>
      </c>
      <c r="G562" s="2">
        <v>4.60419004863449</v>
      </c>
      <c r="H562" s="2">
        <v>5.83913206135428</v>
      </c>
      <c r="I562" s="2">
        <v>28.845087916199</v>
      </c>
      <c r="J562" s="2">
        <f>(46.01*(siqueira!$D562*1000))/(0.082*(siqueira!$I562+273.15))</f>
        <v>68.4452763</v>
      </c>
      <c r="K562" s="2">
        <f>(48*(siqueira!$F562))/(0.082*(siqueira!$I562+273.15))</f>
        <v>4.906597559</v>
      </c>
      <c r="L562" s="8" t="s">
        <v>14</v>
      </c>
      <c r="M562" s="1">
        <v>-3.7899023034813</v>
      </c>
      <c r="N562" s="1">
        <v>-38.5868264581879</v>
      </c>
    </row>
    <row r="563" ht="14.25" customHeight="1">
      <c r="A563" s="7">
        <v>44990.0</v>
      </c>
      <c r="B563" s="1">
        <v>2.0</v>
      </c>
      <c r="C563" s="2">
        <v>67.8008</v>
      </c>
      <c r="D563" s="3">
        <v>0.073444</v>
      </c>
      <c r="E563" s="4">
        <v>0.017304</v>
      </c>
      <c r="F563" s="5">
        <v>2.939384</v>
      </c>
      <c r="G563" s="2">
        <v>4.6392</v>
      </c>
      <c r="H563" s="2">
        <v>6.246</v>
      </c>
      <c r="I563" s="2">
        <v>28.629372</v>
      </c>
      <c r="J563" s="2">
        <f>(46.01*(siqueira!$D563*1000))/(0.082*(siqueira!$I563+273.15))</f>
        <v>136.5542283</v>
      </c>
      <c r="K563" s="2">
        <f>(48*(siqueira!$F563))/(0.082*(siqueira!$I563+273.15))</f>
        <v>5.701566058</v>
      </c>
      <c r="L563" s="8" t="s">
        <v>14</v>
      </c>
      <c r="M563" s="1">
        <v>-3.7899023034813</v>
      </c>
      <c r="N563" s="1">
        <v>-38.5868264581879</v>
      </c>
    </row>
    <row r="564" ht="14.25" customHeight="1">
      <c r="A564" s="7">
        <v>44990.0</v>
      </c>
      <c r="B564" s="1">
        <v>3.0</v>
      </c>
      <c r="C564" s="2">
        <v>67.2127483443709</v>
      </c>
      <c r="D564" s="3">
        <v>0.0956498344370861</v>
      </c>
      <c r="E564" s="4">
        <v>0.0211175496688742</v>
      </c>
      <c r="F564" s="5">
        <v>2.78586092715232</v>
      </c>
      <c r="G564" s="2">
        <v>5.30049668874172</v>
      </c>
      <c r="H564" s="2">
        <v>6.94950331125828</v>
      </c>
      <c r="I564" s="2">
        <v>28.7838203642384</v>
      </c>
      <c r="J564" s="2">
        <f>(46.01*(siqueira!$D564*1000))/(0.082*(siqueira!$I564+273.15))</f>
        <v>177.7505042</v>
      </c>
      <c r="K564" s="2">
        <f>(48*(siqueira!$F564))/(0.082*(siqueira!$I564+273.15))</f>
        <v>5.401010916</v>
      </c>
      <c r="L564" s="8" t="s">
        <v>14</v>
      </c>
      <c r="M564" s="1">
        <v>-3.7899023034813</v>
      </c>
      <c r="N564" s="1">
        <v>-38.5868264581879</v>
      </c>
    </row>
    <row r="565" ht="14.25" customHeight="1">
      <c r="A565" s="7">
        <v>44990.0</v>
      </c>
      <c r="B565" s="1">
        <v>4.0</v>
      </c>
      <c r="C565" s="2">
        <v>69.4529712711531</v>
      </c>
      <c r="D565" s="3">
        <v>0.110547028728847</v>
      </c>
      <c r="E565" s="4">
        <v>0.0232861078315624</v>
      </c>
      <c r="F565" s="5">
        <v>2.66478158205431</v>
      </c>
      <c r="G565" s="2">
        <v>6.07595434868162</v>
      </c>
      <c r="H565" s="2">
        <v>8.1267217630854</v>
      </c>
      <c r="I565" s="2">
        <v>27.5829830775285</v>
      </c>
      <c r="J565" s="2">
        <f>(46.01*(siqueira!$D565*1000))/(0.082*(siqueira!$I565+273.15))</f>
        <v>206.254956</v>
      </c>
      <c r="K565" s="2">
        <f>(48*(siqueira!$F565))/(0.082*(siqueira!$I565+273.15))</f>
        <v>5.186900784</v>
      </c>
      <c r="L565" s="8" t="s">
        <v>14</v>
      </c>
      <c r="M565" s="1">
        <v>-3.7899023034813</v>
      </c>
      <c r="N565" s="1">
        <v>-38.5868264581879</v>
      </c>
    </row>
    <row r="566" ht="14.25" customHeight="1">
      <c r="A566" s="7">
        <v>44990.0</v>
      </c>
      <c r="B566" s="1">
        <v>5.0</v>
      </c>
      <c r="C566" s="2">
        <v>73.7548824232762</v>
      </c>
      <c r="D566" s="3">
        <v>0.0780310880829016</v>
      </c>
      <c r="E566" s="4">
        <v>0.0166042247907533</v>
      </c>
      <c r="F566" s="5">
        <v>3.7225149461937</v>
      </c>
      <c r="G566" s="2">
        <v>5.88720605819051</v>
      </c>
      <c r="H566" s="2">
        <v>7.85611797528896</v>
      </c>
      <c r="I566" s="2">
        <v>26.895380629733</v>
      </c>
      <c r="J566" s="2">
        <f>(46.01*(siqueira!$D566*1000))/(0.082*(siqueira!$I566+273.15))</f>
        <v>145.9214373</v>
      </c>
      <c r="K566" s="2">
        <f>(48*(siqueira!$F566))/(0.082*(siqueira!$I566+273.15))</f>
        <v>7.262345231</v>
      </c>
      <c r="L566" s="8" t="s">
        <v>14</v>
      </c>
      <c r="M566" s="1">
        <v>-3.7899023034813</v>
      </c>
      <c r="N566" s="1">
        <v>-38.5868264581879</v>
      </c>
    </row>
    <row r="567" ht="14.25" customHeight="1">
      <c r="A567" s="7">
        <v>44990.0</v>
      </c>
      <c r="B567" s="1">
        <v>6.0</v>
      </c>
      <c r="C567" s="2">
        <v>70.9108</v>
      </c>
      <c r="D567" s="3">
        <v>0.05724</v>
      </c>
      <c r="E567" s="4">
        <v>0.013408</v>
      </c>
      <c r="F567" s="5">
        <v>4.362808</v>
      </c>
      <c r="G567" s="2">
        <v>5.0852</v>
      </c>
      <c r="H567" s="2">
        <v>6.8108</v>
      </c>
      <c r="I567" s="2">
        <v>27.390408</v>
      </c>
      <c r="J567" s="2">
        <f>(46.01*(siqueira!$D567*1000))/(0.082*(siqueira!$I567+273.15))</f>
        <v>106.8649125</v>
      </c>
      <c r="K567" s="2">
        <f>(48*(siqueira!$F567))/(0.082*(siqueira!$I567+273.15))</f>
        <v>8.497489061</v>
      </c>
      <c r="L567" s="8" t="s">
        <v>14</v>
      </c>
      <c r="M567" s="1">
        <v>-3.7899023034813</v>
      </c>
      <c r="N567" s="1">
        <v>-38.5868264581879</v>
      </c>
    </row>
    <row r="568" ht="14.25" customHeight="1">
      <c r="A568" s="7">
        <v>44990.0</v>
      </c>
      <c r="B568" s="1">
        <v>7.0</v>
      </c>
      <c r="C568" s="2">
        <v>72.0852250099562</v>
      </c>
      <c r="D568" s="3">
        <v>0.206407805655117</v>
      </c>
      <c r="E568" s="4">
        <v>0.040720828355237</v>
      </c>
      <c r="F568" s="5">
        <v>4.22035444046197</v>
      </c>
      <c r="G568" s="2">
        <v>5.12266029470331</v>
      </c>
      <c r="H568" s="2">
        <v>7.29032258064516</v>
      </c>
      <c r="I568" s="2">
        <v>27.3227439267224</v>
      </c>
      <c r="J568" s="2">
        <f>(46.01*(siqueira!$D568*1000))/(0.082*(siqueira!$I568+273.15))</f>
        <v>385.442336</v>
      </c>
      <c r="K568" s="2">
        <f>(48*(siqueira!$F568))/(0.082*(siqueira!$I568+273.15))</f>
        <v>8.221881784</v>
      </c>
      <c r="L568" s="8" t="s">
        <v>14</v>
      </c>
      <c r="M568" s="1">
        <v>-3.7899023034813</v>
      </c>
      <c r="N568" s="1">
        <v>-38.5868264581879</v>
      </c>
    </row>
    <row r="569" ht="14.25" customHeight="1">
      <c r="A569" s="7">
        <v>44990.0</v>
      </c>
      <c r="B569" s="1">
        <v>8.0</v>
      </c>
      <c r="C569" s="2">
        <v>71.7583741061347</v>
      </c>
      <c r="D569" s="3">
        <v>0.124023334587881</v>
      </c>
      <c r="E569" s="4">
        <v>0.0255250282273241</v>
      </c>
      <c r="F569" s="5">
        <v>4.14959352653368</v>
      </c>
      <c r="G569" s="2">
        <v>4.35453519006398</v>
      </c>
      <c r="H569" s="2">
        <v>6.01919458035378</v>
      </c>
      <c r="I569" s="2">
        <v>27.8329582235604</v>
      </c>
      <c r="J569" s="2">
        <f>(46.01*(siqueira!$D569*1000))/(0.082*(siqueira!$I569+273.15))</f>
        <v>231.2064143</v>
      </c>
      <c r="K569" s="2">
        <f>(48*(siqueira!$F569))/(0.082*(siqueira!$I569+273.15))</f>
        <v>8.070325215</v>
      </c>
      <c r="L569" s="8" t="s">
        <v>14</v>
      </c>
      <c r="M569" s="1">
        <v>-3.7899023034813</v>
      </c>
      <c r="N569" s="1">
        <v>-38.5868264581879</v>
      </c>
    </row>
    <row r="570" ht="14.25" customHeight="1">
      <c r="A570" s="7">
        <v>44990.0</v>
      </c>
      <c r="B570" s="1">
        <v>9.0</v>
      </c>
      <c r="C570" s="2">
        <v>67.6831600831601</v>
      </c>
      <c r="D570" s="3">
        <v>0.106303534303534</v>
      </c>
      <c r="E570" s="4">
        <v>0.02802079002079</v>
      </c>
      <c r="F570" s="5">
        <v>4.01282744282744</v>
      </c>
      <c r="G570" s="2">
        <v>4.21496881496881</v>
      </c>
      <c r="H570" s="2">
        <v>5.56923076923077</v>
      </c>
      <c r="I570" s="2">
        <v>28.5652765072765</v>
      </c>
      <c r="J570" s="2">
        <f>(46.01*(siqueira!$D570*1000))/(0.082*(siqueira!$I570+273.15))</f>
        <v>197.6918587</v>
      </c>
      <c r="K570" s="2">
        <f>(48*(siqueira!$F570))/(0.082*(siqueira!$I570+273.15))</f>
        <v>7.78539353</v>
      </c>
      <c r="L570" s="8" t="s">
        <v>14</v>
      </c>
      <c r="M570" s="1">
        <v>-3.7899023034813</v>
      </c>
      <c r="N570" s="1">
        <v>-38.5868264581879</v>
      </c>
    </row>
    <row r="571" ht="14.25" customHeight="1">
      <c r="A571" s="7">
        <v>44990.0</v>
      </c>
      <c r="B571" s="1">
        <v>18.0</v>
      </c>
      <c r="C571" s="2">
        <v>64.0712622263624</v>
      </c>
      <c r="D571" s="3">
        <v>0.0638612016767583</v>
      </c>
      <c r="E571" s="4">
        <v>0.0149930135072194</v>
      </c>
      <c r="F571" s="5">
        <v>2.48320912901723</v>
      </c>
      <c r="G571" s="2">
        <v>5.13320912901723</v>
      </c>
      <c r="H571" s="2">
        <v>6.47601304145319</v>
      </c>
      <c r="I571" s="2">
        <v>28.6618956683745</v>
      </c>
      <c r="J571" s="2">
        <f>(46.01*(siqueira!$D571*1000))/(0.082*(siqueira!$I571+273.15))</f>
        <v>118.7241624</v>
      </c>
      <c r="K571" s="2">
        <f>(48*(siqueira!$F571))/(0.082*(siqueira!$I571+273.15))</f>
        <v>4.816197945</v>
      </c>
      <c r="L571" s="8" t="s">
        <v>14</v>
      </c>
      <c r="M571" s="1">
        <v>-3.7899023034813</v>
      </c>
      <c r="N571" s="1">
        <v>-38.5868264581879</v>
      </c>
    </row>
    <row r="572" ht="14.25" customHeight="1">
      <c r="A572" s="7">
        <v>44990.0</v>
      </c>
      <c r="B572" s="1">
        <v>19.0</v>
      </c>
      <c r="C572" s="2">
        <v>62.9065716547902</v>
      </c>
      <c r="D572" s="3">
        <v>0.0579849564528899</v>
      </c>
      <c r="E572" s="4">
        <v>0.0134323040380048</v>
      </c>
      <c r="F572" s="5">
        <v>2.4173198733175</v>
      </c>
      <c r="G572" s="2">
        <v>11.3721298495645</v>
      </c>
      <c r="H572" s="2">
        <v>12.7735550277118</v>
      </c>
      <c r="I572" s="2">
        <v>29.2354829770388</v>
      </c>
      <c r="J572" s="2">
        <f>(46.01*(siqueira!$D572*1000))/(0.082*(siqueira!$I572+273.15))</f>
        <v>107.5951706</v>
      </c>
      <c r="K572" s="2">
        <f>(48*(siqueira!$F572))/(0.082*(siqueira!$I572+273.15))</f>
        <v>4.67951205</v>
      </c>
      <c r="L572" s="8" t="s">
        <v>14</v>
      </c>
      <c r="M572" s="1">
        <v>-3.7899023034813</v>
      </c>
      <c r="N572" s="1">
        <v>-38.5868264581879</v>
      </c>
    </row>
    <row r="573" ht="14.25" customHeight="1">
      <c r="A573" s="7">
        <v>44990.0</v>
      </c>
      <c r="B573" s="1">
        <v>20.0</v>
      </c>
      <c r="C573" s="2">
        <v>65.5126050420168</v>
      </c>
      <c r="D573" s="3">
        <v>0.122268907563025</v>
      </c>
      <c r="E573" s="4">
        <v>0.0231172468987595</v>
      </c>
      <c r="F573" s="5">
        <v>2.53132052821128</v>
      </c>
      <c r="G573" s="2">
        <v>9.17286914765906</v>
      </c>
      <c r="H573" s="2">
        <v>10.8583433373349</v>
      </c>
      <c r="I573" s="2">
        <v>29.0190516206483</v>
      </c>
      <c r="J573" s="2">
        <f>(46.01*(siqueira!$D573*1000))/(0.082*(siqueira!$I573+273.15))</f>
        <v>227.0410734</v>
      </c>
      <c r="K573" s="2">
        <f>(48*(siqueira!$F573))/(0.082*(siqueira!$I573+273.15))</f>
        <v>4.903707358</v>
      </c>
      <c r="L573" s="8" t="s">
        <v>14</v>
      </c>
      <c r="M573" s="1">
        <v>-3.7899023034813</v>
      </c>
      <c r="N573" s="1">
        <v>-38.5868264581879</v>
      </c>
    </row>
    <row r="574" ht="14.25" customHeight="1">
      <c r="A574" s="7">
        <v>44990.0</v>
      </c>
      <c r="B574" s="1">
        <v>21.0</v>
      </c>
      <c r="C574" s="2">
        <v>66.0589651022864</v>
      </c>
      <c r="D574" s="3">
        <v>0.150417168070598</v>
      </c>
      <c r="E574" s="4">
        <v>0.0259245888487766</v>
      </c>
      <c r="F574" s="5">
        <v>3.80048937023666</v>
      </c>
      <c r="G574" s="2">
        <v>6.89290012033694</v>
      </c>
      <c r="H574" s="2">
        <v>8.54632972322503</v>
      </c>
      <c r="I574" s="2">
        <v>28.9059727236262</v>
      </c>
      <c r="J574" s="2">
        <f>(46.01*(siqueira!$D574*1000))/(0.082*(siqueira!$I574+273.15))</f>
        <v>279.4141277</v>
      </c>
      <c r="K574" s="2">
        <f>(48*(siqueira!$F574))/(0.082*(siqueira!$I574+273.15))</f>
        <v>7.365114103</v>
      </c>
      <c r="L574" s="8" t="s">
        <v>14</v>
      </c>
      <c r="M574" s="1">
        <v>-3.7899023034813</v>
      </c>
      <c r="N574" s="1">
        <v>-38.5868264581879</v>
      </c>
    </row>
    <row r="575" ht="14.25" customHeight="1">
      <c r="A575" s="7">
        <v>44990.0</v>
      </c>
      <c r="B575" s="1">
        <v>22.0</v>
      </c>
      <c r="C575" s="2">
        <v>67.9876</v>
      </c>
      <c r="D575" s="3">
        <v>0.263884</v>
      </c>
      <c r="E575" s="4">
        <v>0.045048</v>
      </c>
      <c r="F575" s="5">
        <v>3.82444</v>
      </c>
      <c r="G575" s="2">
        <v>6.5144</v>
      </c>
      <c r="H575" s="2">
        <v>8.4056</v>
      </c>
      <c r="I575" s="2">
        <v>28.805564</v>
      </c>
      <c r="J575" s="2">
        <f>(46.01*(siqueira!$D575*1000))/(0.082*(siqueira!$I575+273.15))</f>
        <v>490.3525102</v>
      </c>
      <c r="K575" s="2">
        <f>(48*(siqueira!$F575))/(0.082*(siqueira!$I575+273.15))</f>
        <v>7.413993489</v>
      </c>
      <c r="L575" s="8" t="s">
        <v>14</v>
      </c>
      <c r="M575" s="1">
        <v>-3.7899023034813</v>
      </c>
      <c r="N575" s="1">
        <v>-38.5868264581879</v>
      </c>
    </row>
    <row r="576" ht="14.25" customHeight="1">
      <c r="A576" s="7">
        <v>44990.0</v>
      </c>
      <c r="B576" s="1">
        <v>23.0</v>
      </c>
      <c r="C576" s="2">
        <v>71.0394524959742</v>
      </c>
      <c r="D576" s="3">
        <v>0.318611111111111</v>
      </c>
      <c r="E576" s="4">
        <v>0.0565056360708535</v>
      </c>
      <c r="F576" s="5">
        <v>3.87082930756844</v>
      </c>
      <c r="G576" s="2">
        <v>5.70531400966184</v>
      </c>
      <c r="H576" s="2">
        <v>7.69363929146538</v>
      </c>
      <c r="I576" s="2">
        <v>28.3244726247987</v>
      </c>
      <c r="J576" s="2">
        <f>(46.01*(siqueira!$D576*1000))/(0.082*(siqueira!$I576+273.15))</f>
        <v>592.9918901</v>
      </c>
      <c r="K576" s="2">
        <f>(48*(siqueira!$F576))/(0.082*(siqueira!$I576+273.15))</f>
        <v>7.515897722</v>
      </c>
      <c r="L576" s="8" t="s">
        <v>14</v>
      </c>
      <c r="M576" s="1">
        <v>-3.7899023034813</v>
      </c>
      <c r="N576" s="1">
        <v>-38.5868264581879</v>
      </c>
    </row>
    <row r="577" ht="14.25" customHeight="1">
      <c r="A577" s="7">
        <v>44991.0</v>
      </c>
      <c r="B577" s="1">
        <v>0.0</v>
      </c>
      <c r="C577" s="2">
        <v>69.3796932839767</v>
      </c>
      <c r="D577" s="3">
        <v>0.139693283976732</v>
      </c>
      <c r="E577" s="4">
        <v>0.025811739820201</v>
      </c>
      <c r="F577" s="5">
        <v>3.84885245901639</v>
      </c>
      <c r="G577" s="2">
        <v>5.74034902168165</v>
      </c>
      <c r="H577" s="2">
        <v>7.56319407720783</v>
      </c>
      <c r="I577" s="2">
        <v>28.413765203596</v>
      </c>
      <c r="J577" s="2">
        <f>(46.01*(siqueira!$D577*1000))/(0.082*(siqueira!$I577+273.15))</f>
        <v>259.917039</v>
      </c>
      <c r="K577" s="2">
        <f>(48*(siqueira!$F577))/(0.082*(siqueira!$I577+273.15))</f>
        <v>7.471012984</v>
      </c>
      <c r="L577" s="8" t="s">
        <v>14</v>
      </c>
      <c r="M577" s="1">
        <v>-3.7899023034813</v>
      </c>
      <c r="N577" s="1">
        <v>-38.5868264581879</v>
      </c>
    </row>
    <row r="578" ht="14.25" customHeight="1">
      <c r="A578" s="7">
        <v>44991.0</v>
      </c>
      <c r="B578" s="1">
        <v>1.0</v>
      </c>
      <c r="C578" s="2">
        <v>69.6774709883954</v>
      </c>
      <c r="D578" s="3">
        <v>0.163989595838335</v>
      </c>
      <c r="E578" s="4">
        <v>0.0310324129651861</v>
      </c>
      <c r="F578" s="5">
        <v>3.8237575030012</v>
      </c>
      <c r="G578" s="2">
        <v>4.78511404561825</v>
      </c>
      <c r="H578" s="2">
        <v>6.3249299719888</v>
      </c>
      <c r="I578" s="2">
        <v>28.1955022008804</v>
      </c>
      <c r="J578" s="2">
        <f>(46.01*(siqueira!$D578*1000))/(0.082*(siqueira!$I578+273.15))</f>
        <v>305.3444023</v>
      </c>
      <c r="K578" s="2">
        <f>(48*(siqueira!$F578))/(0.082*(siqueira!$I578+273.15))</f>
        <v>7.427677064</v>
      </c>
      <c r="L578" s="8" t="s">
        <v>14</v>
      </c>
      <c r="M578" s="1">
        <v>-3.7899023034813</v>
      </c>
      <c r="N578" s="1">
        <v>-38.5868264581879</v>
      </c>
    </row>
    <row r="579" ht="14.25" customHeight="1">
      <c r="A579" s="7">
        <v>44991.0</v>
      </c>
      <c r="B579" s="1">
        <v>2.0</v>
      </c>
      <c r="C579" s="2">
        <v>69.7828181453232</v>
      </c>
      <c r="D579" s="3">
        <v>0.117410678442393</v>
      </c>
      <c r="E579" s="4">
        <v>0.0217382577278202</v>
      </c>
      <c r="F579" s="5">
        <v>3.78674829385789</v>
      </c>
      <c r="G579" s="2">
        <v>4.54476114010438</v>
      </c>
      <c r="H579" s="2">
        <v>6.16298675230831</v>
      </c>
      <c r="I579" s="2">
        <v>28.1351585708551</v>
      </c>
      <c r="J579" s="2">
        <f>(46.01*(siqueira!$D579*1000))/(0.082*(siqueira!$I579+273.15))</f>
        <v>218.6594442</v>
      </c>
      <c r="K579" s="2">
        <f>(48*(siqueira!$F579))/(0.082*(siqueira!$I579+273.15))</f>
        <v>7.357259674</v>
      </c>
      <c r="L579" s="8" t="s">
        <v>14</v>
      </c>
      <c r="M579" s="1">
        <v>-3.7899023034813</v>
      </c>
      <c r="N579" s="1">
        <v>-38.5868264581879</v>
      </c>
    </row>
    <row r="580" ht="14.25" customHeight="1">
      <c r="A580" s="7">
        <v>44991.0</v>
      </c>
      <c r="B580" s="1">
        <v>12.0</v>
      </c>
      <c r="C580" s="2">
        <v>40.7664233576642</v>
      </c>
      <c r="D580" s="3">
        <v>0.0247931873479319</v>
      </c>
      <c r="E580" s="4">
        <v>0.0102676399026764</v>
      </c>
      <c r="F580" s="5">
        <v>2.37506082725061</v>
      </c>
      <c r="G580" s="2">
        <v>3.39902676399027</v>
      </c>
      <c r="H580" s="2">
        <v>4.53284671532847</v>
      </c>
      <c r="I580" s="2">
        <v>35.0396836982968</v>
      </c>
      <c r="J580" s="2">
        <f>(46.01*(siqueira!$D580*1000))/(0.082*(siqueira!$I580+273.15))</f>
        <v>45.13907404</v>
      </c>
      <c r="K580" s="2">
        <f>(48*(siqueira!$F580))/(0.082*(siqueira!$I580+273.15))</f>
        <v>4.51111631</v>
      </c>
      <c r="L580" s="8" t="s">
        <v>14</v>
      </c>
      <c r="M580" s="1">
        <v>-3.7899023034813</v>
      </c>
      <c r="N580" s="1">
        <v>-38.5868264581879</v>
      </c>
    </row>
    <row r="581" ht="14.25" customHeight="1">
      <c r="A581" s="7">
        <v>44991.0</v>
      </c>
      <c r="B581" s="1">
        <v>13.0</v>
      </c>
      <c r="C581" s="2">
        <v>41.849710982659</v>
      </c>
      <c r="D581" s="3">
        <v>0.0265317919075145</v>
      </c>
      <c r="E581" s="4">
        <v>0.00936416184971098</v>
      </c>
      <c r="F581" s="5">
        <v>2.27023121387283</v>
      </c>
      <c r="G581" s="2">
        <v>3.53757225433526</v>
      </c>
      <c r="H581" s="2">
        <v>4.6878612716763</v>
      </c>
      <c r="I581" s="2">
        <v>33.7985549132948</v>
      </c>
      <c r="J581" s="2">
        <f>(46.01*(siqueira!$D581*1000))/(0.082*(siqueira!$I581+273.15))</f>
        <v>48.49973551</v>
      </c>
      <c r="K581" s="2">
        <f>(48*(siqueira!$F581))/(0.082*(siqueira!$I581+273.15))</f>
        <v>4.329441567</v>
      </c>
      <c r="L581" s="8" t="s">
        <v>14</v>
      </c>
      <c r="M581" s="1">
        <v>-3.7899023034813</v>
      </c>
      <c r="N581" s="1">
        <v>-38.5868264581879</v>
      </c>
    </row>
    <row r="582" ht="14.25" customHeight="1">
      <c r="A582" s="7">
        <v>44991.0</v>
      </c>
      <c r="B582" s="1">
        <v>14.0</v>
      </c>
      <c r="C582" s="2">
        <v>43.8457880434783</v>
      </c>
      <c r="D582" s="3">
        <v>0.0407065217391304</v>
      </c>
      <c r="E582" s="4">
        <v>0.0149796195652174</v>
      </c>
      <c r="F582" s="5">
        <v>2.76913043478261</v>
      </c>
      <c r="G582" s="2">
        <v>4.15625</v>
      </c>
      <c r="H582" s="2">
        <v>5.3960597826087</v>
      </c>
      <c r="I582" s="2">
        <v>33.2358288043478</v>
      </c>
      <c r="J582" s="2">
        <f>(46.01*(siqueira!$D582*1000))/(0.082*(siqueira!$I582+273.15))</f>
        <v>74.54760605</v>
      </c>
      <c r="K582" s="2">
        <f>(48*(siqueira!$F582))/(0.082*(siqueira!$I582+273.15))</f>
        <v>5.290565844</v>
      </c>
      <c r="L582" s="8" t="s">
        <v>14</v>
      </c>
      <c r="M582" s="1">
        <v>-3.7899023034813</v>
      </c>
      <c r="N582" s="1">
        <v>-38.5868264581879</v>
      </c>
    </row>
    <row r="583" ht="14.25" customHeight="1">
      <c r="A583" s="7">
        <v>44991.0</v>
      </c>
      <c r="B583" s="1">
        <v>15.0</v>
      </c>
      <c r="C583" s="2">
        <v>48.4106765327696</v>
      </c>
      <c r="D583" s="3">
        <v>0.0455126849894292</v>
      </c>
      <c r="E583" s="4">
        <v>0.0142970401691332</v>
      </c>
      <c r="F583" s="5">
        <v>4.09247885835095</v>
      </c>
      <c r="G583" s="2">
        <v>4.77431289640592</v>
      </c>
      <c r="H583" s="2">
        <v>6.08245243128964</v>
      </c>
      <c r="I583" s="2">
        <v>32.7384830866808</v>
      </c>
      <c r="J583" s="2">
        <f>(46.01*(siqueira!$D583*1000))/(0.082*(siqueira!$I583+273.15))</f>
        <v>83.48485789</v>
      </c>
      <c r="K583" s="2">
        <f>(48*(siqueira!$F583))/(0.082*(siqueira!$I583+273.15))</f>
        <v>7.831603715</v>
      </c>
      <c r="L583" s="8" t="s">
        <v>14</v>
      </c>
      <c r="M583" s="1">
        <v>-3.7899023034813</v>
      </c>
      <c r="N583" s="1">
        <v>-38.5868264581879</v>
      </c>
    </row>
    <row r="584" ht="14.25" customHeight="1">
      <c r="A584" s="7">
        <v>44991.0</v>
      </c>
      <c r="B584" s="1">
        <v>16.0</v>
      </c>
      <c r="C584" s="2">
        <v>51.3533333333333</v>
      </c>
      <c r="D584" s="3">
        <v>0.0772</v>
      </c>
      <c r="E584" s="4">
        <v>0.0236</v>
      </c>
      <c r="F584" s="5">
        <v>3.90553333333333</v>
      </c>
      <c r="G584" s="2">
        <v>5.57333333333333</v>
      </c>
      <c r="H584" s="2">
        <v>6.67333333333333</v>
      </c>
      <c r="I584" s="2">
        <v>31.8739333333333</v>
      </c>
      <c r="J584" s="2">
        <f>(46.01*(siqueira!$D584*1000))/(0.082*(siqueira!$I584+273.15))</f>
        <v>142.0109276</v>
      </c>
      <c r="K584" s="2">
        <f>(48*(siqueira!$F584))/(0.082*(siqueira!$I584+273.15))</f>
        <v>7.495037615</v>
      </c>
      <c r="L584" s="8" t="s">
        <v>14</v>
      </c>
      <c r="M584" s="1">
        <v>-3.7899023034813</v>
      </c>
      <c r="N584" s="1">
        <v>-38.5868264581879</v>
      </c>
    </row>
    <row r="585" ht="14.25" customHeight="1">
      <c r="A585" s="7">
        <v>44991.0</v>
      </c>
      <c r="B585" s="1">
        <v>17.0</v>
      </c>
      <c r="C585" s="2">
        <v>51.8608556577369</v>
      </c>
      <c r="D585" s="3">
        <v>0.057608956417433</v>
      </c>
      <c r="E585" s="4">
        <v>0.0157377049180328</v>
      </c>
      <c r="F585" s="5">
        <v>3.95173530587765</v>
      </c>
      <c r="G585" s="2">
        <v>5.09636145541783</v>
      </c>
      <c r="H585" s="2">
        <v>6.42263094762095</v>
      </c>
      <c r="I585" s="2">
        <v>32.0105677728908</v>
      </c>
      <c r="J585" s="2">
        <f>(46.01*(siqueira!$D585*1000))/(0.082*(siqueira!$I585+273.15))</f>
        <v>105.9253663</v>
      </c>
      <c r="K585" s="2">
        <f>(48*(siqueira!$F585))/(0.082*(siqueira!$I585+273.15))</f>
        <v>7.580307402</v>
      </c>
      <c r="L585" s="8" t="s">
        <v>14</v>
      </c>
      <c r="M585" s="1">
        <v>-3.7899023034813</v>
      </c>
      <c r="N585" s="1">
        <v>-38.5868264581879</v>
      </c>
    </row>
    <row r="586" ht="14.25" customHeight="1">
      <c r="A586" s="7">
        <v>44991.0</v>
      </c>
      <c r="B586" s="1">
        <v>18.0</v>
      </c>
      <c r="C586" s="2">
        <v>56.8238095238095</v>
      </c>
      <c r="D586" s="3">
        <v>0.106369047619048</v>
      </c>
      <c r="E586" s="4">
        <v>0.0320238095238095</v>
      </c>
      <c r="F586" s="5">
        <v>2.84189880952381</v>
      </c>
      <c r="G586" s="2">
        <v>5.64285714285714</v>
      </c>
      <c r="H586" s="2">
        <v>7.35595238095238</v>
      </c>
      <c r="I586" s="2">
        <v>29.4799583333333</v>
      </c>
      <c r="J586" s="2">
        <f>(46.01*(siqueira!$D586*1000))/(0.082*(siqueira!$I586+273.15))</f>
        <v>197.2158127</v>
      </c>
      <c r="K586" s="2">
        <f>(48*(siqueira!$F586))/(0.082*(siqueira!$I586+273.15))</f>
        <v>5.49697899</v>
      </c>
      <c r="L586" s="8" t="s">
        <v>14</v>
      </c>
      <c r="M586" s="1">
        <v>-3.7899023034813</v>
      </c>
      <c r="N586" s="1">
        <v>-38.5868264581879</v>
      </c>
    </row>
    <row r="587" ht="14.25" customHeight="1">
      <c r="C587" s="9"/>
      <c r="D587" s="10"/>
      <c r="E587" s="11"/>
      <c r="F587" s="12"/>
      <c r="G587" s="9"/>
      <c r="H587" s="9"/>
      <c r="I587" s="9"/>
      <c r="J587" s="9"/>
      <c r="K587" s="9"/>
    </row>
    <row r="588" ht="14.25" customHeight="1">
      <c r="C588" s="9"/>
      <c r="D588" s="10"/>
      <c r="E588" s="11"/>
      <c r="F588" s="12"/>
      <c r="G588" s="9"/>
      <c r="H588" s="9"/>
      <c r="I588" s="9"/>
      <c r="J588" s="9"/>
      <c r="K588" s="9"/>
    </row>
    <row r="589" ht="14.25" customHeight="1">
      <c r="C589" s="9"/>
      <c r="D589" s="10"/>
      <c r="E589" s="11"/>
      <c r="F589" s="12"/>
      <c r="G589" s="9"/>
      <c r="H589" s="9"/>
      <c r="I589" s="9"/>
      <c r="J589" s="9"/>
      <c r="K589" s="9"/>
    </row>
    <row r="590" ht="14.25" customHeight="1">
      <c r="C590" s="9"/>
      <c r="D590" s="10"/>
      <c r="E590" s="11"/>
      <c r="F590" s="12"/>
      <c r="G590" s="9"/>
      <c r="H590" s="9"/>
      <c r="I590" s="9"/>
      <c r="J590" s="9"/>
      <c r="K590" s="9"/>
    </row>
    <row r="591" ht="14.25" customHeight="1">
      <c r="C591" s="9"/>
      <c r="D591" s="10"/>
      <c r="E591" s="11"/>
      <c r="F591" s="12"/>
      <c r="G591" s="9"/>
      <c r="H591" s="9"/>
      <c r="I591" s="9"/>
      <c r="J591" s="9"/>
      <c r="K591" s="9"/>
    </row>
    <row r="592" ht="14.25" customHeight="1">
      <c r="C592" s="9"/>
      <c r="D592" s="10"/>
      <c r="E592" s="11"/>
      <c r="F592" s="12"/>
      <c r="G592" s="9"/>
      <c r="H592" s="9"/>
      <c r="I592" s="9"/>
      <c r="J592" s="9"/>
      <c r="K592" s="9"/>
    </row>
    <row r="593" ht="14.25" customHeight="1">
      <c r="C593" s="9"/>
      <c r="D593" s="10"/>
      <c r="E593" s="11"/>
      <c r="F593" s="12"/>
      <c r="G593" s="9"/>
      <c r="H593" s="9"/>
      <c r="I593" s="9"/>
      <c r="J593" s="9"/>
      <c r="K593" s="9"/>
    </row>
    <row r="594" ht="14.25" customHeight="1">
      <c r="C594" s="9"/>
      <c r="D594" s="10"/>
      <c r="E594" s="11"/>
      <c r="F594" s="12"/>
      <c r="G594" s="9"/>
      <c r="H594" s="9"/>
      <c r="I594" s="9"/>
      <c r="J594" s="9"/>
      <c r="K594" s="9"/>
    </row>
    <row r="595" ht="14.25" customHeight="1">
      <c r="C595" s="9"/>
      <c r="D595" s="10"/>
      <c r="E595" s="11"/>
      <c r="F595" s="12"/>
      <c r="G595" s="9"/>
      <c r="H595" s="9"/>
      <c r="I595" s="9"/>
      <c r="J595" s="9"/>
      <c r="K595" s="9"/>
    </row>
    <row r="596" ht="14.25" customHeight="1">
      <c r="C596" s="9"/>
      <c r="D596" s="10"/>
      <c r="E596" s="11"/>
      <c r="F596" s="12"/>
      <c r="G596" s="9"/>
      <c r="H596" s="9"/>
      <c r="I596" s="9"/>
      <c r="J596" s="9"/>
      <c r="K596" s="9"/>
    </row>
    <row r="597" ht="14.25" customHeight="1">
      <c r="C597" s="9"/>
      <c r="D597" s="10"/>
      <c r="E597" s="11"/>
      <c r="F597" s="12"/>
      <c r="G597" s="9"/>
      <c r="H597" s="9"/>
      <c r="I597" s="9"/>
      <c r="J597" s="9"/>
      <c r="K597" s="9"/>
    </row>
    <row r="598" ht="14.25" customHeight="1">
      <c r="C598" s="9"/>
      <c r="D598" s="10"/>
      <c r="E598" s="11"/>
      <c r="F598" s="12"/>
      <c r="G598" s="9"/>
      <c r="H598" s="9"/>
      <c r="I598" s="9"/>
      <c r="J598" s="9"/>
      <c r="K598" s="9"/>
    </row>
    <row r="599" ht="14.25" customHeight="1">
      <c r="C599" s="9"/>
      <c r="D599" s="10"/>
      <c r="E599" s="11"/>
      <c r="F599" s="12"/>
      <c r="G599" s="9"/>
      <c r="H599" s="9"/>
      <c r="I599" s="9"/>
      <c r="J599" s="9"/>
      <c r="K599" s="9"/>
    </row>
    <row r="600" ht="14.25" customHeight="1">
      <c r="C600" s="9"/>
      <c r="D600" s="10"/>
      <c r="E600" s="11"/>
      <c r="F600" s="12"/>
      <c r="G600" s="9"/>
      <c r="H600" s="9"/>
      <c r="I600" s="9"/>
      <c r="J600" s="9"/>
      <c r="K600" s="9"/>
    </row>
    <row r="601" ht="14.25" customHeight="1">
      <c r="C601" s="9"/>
      <c r="D601" s="10"/>
      <c r="E601" s="11"/>
      <c r="F601" s="12"/>
      <c r="G601" s="9"/>
      <c r="H601" s="9"/>
      <c r="I601" s="9"/>
      <c r="J601" s="9"/>
      <c r="K601" s="9"/>
    </row>
    <row r="602" ht="14.25" customHeight="1">
      <c r="C602" s="9"/>
      <c r="D602" s="10"/>
      <c r="E602" s="11"/>
      <c r="F602" s="12"/>
      <c r="G602" s="9"/>
      <c r="H602" s="9"/>
      <c r="I602" s="9"/>
      <c r="J602" s="9"/>
      <c r="K602" s="9"/>
    </row>
    <row r="603" ht="14.25" customHeight="1">
      <c r="C603" s="9"/>
      <c r="D603" s="10"/>
      <c r="E603" s="11"/>
      <c r="F603" s="12"/>
      <c r="G603" s="9"/>
      <c r="H603" s="9"/>
      <c r="I603" s="9"/>
      <c r="J603" s="9"/>
      <c r="K603" s="9"/>
    </row>
    <row r="604" ht="14.25" customHeight="1">
      <c r="C604" s="9"/>
      <c r="D604" s="10"/>
      <c r="E604" s="11"/>
      <c r="F604" s="12"/>
      <c r="G604" s="9"/>
      <c r="H604" s="9"/>
      <c r="I604" s="9"/>
      <c r="J604" s="9"/>
      <c r="K604" s="9"/>
    </row>
    <row r="605" ht="14.25" customHeight="1">
      <c r="C605" s="9"/>
      <c r="D605" s="10"/>
      <c r="E605" s="11"/>
      <c r="F605" s="12"/>
      <c r="G605" s="9"/>
      <c r="H605" s="9"/>
      <c r="I605" s="9"/>
      <c r="J605" s="9"/>
      <c r="K605" s="9"/>
    </row>
    <row r="606" ht="14.25" customHeight="1">
      <c r="C606" s="9"/>
      <c r="D606" s="10"/>
      <c r="E606" s="11"/>
      <c r="F606" s="12"/>
      <c r="G606" s="9"/>
      <c r="H606" s="9"/>
      <c r="I606" s="9"/>
      <c r="J606" s="9"/>
      <c r="K606" s="9"/>
    </row>
    <row r="607" ht="14.25" customHeight="1">
      <c r="C607" s="9"/>
      <c r="D607" s="10"/>
      <c r="E607" s="11"/>
      <c r="F607" s="12"/>
      <c r="G607" s="9"/>
      <c r="H607" s="9"/>
      <c r="I607" s="9"/>
      <c r="J607" s="9"/>
      <c r="K607" s="9"/>
    </row>
    <row r="608" ht="14.25" customHeight="1">
      <c r="C608" s="9"/>
      <c r="D608" s="10"/>
      <c r="E608" s="11"/>
      <c r="F608" s="12"/>
      <c r="G608" s="9"/>
      <c r="H608" s="9"/>
      <c r="I608" s="9"/>
      <c r="J608" s="9"/>
      <c r="K608" s="9"/>
    </row>
    <row r="609" ht="14.25" customHeight="1">
      <c r="C609" s="9"/>
      <c r="D609" s="10"/>
      <c r="E609" s="11"/>
      <c r="F609" s="12"/>
      <c r="G609" s="9"/>
      <c r="H609" s="9"/>
      <c r="I609" s="9"/>
      <c r="J609" s="9"/>
      <c r="K609" s="9"/>
    </row>
    <row r="610" ht="14.25" customHeight="1">
      <c r="C610" s="9"/>
      <c r="D610" s="10"/>
      <c r="E610" s="11"/>
      <c r="F610" s="12"/>
      <c r="G610" s="9"/>
      <c r="H610" s="9"/>
      <c r="I610" s="9"/>
      <c r="J610" s="9"/>
      <c r="K610" s="9"/>
    </row>
    <row r="611" ht="14.25" customHeight="1">
      <c r="C611" s="9"/>
      <c r="D611" s="10"/>
      <c r="E611" s="11"/>
      <c r="F611" s="12"/>
      <c r="G611" s="9"/>
      <c r="H611" s="9"/>
      <c r="I611" s="9"/>
      <c r="J611" s="9"/>
      <c r="K611" s="9"/>
    </row>
    <row r="612" ht="14.25" customHeight="1">
      <c r="C612" s="9"/>
      <c r="D612" s="10"/>
      <c r="E612" s="11"/>
      <c r="F612" s="12"/>
      <c r="G612" s="9"/>
      <c r="H612" s="9"/>
      <c r="I612" s="9"/>
      <c r="J612" s="9"/>
      <c r="K612" s="9"/>
    </row>
    <row r="613" ht="14.25" customHeight="1">
      <c r="C613" s="9"/>
      <c r="D613" s="10"/>
      <c r="E613" s="11"/>
      <c r="F613" s="12"/>
      <c r="G613" s="9"/>
      <c r="H613" s="9"/>
      <c r="I613" s="9"/>
      <c r="J613" s="9"/>
      <c r="K613" s="9"/>
    </row>
    <row r="614" ht="14.25" customHeight="1">
      <c r="C614" s="9"/>
      <c r="D614" s="10"/>
      <c r="E614" s="11"/>
      <c r="F614" s="12"/>
      <c r="G614" s="9"/>
      <c r="H614" s="9"/>
      <c r="I614" s="9"/>
      <c r="J614" s="9"/>
      <c r="K614" s="9"/>
    </row>
    <row r="615" ht="14.25" customHeight="1">
      <c r="C615" s="9"/>
      <c r="D615" s="10"/>
      <c r="E615" s="11"/>
      <c r="F615" s="12"/>
      <c r="G615" s="9"/>
      <c r="H615" s="9"/>
      <c r="I615" s="9"/>
      <c r="J615" s="9"/>
      <c r="K615" s="9"/>
    </row>
    <row r="616" ht="14.25" customHeight="1">
      <c r="C616" s="9"/>
      <c r="D616" s="10"/>
      <c r="E616" s="11"/>
      <c r="F616" s="12"/>
      <c r="G616" s="9"/>
      <c r="H616" s="9"/>
      <c r="I616" s="9"/>
      <c r="J616" s="9"/>
      <c r="K616" s="9"/>
    </row>
    <row r="617" ht="14.25" customHeight="1">
      <c r="C617" s="9"/>
      <c r="D617" s="10"/>
      <c r="E617" s="11"/>
      <c r="F617" s="12"/>
      <c r="G617" s="9"/>
      <c r="H617" s="9"/>
      <c r="I617" s="9"/>
      <c r="J617" s="9"/>
      <c r="K617" s="9"/>
    </row>
    <row r="618" ht="14.25" customHeight="1">
      <c r="C618" s="9"/>
      <c r="D618" s="10"/>
      <c r="E618" s="11"/>
      <c r="F618" s="12"/>
      <c r="G618" s="9"/>
      <c r="H618" s="9"/>
      <c r="I618" s="9"/>
      <c r="J618" s="9"/>
      <c r="K618" s="9"/>
    </row>
    <row r="619" ht="14.25" customHeight="1">
      <c r="C619" s="9"/>
      <c r="D619" s="10"/>
      <c r="E619" s="11"/>
      <c r="F619" s="12"/>
      <c r="G619" s="9"/>
      <c r="H619" s="9"/>
      <c r="I619" s="9"/>
      <c r="J619" s="9"/>
      <c r="K619" s="9"/>
    </row>
    <row r="620" ht="14.25" customHeight="1">
      <c r="C620" s="9"/>
      <c r="D620" s="10"/>
      <c r="E620" s="11"/>
      <c r="F620" s="12"/>
      <c r="G620" s="9"/>
      <c r="H620" s="9"/>
      <c r="I620" s="9"/>
      <c r="J620" s="9"/>
      <c r="K620" s="9"/>
    </row>
    <row r="621" ht="14.25" customHeight="1">
      <c r="C621" s="9"/>
      <c r="D621" s="10"/>
      <c r="E621" s="11"/>
      <c r="F621" s="12"/>
      <c r="G621" s="9"/>
      <c r="H621" s="9"/>
      <c r="I621" s="9"/>
      <c r="J621" s="9"/>
      <c r="K621" s="9"/>
    </row>
    <row r="622" ht="14.25" customHeight="1">
      <c r="C622" s="9"/>
      <c r="D622" s="10"/>
      <c r="E622" s="11"/>
      <c r="F622" s="12"/>
      <c r="G622" s="9"/>
      <c r="H622" s="9"/>
      <c r="I622" s="9"/>
      <c r="J622" s="9"/>
      <c r="K622" s="9"/>
    </row>
    <row r="623" ht="14.25" customHeight="1">
      <c r="C623" s="9"/>
      <c r="D623" s="10"/>
      <c r="E623" s="11"/>
      <c r="F623" s="12"/>
      <c r="G623" s="9"/>
      <c r="H623" s="9"/>
      <c r="I623" s="9"/>
      <c r="J623" s="9"/>
      <c r="K623" s="9"/>
    </row>
    <row r="624" ht="14.25" customHeight="1">
      <c r="C624" s="9"/>
      <c r="D624" s="10"/>
      <c r="E624" s="11"/>
      <c r="F624" s="12"/>
      <c r="G624" s="9"/>
      <c r="H624" s="9"/>
      <c r="I624" s="9"/>
      <c r="J624" s="9"/>
      <c r="K624" s="9"/>
    </row>
    <row r="625" ht="14.25" customHeight="1">
      <c r="C625" s="9"/>
      <c r="D625" s="10"/>
      <c r="E625" s="11"/>
      <c r="F625" s="12"/>
      <c r="G625" s="9"/>
      <c r="H625" s="9"/>
      <c r="I625" s="9"/>
      <c r="J625" s="9"/>
      <c r="K625" s="9"/>
    </row>
    <row r="626" ht="14.25" customHeight="1">
      <c r="C626" s="9"/>
      <c r="D626" s="10"/>
      <c r="E626" s="11"/>
      <c r="F626" s="12"/>
      <c r="G626" s="9"/>
      <c r="H626" s="9"/>
      <c r="I626" s="9"/>
      <c r="J626" s="9"/>
      <c r="K626" s="9"/>
    </row>
    <row r="627" ht="14.25" customHeight="1">
      <c r="C627" s="9"/>
      <c r="D627" s="10"/>
      <c r="E627" s="11"/>
      <c r="F627" s="12"/>
      <c r="G627" s="9"/>
      <c r="H627" s="9"/>
      <c r="I627" s="9"/>
      <c r="J627" s="9"/>
      <c r="K627" s="9"/>
    </row>
    <row r="628" ht="14.25" customHeight="1">
      <c r="C628" s="9"/>
      <c r="D628" s="10"/>
      <c r="E628" s="11"/>
      <c r="F628" s="12"/>
      <c r="G628" s="9"/>
      <c r="H628" s="9"/>
      <c r="I628" s="9"/>
      <c r="J628" s="9"/>
      <c r="K628" s="9"/>
    </row>
    <row r="629" ht="14.25" customHeight="1">
      <c r="C629" s="9"/>
      <c r="D629" s="10"/>
      <c r="E629" s="11"/>
      <c r="F629" s="12"/>
      <c r="G629" s="9"/>
      <c r="H629" s="9"/>
      <c r="I629" s="9"/>
      <c r="J629" s="9"/>
      <c r="K629" s="9"/>
    </row>
    <row r="630" ht="14.25" customHeight="1">
      <c r="C630" s="9"/>
      <c r="D630" s="10"/>
      <c r="E630" s="11"/>
      <c r="F630" s="12"/>
      <c r="G630" s="9"/>
      <c r="H630" s="9"/>
      <c r="I630" s="9"/>
      <c r="J630" s="9"/>
      <c r="K630" s="9"/>
    </row>
    <row r="631" ht="14.25" customHeight="1">
      <c r="C631" s="9"/>
      <c r="D631" s="10"/>
      <c r="E631" s="11"/>
      <c r="F631" s="12"/>
      <c r="G631" s="9"/>
      <c r="H631" s="9"/>
      <c r="I631" s="9"/>
      <c r="J631" s="9"/>
      <c r="K631" s="9"/>
    </row>
    <row r="632" ht="14.25" customHeight="1">
      <c r="C632" s="9"/>
      <c r="D632" s="10"/>
      <c r="E632" s="11"/>
      <c r="F632" s="12"/>
      <c r="G632" s="9"/>
      <c r="H632" s="9"/>
      <c r="I632" s="9"/>
      <c r="J632" s="9"/>
      <c r="K632" s="9"/>
    </row>
    <row r="633" ht="14.25" customHeight="1">
      <c r="C633" s="9"/>
      <c r="D633" s="10"/>
      <c r="E633" s="11"/>
      <c r="F633" s="12"/>
      <c r="G633" s="9"/>
      <c r="H633" s="9"/>
      <c r="I633" s="9"/>
      <c r="J633" s="9"/>
      <c r="K633" s="9"/>
    </row>
    <row r="634" ht="14.25" customHeight="1">
      <c r="C634" s="9"/>
      <c r="D634" s="10"/>
      <c r="E634" s="11"/>
      <c r="F634" s="12"/>
      <c r="G634" s="9"/>
      <c r="H634" s="9"/>
      <c r="I634" s="9"/>
      <c r="J634" s="9"/>
      <c r="K634" s="9"/>
    </row>
    <row r="635" ht="14.25" customHeight="1">
      <c r="C635" s="9"/>
      <c r="D635" s="10"/>
      <c r="E635" s="11"/>
      <c r="F635" s="12"/>
      <c r="G635" s="9"/>
      <c r="H635" s="9"/>
      <c r="I635" s="9"/>
      <c r="J635" s="9"/>
      <c r="K635" s="9"/>
    </row>
    <row r="636" ht="14.25" customHeight="1">
      <c r="C636" s="9"/>
      <c r="D636" s="10"/>
      <c r="E636" s="11"/>
      <c r="F636" s="12"/>
      <c r="G636" s="9"/>
      <c r="H636" s="9"/>
      <c r="I636" s="9"/>
      <c r="J636" s="9"/>
      <c r="K636" s="9"/>
    </row>
    <row r="637" ht="14.25" customHeight="1">
      <c r="C637" s="9"/>
      <c r="D637" s="10"/>
      <c r="E637" s="11"/>
      <c r="F637" s="12"/>
      <c r="G637" s="9"/>
      <c r="H637" s="9"/>
      <c r="I637" s="9"/>
      <c r="J637" s="9"/>
      <c r="K637" s="9"/>
    </row>
    <row r="638" ht="14.25" customHeight="1">
      <c r="C638" s="9"/>
      <c r="D638" s="10"/>
      <c r="E638" s="11"/>
      <c r="F638" s="12"/>
      <c r="G638" s="9"/>
      <c r="H638" s="9"/>
      <c r="I638" s="9"/>
      <c r="J638" s="9"/>
      <c r="K638" s="9"/>
    </row>
    <row r="639" ht="14.25" customHeight="1">
      <c r="C639" s="9"/>
      <c r="D639" s="10"/>
      <c r="E639" s="11"/>
      <c r="F639" s="12"/>
      <c r="G639" s="9"/>
      <c r="H639" s="9"/>
      <c r="I639" s="9"/>
      <c r="J639" s="9"/>
      <c r="K639" s="9"/>
    </row>
    <row r="640" ht="14.25" customHeight="1">
      <c r="C640" s="9"/>
      <c r="D640" s="10"/>
      <c r="E640" s="11"/>
      <c r="F640" s="12"/>
      <c r="G640" s="9"/>
      <c r="H640" s="9"/>
      <c r="I640" s="9"/>
      <c r="J640" s="9"/>
      <c r="K640" s="9"/>
    </row>
    <row r="641" ht="14.25" customHeight="1">
      <c r="C641" s="9"/>
      <c r="D641" s="10"/>
      <c r="E641" s="11"/>
      <c r="F641" s="12"/>
      <c r="G641" s="9"/>
      <c r="H641" s="9"/>
      <c r="I641" s="9"/>
      <c r="J641" s="9"/>
      <c r="K641" s="9"/>
    </row>
    <row r="642" ht="14.25" customHeight="1">
      <c r="C642" s="9"/>
      <c r="D642" s="10"/>
      <c r="E642" s="11"/>
      <c r="F642" s="12"/>
      <c r="G642" s="9"/>
      <c r="H642" s="9"/>
      <c r="I642" s="9"/>
      <c r="J642" s="9"/>
      <c r="K642" s="9"/>
    </row>
    <row r="643" ht="14.25" customHeight="1">
      <c r="C643" s="9"/>
      <c r="D643" s="10"/>
      <c r="E643" s="11"/>
      <c r="F643" s="12"/>
      <c r="G643" s="9"/>
      <c r="H643" s="9"/>
      <c r="I643" s="9"/>
      <c r="J643" s="9"/>
      <c r="K643" s="9"/>
    </row>
    <row r="644" ht="14.25" customHeight="1">
      <c r="C644" s="9"/>
      <c r="D644" s="10"/>
      <c r="E644" s="11"/>
      <c r="F644" s="12"/>
      <c r="G644" s="9"/>
      <c r="H644" s="9"/>
      <c r="I644" s="9"/>
      <c r="J644" s="9"/>
      <c r="K644" s="9"/>
    </row>
    <row r="645" ht="14.25" customHeight="1">
      <c r="C645" s="9"/>
      <c r="D645" s="10"/>
      <c r="E645" s="11"/>
      <c r="F645" s="12"/>
      <c r="G645" s="9"/>
      <c r="H645" s="9"/>
      <c r="I645" s="9"/>
      <c r="J645" s="9"/>
      <c r="K645" s="9"/>
    </row>
    <row r="646" ht="14.25" customHeight="1">
      <c r="C646" s="9"/>
      <c r="D646" s="10"/>
      <c r="E646" s="11"/>
      <c r="F646" s="12"/>
      <c r="G646" s="9"/>
      <c r="H646" s="9"/>
      <c r="I646" s="9"/>
      <c r="J646" s="9"/>
      <c r="K646" s="9"/>
    </row>
    <row r="647" ht="14.25" customHeight="1">
      <c r="C647" s="9"/>
      <c r="D647" s="10"/>
      <c r="E647" s="11"/>
      <c r="F647" s="12"/>
      <c r="G647" s="9"/>
      <c r="H647" s="9"/>
      <c r="I647" s="9"/>
      <c r="J647" s="9"/>
      <c r="K647" s="9"/>
    </row>
    <row r="648" ht="14.25" customHeight="1">
      <c r="C648" s="9"/>
      <c r="D648" s="10"/>
      <c r="E648" s="11"/>
      <c r="F648" s="12"/>
      <c r="G648" s="9"/>
      <c r="H648" s="9"/>
      <c r="I648" s="9"/>
      <c r="J648" s="9"/>
      <c r="K648" s="9"/>
    </row>
    <row r="649" ht="14.25" customHeight="1">
      <c r="C649" s="9"/>
      <c r="D649" s="10"/>
      <c r="E649" s="11"/>
      <c r="F649" s="12"/>
      <c r="G649" s="9"/>
      <c r="H649" s="9"/>
      <c r="I649" s="9"/>
      <c r="J649" s="9"/>
      <c r="K649" s="9"/>
    </row>
    <row r="650" ht="14.25" customHeight="1">
      <c r="C650" s="9"/>
      <c r="D650" s="10"/>
      <c r="E650" s="11"/>
      <c r="F650" s="12"/>
      <c r="G650" s="9"/>
      <c r="H650" s="9"/>
      <c r="I650" s="9"/>
      <c r="J650" s="9"/>
      <c r="K650" s="9"/>
    </row>
    <row r="651" ht="14.25" customHeight="1">
      <c r="C651" s="9"/>
      <c r="D651" s="10"/>
      <c r="E651" s="11"/>
      <c r="F651" s="12"/>
      <c r="G651" s="9"/>
      <c r="H651" s="9"/>
      <c r="I651" s="9"/>
      <c r="J651" s="9"/>
      <c r="K651" s="9"/>
    </row>
    <row r="652" ht="14.25" customHeight="1">
      <c r="C652" s="9"/>
      <c r="D652" s="10"/>
      <c r="E652" s="11"/>
      <c r="F652" s="12"/>
      <c r="G652" s="9"/>
      <c r="H652" s="9"/>
      <c r="I652" s="9"/>
      <c r="J652" s="9"/>
      <c r="K652" s="9"/>
    </row>
    <row r="653" ht="14.25" customHeight="1">
      <c r="C653" s="9"/>
      <c r="D653" s="10"/>
      <c r="E653" s="11"/>
      <c r="F653" s="12"/>
      <c r="G653" s="9"/>
      <c r="H653" s="9"/>
      <c r="I653" s="9"/>
      <c r="J653" s="9"/>
      <c r="K653" s="9"/>
    </row>
    <row r="654" ht="14.25" customHeight="1">
      <c r="C654" s="9"/>
      <c r="D654" s="10"/>
      <c r="E654" s="11"/>
      <c r="F654" s="12"/>
      <c r="G654" s="9"/>
      <c r="H654" s="9"/>
      <c r="I654" s="9"/>
      <c r="J654" s="9"/>
      <c r="K654" s="9"/>
    </row>
    <row r="655" ht="14.25" customHeight="1">
      <c r="C655" s="9"/>
      <c r="D655" s="10"/>
      <c r="E655" s="11"/>
      <c r="F655" s="12"/>
      <c r="G655" s="9"/>
      <c r="H655" s="9"/>
      <c r="I655" s="9"/>
      <c r="J655" s="9"/>
      <c r="K655" s="9"/>
    </row>
    <row r="656" ht="14.25" customHeight="1">
      <c r="C656" s="9"/>
      <c r="D656" s="10"/>
      <c r="E656" s="11"/>
      <c r="F656" s="12"/>
      <c r="G656" s="9"/>
      <c r="H656" s="9"/>
      <c r="I656" s="9"/>
      <c r="J656" s="9"/>
      <c r="K656" s="9"/>
    </row>
    <row r="657" ht="14.25" customHeight="1">
      <c r="C657" s="9"/>
      <c r="D657" s="10"/>
      <c r="E657" s="11"/>
      <c r="F657" s="12"/>
      <c r="G657" s="9"/>
      <c r="H657" s="9"/>
      <c r="I657" s="9"/>
      <c r="J657" s="9"/>
      <c r="K657" s="9"/>
    </row>
    <row r="658" ht="14.25" customHeight="1">
      <c r="C658" s="9"/>
      <c r="D658" s="10"/>
      <c r="E658" s="11"/>
      <c r="F658" s="12"/>
      <c r="G658" s="9"/>
      <c r="H658" s="9"/>
      <c r="I658" s="9"/>
      <c r="J658" s="9"/>
      <c r="K658" s="9"/>
    </row>
    <row r="659" ht="14.25" customHeight="1">
      <c r="C659" s="9"/>
      <c r="D659" s="10"/>
      <c r="E659" s="11"/>
      <c r="F659" s="12"/>
      <c r="G659" s="9"/>
      <c r="H659" s="9"/>
      <c r="I659" s="9"/>
      <c r="J659" s="9"/>
      <c r="K659" s="9"/>
    </row>
    <row r="660" ht="14.25" customHeight="1">
      <c r="C660" s="9"/>
      <c r="D660" s="10"/>
      <c r="E660" s="11"/>
      <c r="F660" s="12"/>
      <c r="G660" s="9"/>
      <c r="H660" s="9"/>
      <c r="I660" s="9"/>
      <c r="J660" s="9"/>
      <c r="K660" s="9"/>
    </row>
    <row r="661" ht="14.25" customHeight="1">
      <c r="C661" s="9"/>
      <c r="D661" s="10"/>
      <c r="E661" s="11"/>
      <c r="F661" s="12"/>
      <c r="G661" s="9"/>
      <c r="H661" s="9"/>
      <c r="I661" s="9"/>
      <c r="J661" s="9"/>
      <c r="K661" s="9"/>
    </row>
    <row r="662" ht="14.25" customHeight="1">
      <c r="C662" s="9"/>
      <c r="D662" s="10"/>
      <c r="E662" s="11"/>
      <c r="F662" s="12"/>
      <c r="G662" s="9"/>
      <c r="H662" s="9"/>
      <c r="I662" s="9"/>
      <c r="J662" s="9"/>
      <c r="K662" s="9"/>
    </row>
    <row r="663" ht="14.25" customHeight="1">
      <c r="C663" s="9"/>
      <c r="D663" s="10"/>
      <c r="E663" s="11"/>
      <c r="F663" s="12"/>
      <c r="G663" s="9"/>
      <c r="H663" s="9"/>
      <c r="I663" s="9"/>
      <c r="J663" s="9"/>
      <c r="K663" s="9"/>
    </row>
    <row r="664" ht="14.25" customHeight="1">
      <c r="C664" s="9"/>
      <c r="D664" s="10"/>
      <c r="E664" s="11"/>
      <c r="F664" s="12"/>
      <c r="G664" s="9"/>
      <c r="H664" s="9"/>
      <c r="I664" s="9"/>
      <c r="J664" s="9"/>
      <c r="K664" s="9"/>
    </row>
    <row r="665" ht="14.25" customHeight="1">
      <c r="C665" s="9"/>
      <c r="D665" s="10"/>
      <c r="E665" s="11"/>
      <c r="F665" s="12"/>
      <c r="G665" s="9"/>
      <c r="H665" s="9"/>
      <c r="I665" s="9"/>
      <c r="J665" s="9"/>
      <c r="K665" s="9"/>
    </row>
    <row r="666" ht="14.25" customHeight="1">
      <c r="C666" s="9"/>
      <c r="D666" s="10"/>
      <c r="E666" s="11"/>
      <c r="F666" s="12"/>
      <c r="G666" s="9"/>
      <c r="H666" s="9"/>
      <c r="I666" s="9"/>
      <c r="J666" s="9"/>
      <c r="K666" s="9"/>
    </row>
    <row r="667" ht="14.25" customHeight="1">
      <c r="C667" s="9"/>
      <c r="D667" s="10"/>
      <c r="E667" s="11"/>
      <c r="F667" s="12"/>
      <c r="G667" s="9"/>
      <c r="H667" s="9"/>
      <c r="I667" s="9"/>
      <c r="J667" s="9"/>
      <c r="K667" s="9"/>
    </row>
    <row r="668" ht="14.25" customHeight="1">
      <c r="C668" s="9"/>
      <c r="D668" s="10"/>
      <c r="E668" s="11"/>
      <c r="F668" s="12"/>
      <c r="G668" s="9"/>
      <c r="H668" s="9"/>
      <c r="I668" s="9"/>
      <c r="J668" s="9"/>
      <c r="K668" s="9"/>
    </row>
    <row r="669" ht="14.25" customHeight="1">
      <c r="C669" s="9"/>
      <c r="D669" s="10"/>
      <c r="E669" s="11"/>
      <c r="F669" s="12"/>
      <c r="G669" s="9"/>
      <c r="H669" s="9"/>
      <c r="I669" s="9"/>
      <c r="J669" s="9"/>
      <c r="K669" s="9"/>
    </row>
    <row r="670" ht="14.25" customHeight="1">
      <c r="C670" s="9"/>
      <c r="D670" s="10"/>
      <c r="E670" s="11"/>
      <c r="F670" s="12"/>
      <c r="G670" s="9"/>
      <c r="H670" s="9"/>
      <c r="I670" s="9"/>
      <c r="J670" s="9"/>
      <c r="K670" s="9"/>
    </row>
    <row r="671" ht="14.25" customHeight="1">
      <c r="C671" s="9"/>
      <c r="D671" s="10"/>
      <c r="E671" s="11"/>
      <c r="F671" s="12"/>
      <c r="G671" s="9"/>
      <c r="H671" s="9"/>
      <c r="I671" s="9"/>
      <c r="J671" s="9"/>
      <c r="K671" s="9"/>
    </row>
    <row r="672" ht="14.25" customHeight="1">
      <c r="C672" s="9"/>
      <c r="D672" s="10"/>
      <c r="E672" s="11"/>
      <c r="F672" s="12"/>
      <c r="G672" s="9"/>
      <c r="H672" s="9"/>
      <c r="I672" s="9"/>
      <c r="J672" s="9"/>
      <c r="K672" s="9"/>
    </row>
    <row r="673" ht="14.25" customHeight="1">
      <c r="C673" s="9"/>
      <c r="D673" s="10"/>
      <c r="E673" s="11"/>
      <c r="F673" s="12"/>
      <c r="G673" s="9"/>
      <c r="H673" s="9"/>
      <c r="I673" s="9"/>
      <c r="J673" s="9"/>
      <c r="K673" s="9"/>
    </row>
    <row r="674" ht="14.25" customHeight="1">
      <c r="C674" s="9"/>
      <c r="D674" s="10"/>
      <c r="E674" s="11"/>
      <c r="F674" s="12"/>
      <c r="G674" s="9"/>
      <c r="H674" s="9"/>
      <c r="I674" s="9"/>
      <c r="J674" s="9"/>
      <c r="K674" s="9"/>
    </row>
    <row r="675" ht="14.25" customHeight="1">
      <c r="C675" s="9"/>
      <c r="D675" s="10"/>
      <c r="E675" s="11"/>
      <c r="F675" s="12"/>
      <c r="G675" s="9"/>
      <c r="H675" s="9"/>
      <c r="I675" s="9"/>
      <c r="J675" s="9"/>
      <c r="K675" s="9"/>
    </row>
    <row r="676" ht="14.25" customHeight="1">
      <c r="C676" s="9"/>
      <c r="D676" s="10"/>
      <c r="E676" s="11"/>
      <c r="F676" s="12"/>
      <c r="G676" s="9"/>
      <c r="H676" s="9"/>
      <c r="I676" s="9"/>
      <c r="J676" s="9"/>
      <c r="K676" s="9"/>
    </row>
    <row r="677" ht="14.25" customHeight="1">
      <c r="C677" s="9"/>
      <c r="D677" s="10"/>
      <c r="E677" s="11"/>
      <c r="F677" s="12"/>
      <c r="G677" s="9"/>
      <c r="H677" s="9"/>
      <c r="I677" s="9"/>
      <c r="J677" s="9"/>
      <c r="K677" s="9"/>
    </row>
    <row r="678" ht="14.25" customHeight="1">
      <c r="C678" s="9"/>
      <c r="D678" s="10"/>
      <c r="E678" s="11"/>
      <c r="F678" s="12"/>
      <c r="G678" s="9"/>
      <c r="H678" s="9"/>
      <c r="I678" s="9"/>
      <c r="J678" s="9"/>
      <c r="K678" s="9"/>
    </row>
    <row r="679" ht="14.25" customHeight="1">
      <c r="C679" s="9"/>
      <c r="D679" s="10"/>
      <c r="E679" s="11"/>
      <c r="F679" s="12"/>
      <c r="G679" s="9"/>
      <c r="H679" s="9"/>
      <c r="I679" s="9"/>
      <c r="J679" s="9"/>
      <c r="K679" s="9"/>
    </row>
    <row r="680" ht="14.25" customHeight="1">
      <c r="C680" s="9"/>
      <c r="D680" s="10"/>
      <c r="E680" s="11"/>
      <c r="F680" s="12"/>
      <c r="G680" s="9"/>
      <c r="H680" s="9"/>
      <c r="I680" s="9"/>
      <c r="J680" s="9"/>
      <c r="K680" s="9"/>
    </row>
    <row r="681" ht="14.25" customHeight="1">
      <c r="C681" s="9"/>
      <c r="D681" s="10"/>
      <c r="E681" s="11"/>
      <c r="F681" s="12"/>
      <c r="G681" s="9"/>
      <c r="H681" s="9"/>
      <c r="I681" s="9"/>
      <c r="J681" s="9"/>
      <c r="K681" s="9"/>
    </row>
    <row r="682" ht="14.25" customHeight="1">
      <c r="C682" s="9"/>
      <c r="D682" s="10"/>
      <c r="E682" s="11"/>
      <c r="F682" s="12"/>
      <c r="G682" s="9"/>
      <c r="H682" s="9"/>
      <c r="I682" s="9"/>
      <c r="J682" s="9"/>
      <c r="K682" s="9"/>
    </row>
    <row r="683" ht="14.25" customHeight="1">
      <c r="C683" s="9"/>
      <c r="D683" s="10"/>
      <c r="E683" s="11"/>
      <c r="F683" s="12"/>
      <c r="G683" s="9"/>
      <c r="H683" s="9"/>
      <c r="I683" s="9"/>
      <c r="J683" s="9"/>
      <c r="K683" s="9"/>
    </row>
    <row r="684" ht="14.25" customHeight="1">
      <c r="C684" s="9"/>
      <c r="D684" s="10"/>
      <c r="E684" s="11"/>
      <c r="F684" s="12"/>
      <c r="G684" s="9"/>
      <c r="H684" s="9"/>
      <c r="I684" s="9"/>
      <c r="J684" s="9"/>
      <c r="K684" s="9"/>
    </row>
    <row r="685" ht="14.25" customHeight="1">
      <c r="C685" s="9"/>
      <c r="D685" s="10"/>
      <c r="E685" s="11"/>
      <c r="F685" s="12"/>
      <c r="G685" s="9"/>
      <c r="H685" s="9"/>
      <c r="I685" s="9"/>
      <c r="J685" s="9"/>
      <c r="K685" s="9"/>
    </row>
    <row r="686" ht="14.25" customHeight="1">
      <c r="C686" s="9"/>
      <c r="D686" s="10"/>
      <c r="E686" s="11"/>
      <c r="F686" s="12"/>
      <c r="G686" s="9"/>
      <c r="H686" s="9"/>
      <c r="I686" s="9"/>
      <c r="J686" s="9"/>
      <c r="K686" s="9"/>
    </row>
    <row r="687" ht="14.25" customHeight="1">
      <c r="C687" s="9"/>
      <c r="D687" s="10"/>
      <c r="E687" s="11"/>
      <c r="F687" s="12"/>
      <c r="G687" s="9"/>
      <c r="H687" s="9"/>
      <c r="I687" s="9"/>
      <c r="J687" s="9"/>
      <c r="K687" s="9"/>
    </row>
    <row r="688" ht="14.25" customHeight="1">
      <c r="C688" s="9"/>
      <c r="D688" s="10"/>
      <c r="E688" s="11"/>
      <c r="F688" s="12"/>
      <c r="G688" s="9"/>
      <c r="H688" s="9"/>
      <c r="I688" s="9"/>
      <c r="J688" s="9"/>
      <c r="K688" s="9"/>
    </row>
    <row r="689" ht="14.25" customHeight="1">
      <c r="C689" s="9"/>
      <c r="D689" s="10"/>
      <c r="E689" s="11"/>
      <c r="F689" s="12"/>
      <c r="G689" s="9"/>
      <c r="H689" s="9"/>
      <c r="I689" s="9"/>
      <c r="J689" s="9"/>
      <c r="K689" s="9"/>
    </row>
    <row r="690" ht="14.25" customHeight="1">
      <c r="C690" s="9"/>
      <c r="D690" s="10"/>
      <c r="E690" s="11"/>
      <c r="F690" s="12"/>
      <c r="G690" s="9"/>
      <c r="H690" s="9"/>
      <c r="I690" s="9"/>
      <c r="J690" s="9"/>
      <c r="K690" s="9"/>
    </row>
    <row r="691" ht="14.25" customHeight="1">
      <c r="C691" s="9"/>
      <c r="D691" s="10"/>
      <c r="E691" s="11"/>
      <c r="F691" s="12"/>
      <c r="G691" s="9"/>
      <c r="H691" s="9"/>
      <c r="I691" s="9"/>
      <c r="J691" s="9"/>
      <c r="K691" s="9"/>
    </row>
    <row r="692" ht="14.25" customHeight="1">
      <c r="C692" s="9"/>
      <c r="D692" s="10"/>
      <c r="E692" s="11"/>
      <c r="F692" s="12"/>
      <c r="G692" s="9"/>
      <c r="H692" s="9"/>
      <c r="I692" s="9"/>
      <c r="J692" s="9"/>
      <c r="K692" s="9"/>
    </row>
    <row r="693" ht="14.25" customHeight="1">
      <c r="C693" s="9"/>
      <c r="D693" s="10"/>
      <c r="E693" s="11"/>
      <c r="F693" s="12"/>
      <c r="G693" s="9"/>
      <c r="H693" s="9"/>
      <c r="I693" s="9"/>
      <c r="J693" s="9"/>
      <c r="K693" s="9"/>
    </row>
    <row r="694" ht="14.25" customHeight="1">
      <c r="C694" s="9"/>
      <c r="D694" s="10"/>
      <c r="E694" s="11"/>
      <c r="F694" s="12"/>
      <c r="G694" s="9"/>
      <c r="H694" s="9"/>
      <c r="I694" s="9"/>
      <c r="J694" s="9"/>
      <c r="K694" s="9"/>
    </row>
    <row r="695" ht="14.25" customHeight="1">
      <c r="C695" s="9"/>
      <c r="D695" s="10"/>
      <c r="E695" s="11"/>
      <c r="F695" s="12"/>
      <c r="G695" s="9"/>
      <c r="H695" s="9"/>
      <c r="I695" s="9"/>
      <c r="J695" s="9"/>
      <c r="K695" s="9"/>
    </row>
    <row r="696" ht="14.25" customHeight="1">
      <c r="C696" s="9"/>
      <c r="D696" s="10"/>
      <c r="E696" s="11"/>
      <c r="F696" s="12"/>
      <c r="G696" s="9"/>
      <c r="H696" s="9"/>
      <c r="I696" s="9"/>
      <c r="J696" s="9"/>
      <c r="K696" s="9"/>
    </row>
    <row r="697" ht="14.25" customHeight="1">
      <c r="C697" s="9"/>
      <c r="D697" s="10"/>
      <c r="E697" s="11"/>
      <c r="F697" s="12"/>
      <c r="G697" s="9"/>
      <c r="H697" s="9"/>
      <c r="I697" s="9"/>
      <c r="J697" s="9"/>
      <c r="K697" s="9"/>
    </row>
    <row r="698" ht="14.25" customHeight="1">
      <c r="C698" s="9"/>
      <c r="D698" s="10"/>
      <c r="E698" s="11"/>
      <c r="F698" s="12"/>
      <c r="G698" s="9"/>
      <c r="H698" s="9"/>
      <c r="I698" s="9"/>
      <c r="J698" s="9"/>
      <c r="K698" s="9"/>
    </row>
    <row r="699" ht="14.25" customHeight="1">
      <c r="C699" s="9"/>
      <c r="D699" s="10"/>
      <c r="E699" s="11"/>
      <c r="F699" s="12"/>
      <c r="G699" s="9"/>
      <c r="H699" s="9"/>
      <c r="I699" s="9"/>
      <c r="J699" s="9"/>
      <c r="K699" s="9"/>
    </row>
    <row r="700" ht="14.25" customHeight="1">
      <c r="C700" s="9"/>
      <c r="D700" s="10"/>
      <c r="E700" s="11"/>
      <c r="F700" s="12"/>
      <c r="G700" s="9"/>
      <c r="H700" s="9"/>
      <c r="I700" s="9"/>
      <c r="J700" s="9"/>
      <c r="K700" s="9"/>
    </row>
    <row r="701" ht="14.25" customHeight="1">
      <c r="C701" s="9"/>
      <c r="D701" s="10"/>
      <c r="E701" s="11"/>
      <c r="F701" s="12"/>
      <c r="G701" s="9"/>
      <c r="H701" s="9"/>
      <c r="I701" s="9"/>
      <c r="J701" s="9"/>
      <c r="K701" s="9"/>
    </row>
    <row r="702" ht="14.25" customHeight="1">
      <c r="C702" s="9"/>
      <c r="D702" s="10"/>
      <c r="E702" s="11"/>
      <c r="F702" s="12"/>
      <c r="G702" s="9"/>
      <c r="H702" s="9"/>
      <c r="I702" s="9"/>
      <c r="J702" s="9"/>
      <c r="K702" s="9"/>
    </row>
    <row r="703" ht="14.25" customHeight="1">
      <c r="C703" s="9"/>
      <c r="D703" s="10"/>
      <c r="E703" s="11"/>
      <c r="F703" s="12"/>
      <c r="G703" s="9"/>
      <c r="H703" s="9"/>
      <c r="I703" s="9"/>
      <c r="J703" s="9"/>
      <c r="K703" s="9"/>
    </row>
    <row r="704" ht="14.25" customHeight="1">
      <c r="C704" s="9"/>
      <c r="D704" s="10"/>
      <c r="E704" s="11"/>
      <c r="F704" s="12"/>
      <c r="G704" s="9"/>
      <c r="H704" s="9"/>
      <c r="I704" s="9"/>
      <c r="J704" s="9"/>
      <c r="K704" s="9"/>
    </row>
    <row r="705" ht="14.25" customHeight="1">
      <c r="C705" s="9"/>
      <c r="D705" s="10"/>
      <c r="E705" s="11"/>
      <c r="F705" s="12"/>
      <c r="G705" s="9"/>
      <c r="H705" s="9"/>
      <c r="I705" s="9"/>
      <c r="J705" s="9"/>
      <c r="K705" s="9"/>
    </row>
    <row r="706" ht="14.25" customHeight="1">
      <c r="C706" s="9"/>
      <c r="D706" s="10"/>
      <c r="E706" s="11"/>
      <c r="F706" s="12"/>
      <c r="G706" s="9"/>
      <c r="H706" s="9"/>
      <c r="I706" s="9"/>
      <c r="J706" s="9"/>
      <c r="K706" s="9"/>
    </row>
    <row r="707" ht="14.25" customHeight="1">
      <c r="C707" s="9"/>
      <c r="D707" s="10"/>
      <c r="E707" s="11"/>
      <c r="F707" s="12"/>
      <c r="G707" s="9"/>
      <c r="H707" s="9"/>
      <c r="I707" s="9"/>
      <c r="J707" s="9"/>
      <c r="K707" s="9"/>
    </row>
    <row r="708" ht="14.25" customHeight="1">
      <c r="C708" s="9"/>
      <c r="D708" s="10"/>
      <c r="E708" s="11"/>
      <c r="F708" s="12"/>
      <c r="G708" s="9"/>
      <c r="H708" s="9"/>
      <c r="I708" s="9"/>
      <c r="J708" s="9"/>
      <c r="K708" s="9"/>
    </row>
    <row r="709" ht="14.25" customHeight="1">
      <c r="C709" s="9"/>
      <c r="D709" s="10"/>
      <c r="E709" s="11"/>
      <c r="F709" s="12"/>
      <c r="G709" s="9"/>
      <c r="H709" s="9"/>
      <c r="I709" s="9"/>
      <c r="J709" s="9"/>
      <c r="K709" s="9"/>
    </row>
    <row r="710" ht="14.25" customHeight="1">
      <c r="C710" s="9"/>
      <c r="D710" s="10"/>
      <c r="E710" s="11"/>
      <c r="F710" s="12"/>
      <c r="G710" s="9"/>
      <c r="H710" s="9"/>
      <c r="I710" s="9"/>
      <c r="J710" s="9"/>
      <c r="K710" s="9"/>
    </row>
    <row r="711" ht="14.25" customHeight="1">
      <c r="C711" s="9"/>
      <c r="D711" s="10"/>
      <c r="E711" s="11"/>
      <c r="F711" s="12"/>
      <c r="G711" s="9"/>
      <c r="H711" s="9"/>
      <c r="I711" s="9"/>
      <c r="J711" s="9"/>
      <c r="K711" s="9"/>
    </row>
    <row r="712" ht="14.25" customHeight="1">
      <c r="C712" s="9"/>
      <c r="D712" s="10"/>
      <c r="E712" s="11"/>
      <c r="F712" s="12"/>
      <c r="G712" s="9"/>
      <c r="H712" s="9"/>
      <c r="I712" s="9"/>
      <c r="J712" s="9"/>
      <c r="K712" s="9"/>
    </row>
    <row r="713" ht="14.25" customHeight="1">
      <c r="C713" s="9"/>
      <c r="D713" s="10"/>
      <c r="E713" s="11"/>
      <c r="F713" s="12"/>
      <c r="G713" s="9"/>
      <c r="H713" s="9"/>
      <c r="I713" s="9"/>
      <c r="J713" s="9"/>
      <c r="K713" s="9"/>
    </row>
    <row r="714" ht="14.25" customHeight="1">
      <c r="C714" s="9"/>
      <c r="D714" s="10"/>
      <c r="E714" s="11"/>
      <c r="F714" s="12"/>
      <c r="G714" s="9"/>
      <c r="H714" s="9"/>
      <c r="I714" s="9"/>
      <c r="J714" s="9"/>
      <c r="K714" s="9"/>
    </row>
    <row r="715" ht="14.25" customHeight="1">
      <c r="C715" s="9"/>
      <c r="D715" s="10"/>
      <c r="E715" s="11"/>
      <c r="F715" s="12"/>
      <c r="G715" s="9"/>
      <c r="H715" s="9"/>
      <c r="I715" s="9"/>
      <c r="J715" s="9"/>
      <c r="K715" s="9"/>
    </row>
    <row r="716" ht="14.25" customHeight="1">
      <c r="C716" s="9"/>
      <c r="D716" s="10"/>
      <c r="E716" s="11"/>
      <c r="F716" s="12"/>
      <c r="G716" s="9"/>
      <c r="H716" s="9"/>
      <c r="I716" s="9"/>
      <c r="J716" s="9"/>
      <c r="K716" s="9"/>
    </row>
    <row r="717" ht="14.25" customHeight="1">
      <c r="C717" s="9"/>
      <c r="D717" s="10"/>
      <c r="E717" s="11"/>
      <c r="F717" s="12"/>
      <c r="G717" s="9"/>
      <c r="H717" s="9"/>
      <c r="I717" s="9"/>
      <c r="J717" s="9"/>
      <c r="K717" s="9"/>
    </row>
    <row r="718" ht="14.25" customHeight="1">
      <c r="C718" s="9"/>
      <c r="D718" s="10"/>
      <c r="E718" s="11"/>
      <c r="F718" s="12"/>
      <c r="G718" s="9"/>
      <c r="H718" s="9"/>
      <c r="I718" s="9"/>
      <c r="J718" s="9"/>
      <c r="K718" s="9"/>
    </row>
    <row r="719" ht="14.25" customHeight="1">
      <c r="C719" s="9"/>
      <c r="D719" s="10"/>
      <c r="E719" s="11"/>
      <c r="F719" s="12"/>
      <c r="G719" s="9"/>
      <c r="H719" s="9"/>
      <c r="I719" s="9"/>
      <c r="J719" s="9"/>
      <c r="K719" s="9"/>
    </row>
    <row r="720" ht="14.25" customHeight="1">
      <c r="C720" s="9"/>
      <c r="D720" s="10"/>
      <c r="E720" s="11"/>
      <c r="F720" s="12"/>
      <c r="G720" s="9"/>
      <c r="H720" s="9"/>
      <c r="I720" s="9"/>
      <c r="J720" s="9"/>
      <c r="K720" s="9"/>
    </row>
    <row r="721" ht="14.25" customHeight="1">
      <c r="C721" s="9"/>
      <c r="D721" s="10"/>
      <c r="E721" s="11"/>
      <c r="F721" s="12"/>
      <c r="G721" s="9"/>
      <c r="H721" s="9"/>
      <c r="I721" s="9"/>
      <c r="J721" s="9"/>
      <c r="K721" s="9"/>
    </row>
    <row r="722" ht="14.25" customHeight="1">
      <c r="C722" s="9"/>
      <c r="D722" s="10"/>
      <c r="E722" s="11"/>
      <c r="F722" s="12"/>
      <c r="G722" s="9"/>
      <c r="H722" s="9"/>
      <c r="I722" s="9"/>
      <c r="J722" s="9"/>
      <c r="K722" s="9"/>
    </row>
    <row r="723" ht="14.25" customHeight="1">
      <c r="C723" s="9"/>
      <c r="D723" s="10"/>
      <c r="E723" s="11"/>
      <c r="F723" s="12"/>
      <c r="G723" s="9"/>
      <c r="H723" s="9"/>
      <c r="I723" s="9"/>
      <c r="J723" s="9"/>
      <c r="K723" s="9"/>
    </row>
    <row r="724" ht="14.25" customHeight="1">
      <c r="C724" s="9"/>
      <c r="D724" s="10"/>
      <c r="E724" s="11"/>
      <c r="F724" s="12"/>
      <c r="G724" s="9"/>
      <c r="H724" s="9"/>
      <c r="I724" s="9"/>
      <c r="J724" s="9"/>
      <c r="K724" s="9"/>
    </row>
    <row r="725" ht="14.25" customHeight="1">
      <c r="C725" s="9"/>
      <c r="D725" s="10"/>
      <c r="E725" s="11"/>
      <c r="F725" s="12"/>
      <c r="G725" s="9"/>
      <c r="H725" s="9"/>
      <c r="I725" s="9"/>
      <c r="J725" s="9"/>
      <c r="K725" s="9"/>
    </row>
    <row r="726" ht="14.25" customHeight="1">
      <c r="C726" s="9"/>
      <c r="D726" s="10"/>
      <c r="E726" s="11"/>
      <c r="F726" s="12"/>
      <c r="G726" s="9"/>
      <c r="H726" s="9"/>
      <c r="I726" s="9"/>
      <c r="J726" s="9"/>
      <c r="K726" s="9"/>
    </row>
    <row r="727" ht="14.25" customHeight="1">
      <c r="C727" s="9"/>
      <c r="D727" s="10"/>
      <c r="E727" s="11"/>
      <c r="F727" s="12"/>
      <c r="G727" s="9"/>
      <c r="H727" s="9"/>
      <c r="I727" s="9"/>
      <c r="J727" s="9"/>
      <c r="K727" s="9"/>
    </row>
    <row r="728" ht="14.25" customHeight="1">
      <c r="C728" s="9"/>
      <c r="D728" s="10"/>
      <c r="E728" s="11"/>
      <c r="F728" s="12"/>
      <c r="G728" s="9"/>
      <c r="H728" s="9"/>
      <c r="I728" s="9"/>
      <c r="J728" s="9"/>
      <c r="K728" s="9"/>
    </row>
    <row r="729" ht="14.25" customHeight="1">
      <c r="C729" s="9"/>
      <c r="D729" s="10"/>
      <c r="E729" s="11"/>
      <c r="F729" s="12"/>
      <c r="G729" s="9"/>
      <c r="H729" s="9"/>
      <c r="I729" s="9"/>
      <c r="J729" s="9"/>
      <c r="K729" s="9"/>
    </row>
    <row r="730" ht="14.25" customHeight="1">
      <c r="C730" s="9"/>
      <c r="D730" s="10"/>
      <c r="E730" s="11"/>
      <c r="F730" s="12"/>
      <c r="G730" s="9"/>
      <c r="H730" s="9"/>
      <c r="I730" s="9"/>
      <c r="J730" s="9"/>
      <c r="K730" s="9"/>
    </row>
    <row r="731" ht="14.25" customHeight="1">
      <c r="C731" s="9"/>
      <c r="D731" s="10"/>
      <c r="E731" s="11"/>
      <c r="F731" s="12"/>
      <c r="G731" s="9"/>
      <c r="H731" s="9"/>
      <c r="I731" s="9"/>
      <c r="J731" s="9"/>
      <c r="K731" s="9"/>
    </row>
    <row r="732" ht="14.25" customHeight="1">
      <c r="C732" s="9"/>
      <c r="D732" s="10"/>
      <c r="E732" s="11"/>
      <c r="F732" s="12"/>
      <c r="G732" s="9"/>
      <c r="H732" s="9"/>
      <c r="I732" s="9"/>
      <c r="J732" s="9"/>
      <c r="K732" s="9"/>
    </row>
    <row r="733" ht="14.25" customHeight="1">
      <c r="C733" s="9"/>
      <c r="D733" s="10"/>
      <c r="E733" s="11"/>
      <c r="F733" s="12"/>
      <c r="G733" s="9"/>
      <c r="H733" s="9"/>
      <c r="I733" s="9"/>
      <c r="J733" s="9"/>
      <c r="K733" s="9"/>
    </row>
    <row r="734" ht="14.25" customHeight="1">
      <c r="C734" s="9"/>
      <c r="D734" s="10"/>
      <c r="E734" s="11"/>
      <c r="F734" s="12"/>
      <c r="G734" s="9"/>
      <c r="H734" s="9"/>
      <c r="I734" s="9"/>
      <c r="J734" s="9"/>
      <c r="K734" s="9"/>
    </row>
    <row r="735" ht="14.25" customHeight="1">
      <c r="C735" s="9"/>
      <c r="D735" s="10"/>
      <c r="E735" s="11"/>
      <c r="F735" s="12"/>
      <c r="G735" s="9"/>
      <c r="H735" s="9"/>
      <c r="I735" s="9"/>
      <c r="J735" s="9"/>
      <c r="K735" s="9"/>
    </row>
    <row r="736" ht="14.25" customHeight="1">
      <c r="C736" s="9"/>
      <c r="D736" s="10"/>
      <c r="E736" s="11"/>
      <c r="F736" s="12"/>
      <c r="G736" s="9"/>
      <c r="H736" s="9"/>
      <c r="I736" s="9"/>
      <c r="J736" s="9"/>
      <c r="K736" s="9"/>
    </row>
    <row r="737" ht="14.25" customHeight="1">
      <c r="C737" s="9"/>
      <c r="D737" s="10"/>
      <c r="E737" s="11"/>
      <c r="F737" s="12"/>
      <c r="G737" s="9"/>
      <c r="H737" s="9"/>
      <c r="I737" s="9"/>
      <c r="J737" s="9"/>
      <c r="K737" s="9"/>
    </row>
    <row r="738" ht="14.25" customHeight="1">
      <c r="C738" s="9"/>
      <c r="D738" s="10"/>
      <c r="E738" s="11"/>
      <c r="F738" s="12"/>
      <c r="G738" s="9"/>
      <c r="H738" s="9"/>
      <c r="I738" s="9"/>
      <c r="J738" s="9"/>
      <c r="K738" s="9"/>
    </row>
    <row r="739" ht="14.25" customHeight="1">
      <c r="C739" s="9"/>
      <c r="D739" s="10"/>
      <c r="E739" s="11"/>
      <c r="F739" s="12"/>
      <c r="G739" s="9"/>
      <c r="H739" s="9"/>
      <c r="I739" s="9"/>
      <c r="J739" s="9"/>
      <c r="K739" s="9"/>
    </row>
    <row r="740" ht="14.25" customHeight="1">
      <c r="C740" s="9"/>
      <c r="D740" s="10"/>
      <c r="E740" s="11"/>
      <c r="F740" s="12"/>
      <c r="G740" s="9"/>
      <c r="H740" s="9"/>
      <c r="I740" s="9"/>
      <c r="J740" s="9"/>
      <c r="K740" s="9"/>
    </row>
    <row r="741" ht="14.25" customHeight="1">
      <c r="C741" s="9"/>
      <c r="D741" s="10"/>
      <c r="E741" s="11"/>
      <c r="F741" s="12"/>
      <c r="G741" s="9"/>
      <c r="H741" s="9"/>
      <c r="I741" s="9"/>
      <c r="J741" s="9"/>
      <c r="K741" s="9"/>
    </row>
    <row r="742" ht="14.25" customHeight="1">
      <c r="C742" s="9"/>
      <c r="D742" s="10"/>
      <c r="E742" s="11"/>
      <c r="F742" s="12"/>
      <c r="G742" s="9"/>
      <c r="H742" s="9"/>
      <c r="I742" s="9"/>
      <c r="J742" s="9"/>
      <c r="K742" s="9"/>
    </row>
    <row r="743" ht="14.25" customHeight="1">
      <c r="C743" s="9"/>
      <c r="D743" s="10"/>
      <c r="E743" s="11"/>
      <c r="F743" s="12"/>
      <c r="G743" s="9"/>
      <c r="H743" s="9"/>
      <c r="I743" s="9"/>
      <c r="J743" s="9"/>
      <c r="K743" s="9"/>
    </row>
    <row r="744" ht="14.25" customHeight="1">
      <c r="C744" s="9"/>
      <c r="D744" s="10"/>
      <c r="E744" s="11"/>
      <c r="F744" s="12"/>
      <c r="G744" s="9"/>
      <c r="H744" s="9"/>
      <c r="I744" s="9"/>
      <c r="J744" s="9"/>
      <c r="K744" s="9"/>
    </row>
    <row r="745" ht="14.25" customHeight="1">
      <c r="C745" s="9"/>
      <c r="D745" s="10"/>
      <c r="E745" s="11"/>
      <c r="F745" s="12"/>
      <c r="G745" s="9"/>
      <c r="H745" s="9"/>
      <c r="I745" s="9"/>
      <c r="J745" s="9"/>
      <c r="K745" s="9"/>
    </row>
    <row r="746" ht="14.25" customHeight="1">
      <c r="C746" s="9"/>
      <c r="D746" s="10"/>
      <c r="E746" s="11"/>
      <c r="F746" s="12"/>
      <c r="G746" s="9"/>
      <c r="H746" s="9"/>
      <c r="I746" s="9"/>
      <c r="J746" s="9"/>
      <c r="K746" s="9"/>
    </row>
    <row r="747" ht="14.25" customHeight="1">
      <c r="C747" s="9"/>
      <c r="D747" s="10"/>
      <c r="E747" s="11"/>
      <c r="F747" s="12"/>
      <c r="G747" s="9"/>
      <c r="H747" s="9"/>
      <c r="I747" s="9"/>
      <c r="J747" s="9"/>
      <c r="K747" s="9"/>
    </row>
    <row r="748" ht="14.25" customHeight="1">
      <c r="C748" s="9"/>
      <c r="D748" s="10"/>
      <c r="E748" s="11"/>
      <c r="F748" s="12"/>
      <c r="G748" s="9"/>
      <c r="H748" s="9"/>
      <c r="I748" s="9"/>
      <c r="J748" s="9"/>
      <c r="K748" s="9"/>
    </row>
    <row r="749" ht="14.25" customHeight="1">
      <c r="C749" s="9"/>
      <c r="D749" s="10"/>
      <c r="E749" s="11"/>
      <c r="F749" s="12"/>
      <c r="G749" s="9"/>
      <c r="H749" s="9"/>
      <c r="I749" s="9"/>
      <c r="J749" s="9"/>
      <c r="K749" s="9"/>
    </row>
    <row r="750" ht="14.25" customHeight="1">
      <c r="C750" s="9"/>
      <c r="D750" s="10"/>
      <c r="E750" s="11"/>
      <c r="F750" s="12"/>
      <c r="G750" s="9"/>
      <c r="H750" s="9"/>
      <c r="I750" s="9"/>
      <c r="J750" s="9"/>
      <c r="K750" s="9"/>
    </row>
    <row r="751" ht="14.25" customHeight="1">
      <c r="C751" s="9"/>
      <c r="D751" s="10"/>
      <c r="E751" s="11"/>
      <c r="F751" s="12"/>
      <c r="G751" s="9"/>
      <c r="H751" s="9"/>
      <c r="I751" s="9"/>
      <c r="J751" s="9"/>
      <c r="K751" s="9"/>
    </row>
    <row r="752" ht="14.25" customHeight="1">
      <c r="C752" s="9"/>
      <c r="D752" s="10"/>
      <c r="E752" s="11"/>
      <c r="F752" s="12"/>
      <c r="G752" s="9"/>
      <c r="H752" s="9"/>
      <c r="I752" s="9"/>
      <c r="J752" s="9"/>
      <c r="K752" s="9"/>
    </row>
    <row r="753" ht="14.25" customHeight="1">
      <c r="C753" s="9"/>
      <c r="D753" s="10"/>
      <c r="E753" s="11"/>
      <c r="F753" s="12"/>
      <c r="G753" s="9"/>
      <c r="H753" s="9"/>
      <c r="I753" s="9"/>
      <c r="J753" s="9"/>
      <c r="K753" s="9"/>
    </row>
    <row r="754" ht="14.25" customHeight="1">
      <c r="C754" s="9"/>
      <c r="D754" s="10"/>
      <c r="E754" s="11"/>
      <c r="F754" s="12"/>
      <c r="G754" s="9"/>
      <c r="H754" s="9"/>
      <c r="I754" s="9"/>
      <c r="J754" s="9"/>
      <c r="K754" s="9"/>
    </row>
    <row r="755" ht="14.25" customHeight="1">
      <c r="C755" s="9"/>
      <c r="D755" s="10"/>
      <c r="E755" s="11"/>
      <c r="F755" s="12"/>
      <c r="G755" s="9"/>
      <c r="H755" s="9"/>
      <c r="I755" s="9"/>
      <c r="J755" s="9"/>
      <c r="K755" s="9"/>
    </row>
    <row r="756" ht="14.25" customHeight="1">
      <c r="C756" s="9"/>
      <c r="D756" s="10"/>
      <c r="E756" s="11"/>
      <c r="F756" s="12"/>
      <c r="G756" s="9"/>
      <c r="H756" s="9"/>
      <c r="I756" s="9"/>
      <c r="J756" s="9"/>
      <c r="K756" s="9"/>
    </row>
    <row r="757" ht="14.25" customHeight="1">
      <c r="C757" s="9"/>
      <c r="D757" s="10"/>
      <c r="E757" s="11"/>
      <c r="F757" s="12"/>
      <c r="G757" s="9"/>
      <c r="H757" s="9"/>
      <c r="I757" s="9"/>
      <c r="J757" s="9"/>
      <c r="K757" s="9"/>
    </row>
    <row r="758" ht="14.25" customHeight="1">
      <c r="C758" s="9"/>
      <c r="D758" s="10"/>
      <c r="E758" s="11"/>
      <c r="F758" s="12"/>
      <c r="G758" s="9"/>
      <c r="H758" s="9"/>
      <c r="I758" s="9"/>
      <c r="J758" s="9"/>
      <c r="K758" s="9"/>
    </row>
    <row r="759" ht="14.25" customHeight="1">
      <c r="C759" s="9"/>
      <c r="D759" s="10"/>
      <c r="E759" s="11"/>
      <c r="F759" s="12"/>
      <c r="G759" s="9"/>
      <c r="H759" s="9"/>
      <c r="I759" s="9"/>
      <c r="J759" s="9"/>
      <c r="K759" s="9"/>
    </row>
    <row r="760" ht="14.25" customHeight="1">
      <c r="C760" s="9"/>
      <c r="D760" s="10"/>
      <c r="E760" s="11"/>
      <c r="F760" s="12"/>
      <c r="G760" s="9"/>
      <c r="H760" s="9"/>
      <c r="I760" s="9"/>
      <c r="J760" s="9"/>
      <c r="K760" s="9"/>
    </row>
    <row r="761" ht="14.25" customHeight="1">
      <c r="C761" s="9"/>
      <c r="D761" s="10"/>
      <c r="E761" s="11"/>
      <c r="F761" s="12"/>
      <c r="G761" s="9"/>
      <c r="H761" s="9"/>
      <c r="I761" s="9"/>
      <c r="J761" s="9"/>
      <c r="K761" s="9"/>
    </row>
    <row r="762" ht="14.25" customHeight="1">
      <c r="C762" s="9"/>
      <c r="D762" s="10"/>
      <c r="E762" s="11"/>
      <c r="F762" s="12"/>
      <c r="G762" s="9"/>
      <c r="H762" s="9"/>
      <c r="I762" s="9"/>
      <c r="J762" s="9"/>
      <c r="K762" s="9"/>
    </row>
    <row r="763" ht="14.25" customHeight="1">
      <c r="C763" s="9"/>
      <c r="D763" s="10"/>
      <c r="E763" s="11"/>
      <c r="F763" s="12"/>
      <c r="G763" s="9"/>
      <c r="H763" s="9"/>
      <c r="I763" s="9"/>
      <c r="J763" s="9"/>
      <c r="K763" s="9"/>
    </row>
    <row r="764" ht="14.25" customHeight="1">
      <c r="C764" s="9"/>
      <c r="D764" s="10"/>
      <c r="E764" s="11"/>
      <c r="F764" s="12"/>
      <c r="G764" s="9"/>
      <c r="H764" s="9"/>
      <c r="I764" s="9"/>
      <c r="J764" s="9"/>
      <c r="K764" s="9"/>
    </row>
    <row r="765" ht="14.25" customHeight="1">
      <c r="C765" s="9"/>
      <c r="D765" s="10"/>
      <c r="E765" s="11"/>
      <c r="F765" s="12"/>
      <c r="G765" s="9"/>
      <c r="H765" s="9"/>
      <c r="I765" s="9"/>
      <c r="J765" s="9"/>
      <c r="K765" s="9"/>
    </row>
    <row r="766" ht="14.25" customHeight="1">
      <c r="C766" s="9"/>
      <c r="D766" s="10"/>
      <c r="E766" s="11"/>
      <c r="F766" s="12"/>
      <c r="G766" s="9"/>
      <c r="H766" s="9"/>
      <c r="I766" s="9"/>
      <c r="J766" s="9"/>
      <c r="K766" s="9"/>
    </row>
    <row r="767" ht="14.25" customHeight="1">
      <c r="C767" s="9"/>
      <c r="D767" s="10"/>
      <c r="E767" s="11"/>
      <c r="F767" s="12"/>
      <c r="G767" s="9"/>
      <c r="H767" s="9"/>
      <c r="I767" s="9"/>
      <c r="J767" s="9"/>
      <c r="K767" s="9"/>
    </row>
    <row r="768" ht="14.25" customHeight="1">
      <c r="C768" s="9"/>
      <c r="D768" s="10"/>
      <c r="E768" s="11"/>
      <c r="F768" s="12"/>
      <c r="G768" s="9"/>
      <c r="H768" s="9"/>
      <c r="I768" s="9"/>
      <c r="J768" s="9"/>
      <c r="K768" s="9"/>
    </row>
    <row r="769" ht="14.25" customHeight="1">
      <c r="C769" s="9"/>
      <c r="D769" s="10"/>
      <c r="E769" s="11"/>
      <c r="F769" s="12"/>
      <c r="G769" s="9"/>
      <c r="H769" s="9"/>
      <c r="I769" s="9"/>
      <c r="J769" s="9"/>
      <c r="K769" s="9"/>
    </row>
    <row r="770" ht="14.25" customHeight="1">
      <c r="C770" s="9"/>
      <c r="D770" s="10"/>
      <c r="E770" s="11"/>
      <c r="F770" s="12"/>
      <c r="G770" s="9"/>
      <c r="H770" s="9"/>
      <c r="I770" s="9"/>
      <c r="J770" s="9"/>
      <c r="K770" s="9"/>
    </row>
    <row r="771" ht="14.25" customHeight="1">
      <c r="C771" s="9"/>
      <c r="D771" s="10"/>
      <c r="E771" s="11"/>
      <c r="F771" s="12"/>
      <c r="G771" s="9"/>
      <c r="H771" s="9"/>
      <c r="I771" s="9"/>
      <c r="J771" s="9"/>
      <c r="K771" s="9"/>
    </row>
    <row r="772" ht="14.25" customHeight="1">
      <c r="C772" s="9"/>
      <c r="D772" s="10"/>
      <c r="E772" s="11"/>
      <c r="F772" s="12"/>
      <c r="G772" s="9"/>
      <c r="H772" s="9"/>
      <c r="I772" s="9"/>
      <c r="J772" s="9"/>
      <c r="K772" s="9"/>
    </row>
    <row r="773" ht="14.25" customHeight="1">
      <c r="C773" s="9"/>
      <c r="D773" s="10"/>
      <c r="E773" s="11"/>
      <c r="F773" s="12"/>
      <c r="G773" s="9"/>
      <c r="H773" s="9"/>
      <c r="I773" s="9"/>
      <c r="J773" s="9"/>
      <c r="K773" s="9"/>
    </row>
    <row r="774" ht="14.25" customHeight="1">
      <c r="C774" s="9"/>
      <c r="D774" s="10"/>
      <c r="E774" s="11"/>
      <c r="F774" s="12"/>
      <c r="G774" s="9"/>
      <c r="H774" s="9"/>
      <c r="I774" s="9"/>
      <c r="J774" s="9"/>
      <c r="K774" s="9"/>
    </row>
    <row r="775" ht="14.25" customHeight="1">
      <c r="C775" s="9"/>
      <c r="D775" s="10"/>
      <c r="E775" s="11"/>
      <c r="F775" s="12"/>
      <c r="G775" s="9"/>
      <c r="H775" s="9"/>
      <c r="I775" s="9"/>
      <c r="J775" s="9"/>
      <c r="K775" s="9"/>
    </row>
    <row r="776" ht="14.25" customHeight="1">
      <c r="C776" s="9"/>
      <c r="D776" s="10"/>
      <c r="E776" s="11"/>
      <c r="F776" s="12"/>
      <c r="G776" s="9"/>
      <c r="H776" s="9"/>
      <c r="I776" s="9"/>
      <c r="J776" s="9"/>
      <c r="K776" s="9"/>
    </row>
    <row r="777" ht="14.25" customHeight="1">
      <c r="C777" s="9"/>
      <c r="D777" s="10"/>
      <c r="E777" s="11"/>
      <c r="F777" s="12"/>
      <c r="G777" s="9"/>
      <c r="H777" s="9"/>
      <c r="I777" s="9"/>
      <c r="J777" s="9"/>
      <c r="K777" s="9"/>
    </row>
    <row r="778" ht="14.25" customHeight="1">
      <c r="C778" s="9"/>
      <c r="D778" s="10"/>
      <c r="E778" s="11"/>
      <c r="F778" s="12"/>
      <c r="G778" s="9"/>
      <c r="H778" s="9"/>
      <c r="I778" s="9"/>
      <c r="J778" s="9"/>
      <c r="K778" s="9"/>
    </row>
    <row r="779" ht="14.25" customHeight="1">
      <c r="C779" s="9"/>
      <c r="D779" s="10"/>
      <c r="E779" s="11"/>
      <c r="F779" s="12"/>
      <c r="G779" s="9"/>
      <c r="H779" s="9"/>
      <c r="I779" s="9"/>
      <c r="J779" s="9"/>
      <c r="K779" s="9"/>
    </row>
    <row r="780" ht="14.25" customHeight="1">
      <c r="C780" s="9"/>
      <c r="D780" s="10"/>
      <c r="E780" s="11"/>
      <c r="F780" s="12"/>
      <c r="G780" s="9"/>
      <c r="H780" s="9"/>
      <c r="I780" s="9"/>
      <c r="J780" s="9"/>
      <c r="K780" s="9"/>
    </row>
    <row r="781" ht="14.25" customHeight="1">
      <c r="C781" s="9"/>
      <c r="D781" s="10"/>
      <c r="E781" s="11"/>
      <c r="F781" s="12"/>
      <c r="G781" s="9"/>
      <c r="H781" s="9"/>
      <c r="I781" s="9"/>
      <c r="J781" s="9"/>
      <c r="K781" s="9"/>
    </row>
    <row r="782" ht="14.25" customHeight="1">
      <c r="C782" s="9"/>
      <c r="D782" s="10"/>
      <c r="E782" s="11"/>
      <c r="F782" s="12"/>
      <c r="G782" s="9"/>
      <c r="H782" s="9"/>
      <c r="I782" s="9"/>
      <c r="J782" s="9"/>
      <c r="K782" s="9"/>
    </row>
    <row r="783" ht="14.25" customHeight="1">
      <c r="C783" s="9"/>
      <c r="D783" s="10"/>
      <c r="E783" s="11"/>
      <c r="F783" s="12"/>
      <c r="G783" s="9"/>
      <c r="H783" s="9"/>
      <c r="I783" s="9"/>
      <c r="J783" s="9"/>
      <c r="K783" s="9"/>
    </row>
    <row r="784" ht="14.25" customHeight="1">
      <c r="C784" s="9"/>
      <c r="D784" s="10"/>
      <c r="E784" s="11"/>
      <c r="F784" s="12"/>
      <c r="G784" s="9"/>
      <c r="H784" s="9"/>
      <c r="I784" s="9"/>
      <c r="J784" s="9"/>
      <c r="K784" s="9"/>
    </row>
    <row r="785" ht="14.25" customHeight="1">
      <c r="C785" s="9"/>
      <c r="D785" s="10"/>
      <c r="E785" s="11"/>
      <c r="F785" s="12"/>
      <c r="G785" s="9"/>
      <c r="H785" s="9"/>
      <c r="I785" s="9"/>
      <c r="J785" s="9"/>
      <c r="K785" s="9"/>
    </row>
    <row r="786" ht="14.25" customHeight="1">
      <c r="C786" s="9"/>
      <c r="D786" s="10"/>
      <c r="E786" s="11"/>
      <c r="F786" s="12"/>
      <c r="G786" s="9"/>
      <c r="H786" s="9"/>
      <c r="I786" s="9"/>
      <c r="J786" s="9"/>
      <c r="K786" s="9"/>
    </row>
    <row r="787" ht="14.25" customHeight="1">
      <c r="C787" s="9"/>
      <c r="D787" s="10"/>
      <c r="E787" s="11"/>
      <c r="F787" s="12"/>
      <c r="G787" s="9"/>
      <c r="H787" s="9"/>
      <c r="I787" s="9"/>
      <c r="J787" s="9"/>
      <c r="K787" s="9"/>
    </row>
    <row r="788" ht="14.25" customHeight="1">
      <c r="C788" s="9"/>
      <c r="D788" s="10"/>
      <c r="E788" s="11"/>
      <c r="F788" s="12"/>
      <c r="G788" s="9"/>
      <c r="H788" s="9"/>
      <c r="I788" s="9"/>
      <c r="J788" s="9"/>
      <c r="K788" s="9"/>
    </row>
    <row r="789" ht="14.25" customHeight="1">
      <c r="C789" s="9"/>
      <c r="D789" s="10"/>
      <c r="E789" s="11"/>
      <c r="F789" s="12"/>
      <c r="G789" s="9"/>
      <c r="H789" s="9"/>
      <c r="I789" s="9"/>
      <c r="J789" s="9"/>
      <c r="K789" s="9"/>
    </row>
    <row r="790" ht="14.25" customHeight="1">
      <c r="C790" s="9"/>
      <c r="D790" s="10"/>
      <c r="E790" s="11"/>
      <c r="F790" s="12"/>
      <c r="G790" s="9"/>
      <c r="H790" s="9"/>
      <c r="I790" s="9"/>
      <c r="J790" s="9"/>
      <c r="K790" s="9"/>
    </row>
    <row r="791" ht="14.25" customHeight="1">
      <c r="C791" s="9"/>
      <c r="D791" s="10"/>
      <c r="E791" s="11"/>
      <c r="F791" s="12"/>
      <c r="G791" s="9"/>
      <c r="H791" s="9"/>
      <c r="I791" s="9"/>
      <c r="J791" s="9"/>
      <c r="K791" s="9"/>
    </row>
    <row r="792" ht="14.25" customHeight="1">
      <c r="C792" s="9"/>
      <c r="D792" s="10"/>
      <c r="E792" s="11"/>
      <c r="F792" s="12"/>
      <c r="G792" s="9"/>
      <c r="H792" s="9"/>
      <c r="I792" s="9"/>
      <c r="J792" s="9"/>
      <c r="K792" s="9"/>
    </row>
    <row r="793" ht="14.25" customHeight="1">
      <c r="C793" s="9"/>
      <c r="D793" s="10"/>
      <c r="E793" s="11"/>
      <c r="F793" s="12"/>
      <c r="G793" s="9"/>
      <c r="H793" s="9"/>
      <c r="I793" s="9"/>
      <c r="J793" s="9"/>
      <c r="K793" s="9"/>
    </row>
    <row r="794" ht="14.25" customHeight="1">
      <c r="C794" s="9"/>
      <c r="D794" s="10"/>
      <c r="E794" s="11"/>
      <c r="F794" s="12"/>
      <c r="G794" s="9"/>
      <c r="H794" s="9"/>
      <c r="I794" s="9"/>
      <c r="J794" s="9"/>
      <c r="K794" s="9"/>
    </row>
    <row r="795" ht="14.25" customHeight="1">
      <c r="C795" s="9"/>
      <c r="D795" s="10"/>
      <c r="E795" s="11"/>
      <c r="F795" s="12"/>
      <c r="G795" s="9"/>
      <c r="H795" s="9"/>
      <c r="I795" s="9"/>
      <c r="J795" s="9"/>
      <c r="K795" s="9"/>
    </row>
    <row r="796" ht="14.25" customHeight="1">
      <c r="C796" s="9"/>
      <c r="D796" s="10"/>
      <c r="E796" s="11"/>
      <c r="F796" s="12"/>
      <c r="G796" s="9"/>
      <c r="H796" s="9"/>
      <c r="I796" s="9"/>
      <c r="J796" s="9"/>
      <c r="K796" s="9"/>
    </row>
    <row r="797" ht="14.25" customHeight="1">
      <c r="C797" s="9"/>
      <c r="D797" s="10"/>
      <c r="E797" s="11"/>
      <c r="F797" s="12"/>
      <c r="G797" s="9"/>
      <c r="H797" s="9"/>
      <c r="I797" s="9"/>
      <c r="J797" s="9"/>
      <c r="K797" s="9"/>
    </row>
    <row r="798" ht="14.25" customHeight="1">
      <c r="C798" s="9"/>
      <c r="D798" s="10"/>
      <c r="E798" s="11"/>
      <c r="F798" s="12"/>
      <c r="G798" s="9"/>
      <c r="H798" s="9"/>
      <c r="I798" s="9"/>
      <c r="J798" s="9"/>
      <c r="K798" s="9"/>
    </row>
    <row r="799" ht="14.25" customHeight="1">
      <c r="C799" s="9"/>
      <c r="D799" s="10"/>
      <c r="E799" s="11"/>
      <c r="F799" s="12"/>
      <c r="G799" s="9"/>
      <c r="H799" s="9"/>
      <c r="I799" s="9"/>
      <c r="J799" s="9"/>
      <c r="K799" s="9"/>
    </row>
    <row r="800" ht="14.25" customHeight="1">
      <c r="C800" s="9"/>
      <c r="D800" s="10"/>
      <c r="E800" s="11"/>
      <c r="F800" s="12"/>
      <c r="G800" s="9"/>
      <c r="H800" s="9"/>
      <c r="I800" s="9"/>
      <c r="J800" s="9"/>
      <c r="K800" s="9"/>
    </row>
    <row r="801" ht="14.25" customHeight="1">
      <c r="C801" s="9"/>
      <c r="D801" s="10"/>
      <c r="E801" s="11"/>
      <c r="F801" s="12"/>
      <c r="G801" s="9"/>
      <c r="H801" s="9"/>
      <c r="I801" s="9"/>
      <c r="J801" s="9"/>
      <c r="K801" s="9"/>
    </row>
    <row r="802" ht="14.25" customHeight="1">
      <c r="C802" s="9"/>
      <c r="D802" s="10"/>
      <c r="E802" s="11"/>
      <c r="F802" s="12"/>
      <c r="G802" s="9"/>
      <c r="H802" s="9"/>
      <c r="I802" s="9"/>
      <c r="J802" s="9"/>
      <c r="K802" s="9"/>
    </row>
    <row r="803" ht="14.25" customHeight="1">
      <c r="C803" s="9"/>
      <c r="D803" s="10"/>
      <c r="E803" s="11"/>
      <c r="F803" s="12"/>
      <c r="G803" s="9"/>
      <c r="H803" s="9"/>
      <c r="I803" s="9"/>
      <c r="J803" s="9"/>
      <c r="K803" s="9"/>
    </row>
    <row r="804" ht="14.25" customHeight="1">
      <c r="C804" s="9"/>
      <c r="D804" s="10"/>
      <c r="E804" s="11"/>
      <c r="F804" s="12"/>
      <c r="G804" s="9"/>
      <c r="H804" s="9"/>
      <c r="I804" s="9"/>
      <c r="J804" s="9"/>
      <c r="K804" s="9"/>
    </row>
    <row r="805" ht="14.25" customHeight="1">
      <c r="C805" s="9"/>
      <c r="D805" s="10"/>
      <c r="E805" s="11"/>
      <c r="F805" s="12"/>
      <c r="G805" s="9"/>
      <c r="H805" s="9"/>
      <c r="I805" s="9"/>
      <c r="J805" s="9"/>
      <c r="K805" s="9"/>
    </row>
    <row r="806" ht="14.25" customHeight="1">
      <c r="C806" s="9"/>
      <c r="D806" s="10"/>
      <c r="E806" s="11"/>
      <c r="F806" s="12"/>
      <c r="G806" s="9"/>
      <c r="H806" s="9"/>
      <c r="I806" s="9"/>
      <c r="J806" s="9"/>
      <c r="K806" s="9"/>
    </row>
    <row r="807" ht="14.25" customHeight="1">
      <c r="C807" s="9"/>
      <c r="D807" s="10"/>
      <c r="E807" s="11"/>
      <c r="F807" s="12"/>
      <c r="G807" s="9"/>
      <c r="H807" s="9"/>
      <c r="I807" s="9"/>
      <c r="J807" s="9"/>
      <c r="K807" s="9"/>
    </row>
    <row r="808" ht="14.25" customHeight="1">
      <c r="C808" s="9"/>
      <c r="D808" s="10"/>
      <c r="E808" s="11"/>
      <c r="F808" s="12"/>
      <c r="G808" s="9"/>
      <c r="H808" s="9"/>
      <c r="I808" s="9"/>
      <c r="J808" s="9"/>
      <c r="K808" s="9"/>
    </row>
    <row r="809" ht="14.25" customHeight="1">
      <c r="C809" s="9"/>
      <c r="D809" s="10"/>
      <c r="E809" s="11"/>
      <c r="F809" s="12"/>
      <c r="G809" s="9"/>
      <c r="H809" s="9"/>
      <c r="I809" s="9"/>
      <c r="J809" s="9"/>
      <c r="K809" s="9"/>
    </row>
    <row r="810" ht="14.25" customHeight="1">
      <c r="C810" s="9"/>
      <c r="D810" s="10"/>
      <c r="E810" s="11"/>
      <c r="F810" s="12"/>
      <c r="G810" s="9"/>
      <c r="H810" s="9"/>
      <c r="I810" s="9"/>
      <c r="J810" s="9"/>
      <c r="K810" s="9"/>
    </row>
    <row r="811" ht="14.25" customHeight="1">
      <c r="C811" s="9"/>
      <c r="D811" s="10"/>
      <c r="E811" s="11"/>
      <c r="F811" s="12"/>
      <c r="G811" s="9"/>
      <c r="H811" s="9"/>
      <c r="I811" s="9"/>
      <c r="J811" s="9"/>
      <c r="K811" s="9"/>
    </row>
    <row r="812" ht="14.25" customHeight="1">
      <c r="C812" s="9"/>
      <c r="D812" s="10"/>
      <c r="E812" s="11"/>
      <c r="F812" s="12"/>
      <c r="G812" s="9"/>
      <c r="H812" s="9"/>
      <c r="I812" s="9"/>
      <c r="J812" s="9"/>
      <c r="K812" s="9"/>
    </row>
    <row r="813" ht="14.25" customHeight="1">
      <c r="C813" s="9"/>
      <c r="D813" s="10"/>
      <c r="E813" s="11"/>
      <c r="F813" s="12"/>
      <c r="G813" s="9"/>
      <c r="H813" s="9"/>
      <c r="I813" s="9"/>
      <c r="J813" s="9"/>
      <c r="K813" s="9"/>
    </row>
    <row r="814" ht="14.25" customHeight="1">
      <c r="C814" s="9"/>
      <c r="D814" s="10"/>
      <c r="E814" s="11"/>
      <c r="F814" s="12"/>
      <c r="G814" s="9"/>
      <c r="H814" s="9"/>
      <c r="I814" s="9"/>
      <c r="J814" s="9"/>
      <c r="K814" s="9"/>
    </row>
    <row r="815" ht="14.25" customHeight="1">
      <c r="C815" s="9"/>
      <c r="D815" s="10"/>
      <c r="E815" s="11"/>
      <c r="F815" s="12"/>
      <c r="G815" s="9"/>
      <c r="H815" s="9"/>
      <c r="I815" s="9"/>
      <c r="J815" s="9"/>
      <c r="K815" s="9"/>
    </row>
    <row r="816" ht="14.25" customHeight="1">
      <c r="C816" s="9"/>
      <c r="D816" s="10"/>
      <c r="E816" s="11"/>
      <c r="F816" s="12"/>
      <c r="G816" s="9"/>
      <c r="H816" s="9"/>
      <c r="I816" s="9"/>
      <c r="J816" s="9"/>
      <c r="K816" s="9"/>
    </row>
    <row r="817" ht="14.25" customHeight="1">
      <c r="C817" s="9"/>
      <c r="D817" s="10"/>
      <c r="E817" s="11"/>
      <c r="F817" s="12"/>
      <c r="G817" s="9"/>
      <c r="H817" s="9"/>
      <c r="I817" s="9"/>
      <c r="J817" s="9"/>
      <c r="K817" s="9"/>
    </row>
    <row r="818" ht="14.25" customHeight="1">
      <c r="C818" s="9"/>
      <c r="D818" s="10"/>
      <c r="E818" s="11"/>
      <c r="F818" s="12"/>
      <c r="G818" s="9"/>
      <c r="H818" s="9"/>
      <c r="I818" s="9"/>
      <c r="J818" s="9"/>
      <c r="K818" s="9"/>
    </row>
    <row r="819" ht="14.25" customHeight="1">
      <c r="C819" s="9"/>
      <c r="D819" s="10"/>
      <c r="E819" s="11"/>
      <c r="F819" s="12"/>
      <c r="G819" s="9"/>
      <c r="H819" s="9"/>
      <c r="I819" s="9"/>
      <c r="J819" s="9"/>
      <c r="K819" s="9"/>
    </row>
    <row r="820" ht="14.25" customHeight="1">
      <c r="C820" s="9"/>
      <c r="D820" s="10"/>
      <c r="E820" s="11"/>
      <c r="F820" s="12"/>
      <c r="G820" s="9"/>
      <c r="H820" s="9"/>
      <c r="I820" s="9"/>
      <c r="J820" s="9"/>
      <c r="K820" s="9"/>
    </row>
    <row r="821" ht="14.25" customHeight="1">
      <c r="C821" s="9"/>
      <c r="D821" s="10"/>
      <c r="E821" s="11"/>
      <c r="F821" s="12"/>
      <c r="G821" s="9"/>
      <c r="H821" s="9"/>
      <c r="I821" s="9"/>
      <c r="J821" s="9"/>
      <c r="K821" s="9"/>
    </row>
    <row r="822" ht="14.25" customHeight="1">
      <c r="C822" s="9"/>
      <c r="D822" s="10"/>
      <c r="E822" s="11"/>
      <c r="F822" s="12"/>
      <c r="G822" s="9"/>
      <c r="H822" s="9"/>
      <c r="I822" s="9"/>
      <c r="J822" s="9"/>
      <c r="K822" s="9"/>
    </row>
    <row r="823" ht="14.25" customHeight="1">
      <c r="C823" s="9"/>
      <c r="D823" s="10"/>
      <c r="E823" s="11"/>
      <c r="F823" s="12"/>
      <c r="G823" s="9"/>
      <c r="H823" s="9"/>
      <c r="I823" s="9"/>
      <c r="J823" s="9"/>
      <c r="K823" s="9"/>
    </row>
    <row r="824" ht="14.25" customHeight="1">
      <c r="C824" s="9"/>
      <c r="D824" s="10"/>
      <c r="E824" s="11"/>
      <c r="F824" s="12"/>
      <c r="G824" s="9"/>
      <c r="H824" s="9"/>
      <c r="I824" s="9"/>
      <c r="J824" s="9"/>
      <c r="K824" s="9"/>
    </row>
    <row r="825" ht="14.25" customHeight="1">
      <c r="C825" s="9"/>
      <c r="D825" s="10"/>
      <c r="E825" s="11"/>
      <c r="F825" s="12"/>
      <c r="G825" s="9"/>
      <c r="H825" s="9"/>
      <c r="I825" s="9"/>
      <c r="J825" s="9"/>
      <c r="K825" s="9"/>
    </row>
    <row r="826" ht="14.25" customHeight="1">
      <c r="C826" s="9"/>
      <c r="D826" s="10"/>
      <c r="E826" s="11"/>
      <c r="F826" s="12"/>
      <c r="G826" s="9"/>
      <c r="H826" s="9"/>
      <c r="I826" s="9"/>
      <c r="J826" s="9"/>
      <c r="K826" s="9"/>
    </row>
    <row r="827" ht="14.25" customHeight="1">
      <c r="C827" s="9"/>
      <c r="D827" s="10"/>
      <c r="E827" s="11"/>
      <c r="F827" s="12"/>
      <c r="G827" s="9"/>
      <c r="H827" s="9"/>
      <c r="I827" s="9"/>
      <c r="J827" s="9"/>
      <c r="K827" s="9"/>
    </row>
    <row r="828" ht="14.25" customHeight="1">
      <c r="C828" s="9"/>
      <c r="D828" s="10"/>
      <c r="E828" s="11"/>
      <c r="F828" s="12"/>
      <c r="G828" s="9"/>
      <c r="H828" s="9"/>
      <c r="I828" s="9"/>
      <c r="J828" s="9"/>
      <c r="K828" s="9"/>
    </row>
    <row r="829" ht="14.25" customHeight="1">
      <c r="C829" s="9"/>
      <c r="D829" s="10"/>
      <c r="E829" s="11"/>
      <c r="F829" s="12"/>
      <c r="G829" s="9"/>
      <c r="H829" s="9"/>
      <c r="I829" s="9"/>
      <c r="J829" s="9"/>
      <c r="K829" s="9"/>
    </row>
    <row r="830" ht="14.25" customHeight="1">
      <c r="C830" s="9"/>
      <c r="D830" s="10"/>
      <c r="E830" s="11"/>
      <c r="F830" s="12"/>
      <c r="G830" s="9"/>
      <c r="H830" s="9"/>
      <c r="I830" s="9"/>
      <c r="J830" s="9"/>
      <c r="K830" s="9"/>
    </row>
    <row r="831" ht="14.25" customHeight="1">
      <c r="C831" s="9"/>
      <c r="D831" s="10"/>
      <c r="E831" s="11"/>
      <c r="F831" s="12"/>
      <c r="G831" s="9"/>
      <c r="H831" s="9"/>
      <c r="I831" s="9"/>
      <c r="J831" s="9"/>
      <c r="K831" s="9"/>
    </row>
    <row r="832" ht="14.25" customHeight="1">
      <c r="C832" s="9"/>
      <c r="D832" s="10"/>
      <c r="E832" s="11"/>
      <c r="F832" s="12"/>
      <c r="G832" s="9"/>
      <c r="H832" s="9"/>
      <c r="I832" s="9"/>
      <c r="J832" s="9"/>
      <c r="K832" s="9"/>
    </row>
    <row r="833" ht="14.25" customHeight="1">
      <c r="C833" s="9"/>
      <c r="D833" s="10"/>
      <c r="E833" s="11"/>
      <c r="F833" s="12"/>
      <c r="G833" s="9"/>
      <c r="H833" s="9"/>
      <c r="I833" s="9"/>
      <c r="J833" s="9"/>
      <c r="K833" s="9"/>
    </row>
    <row r="834" ht="14.25" customHeight="1">
      <c r="C834" s="9"/>
      <c r="D834" s="10"/>
      <c r="E834" s="11"/>
      <c r="F834" s="12"/>
      <c r="G834" s="9"/>
      <c r="H834" s="9"/>
      <c r="I834" s="9"/>
      <c r="J834" s="9"/>
      <c r="K834" s="9"/>
    </row>
    <row r="835" ht="14.25" customHeight="1">
      <c r="C835" s="9"/>
      <c r="D835" s="10"/>
      <c r="E835" s="11"/>
      <c r="F835" s="12"/>
      <c r="G835" s="9"/>
      <c r="H835" s="9"/>
      <c r="I835" s="9"/>
      <c r="J835" s="9"/>
      <c r="K835" s="9"/>
    </row>
    <row r="836" ht="14.25" customHeight="1">
      <c r="C836" s="9"/>
      <c r="D836" s="10"/>
      <c r="E836" s="11"/>
      <c r="F836" s="12"/>
      <c r="G836" s="9"/>
      <c r="H836" s="9"/>
      <c r="I836" s="9"/>
      <c r="J836" s="9"/>
      <c r="K836" s="9"/>
    </row>
    <row r="837" ht="14.25" customHeight="1">
      <c r="C837" s="9"/>
      <c r="D837" s="10"/>
      <c r="E837" s="11"/>
      <c r="F837" s="12"/>
      <c r="G837" s="9"/>
      <c r="H837" s="9"/>
      <c r="I837" s="9"/>
      <c r="J837" s="9"/>
      <c r="K837" s="9"/>
    </row>
    <row r="838" ht="14.25" customHeight="1">
      <c r="C838" s="9"/>
      <c r="D838" s="10"/>
      <c r="E838" s="11"/>
      <c r="F838" s="12"/>
      <c r="G838" s="9"/>
      <c r="H838" s="9"/>
      <c r="I838" s="9"/>
      <c r="J838" s="9"/>
      <c r="K838" s="9"/>
    </row>
    <row r="839" ht="14.25" customHeight="1">
      <c r="C839" s="9"/>
      <c r="D839" s="10"/>
      <c r="E839" s="11"/>
      <c r="F839" s="12"/>
      <c r="G839" s="9"/>
      <c r="H839" s="9"/>
      <c r="I839" s="9"/>
      <c r="J839" s="9"/>
      <c r="K839" s="9"/>
    </row>
    <row r="840" ht="14.25" customHeight="1">
      <c r="C840" s="9"/>
      <c r="D840" s="10"/>
      <c r="E840" s="11"/>
      <c r="F840" s="12"/>
      <c r="G840" s="9"/>
      <c r="H840" s="9"/>
      <c r="I840" s="9"/>
      <c r="J840" s="9"/>
      <c r="K840" s="9"/>
    </row>
    <row r="841" ht="14.25" customHeight="1">
      <c r="C841" s="9"/>
      <c r="D841" s="10"/>
      <c r="E841" s="11"/>
      <c r="F841" s="12"/>
      <c r="G841" s="9"/>
      <c r="H841" s="9"/>
      <c r="I841" s="9"/>
      <c r="J841" s="9"/>
      <c r="K841" s="9"/>
    </row>
    <row r="842" ht="14.25" customHeight="1">
      <c r="C842" s="9"/>
      <c r="D842" s="10"/>
      <c r="E842" s="11"/>
      <c r="F842" s="12"/>
      <c r="G842" s="9"/>
      <c r="H842" s="9"/>
      <c r="I842" s="9"/>
      <c r="J842" s="9"/>
      <c r="K842" s="9"/>
    </row>
    <row r="843" ht="14.25" customHeight="1">
      <c r="C843" s="9"/>
      <c r="D843" s="10"/>
      <c r="E843" s="11"/>
      <c r="F843" s="12"/>
      <c r="G843" s="9"/>
      <c r="H843" s="9"/>
      <c r="I843" s="9"/>
      <c r="J843" s="9"/>
      <c r="K843" s="9"/>
    </row>
    <row r="844" ht="14.25" customHeight="1">
      <c r="C844" s="9"/>
      <c r="D844" s="10"/>
      <c r="E844" s="11"/>
      <c r="F844" s="12"/>
      <c r="G844" s="9"/>
      <c r="H844" s="9"/>
      <c r="I844" s="9"/>
      <c r="J844" s="9"/>
      <c r="K844" s="9"/>
    </row>
    <row r="845" ht="14.25" customHeight="1">
      <c r="C845" s="9"/>
      <c r="D845" s="10"/>
      <c r="E845" s="11"/>
      <c r="F845" s="12"/>
      <c r="G845" s="9"/>
      <c r="H845" s="9"/>
      <c r="I845" s="9"/>
      <c r="J845" s="9"/>
      <c r="K845" s="9"/>
    </row>
    <row r="846" ht="14.25" customHeight="1">
      <c r="C846" s="9"/>
      <c r="D846" s="10"/>
      <c r="E846" s="11"/>
      <c r="F846" s="12"/>
      <c r="G846" s="9"/>
      <c r="H846" s="9"/>
      <c r="I846" s="9"/>
      <c r="J846" s="9"/>
      <c r="K846" s="9"/>
    </row>
    <row r="847" ht="14.25" customHeight="1">
      <c r="C847" s="9"/>
      <c r="D847" s="10"/>
      <c r="E847" s="11"/>
      <c r="F847" s="12"/>
      <c r="G847" s="9"/>
      <c r="H847" s="9"/>
      <c r="I847" s="9"/>
      <c r="J847" s="9"/>
      <c r="K847" s="9"/>
    </row>
    <row r="848" ht="14.25" customHeight="1">
      <c r="C848" s="9"/>
      <c r="D848" s="10"/>
      <c r="E848" s="11"/>
      <c r="F848" s="12"/>
      <c r="G848" s="9"/>
      <c r="H848" s="9"/>
      <c r="I848" s="9"/>
      <c r="J848" s="9"/>
      <c r="K848" s="9"/>
    </row>
    <row r="849" ht="14.25" customHeight="1">
      <c r="C849" s="9"/>
      <c r="D849" s="10"/>
      <c r="E849" s="11"/>
      <c r="F849" s="12"/>
      <c r="G849" s="9"/>
      <c r="H849" s="9"/>
      <c r="I849" s="9"/>
      <c r="J849" s="9"/>
      <c r="K849" s="9"/>
    </row>
    <row r="850" ht="14.25" customHeight="1">
      <c r="C850" s="9"/>
      <c r="D850" s="10"/>
      <c r="E850" s="11"/>
      <c r="F850" s="12"/>
      <c r="G850" s="9"/>
      <c r="H850" s="9"/>
      <c r="I850" s="9"/>
      <c r="J850" s="9"/>
      <c r="K850" s="9"/>
    </row>
    <row r="851" ht="14.25" customHeight="1">
      <c r="C851" s="9"/>
      <c r="D851" s="10"/>
      <c r="E851" s="11"/>
      <c r="F851" s="12"/>
      <c r="G851" s="9"/>
      <c r="H851" s="9"/>
      <c r="I851" s="9"/>
      <c r="J851" s="9"/>
      <c r="K851" s="9"/>
    </row>
    <row r="852" ht="14.25" customHeight="1">
      <c r="C852" s="9"/>
      <c r="D852" s="10"/>
      <c r="E852" s="11"/>
      <c r="F852" s="12"/>
      <c r="G852" s="9"/>
      <c r="H852" s="9"/>
      <c r="I852" s="9"/>
      <c r="J852" s="9"/>
      <c r="K852" s="9"/>
    </row>
    <row r="853" ht="14.25" customHeight="1">
      <c r="C853" s="9"/>
      <c r="D853" s="10"/>
      <c r="E853" s="11"/>
      <c r="F853" s="12"/>
      <c r="G853" s="9"/>
      <c r="H853" s="9"/>
      <c r="I853" s="9"/>
      <c r="J853" s="9"/>
      <c r="K853" s="9"/>
    </row>
    <row r="854" ht="14.25" customHeight="1">
      <c r="C854" s="9"/>
      <c r="D854" s="10"/>
      <c r="E854" s="11"/>
      <c r="F854" s="12"/>
      <c r="G854" s="9"/>
      <c r="H854" s="9"/>
      <c r="I854" s="9"/>
      <c r="J854" s="9"/>
      <c r="K854" s="9"/>
    </row>
    <row r="855" ht="14.25" customHeight="1">
      <c r="C855" s="9"/>
      <c r="D855" s="10"/>
      <c r="E855" s="11"/>
      <c r="F855" s="12"/>
      <c r="G855" s="9"/>
      <c r="H855" s="9"/>
      <c r="I855" s="9"/>
      <c r="J855" s="9"/>
      <c r="K855" s="9"/>
    </row>
    <row r="856" ht="14.25" customHeight="1">
      <c r="C856" s="9"/>
      <c r="D856" s="10"/>
      <c r="E856" s="11"/>
      <c r="F856" s="12"/>
      <c r="G856" s="9"/>
      <c r="H856" s="9"/>
      <c r="I856" s="9"/>
      <c r="J856" s="9"/>
      <c r="K856" s="9"/>
    </row>
    <row r="857" ht="14.25" customHeight="1">
      <c r="C857" s="9"/>
      <c r="D857" s="10"/>
      <c r="E857" s="11"/>
      <c r="F857" s="12"/>
      <c r="G857" s="9"/>
      <c r="H857" s="9"/>
      <c r="I857" s="9"/>
      <c r="J857" s="9"/>
      <c r="K857" s="9"/>
    </row>
    <row r="858" ht="14.25" customHeight="1">
      <c r="C858" s="9"/>
      <c r="D858" s="10"/>
      <c r="E858" s="11"/>
      <c r="F858" s="12"/>
      <c r="G858" s="9"/>
      <c r="H858" s="9"/>
      <c r="I858" s="9"/>
      <c r="J858" s="9"/>
      <c r="K858" s="9"/>
    </row>
    <row r="859" ht="14.25" customHeight="1">
      <c r="C859" s="9"/>
      <c r="D859" s="10"/>
      <c r="E859" s="11"/>
      <c r="F859" s="12"/>
      <c r="G859" s="9"/>
      <c r="H859" s="9"/>
      <c r="I859" s="9"/>
      <c r="J859" s="9"/>
      <c r="K859" s="9"/>
    </row>
    <row r="860" ht="14.25" customHeight="1">
      <c r="C860" s="9"/>
      <c r="D860" s="10"/>
      <c r="E860" s="11"/>
      <c r="F860" s="12"/>
      <c r="G860" s="9"/>
      <c r="H860" s="9"/>
      <c r="I860" s="9"/>
      <c r="J860" s="9"/>
      <c r="K860" s="9"/>
    </row>
    <row r="861" ht="14.25" customHeight="1">
      <c r="C861" s="9"/>
      <c r="D861" s="10"/>
      <c r="E861" s="11"/>
      <c r="F861" s="12"/>
      <c r="G861" s="9"/>
      <c r="H861" s="9"/>
      <c r="I861" s="9"/>
      <c r="J861" s="9"/>
      <c r="K861" s="9"/>
    </row>
    <row r="862" ht="14.25" customHeight="1">
      <c r="C862" s="9"/>
      <c r="D862" s="10"/>
      <c r="E862" s="11"/>
      <c r="F862" s="12"/>
      <c r="G862" s="9"/>
      <c r="H862" s="9"/>
      <c r="I862" s="9"/>
      <c r="J862" s="9"/>
      <c r="K862" s="9"/>
    </row>
    <row r="863" ht="14.25" customHeight="1">
      <c r="C863" s="9"/>
      <c r="D863" s="10"/>
      <c r="E863" s="11"/>
      <c r="F863" s="12"/>
      <c r="G863" s="9"/>
      <c r="H863" s="9"/>
      <c r="I863" s="9"/>
      <c r="J863" s="9"/>
      <c r="K863" s="9"/>
    </row>
    <row r="864" ht="14.25" customHeight="1">
      <c r="C864" s="9"/>
      <c r="D864" s="10"/>
      <c r="E864" s="11"/>
      <c r="F864" s="12"/>
      <c r="G864" s="9"/>
      <c r="H864" s="9"/>
      <c r="I864" s="9"/>
      <c r="J864" s="9"/>
      <c r="K864" s="9"/>
    </row>
    <row r="865" ht="14.25" customHeight="1">
      <c r="C865" s="9"/>
      <c r="D865" s="10"/>
      <c r="E865" s="11"/>
      <c r="F865" s="12"/>
      <c r="G865" s="9"/>
      <c r="H865" s="9"/>
      <c r="I865" s="9"/>
      <c r="J865" s="9"/>
      <c r="K865" s="9"/>
    </row>
    <row r="866" ht="14.25" customHeight="1">
      <c r="C866" s="9"/>
      <c r="D866" s="10"/>
      <c r="E866" s="11"/>
      <c r="F866" s="12"/>
      <c r="G866" s="9"/>
      <c r="H866" s="9"/>
      <c r="I866" s="9"/>
      <c r="J866" s="9"/>
      <c r="K866" s="9"/>
    </row>
    <row r="867" ht="14.25" customHeight="1">
      <c r="C867" s="9"/>
      <c r="D867" s="10"/>
      <c r="E867" s="11"/>
      <c r="F867" s="12"/>
      <c r="G867" s="9"/>
      <c r="H867" s="9"/>
      <c r="I867" s="9"/>
      <c r="J867" s="9"/>
      <c r="K867" s="9"/>
    </row>
    <row r="868" ht="14.25" customHeight="1">
      <c r="C868" s="9"/>
      <c r="D868" s="10"/>
      <c r="E868" s="11"/>
      <c r="F868" s="12"/>
      <c r="G868" s="9"/>
      <c r="H868" s="9"/>
      <c r="I868" s="9"/>
      <c r="J868" s="9"/>
      <c r="K868" s="9"/>
    </row>
    <row r="869" ht="14.25" customHeight="1">
      <c r="C869" s="9"/>
      <c r="D869" s="10"/>
      <c r="E869" s="11"/>
      <c r="F869" s="12"/>
      <c r="G869" s="9"/>
      <c r="H869" s="9"/>
      <c r="I869" s="9"/>
      <c r="J869" s="9"/>
      <c r="K869" s="9"/>
    </row>
    <row r="870" ht="14.25" customHeight="1">
      <c r="C870" s="9"/>
      <c r="D870" s="10"/>
      <c r="E870" s="11"/>
      <c r="F870" s="12"/>
      <c r="G870" s="9"/>
      <c r="H870" s="9"/>
      <c r="I870" s="9"/>
      <c r="J870" s="9"/>
      <c r="K870" s="9"/>
    </row>
    <row r="871" ht="14.25" customHeight="1">
      <c r="C871" s="9"/>
      <c r="D871" s="10"/>
      <c r="E871" s="11"/>
      <c r="F871" s="12"/>
      <c r="G871" s="9"/>
      <c r="H871" s="9"/>
      <c r="I871" s="9"/>
      <c r="J871" s="9"/>
      <c r="K871" s="9"/>
    </row>
    <row r="872" ht="14.25" customHeight="1">
      <c r="C872" s="9"/>
      <c r="D872" s="10"/>
      <c r="E872" s="11"/>
      <c r="F872" s="12"/>
      <c r="G872" s="9"/>
      <c r="H872" s="9"/>
      <c r="I872" s="9"/>
      <c r="J872" s="9"/>
      <c r="K872" s="9"/>
    </row>
    <row r="873" ht="14.25" customHeight="1">
      <c r="C873" s="9"/>
      <c r="D873" s="10"/>
      <c r="E873" s="11"/>
      <c r="F873" s="12"/>
      <c r="G873" s="9"/>
      <c r="H873" s="9"/>
      <c r="I873" s="9"/>
      <c r="J873" s="9"/>
      <c r="K873" s="9"/>
    </row>
    <row r="874" ht="14.25" customHeight="1">
      <c r="C874" s="9"/>
      <c r="D874" s="10"/>
      <c r="E874" s="11"/>
      <c r="F874" s="12"/>
      <c r="G874" s="9"/>
      <c r="H874" s="9"/>
      <c r="I874" s="9"/>
      <c r="J874" s="9"/>
      <c r="K874" s="9"/>
    </row>
    <row r="875" ht="14.25" customHeight="1">
      <c r="C875" s="9"/>
      <c r="D875" s="10"/>
      <c r="E875" s="11"/>
      <c r="F875" s="12"/>
      <c r="G875" s="9"/>
      <c r="H875" s="9"/>
      <c r="I875" s="9"/>
      <c r="J875" s="9"/>
      <c r="K875" s="9"/>
    </row>
    <row r="876" ht="14.25" customHeight="1">
      <c r="C876" s="9"/>
      <c r="D876" s="10"/>
      <c r="E876" s="11"/>
      <c r="F876" s="12"/>
      <c r="G876" s="9"/>
      <c r="H876" s="9"/>
      <c r="I876" s="9"/>
      <c r="J876" s="9"/>
      <c r="K876" s="9"/>
    </row>
    <row r="877" ht="14.25" customHeight="1">
      <c r="C877" s="9"/>
      <c r="D877" s="10"/>
      <c r="E877" s="11"/>
      <c r="F877" s="12"/>
      <c r="G877" s="9"/>
      <c r="H877" s="9"/>
      <c r="I877" s="9"/>
      <c r="J877" s="9"/>
      <c r="K877" s="9"/>
    </row>
    <row r="878" ht="14.25" customHeight="1">
      <c r="C878" s="9"/>
      <c r="D878" s="10"/>
      <c r="E878" s="11"/>
      <c r="F878" s="12"/>
      <c r="G878" s="9"/>
      <c r="H878" s="9"/>
      <c r="I878" s="9"/>
      <c r="J878" s="9"/>
      <c r="K878" s="9"/>
    </row>
    <row r="879" ht="14.25" customHeight="1">
      <c r="C879" s="9"/>
      <c r="D879" s="10"/>
      <c r="E879" s="11"/>
      <c r="F879" s="12"/>
      <c r="G879" s="9"/>
      <c r="H879" s="9"/>
      <c r="I879" s="9"/>
      <c r="J879" s="9"/>
      <c r="K879" s="9"/>
    </row>
    <row r="880" ht="14.25" customHeight="1">
      <c r="C880" s="9"/>
      <c r="D880" s="10"/>
      <c r="E880" s="11"/>
      <c r="F880" s="12"/>
      <c r="G880" s="9"/>
      <c r="H880" s="9"/>
      <c r="I880" s="9"/>
      <c r="J880" s="9"/>
      <c r="K880" s="9"/>
    </row>
    <row r="881" ht="14.25" customHeight="1">
      <c r="C881" s="9"/>
      <c r="D881" s="10"/>
      <c r="E881" s="11"/>
      <c r="F881" s="12"/>
      <c r="G881" s="9"/>
      <c r="H881" s="9"/>
      <c r="I881" s="9"/>
      <c r="J881" s="9"/>
      <c r="K881" s="9"/>
    </row>
    <row r="882" ht="14.25" customHeight="1">
      <c r="C882" s="9"/>
      <c r="D882" s="10"/>
      <c r="E882" s="11"/>
      <c r="F882" s="12"/>
      <c r="G882" s="9"/>
      <c r="H882" s="9"/>
      <c r="I882" s="9"/>
      <c r="J882" s="9"/>
      <c r="K882" s="9"/>
    </row>
    <row r="883" ht="14.25" customHeight="1">
      <c r="C883" s="9"/>
      <c r="D883" s="10"/>
      <c r="E883" s="11"/>
      <c r="F883" s="12"/>
      <c r="G883" s="9"/>
      <c r="H883" s="9"/>
      <c r="I883" s="9"/>
      <c r="J883" s="9"/>
      <c r="K883" s="9"/>
    </row>
    <row r="884" ht="14.25" customHeight="1">
      <c r="C884" s="9"/>
      <c r="D884" s="10"/>
      <c r="E884" s="11"/>
      <c r="F884" s="12"/>
      <c r="G884" s="9"/>
      <c r="H884" s="9"/>
      <c r="I884" s="9"/>
      <c r="J884" s="9"/>
      <c r="K884" s="9"/>
    </row>
    <row r="885" ht="14.25" customHeight="1">
      <c r="C885" s="9"/>
      <c r="D885" s="10"/>
      <c r="E885" s="11"/>
      <c r="F885" s="12"/>
      <c r="G885" s="9"/>
      <c r="H885" s="9"/>
      <c r="I885" s="9"/>
      <c r="J885" s="9"/>
      <c r="K885" s="9"/>
    </row>
    <row r="886" ht="14.25" customHeight="1">
      <c r="C886" s="9"/>
      <c r="D886" s="10"/>
      <c r="E886" s="11"/>
      <c r="F886" s="12"/>
      <c r="G886" s="9"/>
      <c r="H886" s="9"/>
      <c r="I886" s="9"/>
      <c r="J886" s="9"/>
      <c r="K886" s="9"/>
    </row>
    <row r="887" ht="14.25" customHeight="1">
      <c r="C887" s="9"/>
      <c r="D887" s="10"/>
      <c r="E887" s="11"/>
      <c r="F887" s="12"/>
      <c r="G887" s="9"/>
      <c r="H887" s="9"/>
      <c r="I887" s="9"/>
      <c r="J887" s="9"/>
      <c r="K887" s="9"/>
    </row>
    <row r="888" ht="14.25" customHeight="1">
      <c r="C888" s="9"/>
      <c r="D888" s="10"/>
      <c r="E888" s="11"/>
      <c r="F888" s="12"/>
      <c r="G888" s="9"/>
      <c r="H888" s="9"/>
      <c r="I888" s="9"/>
      <c r="J888" s="9"/>
      <c r="K888" s="9"/>
    </row>
    <row r="889" ht="14.25" customHeight="1">
      <c r="C889" s="9"/>
      <c r="D889" s="10"/>
      <c r="E889" s="11"/>
      <c r="F889" s="12"/>
      <c r="G889" s="9"/>
      <c r="H889" s="9"/>
      <c r="I889" s="9"/>
      <c r="J889" s="9"/>
      <c r="K889" s="9"/>
    </row>
    <row r="890" ht="14.25" customHeight="1">
      <c r="C890" s="9"/>
      <c r="D890" s="10"/>
      <c r="E890" s="11"/>
      <c r="F890" s="12"/>
      <c r="G890" s="9"/>
      <c r="H890" s="9"/>
      <c r="I890" s="9"/>
      <c r="J890" s="9"/>
      <c r="K890" s="9"/>
    </row>
    <row r="891" ht="14.25" customHeight="1">
      <c r="C891" s="9"/>
      <c r="D891" s="10"/>
      <c r="E891" s="11"/>
      <c r="F891" s="12"/>
      <c r="G891" s="9"/>
      <c r="H891" s="9"/>
      <c r="I891" s="9"/>
      <c r="J891" s="9"/>
      <c r="K891" s="9"/>
    </row>
    <row r="892" ht="14.25" customHeight="1">
      <c r="C892" s="9"/>
      <c r="D892" s="10"/>
      <c r="E892" s="11"/>
      <c r="F892" s="12"/>
      <c r="G892" s="9"/>
      <c r="H892" s="9"/>
      <c r="I892" s="9"/>
      <c r="J892" s="9"/>
      <c r="K892" s="9"/>
    </row>
    <row r="893" ht="14.25" customHeight="1">
      <c r="C893" s="9"/>
      <c r="D893" s="10"/>
      <c r="E893" s="11"/>
      <c r="F893" s="12"/>
      <c r="G893" s="9"/>
      <c r="H893" s="9"/>
      <c r="I893" s="9"/>
      <c r="J893" s="9"/>
      <c r="K893" s="9"/>
    </row>
    <row r="894" ht="14.25" customHeight="1">
      <c r="C894" s="9"/>
      <c r="D894" s="10"/>
      <c r="E894" s="11"/>
      <c r="F894" s="12"/>
      <c r="G894" s="9"/>
      <c r="H894" s="9"/>
      <c r="I894" s="9"/>
      <c r="J894" s="9"/>
      <c r="K894" s="9"/>
    </row>
    <row r="895" ht="14.25" customHeight="1">
      <c r="C895" s="9"/>
      <c r="D895" s="10"/>
      <c r="E895" s="11"/>
      <c r="F895" s="12"/>
      <c r="G895" s="9"/>
      <c r="H895" s="9"/>
      <c r="I895" s="9"/>
      <c r="J895" s="9"/>
      <c r="K895" s="9"/>
    </row>
    <row r="896" ht="14.25" customHeight="1">
      <c r="C896" s="9"/>
      <c r="D896" s="10"/>
      <c r="E896" s="11"/>
      <c r="F896" s="12"/>
      <c r="G896" s="9"/>
      <c r="H896" s="9"/>
      <c r="I896" s="9"/>
      <c r="J896" s="9"/>
      <c r="K896" s="9"/>
    </row>
    <row r="897" ht="14.25" customHeight="1">
      <c r="C897" s="9"/>
      <c r="D897" s="10"/>
      <c r="E897" s="11"/>
      <c r="F897" s="12"/>
      <c r="G897" s="9"/>
      <c r="H897" s="9"/>
      <c r="I897" s="9"/>
      <c r="J897" s="9"/>
      <c r="K897" s="9"/>
    </row>
    <row r="898" ht="14.25" customHeight="1">
      <c r="C898" s="9"/>
      <c r="D898" s="10"/>
      <c r="E898" s="11"/>
      <c r="F898" s="12"/>
      <c r="G898" s="9"/>
      <c r="H898" s="9"/>
      <c r="I898" s="9"/>
      <c r="J898" s="9"/>
      <c r="K898" s="9"/>
    </row>
    <row r="899" ht="14.25" customHeight="1">
      <c r="C899" s="9"/>
      <c r="D899" s="10"/>
      <c r="E899" s="11"/>
      <c r="F899" s="12"/>
      <c r="G899" s="9"/>
      <c r="H899" s="9"/>
      <c r="I899" s="9"/>
      <c r="J899" s="9"/>
      <c r="K899" s="9"/>
    </row>
    <row r="900" ht="14.25" customHeight="1">
      <c r="C900" s="9"/>
      <c r="D900" s="10"/>
      <c r="E900" s="11"/>
      <c r="F900" s="12"/>
      <c r="G900" s="9"/>
      <c r="H900" s="9"/>
      <c r="I900" s="9"/>
      <c r="J900" s="9"/>
      <c r="K900" s="9"/>
    </row>
    <row r="901" ht="14.25" customHeight="1">
      <c r="C901" s="9"/>
      <c r="D901" s="10"/>
      <c r="E901" s="11"/>
      <c r="F901" s="12"/>
      <c r="G901" s="9"/>
      <c r="H901" s="9"/>
      <c r="I901" s="9"/>
      <c r="J901" s="9"/>
      <c r="K901" s="9"/>
    </row>
    <row r="902" ht="14.25" customHeight="1">
      <c r="C902" s="9"/>
      <c r="D902" s="10"/>
      <c r="E902" s="11"/>
      <c r="F902" s="12"/>
      <c r="G902" s="9"/>
      <c r="H902" s="9"/>
      <c r="I902" s="9"/>
      <c r="J902" s="9"/>
      <c r="K902" s="9"/>
    </row>
    <row r="903" ht="14.25" customHeight="1">
      <c r="C903" s="9"/>
      <c r="D903" s="10"/>
      <c r="E903" s="11"/>
      <c r="F903" s="12"/>
      <c r="G903" s="9"/>
      <c r="H903" s="9"/>
      <c r="I903" s="9"/>
      <c r="J903" s="9"/>
      <c r="K903" s="9"/>
    </row>
    <row r="904" ht="14.25" customHeight="1">
      <c r="C904" s="9"/>
      <c r="D904" s="10"/>
      <c r="E904" s="11"/>
      <c r="F904" s="12"/>
      <c r="G904" s="9"/>
      <c r="H904" s="9"/>
      <c r="I904" s="9"/>
      <c r="J904" s="9"/>
      <c r="K904" s="9"/>
    </row>
    <row r="905" ht="14.25" customHeight="1">
      <c r="C905" s="9"/>
      <c r="D905" s="10"/>
      <c r="E905" s="11"/>
      <c r="F905" s="12"/>
      <c r="G905" s="9"/>
      <c r="H905" s="9"/>
      <c r="I905" s="9"/>
      <c r="J905" s="9"/>
      <c r="K905" s="9"/>
    </row>
    <row r="906" ht="14.25" customHeight="1">
      <c r="C906" s="9"/>
      <c r="D906" s="10"/>
      <c r="E906" s="11"/>
      <c r="F906" s="12"/>
      <c r="G906" s="9"/>
      <c r="H906" s="9"/>
      <c r="I906" s="9"/>
      <c r="J906" s="9"/>
      <c r="K906" s="9"/>
    </row>
    <row r="907" ht="14.25" customHeight="1">
      <c r="C907" s="9"/>
      <c r="D907" s="10"/>
      <c r="E907" s="11"/>
      <c r="F907" s="12"/>
      <c r="G907" s="9"/>
      <c r="H907" s="9"/>
      <c r="I907" s="9"/>
      <c r="J907" s="9"/>
      <c r="K907" s="9"/>
    </row>
    <row r="908" ht="14.25" customHeight="1">
      <c r="C908" s="9"/>
      <c r="D908" s="10"/>
      <c r="E908" s="11"/>
      <c r="F908" s="12"/>
      <c r="G908" s="9"/>
      <c r="H908" s="9"/>
      <c r="I908" s="9"/>
      <c r="J908" s="9"/>
      <c r="K908" s="9"/>
    </row>
    <row r="909" ht="14.25" customHeight="1">
      <c r="C909" s="9"/>
      <c r="D909" s="10"/>
      <c r="E909" s="11"/>
      <c r="F909" s="12"/>
      <c r="G909" s="9"/>
      <c r="H909" s="9"/>
      <c r="I909" s="9"/>
      <c r="J909" s="9"/>
      <c r="K909" s="9"/>
    </row>
    <row r="910" ht="14.25" customHeight="1">
      <c r="C910" s="9"/>
      <c r="D910" s="10"/>
      <c r="E910" s="11"/>
      <c r="F910" s="12"/>
      <c r="G910" s="9"/>
      <c r="H910" s="9"/>
      <c r="I910" s="9"/>
      <c r="J910" s="9"/>
      <c r="K910" s="9"/>
    </row>
    <row r="911" ht="14.25" customHeight="1">
      <c r="C911" s="9"/>
      <c r="D911" s="10"/>
      <c r="E911" s="11"/>
      <c r="F911" s="12"/>
      <c r="G911" s="9"/>
      <c r="H911" s="9"/>
      <c r="I911" s="9"/>
      <c r="J911" s="9"/>
      <c r="K911" s="9"/>
    </row>
    <row r="912" ht="14.25" customHeight="1">
      <c r="C912" s="9"/>
      <c r="D912" s="10"/>
      <c r="E912" s="11"/>
      <c r="F912" s="12"/>
      <c r="G912" s="9"/>
      <c r="H912" s="9"/>
      <c r="I912" s="9"/>
      <c r="J912" s="9"/>
      <c r="K912" s="9"/>
    </row>
    <row r="913" ht="14.25" customHeight="1">
      <c r="C913" s="9"/>
      <c r="D913" s="10"/>
      <c r="E913" s="11"/>
      <c r="F913" s="12"/>
      <c r="G913" s="9"/>
      <c r="H913" s="9"/>
      <c r="I913" s="9"/>
      <c r="J913" s="9"/>
      <c r="K913" s="9"/>
    </row>
    <row r="914" ht="14.25" customHeight="1">
      <c r="C914" s="9"/>
      <c r="D914" s="10"/>
      <c r="E914" s="11"/>
      <c r="F914" s="12"/>
      <c r="G914" s="9"/>
      <c r="H914" s="9"/>
      <c r="I914" s="9"/>
      <c r="J914" s="9"/>
      <c r="K914" s="9"/>
    </row>
    <row r="915" ht="14.25" customHeight="1">
      <c r="C915" s="9"/>
      <c r="D915" s="10"/>
      <c r="E915" s="11"/>
      <c r="F915" s="12"/>
      <c r="G915" s="9"/>
      <c r="H915" s="9"/>
      <c r="I915" s="9"/>
      <c r="J915" s="9"/>
      <c r="K915" s="9"/>
    </row>
    <row r="916" ht="14.25" customHeight="1">
      <c r="C916" s="9"/>
      <c r="D916" s="10"/>
      <c r="E916" s="11"/>
      <c r="F916" s="12"/>
      <c r="G916" s="9"/>
      <c r="H916" s="9"/>
      <c r="I916" s="9"/>
      <c r="J916" s="9"/>
      <c r="K916" s="9"/>
    </row>
    <row r="917" ht="14.25" customHeight="1">
      <c r="C917" s="9"/>
      <c r="D917" s="10"/>
      <c r="E917" s="11"/>
      <c r="F917" s="12"/>
      <c r="G917" s="9"/>
      <c r="H917" s="9"/>
      <c r="I917" s="9"/>
      <c r="J917" s="9"/>
      <c r="K917" s="9"/>
    </row>
    <row r="918" ht="14.25" customHeight="1">
      <c r="C918" s="9"/>
      <c r="D918" s="10"/>
      <c r="E918" s="11"/>
      <c r="F918" s="12"/>
      <c r="G918" s="9"/>
      <c r="H918" s="9"/>
      <c r="I918" s="9"/>
      <c r="J918" s="9"/>
      <c r="K918" s="9"/>
    </row>
    <row r="919" ht="14.25" customHeight="1">
      <c r="C919" s="9"/>
      <c r="D919" s="10"/>
      <c r="E919" s="11"/>
      <c r="F919" s="12"/>
      <c r="G919" s="9"/>
      <c r="H919" s="9"/>
      <c r="I919" s="9"/>
      <c r="J919" s="9"/>
      <c r="K919" s="9"/>
    </row>
    <row r="920" ht="14.25" customHeight="1">
      <c r="C920" s="9"/>
      <c r="D920" s="10"/>
      <c r="E920" s="11"/>
      <c r="F920" s="12"/>
      <c r="G920" s="9"/>
      <c r="H920" s="9"/>
      <c r="I920" s="9"/>
      <c r="J920" s="9"/>
      <c r="K920" s="9"/>
    </row>
    <row r="921" ht="14.25" customHeight="1">
      <c r="C921" s="9"/>
      <c r="D921" s="10"/>
      <c r="E921" s="11"/>
      <c r="F921" s="12"/>
      <c r="G921" s="9"/>
      <c r="H921" s="9"/>
      <c r="I921" s="9"/>
      <c r="J921" s="9"/>
      <c r="K921" s="9"/>
    </row>
    <row r="922" ht="14.25" customHeight="1">
      <c r="C922" s="9"/>
      <c r="D922" s="10"/>
      <c r="E922" s="11"/>
      <c r="F922" s="12"/>
      <c r="G922" s="9"/>
      <c r="H922" s="9"/>
      <c r="I922" s="9"/>
      <c r="J922" s="9"/>
      <c r="K922" s="9"/>
    </row>
    <row r="923" ht="14.25" customHeight="1">
      <c r="C923" s="9"/>
      <c r="D923" s="10"/>
      <c r="E923" s="11"/>
      <c r="F923" s="12"/>
      <c r="G923" s="9"/>
      <c r="H923" s="9"/>
      <c r="I923" s="9"/>
      <c r="J923" s="9"/>
      <c r="K923" s="9"/>
    </row>
    <row r="924" ht="14.25" customHeight="1">
      <c r="C924" s="9"/>
      <c r="D924" s="10"/>
      <c r="E924" s="11"/>
      <c r="F924" s="12"/>
      <c r="G924" s="9"/>
      <c r="H924" s="9"/>
      <c r="I924" s="9"/>
      <c r="J924" s="9"/>
      <c r="K924" s="9"/>
    </row>
    <row r="925" ht="14.25" customHeight="1">
      <c r="C925" s="9"/>
      <c r="D925" s="10"/>
      <c r="E925" s="11"/>
      <c r="F925" s="12"/>
      <c r="G925" s="9"/>
      <c r="H925" s="9"/>
      <c r="I925" s="9"/>
      <c r="J925" s="9"/>
      <c r="K925" s="9"/>
    </row>
    <row r="926" ht="14.25" customHeight="1">
      <c r="C926" s="9"/>
      <c r="D926" s="10"/>
      <c r="E926" s="11"/>
      <c r="F926" s="12"/>
      <c r="G926" s="9"/>
      <c r="H926" s="9"/>
      <c r="I926" s="9"/>
      <c r="J926" s="9"/>
      <c r="K926" s="9"/>
    </row>
    <row r="927" ht="14.25" customHeight="1">
      <c r="C927" s="9"/>
      <c r="D927" s="10"/>
      <c r="E927" s="11"/>
      <c r="F927" s="12"/>
      <c r="G927" s="9"/>
      <c r="H927" s="9"/>
      <c r="I927" s="9"/>
      <c r="J927" s="9"/>
      <c r="K927" s="9"/>
    </row>
    <row r="928" ht="14.25" customHeight="1">
      <c r="C928" s="9"/>
      <c r="D928" s="10"/>
      <c r="E928" s="11"/>
      <c r="F928" s="12"/>
      <c r="G928" s="9"/>
      <c r="H928" s="9"/>
      <c r="I928" s="9"/>
      <c r="J928" s="9"/>
      <c r="K928" s="9"/>
    </row>
    <row r="929" ht="14.25" customHeight="1">
      <c r="C929" s="9"/>
      <c r="D929" s="10"/>
      <c r="E929" s="11"/>
      <c r="F929" s="12"/>
      <c r="G929" s="9"/>
      <c r="H929" s="9"/>
      <c r="I929" s="9"/>
      <c r="J929" s="9"/>
      <c r="K929" s="9"/>
    </row>
    <row r="930" ht="14.25" customHeight="1">
      <c r="C930" s="9"/>
      <c r="D930" s="10"/>
      <c r="E930" s="11"/>
      <c r="F930" s="12"/>
      <c r="G930" s="9"/>
      <c r="H930" s="9"/>
      <c r="I930" s="9"/>
      <c r="J930" s="9"/>
      <c r="K930" s="9"/>
    </row>
    <row r="931" ht="14.25" customHeight="1">
      <c r="C931" s="9"/>
      <c r="D931" s="10"/>
      <c r="E931" s="11"/>
      <c r="F931" s="12"/>
      <c r="G931" s="9"/>
      <c r="H931" s="9"/>
      <c r="I931" s="9"/>
      <c r="J931" s="9"/>
      <c r="K931" s="9"/>
    </row>
    <row r="932" ht="14.25" customHeight="1">
      <c r="C932" s="9"/>
      <c r="D932" s="10"/>
      <c r="E932" s="11"/>
      <c r="F932" s="12"/>
      <c r="G932" s="9"/>
      <c r="H932" s="9"/>
      <c r="I932" s="9"/>
      <c r="J932" s="9"/>
      <c r="K932" s="9"/>
    </row>
    <row r="933" ht="14.25" customHeight="1">
      <c r="C933" s="9"/>
      <c r="D933" s="10"/>
      <c r="E933" s="11"/>
      <c r="F933" s="12"/>
      <c r="G933" s="9"/>
      <c r="H933" s="9"/>
      <c r="I933" s="9"/>
      <c r="J933" s="9"/>
      <c r="K933" s="9"/>
    </row>
    <row r="934" ht="14.25" customHeight="1">
      <c r="C934" s="9"/>
      <c r="D934" s="10"/>
      <c r="E934" s="11"/>
      <c r="F934" s="12"/>
      <c r="G934" s="9"/>
      <c r="H934" s="9"/>
      <c r="I934" s="9"/>
      <c r="J934" s="9"/>
      <c r="K934" s="9"/>
    </row>
    <row r="935" ht="14.25" customHeight="1">
      <c r="C935" s="9"/>
      <c r="D935" s="10"/>
      <c r="E935" s="11"/>
      <c r="F935" s="12"/>
      <c r="G935" s="9"/>
      <c r="H935" s="9"/>
      <c r="I935" s="9"/>
      <c r="J935" s="9"/>
      <c r="K935" s="9"/>
    </row>
    <row r="936" ht="14.25" customHeight="1">
      <c r="C936" s="9"/>
      <c r="D936" s="10"/>
      <c r="E936" s="11"/>
      <c r="F936" s="12"/>
      <c r="G936" s="9"/>
      <c r="H936" s="9"/>
      <c r="I936" s="9"/>
      <c r="J936" s="9"/>
      <c r="K936" s="9"/>
    </row>
    <row r="937" ht="14.25" customHeight="1">
      <c r="C937" s="9"/>
      <c r="D937" s="10"/>
      <c r="E937" s="11"/>
      <c r="F937" s="12"/>
      <c r="G937" s="9"/>
      <c r="H937" s="9"/>
      <c r="I937" s="9"/>
      <c r="J937" s="9"/>
      <c r="K937" s="9"/>
    </row>
    <row r="938" ht="14.25" customHeight="1">
      <c r="C938" s="9"/>
      <c r="D938" s="10"/>
      <c r="E938" s="11"/>
      <c r="F938" s="12"/>
      <c r="G938" s="9"/>
      <c r="H938" s="9"/>
      <c r="I938" s="9"/>
      <c r="J938" s="9"/>
      <c r="K938" s="9"/>
    </row>
    <row r="939" ht="14.25" customHeight="1">
      <c r="C939" s="9"/>
      <c r="D939" s="10"/>
      <c r="E939" s="11"/>
      <c r="F939" s="12"/>
      <c r="G939" s="9"/>
      <c r="H939" s="9"/>
      <c r="I939" s="9"/>
      <c r="J939" s="9"/>
      <c r="K939" s="9"/>
    </row>
    <row r="940" ht="14.25" customHeight="1">
      <c r="C940" s="9"/>
      <c r="D940" s="10"/>
      <c r="E940" s="11"/>
      <c r="F940" s="12"/>
      <c r="G940" s="9"/>
      <c r="H940" s="9"/>
      <c r="I940" s="9"/>
      <c r="J940" s="9"/>
      <c r="K940" s="9"/>
    </row>
    <row r="941" ht="14.25" customHeight="1">
      <c r="C941" s="9"/>
      <c r="D941" s="10"/>
      <c r="E941" s="11"/>
      <c r="F941" s="12"/>
      <c r="G941" s="9"/>
      <c r="H941" s="9"/>
      <c r="I941" s="9"/>
      <c r="J941" s="9"/>
      <c r="K941" s="9"/>
    </row>
    <row r="942" ht="14.25" customHeight="1">
      <c r="C942" s="9"/>
      <c r="D942" s="10"/>
      <c r="E942" s="11"/>
      <c r="F942" s="12"/>
      <c r="G942" s="9"/>
      <c r="H942" s="9"/>
      <c r="I942" s="9"/>
      <c r="J942" s="9"/>
      <c r="K942" s="9"/>
    </row>
    <row r="943" ht="14.25" customHeight="1">
      <c r="C943" s="9"/>
      <c r="D943" s="10"/>
      <c r="E943" s="11"/>
      <c r="F943" s="12"/>
      <c r="G943" s="9"/>
      <c r="H943" s="9"/>
      <c r="I943" s="9"/>
      <c r="J943" s="9"/>
      <c r="K943" s="9"/>
    </row>
    <row r="944" ht="14.25" customHeight="1">
      <c r="C944" s="9"/>
      <c r="D944" s="10"/>
      <c r="E944" s="11"/>
      <c r="F944" s="12"/>
      <c r="G944" s="9"/>
      <c r="H944" s="9"/>
      <c r="I944" s="9"/>
      <c r="J944" s="9"/>
      <c r="K944" s="9"/>
    </row>
    <row r="945" ht="14.25" customHeight="1">
      <c r="C945" s="9"/>
      <c r="D945" s="10"/>
      <c r="E945" s="11"/>
      <c r="F945" s="12"/>
      <c r="G945" s="9"/>
      <c r="H945" s="9"/>
      <c r="I945" s="9"/>
      <c r="J945" s="9"/>
      <c r="K945" s="9"/>
    </row>
    <row r="946" ht="14.25" customHeight="1">
      <c r="C946" s="9"/>
      <c r="D946" s="10"/>
      <c r="E946" s="11"/>
      <c r="F946" s="12"/>
      <c r="G946" s="9"/>
      <c r="H946" s="9"/>
      <c r="I946" s="9"/>
      <c r="J946" s="9"/>
      <c r="K946" s="9"/>
    </row>
    <row r="947" ht="14.25" customHeight="1">
      <c r="C947" s="9"/>
      <c r="D947" s="10"/>
      <c r="E947" s="11"/>
      <c r="F947" s="12"/>
      <c r="G947" s="9"/>
      <c r="H947" s="9"/>
      <c r="I947" s="9"/>
      <c r="J947" s="9"/>
      <c r="K947" s="9"/>
    </row>
    <row r="948" ht="14.25" customHeight="1">
      <c r="C948" s="9"/>
      <c r="D948" s="10"/>
      <c r="E948" s="11"/>
      <c r="F948" s="12"/>
      <c r="G948" s="9"/>
      <c r="H948" s="9"/>
      <c r="I948" s="9"/>
      <c r="J948" s="9"/>
      <c r="K948" s="9"/>
    </row>
    <row r="949" ht="14.25" customHeight="1">
      <c r="C949" s="9"/>
      <c r="D949" s="10"/>
      <c r="E949" s="11"/>
      <c r="F949" s="12"/>
      <c r="G949" s="9"/>
      <c r="H949" s="9"/>
      <c r="I949" s="9"/>
      <c r="J949" s="9"/>
      <c r="K949" s="9"/>
    </row>
    <row r="950" ht="14.25" customHeight="1">
      <c r="C950" s="9"/>
      <c r="D950" s="10"/>
      <c r="E950" s="11"/>
      <c r="F950" s="12"/>
      <c r="G950" s="9"/>
      <c r="H950" s="9"/>
      <c r="I950" s="9"/>
      <c r="J950" s="9"/>
      <c r="K950" s="9"/>
    </row>
    <row r="951" ht="14.25" customHeight="1">
      <c r="C951" s="9"/>
      <c r="D951" s="10"/>
      <c r="E951" s="11"/>
      <c r="F951" s="12"/>
      <c r="G951" s="9"/>
      <c r="H951" s="9"/>
      <c r="I951" s="9"/>
      <c r="J951" s="9"/>
      <c r="K951" s="9"/>
    </row>
    <row r="952" ht="14.25" customHeight="1">
      <c r="C952" s="9"/>
      <c r="D952" s="10"/>
      <c r="E952" s="11"/>
      <c r="F952" s="12"/>
      <c r="G952" s="9"/>
      <c r="H952" s="9"/>
      <c r="I952" s="9"/>
      <c r="J952" s="9"/>
      <c r="K952" s="9"/>
    </row>
    <row r="953" ht="14.25" customHeight="1">
      <c r="C953" s="9"/>
      <c r="D953" s="10"/>
      <c r="E953" s="11"/>
      <c r="F953" s="12"/>
      <c r="G953" s="9"/>
      <c r="H953" s="9"/>
      <c r="I953" s="9"/>
      <c r="J953" s="9"/>
      <c r="K953" s="9"/>
    </row>
    <row r="954" ht="14.25" customHeight="1">
      <c r="C954" s="9"/>
      <c r="D954" s="10"/>
      <c r="E954" s="11"/>
      <c r="F954" s="12"/>
      <c r="G954" s="9"/>
      <c r="H954" s="9"/>
      <c r="I954" s="9"/>
      <c r="J954" s="9"/>
      <c r="K954" s="9"/>
    </row>
    <row r="955" ht="14.25" customHeight="1">
      <c r="C955" s="9"/>
      <c r="D955" s="10"/>
      <c r="E955" s="11"/>
      <c r="F955" s="12"/>
      <c r="G955" s="9"/>
      <c r="H955" s="9"/>
      <c r="I955" s="9"/>
      <c r="J955" s="9"/>
      <c r="K955" s="9"/>
    </row>
    <row r="956" ht="14.25" customHeight="1">
      <c r="C956" s="9"/>
      <c r="D956" s="10"/>
      <c r="E956" s="11"/>
      <c r="F956" s="12"/>
      <c r="G956" s="9"/>
      <c r="H956" s="9"/>
      <c r="I956" s="9"/>
      <c r="J956" s="9"/>
      <c r="K956" s="9"/>
    </row>
    <row r="957" ht="14.25" customHeight="1">
      <c r="C957" s="9"/>
      <c r="D957" s="10"/>
      <c r="E957" s="11"/>
      <c r="F957" s="12"/>
      <c r="G957" s="9"/>
      <c r="H957" s="9"/>
      <c r="I957" s="9"/>
      <c r="J957" s="9"/>
      <c r="K957" s="9"/>
    </row>
    <row r="958" ht="14.25" customHeight="1">
      <c r="C958" s="9"/>
      <c r="D958" s="10"/>
      <c r="E958" s="11"/>
      <c r="F958" s="12"/>
      <c r="G958" s="9"/>
      <c r="H958" s="9"/>
      <c r="I958" s="9"/>
      <c r="J958" s="9"/>
      <c r="K958" s="9"/>
    </row>
    <row r="959" ht="14.25" customHeight="1">
      <c r="C959" s="9"/>
      <c r="D959" s="10"/>
      <c r="E959" s="11"/>
      <c r="F959" s="12"/>
      <c r="G959" s="9"/>
      <c r="H959" s="9"/>
      <c r="I959" s="9"/>
      <c r="J959" s="9"/>
      <c r="K959" s="9"/>
    </row>
    <row r="960" ht="14.25" customHeight="1">
      <c r="C960" s="9"/>
      <c r="D960" s="10"/>
      <c r="E960" s="11"/>
      <c r="F960" s="12"/>
      <c r="G960" s="9"/>
      <c r="H960" s="9"/>
      <c r="I960" s="9"/>
      <c r="J960" s="9"/>
      <c r="K960" s="9"/>
    </row>
    <row r="961" ht="14.25" customHeight="1">
      <c r="C961" s="9"/>
      <c r="D961" s="10"/>
      <c r="E961" s="11"/>
      <c r="F961" s="12"/>
      <c r="G961" s="9"/>
      <c r="H961" s="9"/>
      <c r="I961" s="9"/>
      <c r="J961" s="9"/>
      <c r="K961" s="9"/>
    </row>
    <row r="962" ht="14.25" customHeight="1">
      <c r="C962" s="9"/>
      <c r="D962" s="10"/>
      <c r="E962" s="11"/>
      <c r="F962" s="12"/>
      <c r="G962" s="9"/>
      <c r="H962" s="9"/>
      <c r="I962" s="9"/>
      <c r="J962" s="9"/>
      <c r="K962" s="9"/>
    </row>
    <row r="963" ht="14.25" customHeight="1">
      <c r="C963" s="9"/>
      <c r="D963" s="10"/>
      <c r="E963" s="11"/>
      <c r="F963" s="12"/>
      <c r="G963" s="9"/>
      <c r="H963" s="9"/>
      <c r="I963" s="9"/>
      <c r="J963" s="9"/>
      <c r="K963" s="9"/>
    </row>
    <row r="964" ht="14.25" customHeight="1">
      <c r="C964" s="9"/>
      <c r="D964" s="10"/>
      <c r="E964" s="11"/>
      <c r="F964" s="12"/>
      <c r="G964" s="9"/>
      <c r="H964" s="9"/>
      <c r="I964" s="9"/>
      <c r="J964" s="9"/>
      <c r="K964" s="9"/>
    </row>
    <row r="965" ht="14.25" customHeight="1">
      <c r="C965" s="9"/>
      <c r="D965" s="10"/>
      <c r="E965" s="11"/>
      <c r="F965" s="12"/>
      <c r="G965" s="9"/>
      <c r="H965" s="9"/>
      <c r="I965" s="9"/>
      <c r="J965" s="9"/>
      <c r="K965" s="9"/>
    </row>
    <row r="966" ht="14.25" customHeight="1">
      <c r="C966" s="9"/>
      <c r="D966" s="10"/>
      <c r="E966" s="11"/>
      <c r="F966" s="12"/>
      <c r="G966" s="9"/>
      <c r="H966" s="9"/>
      <c r="I966" s="9"/>
      <c r="J966" s="9"/>
      <c r="K966" s="9"/>
    </row>
    <row r="967" ht="14.25" customHeight="1">
      <c r="C967" s="9"/>
      <c r="D967" s="10"/>
      <c r="E967" s="11"/>
      <c r="F967" s="12"/>
      <c r="G967" s="9"/>
      <c r="H967" s="9"/>
      <c r="I967" s="9"/>
      <c r="J967" s="9"/>
      <c r="K967" s="9"/>
    </row>
    <row r="968" ht="14.25" customHeight="1">
      <c r="C968" s="9"/>
      <c r="D968" s="10"/>
      <c r="E968" s="11"/>
      <c r="F968" s="12"/>
      <c r="G968" s="9"/>
      <c r="H968" s="9"/>
      <c r="I968" s="9"/>
      <c r="J968" s="9"/>
      <c r="K968" s="9"/>
    </row>
    <row r="969" ht="14.25" customHeight="1">
      <c r="C969" s="9"/>
      <c r="D969" s="10"/>
      <c r="E969" s="11"/>
      <c r="F969" s="12"/>
      <c r="G969" s="9"/>
      <c r="H969" s="9"/>
      <c r="I969" s="9"/>
      <c r="J969" s="9"/>
      <c r="K969" s="9"/>
    </row>
    <row r="970" ht="14.25" customHeight="1">
      <c r="C970" s="9"/>
      <c r="D970" s="10"/>
      <c r="E970" s="11"/>
      <c r="F970" s="12"/>
      <c r="G970" s="9"/>
      <c r="H970" s="9"/>
      <c r="I970" s="9"/>
      <c r="J970" s="9"/>
      <c r="K970" s="9"/>
    </row>
    <row r="971" ht="14.25" customHeight="1">
      <c r="C971" s="9"/>
      <c r="D971" s="10"/>
      <c r="E971" s="11"/>
      <c r="F971" s="12"/>
      <c r="G971" s="9"/>
      <c r="H971" s="9"/>
      <c r="I971" s="9"/>
      <c r="J971" s="9"/>
      <c r="K971" s="9"/>
    </row>
    <row r="972" ht="14.25" customHeight="1">
      <c r="C972" s="9"/>
      <c r="D972" s="10"/>
      <c r="E972" s="11"/>
      <c r="F972" s="12"/>
      <c r="G972" s="9"/>
      <c r="H972" s="9"/>
      <c r="I972" s="9"/>
      <c r="J972" s="9"/>
      <c r="K972" s="9"/>
    </row>
    <row r="973" ht="14.25" customHeight="1">
      <c r="C973" s="9"/>
      <c r="D973" s="10"/>
      <c r="E973" s="11"/>
      <c r="F973" s="12"/>
      <c r="G973" s="9"/>
      <c r="H973" s="9"/>
      <c r="I973" s="9"/>
      <c r="J973" s="9"/>
      <c r="K973" s="9"/>
    </row>
    <row r="974" ht="14.25" customHeight="1">
      <c r="C974" s="9"/>
      <c r="D974" s="10"/>
      <c r="E974" s="11"/>
      <c r="F974" s="12"/>
      <c r="G974" s="9"/>
      <c r="H974" s="9"/>
      <c r="I974" s="9"/>
      <c r="J974" s="9"/>
      <c r="K974" s="9"/>
    </row>
    <row r="975" ht="14.25" customHeight="1">
      <c r="C975" s="9"/>
      <c r="D975" s="10"/>
      <c r="E975" s="11"/>
      <c r="F975" s="12"/>
      <c r="G975" s="9"/>
      <c r="H975" s="9"/>
      <c r="I975" s="9"/>
      <c r="J975" s="9"/>
      <c r="K975" s="9"/>
    </row>
    <row r="976" ht="14.25" customHeight="1">
      <c r="C976" s="9"/>
      <c r="D976" s="10"/>
      <c r="E976" s="11"/>
      <c r="F976" s="12"/>
      <c r="G976" s="9"/>
      <c r="H976" s="9"/>
      <c r="I976" s="9"/>
      <c r="J976" s="9"/>
      <c r="K976" s="9"/>
    </row>
    <row r="977" ht="14.25" customHeight="1">
      <c r="C977" s="9"/>
      <c r="D977" s="10"/>
      <c r="E977" s="11"/>
      <c r="F977" s="12"/>
      <c r="G977" s="9"/>
      <c r="H977" s="9"/>
      <c r="I977" s="9"/>
      <c r="J977" s="9"/>
      <c r="K977" s="9"/>
    </row>
    <row r="978" ht="14.25" customHeight="1">
      <c r="C978" s="9"/>
      <c r="D978" s="10"/>
      <c r="E978" s="11"/>
      <c r="F978" s="12"/>
      <c r="G978" s="9"/>
      <c r="H978" s="9"/>
      <c r="I978" s="9"/>
      <c r="J978" s="9"/>
      <c r="K978" s="9"/>
    </row>
    <row r="979" ht="14.25" customHeight="1">
      <c r="C979" s="9"/>
      <c r="D979" s="10"/>
      <c r="E979" s="11"/>
      <c r="F979" s="12"/>
      <c r="G979" s="9"/>
      <c r="H979" s="9"/>
      <c r="I979" s="9"/>
      <c r="J979" s="9"/>
      <c r="K979" s="9"/>
    </row>
    <row r="980" ht="14.25" customHeight="1">
      <c r="C980" s="9"/>
      <c r="D980" s="10"/>
      <c r="E980" s="11"/>
      <c r="F980" s="12"/>
      <c r="G980" s="9"/>
      <c r="H980" s="9"/>
      <c r="I980" s="9"/>
      <c r="J980" s="9"/>
      <c r="K980" s="9"/>
    </row>
    <row r="981" ht="14.25" customHeight="1">
      <c r="C981" s="9"/>
      <c r="D981" s="10"/>
      <c r="E981" s="11"/>
      <c r="F981" s="12"/>
      <c r="G981" s="9"/>
      <c r="H981" s="9"/>
      <c r="I981" s="9"/>
      <c r="J981" s="9"/>
      <c r="K981" s="9"/>
    </row>
    <row r="982" ht="14.25" customHeight="1">
      <c r="C982" s="9"/>
      <c r="D982" s="10"/>
      <c r="E982" s="11"/>
      <c r="F982" s="12"/>
      <c r="G982" s="9"/>
      <c r="H982" s="9"/>
      <c r="I982" s="9"/>
      <c r="J982" s="9"/>
      <c r="K982" s="9"/>
    </row>
    <row r="983" ht="14.25" customHeight="1">
      <c r="C983" s="9"/>
      <c r="D983" s="10"/>
      <c r="E983" s="11"/>
      <c r="F983" s="12"/>
      <c r="G983" s="9"/>
      <c r="H983" s="9"/>
      <c r="I983" s="9"/>
      <c r="J983" s="9"/>
      <c r="K983" s="9"/>
    </row>
    <row r="984" ht="14.25" customHeight="1">
      <c r="C984" s="9"/>
      <c r="D984" s="10"/>
      <c r="E984" s="11"/>
      <c r="F984" s="12"/>
      <c r="G984" s="9"/>
      <c r="H984" s="9"/>
      <c r="I984" s="9"/>
      <c r="J984" s="9"/>
      <c r="K984" s="9"/>
    </row>
    <row r="985" ht="14.25" customHeight="1">
      <c r="C985" s="9"/>
      <c r="D985" s="10"/>
      <c r="E985" s="11"/>
      <c r="F985" s="12"/>
      <c r="G985" s="9"/>
      <c r="H985" s="9"/>
      <c r="I985" s="9"/>
      <c r="J985" s="9"/>
      <c r="K985" s="9"/>
    </row>
    <row r="986" ht="14.25" customHeight="1">
      <c r="C986" s="9"/>
      <c r="D986" s="10"/>
      <c r="E986" s="11"/>
      <c r="F986" s="12"/>
      <c r="G986" s="9"/>
      <c r="H986" s="9"/>
      <c r="I986" s="9"/>
      <c r="J986" s="9"/>
      <c r="K986" s="9"/>
    </row>
    <row r="987" ht="14.25" customHeight="1">
      <c r="C987" s="9"/>
      <c r="D987" s="10"/>
      <c r="E987" s="11"/>
      <c r="F987" s="12"/>
      <c r="G987" s="9"/>
      <c r="H987" s="9"/>
      <c r="I987" s="9"/>
      <c r="J987" s="9"/>
      <c r="K987" s="9"/>
    </row>
    <row r="988" ht="14.25" customHeight="1">
      <c r="C988" s="9"/>
      <c r="D988" s="10"/>
      <c r="E988" s="11"/>
      <c r="F988" s="12"/>
      <c r="G988" s="9"/>
      <c r="H988" s="9"/>
      <c r="I988" s="9"/>
      <c r="J988" s="9"/>
      <c r="K988" s="9"/>
    </row>
    <row r="989" ht="14.25" customHeight="1">
      <c r="C989" s="9"/>
      <c r="D989" s="10"/>
      <c r="E989" s="11"/>
      <c r="F989" s="12"/>
      <c r="G989" s="9"/>
      <c r="H989" s="9"/>
      <c r="I989" s="9"/>
      <c r="J989" s="9"/>
      <c r="K989" s="9"/>
    </row>
    <row r="990" ht="14.25" customHeight="1">
      <c r="C990" s="9"/>
      <c r="D990" s="10"/>
      <c r="E990" s="11"/>
      <c r="F990" s="12"/>
      <c r="G990" s="9"/>
      <c r="H990" s="9"/>
      <c r="I990" s="9"/>
      <c r="J990" s="9"/>
      <c r="K990" s="9"/>
    </row>
    <row r="991" ht="14.25" customHeight="1">
      <c r="C991" s="9"/>
      <c r="D991" s="10"/>
      <c r="E991" s="11"/>
      <c r="F991" s="12"/>
      <c r="G991" s="9"/>
      <c r="H991" s="9"/>
      <c r="I991" s="9"/>
      <c r="J991" s="9"/>
      <c r="K991" s="9"/>
    </row>
    <row r="992" ht="14.25" customHeight="1">
      <c r="C992" s="9"/>
      <c r="D992" s="10"/>
      <c r="E992" s="11"/>
      <c r="F992" s="12"/>
      <c r="G992" s="9"/>
      <c r="H992" s="9"/>
      <c r="I992" s="9"/>
      <c r="J992" s="9"/>
      <c r="K992" s="9"/>
    </row>
    <row r="993" ht="14.25" customHeight="1">
      <c r="C993" s="9"/>
      <c r="D993" s="10"/>
      <c r="E993" s="11"/>
      <c r="F993" s="12"/>
      <c r="G993" s="9"/>
      <c r="H993" s="9"/>
      <c r="I993" s="9"/>
      <c r="J993" s="9"/>
      <c r="K993" s="9"/>
    </row>
    <row r="994" ht="14.25" customHeight="1">
      <c r="C994" s="9"/>
      <c r="D994" s="10"/>
      <c r="E994" s="11"/>
      <c r="F994" s="12"/>
      <c r="G994" s="9"/>
      <c r="H994" s="9"/>
      <c r="I994" s="9"/>
      <c r="J994" s="9"/>
      <c r="K994" s="9"/>
    </row>
    <row r="995" ht="14.25" customHeight="1">
      <c r="C995" s="9"/>
      <c r="D995" s="10"/>
      <c r="E995" s="11"/>
      <c r="F995" s="12"/>
      <c r="G995" s="9"/>
      <c r="H995" s="9"/>
      <c r="I995" s="9"/>
      <c r="J995" s="9"/>
      <c r="K995" s="9"/>
    </row>
    <row r="996" ht="14.25" customHeight="1">
      <c r="C996" s="9"/>
      <c r="D996" s="10"/>
      <c r="E996" s="11"/>
      <c r="F996" s="12"/>
      <c r="G996" s="9"/>
      <c r="H996" s="9"/>
      <c r="I996" s="9"/>
      <c r="J996" s="9"/>
      <c r="K996" s="9"/>
    </row>
    <row r="997" ht="14.25" customHeight="1">
      <c r="C997" s="9"/>
      <c r="D997" s="10"/>
      <c r="E997" s="11"/>
      <c r="F997" s="12"/>
      <c r="G997" s="9"/>
      <c r="H997" s="9"/>
      <c r="I997" s="9"/>
      <c r="J997" s="9"/>
      <c r="K997" s="9"/>
    </row>
    <row r="998" ht="14.25" customHeight="1">
      <c r="C998" s="9"/>
      <c r="D998" s="10"/>
      <c r="E998" s="11"/>
      <c r="F998" s="12"/>
      <c r="G998" s="9"/>
      <c r="H998" s="9"/>
      <c r="I998" s="9"/>
      <c r="J998" s="9"/>
      <c r="K998" s="9"/>
    </row>
    <row r="999" ht="14.25" customHeight="1">
      <c r="C999" s="9"/>
      <c r="D999" s="10"/>
      <c r="E999" s="11"/>
      <c r="F999" s="12"/>
      <c r="G999" s="9"/>
      <c r="H999" s="9"/>
      <c r="I999" s="9"/>
      <c r="J999" s="9"/>
      <c r="K999" s="9"/>
    </row>
    <row r="1000" ht="14.25" customHeight="1">
      <c r="C1000" s="9"/>
      <c r="D1000" s="10"/>
      <c r="E1000" s="11"/>
      <c r="F1000" s="12"/>
      <c r="G1000" s="9"/>
      <c r="H1000" s="9"/>
      <c r="I1000" s="9"/>
      <c r="J1000" s="9"/>
      <c r="K1000" s="9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5.0"/>
    <col customWidth="1" min="3" max="3" width="11.86"/>
    <col customWidth="1" min="4" max="4" width="8.71"/>
    <col customWidth="1" min="5" max="5" width="7.71"/>
    <col customWidth="1" min="6" max="6" width="7.0"/>
    <col customWidth="1" min="7" max="7" width="7.29"/>
    <col customWidth="1" min="8" max="8" width="8.29"/>
    <col customWidth="1" min="9" max="9" width="8.14"/>
    <col customWidth="1" min="10" max="10" width="7.71"/>
    <col customWidth="1" min="11" max="11" width="5.86"/>
    <col customWidth="1" min="12" max="12" width="20.29"/>
    <col customWidth="1" min="13" max="13" width="8.29"/>
    <col customWidth="1" min="14" max="14" width="9.71"/>
    <col customWidth="1" min="15" max="26" width="8.71"/>
  </cols>
  <sheetData>
    <row r="1" ht="14.25" customHeight="1">
      <c r="A1" s="14" t="s">
        <v>0</v>
      </c>
      <c r="B1" s="14" t="s">
        <v>1</v>
      </c>
      <c r="C1" s="15" t="s">
        <v>15</v>
      </c>
      <c r="D1" s="16" t="s">
        <v>3</v>
      </c>
      <c r="E1" s="17" t="s">
        <v>4</v>
      </c>
      <c r="F1" s="18" t="s">
        <v>5</v>
      </c>
      <c r="G1" s="15" t="s">
        <v>6</v>
      </c>
      <c r="H1" s="15" t="s">
        <v>7</v>
      </c>
      <c r="I1" s="15" t="s">
        <v>8</v>
      </c>
      <c r="J1" s="19" t="s">
        <v>9</v>
      </c>
      <c r="K1" s="15" t="s">
        <v>10</v>
      </c>
      <c r="L1" s="18" t="s">
        <v>11</v>
      </c>
      <c r="M1" s="18" t="s">
        <v>12</v>
      </c>
      <c r="N1" s="18" t="s">
        <v>13</v>
      </c>
    </row>
    <row r="2" ht="14.25" customHeight="1">
      <c r="A2" s="20">
        <v>44963.0</v>
      </c>
      <c r="B2" s="21">
        <v>0.0</v>
      </c>
      <c r="C2" s="22">
        <v>63.2209348781462</v>
      </c>
      <c r="D2" s="23">
        <v>0.019168997203356</v>
      </c>
      <c r="E2" s="24">
        <v>0.00789053136236516</v>
      </c>
      <c r="F2" s="25">
        <v>2.42960047942469</v>
      </c>
      <c r="G2" s="22">
        <v>5.00719137035557</v>
      </c>
      <c r="H2" s="22">
        <v>5.97163403915302</v>
      </c>
      <c r="I2" s="22">
        <v>28.8806671993608</v>
      </c>
      <c r="J2" s="22">
        <f t="shared" ref="J2:J25" si="1">(46.01*(D2*1000))/(0.082*(I2+273.15))</f>
        <v>35.6112102</v>
      </c>
      <c r="K2" s="22">
        <f t="shared" ref="K2:K25" si="2">(48*(F2))/(0.082*(I2+273.15))</f>
        <v>4.708810439</v>
      </c>
      <c r="L2" s="37" t="s">
        <v>24</v>
      </c>
      <c r="M2" s="37">
        <v>-3.73139</v>
      </c>
      <c r="N2" s="37">
        <v>-38.54377</v>
      </c>
    </row>
    <row r="3" ht="14.25" customHeight="1">
      <c r="A3" s="27">
        <v>44963.0</v>
      </c>
      <c r="B3" s="28">
        <v>1.0</v>
      </c>
      <c r="C3" s="29">
        <v>64.7530864197531</v>
      </c>
      <c r="D3" s="30">
        <v>0.0368387579498691</v>
      </c>
      <c r="E3" s="31">
        <v>0.0111148522259633</v>
      </c>
      <c r="F3" s="32">
        <v>2.53135428357651</v>
      </c>
      <c r="G3" s="29">
        <v>4.60419004863449</v>
      </c>
      <c r="H3" s="29">
        <v>5.83913206135428</v>
      </c>
      <c r="I3" s="29">
        <v>28.845087916199</v>
      </c>
      <c r="J3" s="22">
        <f t="shared" si="1"/>
        <v>68.4452763</v>
      </c>
      <c r="K3" s="22">
        <f t="shared" si="2"/>
        <v>4.906597559</v>
      </c>
      <c r="L3" s="37" t="s">
        <v>24</v>
      </c>
      <c r="M3" s="37">
        <v>-3.73139</v>
      </c>
      <c r="N3" s="37">
        <v>-38.54377</v>
      </c>
    </row>
    <row r="4" ht="14.25" customHeight="1">
      <c r="A4" s="20">
        <v>44963.0</v>
      </c>
      <c r="B4" s="21">
        <v>2.0</v>
      </c>
      <c r="C4" s="22">
        <v>67.8008</v>
      </c>
      <c r="D4" s="23">
        <v>0.073444</v>
      </c>
      <c r="E4" s="24">
        <v>0.017304</v>
      </c>
      <c r="F4" s="25">
        <v>2.939384</v>
      </c>
      <c r="G4" s="22">
        <v>4.6392</v>
      </c>
      <c r="H4" s="22">
        <v>6.246</v>
      </c>
      <c r="I4" s="22">
        <v>28.629372</v>
      </c>
      <c r="J4" s="22">
        <f t="shared" si="1"/>
        <v>136.5542283</v>
      </c>
      <c r="K4" s="22">
        <f t="shared" si="2"/>
        <v>5.701566058</v>
      </c>
      <c r="L4" s="37" t="s">
        <v>24</v>
      </c>
      <c r="M4" s="37">
        <v>-3.73139</v>
      </c>
      <c r="N4" s="37">
        <v>-38.54377</v>
      </c>
    </row>
    <row r="5" ht="14.25" customHeight="1">
      <c r="A5" s="27">
        <v>44963.0</v>
      </c>
      <c r="B5" s="28">
        <v>3.0</v>
      </c>
      <c r="C5" s="29">
        <v>67.2127483443709</v>
      </c>
      <c r="D5" s="30">
        <v>0.0956498344370861</v>
      </c>
      <c r="E5" s="31">
        <v>0.0211175496688742</v>
      </c>
      <c r="F5" s="32">
        <v>2.78586092715232</v>
      </c>
      <c r="G5" s="29">
        <v>5.30049668874172</v>
      </c>
      <c r="H5" s="29">
        <v>6.94950331125828</v>
      </c>
      <c r="I5" s="29">
        <v>28.7838203642384</v>
      </c>
      <c r="J5" s="22">
        <f t="shared" si="1"/>
        <v>177.7505042</v>
      </c>
      <c r="K5" s="22">
        <f t="shared" si="2"/>
        <v>5.401010916</v>
      </c>
      <c r="L5" s="37" t="s">
        <v>24</v>
      </c>
      <c r="M5" s="37">
        <v>-3.73139</v>
      </c>
      <c r="N5" s="37">
        <v>-38.54377</v>
      </c>
    </row>
    <row r="6" ht="14.25" customHeight="1">
      <c r="A6" s="20">
        <v>44963.0</v>
      </c>
      <c r="B6" s="21">
        <v>4.0</v>
      </c>
      <c r="C6" s="22">
        <v>69.4529712711531</v>
      </c>
      <c r="D6" s="23">
        <v>0.110547028728847</v>
      </c>
      <c r="E6" s="24">
        <v>0.0232861078315624</v>
      </c>
      <c r="F6" s="25">
        <v>2.66478158205431</v>
      </c>
      <c r="G6" s="22">
        <v>6.07595434868162</v>
      </c>
      <c r="H6" s="22">
        <v>8.1267217630854</v>
      </c>
      <c r="I6" s="22">
        <v>27.5829830775285</v>
      </c>
      <c r="J6" s="22">
        <f t="shared" si="1"/>
        <v>206.254956</v>
      </c>
      <c r="K6" s="22">
        <f t="shared" si="2"/>
        <v>5.186900784</v>
      </c>
      <c r="L6" s="37" t="s">
        <v>24</v>
      </c>
      <c r="M6" s="37">
        <v>-3.73139</v>
      </c>
      <c r="N6" s="37">
        <v>-38.54377</v>
      </c>
    </row>
    <row r="7" ht="14.25" customHeight="1">
      <c r="A7" s="27">
        <v>44963.0</v>
      </c>
      <c r="B7" s="28">
        <v>5.0</v>
      </c>
      <c r="C7" s="29">
        <v>73.7548824232762</v>
      </c>
      <c r="D7" s="30">
        <v>0.0780310880829016</v>
      </c>
      <c r="E7" s="31">
        <v>0.0166042247907533</v>
      </c>
      <c r="F7" s="32">
        <v>3.7225149461937</v>
      </c>
      <c r="G7" s="29">
        <v>5.88720605819051</v>
      </c>
      <c r="H7" s="29">
        <v>7.85611797528896</v>
      </c>
      <c r="I7" s="29">
        <v>26.895380629733</v>
      </c>
      <c r="J7" s="22">
        <f t="shared" si="1"/>
        <v>145.9214373</v>
      </c>
      <c r="K7" s="22">
        <f t="shared" si="2"/>
        <v>7.262345231</v>
      </c>
      <c r="L7" s="37" t="s">
        <v>24</v>
      </c>
      <c r="M7" s="37">
        <v>-3.73139</v>
      </c>
      <c r="N7" s="37">
        <v>-38.54377</v>
      </c>
    </row>
    <row r="8" ht="14.25" customHeight="1">
      <c r="A8" s="20">
        <v>44963.0</v>
      </c>
      <c r="B8" s="21">
        <v>6.0</v>
      </c>
      <c r="C8" s="22">
        <v>70.9108</v>
      </c>
      <c r="D8" s="23">
        <v>0.05724</v>
      </c>
      <c r="E8" s="24">
        <v>0.013408</v>
      </c>
      <c r="F8" s="25">
        <v>4.362808</v>
      </c>
      <c r="G8" s="22">
        <v>5.0852</v>
      </c>
      <c r="H8" s="22">
        <v>6.8108</v>
      </c>
      <c r="I8" s="22">
        <v>27.390408</v>
      </c>
      <c r="J8" s="22">
        <f t="shared" si="1"/>
        <v>106.8649125</v>
      </c>
      <c r="K8" s="22">
        <f t="shared" si="2"/>
        <v>8.497489061</v>
      </c>
      <c r="L8" s="37" t="s">
        <v>24</v>
      </c>
      <c r="M8" s="37">
        <v>-3.73139</v>
      </c>
      <c r="N8" s="37">
        <v>-38.54377</v>
      </c>
    </row>
    <row r="9" ht="14.25" customHeight="1">
      <c r="A9" s="27">
        <v>44963.0</v>
      </c>
      <c r="B9" s="28">
        <v>7.0</v>
      </c>
      <c r="C9" s="29">
        <v>72.0852250099562</v>
      </c>
      <c r="D9" s="30">
        <v>0.206407805655117</v>
      </c>
      <c r="E9" s="31">
        <v>0.040720828355237</v>
      </c>
      <c r="F9" s="32">
        <v>4.22035444046197</v>
      </c>
      <c r="G9" s="29">
        <v>5.12266029470331</v>
      </c>
      <c r="H9" s="29">
        <v>7.29032258064516</v>
      </c>
      <c r="I9" s="29">
        <v>27.3227439267224</v>
      </c>
      <c r="J9" s="22">
        <f t="shared" si="1"/>
        <v>385.442336</v>
      </c>
      <c r="K9" s="22">
        <f t="shared" si="2"/>
        <v>8.221881784</v>
      </c>
      <c r="L9" s="37" t="s">
        <v>24</v>
      </c>
      <c r="M9" s="37">
        <v>-3.73139</v>
      </c>
      <c r="N9" s="37">
        <v>-38.54377</v>
      </c>
    </row>
    <row r="10" ht="14.25" customHeight="1">
      <c r="A10" s="20">
        <v>44963.0</v>
      </c>
      <c r="B10" s="21">
        <v>8.0</v>
      </c>
      <c r="C10" s="22">
        <v>71.7583741061347</v>
      </c>
      <c r="D10" s="23">
        <v>0.124023334587881</v>
      </c>
      <c r="E10" s="24">
        <v>0.0255250282273241</v>
      </c>
      <c r="F10" s="25">
        <v>4.14959352653368</v>
      </c>
      <c r="G10" s="22">
        <v>4.35453519006398</v>
      </c>
      <c r="H10" s="22">
        <v>6.01919458035378</v>
      </c>
      <c r="I10" s="22">
        <v>27.8329582235604</v>
      </c>
      <c r="J10" s="22">
        <f t="shared" si="1"/>
        <v>231.2064143</v>
      </c>
      <c r="K10" s="22">
        <f t="shared" si="2"/>
        <v>8.070325215</v>
      </c>
      <c r="L10" s="37" t="s">
        <v>24</v>
      </c>
      <c r="M10" s="37">
        <v>-3.73139</v>
      </c>
      <c r="N10" s="37">
        <v>-38.54377</v>
      </c>
    </row>
    <row r="11" ht="14.25" customHeight="1">
      <c r="A11" s="27">
        <v>44963.0</v>
      </c>
      <c r="B11" s="28">
        <v>9.0</v>
      </c>
      <c r="C11" s="29">
        <v>67.6831600831601</v>
      </c>
      <c r="D11" s="30">
        <v>0.106303534303534</v>
      </c>
      <c r="E11" s="31">
        <v>0.02802079002079</v>
      </c>
      <c r="F11" s="32">
        <v>4.01282744282744</v>
      </c>
      <c r="G11" s="29">
        <v>4.21496881496881</v>
      </c>
      <c r="H11" s="29">
        <v>5.56923076923077</v>
      </c>
      <c r="I11" s="29">
        <v>28.5652765072765</v>
      </c>
      <c r="J11" s="22">
        <f t="shared" si="1"/>
        <v>197.6918587</v>
      </c>
      <c r="K11" s="22">
        <f t="shared" si="2"/>
        <v>7.78539353</v>
      </c>
      <c r="L11" s="37" t="s">
        <v>24</v>
      </c>
      <c r="M11" s="37">
        <v>-3.73139</v>
      </c>
      <c r="N11" s="37">
        <v>-38.54377</v>
      </c>
    </row>
    <row r="12" ht="14.25" customHeight="1">
      <c r="A12" s="27">
        <v>44963.0</v>
      </c>
      <c r="B12" s="21">
        <v>10.0</v>
      </c>
      <c r="C12" s="29">
        <v>67.6831600831601</v>
      </c>
      <c r="D12" s="30">
        <v>0.106303534303534</v>
      </c>
      <c r="E12" s="31">
        <v>0.02802079002079</v>
      </c>
      <c r="F12" s="32">
        <v>4.01282744282744</v>
      </c>
      <c r="G12" s="29">
        <v>4.21496881496881</v>
      </c>
      <c r="H12" s="29">
        <v>5.56923076923077</v>
      </c>
      <c r="I12" s="29">
        <v>28.5652765072765</v>
      </c>
      <c r="J12" s="22">
        <f t="shared" si="1"/>
        <v>197.6918587</v>
      </c>
      <c r="K12" s="22">
        <f t="shared" si="2"/>
        <v>7.78539353</v>
      </c>
      <c r="L12" s="37" t="s">
        <v>24</v>
      </c>
      <c r="M12" s="37">
        <v>-3.73139</v>
      </c>
      <c r="N12" s="37">
        <v>-38.54377</v>
      </c>
    </row>
    <row r="13" ht="14.25" customHeight="1">
      <c r="A13" s="27">
        <v>44963.0</v>
      </c>
      <c r="B13" s="28">
        <v>11.0</v>
      </c>
      <c r="C13" s="29">
        <v>67.6831600831601</v>
      </c>
      <c r="D13" s="30">
        <v>0.106303534303534</v>
      </c>
      <c r="E13" s="31">
        <v>0.02802079002079</v>
      </c>
      <c r="F13" s="32">
        <v>4.01282744282744</v>
      </c>
      <c r="G13" s="29">
        <v>4.21496881496881</v>
      </c>
      <c r="H13" s="29">
        <v>5.56923076923077</v>
      </c>
      <c r="I13" s="29">
        <v>28.5652765072765</v>
      </c>
      <c r="J13" s="22">
        <f t="shared" si="1"/>
        <v>197.6918587</v>
      </c>
      <c r="K13" s="22">
        <f t="shared" si="2"/>
        <v>7.78539353</v>
      </c>
      <c r="L13" s="37" t="s">
        <v>24</v>
      </c>
      <c r="M13" s="37">
        <v>-3.73139</v>
      </c>
      <c r="N13" s="37">
        <v>-38.54377</v>
      </c>
    </row>
    <row r="14" ht="14.25" customHeight="1">
      <c r="A14" s="27">
        <v>44963.0</v>
      </c>
      <c r="B14" s="21">
        <v>12.0</v>
      </c>
      <c r="C14" s="29">
        <v>67.6831600831601</v>
      </c>
      <c r="D14" s="30">
        <v>0.106303534303534</v>
      </c>
      <c r="E14" s="31">
        <v>0.02802079002079</v>
      </c>
      <c r="F14" s="32">
        <v>4.01282744282744</v>
      </c>
      <c r="G14" s="29">
        <v>4.21496881496881</v>
      </c>
      <c r="H14" s="29">
        <v>5.56923076923077</v>
      </c>
      <c r="I14" s="29">
        <v>28.5652765072765</v>
      </c>
      <c r="J14" s="22">
        <f t="shared" si="1"/>
        <v>197.6918587</v>
      </c>
      <c r="K14" s="22">
        <f t="shared" si="2"/>
        <v>7.78539353</v>
      </c>
      <c r="L14" s="37" t="s">
        <v>24</v>
      </c>
      <c r="M14" s="37">
        <v>-3.73139</v>
      </c>
      <c r="N14" s="37">
        <v>-38.54377</v>
      </c>
    </row>
    <row r="15" ht="14.25" customHeight="1">
      <c r="A15" s="27">
        <v>44963.0</v>
      </c>
      <c r="B15" s="28">
        <v>13.0</v>
      </c>
      <c r="C15" s="29">
        <v>67.6831600831601</v>
      </c>
      <c r="D15" s="30">
        <v>0.106303534303534</v>
      </c>
      <c r="E15" s="31">
        <v>0.02802079002079</v>
      </c>
      <c r="F15" s="32">
        <v>4.01282744282744</v>
      </c>
      <c r="G15" s="29">
        <v>4.21496881496881</v>
      </c>
      <c r="H15" s="29">
        <v>5.56923076923077</v>
      </c>
      <c r="I15" s="29">
        <v>28.5652765072765</v>
      </c>
      <c r="J15" s="22">
        <f t="shared" si="1"/>
        <v>197.6918587</v>
      </c>
      <c r="K15" s="22">
        <f t="shared" si="2"/>
        <v>7.78539353</v>
      </c>
      <c r="L15" s="37" t="s">
        <v>24</v>
      </c>
      <c r="M15" s="37">
        <v>-3.73139</v>
      </c>
      <c r="N15" s="37">
        <v>-38.54377</v>
      </c>
    </row>
    <row r="16" ht="14.25" customHeight="1">
      <c r="A16" s="27">
        <v>44963.0</v>
      </c>
      <c r="B16" s="21">
        <v>14.0</v>
      </c>
      <c r="C16" s="29">
        <v>67.6831600831601</v>
      </c>
      <c r="D16" s="30">
        <v>0.106303534303534</v>
      </c>
      <c r="E16" s="31">
        <v>0.02802079002079</v>
      </c>
      <c r="F16" s="32">
        <v>4.01282744282744</v>
      </c>
      <c r="G16" s="29">
        <v>4.21496881496881</v>
      </c>
      <c r="H16" s="29">
        <v>5.56923076923077</v>
      </c>
      <c r="I16" s="29">
        <v>28.5652765072765</v>
      </c>
      <c r="J16" s="22">
        <f t="shared" si="1"/>
        <v>197.6918587</v>
      </c>
      <c r="K16" s="22">
        <f t="shared" si="2"/>
        <v>7.78539353</v>
      </c>
      <c r="L16" s="37" t="s">
        <v>24</v>
      </c>
      <c r="M16" s="37">
        <v>-3.73139</v>
      </c>
      <c r="N16" s="37">
        <v>-38.54377</v>
      </c>
    </row>
    <row r="17" ht="14.25" customHeight="1">
      <c r="A17" s="27">
        <v>44963.0</v>
      </c>
      <c r="B17" s="28">
        <v>15.0</v>
      </c>
      <c r="C17" s="29">
        <v>67.6831600831601</v>
      </c>
      <c r="D17" s="30">
        <v>0.106303534303534</v>
      </c>
      <c r="E17" s="31">
        <v>0.02802079002079</v>
      </c>
      <c r="F17" s="32">
        <v>4.01282744282744</v>
      </c>
      <c r="G17" s="29">
        <v>4.21496881496881</v>
      </c>
      <c r="H17" s="29">
        <v>5.56923076923077</v>
      </c>
      <c r="I17" s="29">
        <v>28.5652765072765</v>
      </c>
      <c r="J17" s="22">
        <f t="shared" si="1"/>
        <v>197.6918587</v>
      </c>
      <c r="K17" s="22">
        <f t="shared" si="2"/>
        <v>7.78539353</v>
      </c>
      <c r="L17" s="37" t="s">
        <v>24</v>
      </c>
      <c r="M17" s="37">
        <v>-3.73139</v>
      </c>
      <c r="N17" s="37">
        <v>-38.54377</v>
      </c>
    </row>
    <row r="18" ht="14.25" customHeight="1">
      <c r="A18" s="27">
        <v>44963.0</v>
      </c>
      <c r="B18" s="21">
        <v>16.0</v>
      </c>
      <c r="C18" s="29">
        <v>67.6831600831601</v>
      </c>
      <c r="D18" s="30">
        <v>0.106303534303534</v>
      </c>
      <c r="E18" s="31">
        <v>0.02802079002079</v>
      </c>
      <c r="F18" s="32">
        <v>4.01282744282744</v>
      </c>
      <c r="G18" s="29">
        <v>4.21496881496881</v>
      </c>
      <c r="H18" s="29">
        <v>5.56923076923077</v>
      </c>
      <c r="I18" s="29">
        <v>28.5652765072765</v>
      </c>
      <c r="J18" s="22">
        <f t="shared" si="1"/>
        <v>197.6918587</v>
      </c>
      <c r="K18" s="22">
        <f t="shared" si="2"/>
        <v>7.78539353</v>
      </c>
      <c r="L18" s="37" t="s">
        <v>24</v>
      </c>
      <c r="M18" s="37">
        <v>-3.73139</v>
      </c>
      <c r="N18" s="37">
        <v>-38.54377</v>
      </c>
    </row>
    <row r="19" ht="14.25" customHeight="1">
      <c r="A19" s="27">
        <v>44963.0</v>
      </c>
      <c r="B19" s="28">
        <v>17.0</v>
      </c>
      <c r="C19" s="29">
        <v>67.6831600831601</v>
      </c>
      <c r="D19" s="30">
        <v>0.106303534303534</v>
      </c>
      <c r="E19" s="31">
        <v>0.02802079002079</v>
      </c>
      <c r="F19" s="32">
        <v>4.01282744282744</v>
      </c>
      <c r="G19" s="29">
        <v>4.21496881496881</v>
      </c>
      <c r="H19" s="29">
        <v>5.56923076923077</v>
      </c>
      <c r="I19" s="29">
        <v>28.5652765072765</v>
      </c>
      <c r="J19" s="22">
        <f t="shared" si="1"/>
        <v>197.6918587</v>
      </c>
      <c r="K19" s="22">
        <f t="shared" si="2"/>
        <v>7.78539353</v>
      </c>
      <c r="L19" s="37" t="s">
        <v>24</v>
      </c>
      <c r="M19" s="37">
        <v>-3.73139</v>
      </c>
      <c r="N19" s="37">
        <v>-38.54377</v>
      </c>
    </row>
    <row r="20" ht="14.25" customHeight="1">
      <c r="A20" s="20">
        <v>44963.0</v>
      </c>
      <c r="B20" s="21">
        <v>18.0</v>
      </c>
      <c r="C20" s="22">
        <v>64.0712622263624</v>
      </c>
      <c r="D20" s="23">
        <v>0.0638612016767583</v>
      </c>
      <c r="E20" s="24">
        <v>0.0149930135072194</v>
      </c>
      <c r="F20" s="25">
        <v>2.48320912901723</v>
      </c>
      <c r="G20" s="22">
        <v>5.13320912901723</v>
      </c>
      <c r="H20" s="22">
        <v>6.47601304145319</v>
      </c>
      <c r="I20" s="22">
        <v>28.6618956683745</v>
      </c>
      <c r="J20" s="22">
        <f t="shared" si="1"/>
        <v>118.7241624</v>
      </c>
      <c r="K20" s="22">
        <f t="shared" si="2"/>
        <v>4.816197945</v>
      </c>
      <c r="L20" s="37" t="s">
        <v>24</v>
      </c>
      <c r="M20" s="37">
        <v>-3.73139</v>
      </c>
      <c r="N20" s="37">
        <v>-38.54377</v>
      </c>
    </row>
    <row r="21" ht="14.25" customHeight="1">
      <c r="A21" s="27">
        <v>44963.0</v>
      </c>
      <c r="B21" s="28">
        <v>19.0</v>
      </c>
      <c r="C21" s="29">
        <v>62.9065716547902</v>
      </c>
      <c r="D21" s="30">
        <v>0.0579849564528899</v>
      </c>
      <c r="E21" s="31">
        <v>0.0134323040380048</v>
      </c>
      <c r="F21" s="32">
        <v>2.4173198733175</v>
      </c>
      <c r="G21" s="29">
        <v>11.3721298495645</v>
      </c>
      <c r="H21" s="29">
        <v>12.7735550277118</v>
      </c>
      <c r="I21" s="29">
        <v>29.2354829770388</v>
      </c>
      <c r="J21" s="22">
        <f t="shared" si="1"/>
        <v>107.5951706</v>
      </c>
      <c r="K21" s="22">
        <f t="shared" si="2"/>
        <v>4.67951205</v>
      </c>
      <c r="L21" s="37" t="s">
        <v>24</v>
      </c>
      <c r="M21" s="37">
        <v>-3.73139</v>
      </c>
      <c r="N21" s="37">
        <v>-38.54377</v>
      </c>
    </row>
    <row r="22" ht="14.25" customHeight="1">
      <c r="A22" s="20">
        <v>44963.0</v>
      </c>
      <c r="B22" s="21">
        <v>20.0</v>
      </c>
      <c r="C22" s="22">
        <v>65.5126050420168</v>
      </c>
      <c r="D22" s="23">
        <v>0.122268907563025</v>
      </c>
      <c r="E22" s="24">
        <v>0.0231172468987595</v>
      </c>
      <c r="F22" s="25">
        <v>2.53132052821128</v>
      </c>
      <c r="G22" s="22">
        <v>9.17286914765906</v>
      </c>
      <c r="H22" s="22">
        <v>10.8583433373349</v>
      </c>
      <c r="I22" s="22">
        <v>29.0190516206483</v>
      </c>
      <c r="J22" s="22">
        <f t="shared" si="1"/>
        <v>227.0410734</v>
      </c>
      <c r="K22" s="22">
        <f t="shared" si="2"/>
        <v>4.903707358</v>
      </c>
      <c r="L22" s="37" t="s">
        <v>24</v>
      </c>
      <c r="M22" s="37">
        <v>-3.73139</v>
      </c>
      <c r="N22" s="37">
        <v>-38.54377</v>
      </c>
    </row>
    <row r="23" ht="14.25" customHeight="1">
      <c r="A23" s="27">
        <v>44963.0</v>
      </c>
      <c r="B23" s="28">
        <v>21.0</v>
      </c>
      <c r="C23" s="29">
        <v>66.0589651022864</v>
      </c>
      <c r="D23" s="30">
        <v>0.150417168070598</v>
      </c>
      <c r="E23" s="31">
        <v>0.0259245888487766</v>
      </c>
      <c r="F23" s="32">
        <v>3.80048937023666</v>
      </c>
      <c r="G23" s="29">
        <v>6.89290012033694</v>
      </c>
      <c r="H23" s="29">
        <v>8.54632972322503</v>
      </c>
      <c r="I23" s="29">
        <v>28.9059727236262</v>
      </c>
      <c r="J23" s="22">
        <f t="shared" si="1"/>
        <v>279.4141277</v>
      </c>
      <c r="K23" s="22">
        <f t="shared" si="2"/>
        <v>7.365114103</v>
      </c>
      <c r="L23" s="37" t="s">
        <v>24</v>
      </c>
      <c r="M23" s="37">
        <v>-3.73139</v>
      </c>
      <c r="N23" s="37">
        <v>-38.54377</v>
      </c>
    </row>
    <row r="24" ht="14.25" customHeight="1">
      <c r="A24" s="20">
        <v>44963.0</v>
      </c>
      <c r="B24" s="21">
        <v>22.0</v>
      </c>
      <c r="C24" s="22">
        <v>67.9876</v>
      </c>
      <c r="D24" s="23">
        <v>0.263884</v>
      </c>
      <c r="E24" s="24">
        <v>0.045048</v>
      </c>
      <c r="F24" s="25">
        <v>3.82444</v>
      </c>
      <c r="G24" s="22">
        <v>6.5144</v>
      </c>
      <c r="H24" s="22">
        <v>8.4056</v>
      </c>
      <c r="I24" s="22">
        <v>28.805564</v>
      </c>
      <c r="J24" s="22">
        <f t="shared" si="1"/>
        <v>490.3525102</v>
      </c>
      <c r="K24" s="22">
        <f t="shared" si="2"/>
        <v>7.413993489</v>
      </c>
      <c r="L24" s="37" t="s">
        <v>24</v>
      </c>
      <c r="M24" s="37">
        <v>-3.73139</v>
      </c>
      <c r="N24" s="37">
        <v>-38.54377</v>
      </c>
    </row>
    <row r="25" ht="14.25" customHeight="1">
      <c r="A25" s="27">
        <v>44963.0</v>
      </c>
      <c r="B25" s="28">
        <v>23.0</v>
      </c>
      <c r="C25" s="29">
        <v>71.0394524959742</v>
      </c>
      <c r="D25" s="30">
        <v>0.318611111111111</v>
      </c>
      <c r="E25" s="31">
        <v>0.0565056360708535</v>
      </c>
      <c r="F25" s="32">
        <v>3.87082930756844</v>
      </c>
      <c r="G25" s="29">
        <v>5.70531400966184</v>
      </c>
      <c r="H25" s="29">
        <v>7.69363929146538</v>
      </c>
      <c r="I25" s="29">
        <v>28.3244726247987</v>
      </c>
      <c r="J25" s="22">
        <f t="shared" si="1"/>
        <v>592.9918901</v>
      </c>
      <c r="K25" s="22">
        <f t="shared" si="2"/>
        <v>7.515897722</v>
      </c>
      <c r="L25" s="37" t="s">
        <v>24</v>
      </c>
      <c r="M25" s="37">
        <v>-3.73139</v>
      </c>
      <c r="N25" s="37">
        <v>-38.54377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18.43"/>
    <col customWidth="1" min="13" max="26" width="8.71"/>
  </cols>
  <sheetData>
    <row r="1" ht="14.25" customHeight="1">
      <c r="A1" s="14" t="s">
        <v>0</v>
      </c>
      <c r="B1" s="14" t="s">
        <v>1</v>
      </c>
      <c r="C1" s="15" t="s">
        <v>15</v>
      </c>
      <c r="D1" s="16" t="s">
        <v>3</v>
      </c>
      <c r="E1" s="17" t="s">
        <v>4</v>
      </c>
      <c r="F1" s="18" t="s">
        <v>5</v>
      </c>
      <c r="G1" s="15" t="s">
        <v>6</v>
      </c>
      <c r="H1" s="15" t="s">
        <v>7</v>
      </c>
      <c r="I1" s="15" t="s">
        <v>8</v>
      </c>
      <c r="J1" s="19" t="s">
        <v>9</v>
      </c>
      <c r="K1" s="15" t="s">
        <v>10</v>
      </c>
      <c r="L1" s="18" t="s">
        <v>11</v>
      </c>
      <c r="M1" s="18" t="s">
        <v>12</v>
      </c>
      <c r="N1" s="18" t="s">
        <v>13</v>
      </c>
    </row>
    <row r="2" ht="14.25" customHeight="1">
      <c r="A2" s="20">
        <v>44963.0</v>
      </c>
      <c r="B2" s="21">
        <v>0.0</v>
      </c>
      <c r="C2" s="22">
        <v>63.2209348781462</v>
      </c>
      <c r="D2" s="23">
        <v>0.019168997203356</v>
      </c>
      <c r="E2" s="24">
        <v>0.00789053136236516</v>
      </c>
      <c r="F2" s="25">
        <v>2.42960047942469</v>
      </c>
      <c r="G2" s="22">
        <v>5.00719137035557</v>
      </c>
      <c r="H2" s="22">
        <v>5.97163403915302</v>
      </c>
      <c r="I2" s="22">
        <v>28.8806671993608</v>
      </c>
      <c r="J2" s="22">
        <f t="shared" ref="J2:J25" si="1">(46.01*(D2*1000))/(0.082*(I2+273.15))</f>
        <v>35.6112102</v>
      </c>
      <c r="K2" s="22">
        <f t="shared" ref="K2:K25" si="2">(48*(F2))/(0.082*(I2+273.15))</f>
        <v>4.708810439</v>
      </c>
      <c r="L2" s="37" t="s">
        <v>25</v>
      </c>
      <c r="M2" s="37">
        <v>-3.75302</v>
      </c>
      <c r="N2" s="37">
        <v>-38.52341</v>
      </c>
    </row>
    <row r="3" ht="14.25" customHeight="1">
      <c r="A3" s="27">
        <v>44963.0</v>
      </c>
      <c r="B3" s="28">
        <v>1.0</v>
      </c>
      <c r="C3" s="29">
        <v>64.7530864197531</v>
      </c>
      <c r="D3" s="30">
        <v>0.0368387579498691</v>
      </c>
      <c r="E3" s="31">
        <v>0.0111148522259633</v>
      </c>
      <c r="F3" s="32">
        <v>2.53135428357651</v>
      </c>
      <c r="G3" s="29">
        <v>4.60419004863449</v>
      </c>
      <c r="H3" s="29">
        <v>5.83913206135428</v>
      </c>
      <c r="I3" s="29">
        <v>28.845087916199</v>
      </c>
      <c r="J3" s="22">
        <f t="shared" si="1"/>
        <v>68.4452763</v>
      </c>
      <c r="K3" s="22">
        <f t="shared" si="2"/>
        <v>4.906597559</v>
      </c>
      <c r="L3" s="37" t="s">
        <v>25</v>
      </c>
      <c r="M3" s="37">
        <v>-3.75302</v>
      </c>
      <c r="N3" s="37">
        <v>-38.52341</v>
      </c>
    </row>
    <row r="4" ht="14.25" customHeight="1">
      <c r="A4" s="20">
        <v>44963.0</v>
      </c>
      <c r="B4" s="21">
        <v>2.0</v>
      </c>
      <c r="C4" s="22">
        <v>67.8008</v>
      </c>
      <c r="D4" s="23">
        <v>0.073444</v>
      </c>
      <c r="E4" s="24">
        <v>0.017304</v>
      </c>
      <c r="F4" s="25">
        <v>2.939384</v>
      </c>
      <c r="G4" s="22">
        <v>4.6392</v>
      </c>
      <c r="H4" s="22">
        <v>6.246</v>
      </c>
      <c r="I4" s="22">
        <v>28.629372</v>
      </c>
      <c r="J4" s="22">
        <f t="shared" si="1"/>
        <v>136.5542283</v>
      </c>
      <c r="K4" s="22">
        <f t="shared" si="2"/>
        <v>5.701566058</v>
      </c>
      <c r="L4" s="37" t="s">
        <v>25</v>
      </c>
      <c r="M4" s="37">
        <v>-3.75302</v>
      </c>
      <c r="N4" s="37">
        <v>-38.52341</v>
      </c>
    </row>
    <row r="5" ht="14.25" customHeight="1">
      <c r="A5" s="27">
        <v>44963.0</v>
      </c>
      <c r="B5" s="28">
        <v>3.0</v>
      </c>
      <c r="C5" s="29">
        <v>67.2127483443709</v>
      </c>
      <c r="D5" s="30">
        <v>0.0956498344370861</v>
      </c>
      <c r="E5" s="31">
        <v>0.0211175496688742</v>
      </c>
      <c r="F5" s="32">
        <v>2.78586092715232</v>
      </c>
      <c r="G5" s="29">
        <v>5.30049668874172</v>
      </c>
      <c r="H5" s="29">
        <v>6.94950331125828</v>
      </c>
      <c r="I5" s="29">
        <v>28.7838203642384</v>
      </c>
      <c r="J5" s="22">
        <f t="shared" si="1"/>
        <v>177.7505042</v>
      </c>
      <c r="K5" s="22">
        <f t="shared" si="2"/>
        <v>5.401010916</v>
      </c>
      <c r="L5" s="37" t="s">
        <v>25</v>
      </c>
      <c r="M5" s="37">
        <v>-3.75302</v>
      </c>
      <c r="N5" s="37">
        <v>-38.52341</v>
      </c>
    </row>
    <row r="6" ht="14.25" customHeight="1">
      <c r="A6" s="20">
        <v>44963.0</v>
      </c>
      <c r="B6" s="21">
        <v>4.0</v>
      </c>
      <c r="C6" s="22">
        <v>69.4529712711531</v>
      </c>
      <c r="D6" s="23">
        <v>0.110547028728847</v>
      </c>
      <c r="E6" s="24">
        <v>0.0232861078315624</v>
      </c>
      <c r="F6" s="25">
        <v>2.66478158205431</v>
      </c>
      <c r="G6" s="22">
        <v>6.07595434868162</v>
      </c>
      <c r="H6" s="22">
        <v>8.1267217630854</v>
      </c>
      <c r="I6" s="22">
        <v>27.5829830775285</v>
      </c>
      <c r="J6" s="22">
        <f t="shared" si="1"/>
        <v>206.254956</v>
      </c>
      <c r="K6" s="22">
        <f t="shared" si="2"/>
        <v>5.186900784</v>
      </c>
      <c r="L6" s="37" t="s">
        <v>25</v>
      </c>
      <c r="M6" s="37">
        <v>-3.75302</v>
      </c>
      <c r="N6" s="37">
        <v>-38.52341</v>
      </c>
    </row>
    <row r="7" ht="14.25" customHeight="1">
      <c r="A7" s="27">
        <v>44963.0</v>
      </c>
      <c r="B7" s="28">
        <v>5.0</v>
      </c>
      <c r="C7" s="29">
        <v>73.7548824232762</v>
      </c>
      <c r="D7" s="30">
        <v>0.0780310880829016</v>
      </c>
      <c r="E7" s="31">
        <v>0.0166042247907533</v>
      </c>
      <c r="F7" s="32">
        <v>3.7225149461937</v>
      </c>
      <c r="G7" s="29">
        <v>5.88720605819051</v>
      </c>
      <c r="H7" s="29">
        <v>7.85611797528896</v>
      </c>
      <c r="I7" s="29">
        <v>26.895380629733</v>
      </c>
      <c r="J7" s="22">
        <f t="shared" si="1"/>
        <v>145.9214373</v>
      </c>
      <c r="K7" s="22">
        <f t="shared" si="2"/>
        <v>7.262345231</v>
      </c>
      <c r="L7" s="37" t="s">
        <v>25</v>
      </c>
      <c r="M7" s="37">
        <v>-3.75302</v>
      </c>
      <c r="N7" s="37">
        <v>-38.52341</v>
      </c>
    </row>
    <row r="8" ht="14.25" customHeight="1">
      <c r="A8" s="20">
        <v>44963.0</v>
      </c>
      <c r="B8" s="21">
        <v>6.0</v>
      </c>
      <c r="C8" s="22">
        <v>70.9108</v>
      </c>
      <c r="D8" s="23">
        <v>0.05724</v>
      </c>
      <c r="E8" s="24">
        <v>0.013408</v>
      </c>
      <c r="F8" s="25">
        <v>4.362808</v>
      </c>
      <c r="G8" s="22">
        <v>5.0852</v>
      </c>
      <c r="H8" s="22">
        <v>6.8108</v>
      </c>
      <c r="I8" s="22">
        <v>27.390408</v>
      </c>
      <c r="J8" s="22">
        <f t="shared" si="1"/>
        <v>106.8649125</v>
      </c>
      <c r="K8" s="22">
        <f t="shared" si="2"/>
        <v>8.497489061</v>
      </c>
      <c r="L8" s="37" t="s">
        <v>25</v>
      </c>
      <c r="M8" s="37">
        <v>-3.75302</v>
      </c>
      <c r="N8" s="37">
        <v>-38.52341</v>
      </c>
    </row>
    <row r="9" ht="14.25" customHeight="1">
      <c r="A9" s="27">
        <v>44963.0</v>
      </c>
      <c r="B9" s="28">
        <v>7.0</v>
      </c>
      <c r="C9" s="29">
        <v>72.0852250099562</v>
      </c>
      <c r="D9" s="30">
        <v>0.206407805655117</v>
      </c>
      <c r="E9" s="31">
        <v>0.040720828355237</v>
      </c>
      <c r="F9" s="32">
        <v>4.22035444046197</v>
      </c>
      <c r="G9" s="29">
        <v>5.12266029470331</v>
      </c>
      <c r="H9" s="29">
        <v>7.29032258064516</v>
      </c>
      <c r="I9" s="29">
        <v>27.3227439267224</v>
      </c>
      <c r="J9" s="22">
        <f t="shared" si="1"/>
        <v>385.442336</v>
      </c>
      <c r="K9" s="22">
        <f t="shared" si="2"/>
        <v>8.221881784</v>
      </c>
      <c r="L9" s="37" t="s">
        <v>25</v>
      </c>
      <c r="M9" s="37">
        <v>-3.75302</v>
      </c>
      <c r="N9" s="37">
        <v>-38.52341</v>
      </c>
    </row>
    <row r="10" ht="14.25" customHeight="1">
      <c r="A10" s="20">
        <v>44963.0</v>
      </c>
      <c r="B10" s="21">
        <v>8.0</v>
      </c>
      <c r="C10" s="22">
        <v>71.7583741061347</v>
      </c>
      <c r="D10" s="23">
        <v>0.124023334587881</v>
      </c>
      <c r="E10" s="24">
        <v>0.0255250282273241</v>
      </c>
      <c r="F10" s="25">
        <v>4.14959352653368</v>
      </c>
      <c r="G10" s="22">
        <v>4.35453519006398</v>
      </c>
      <c r="H10" s="22">
        <v>6.01919458035378</v>
      </c>
      <c r="I10" s="22">
        <v>27.8329582235604</v>
      </c>
      <c r="J10" s="22">
        <f t="shared" si="1"/>
        <v>231.2064143</v>
      </c>
      <c r="K10" s="22">
        <f t="shared" si="2"/>
        <v>8.070325215</v>
      </c>
      <c r="L10" s="37" t="s">
        <v>25</v>
      </c>
      <c r="M10" s="37">
        <v>-3.75302</v>
      </c>
      <c r="N10" s="37">
        <v>-38.52341</v>
      </c>
    </row>
    <row r="11" ht="14.25" customHeight="1">
      <c r="A11" s="27">
        <v>44963.0</v>
      </c>
      <c r="B11" s="28">
        <v>9.0</v>
      </c>
      <c r="C11" s="29">
        <v>67.6831600831601</v>
      </c>
      <c r="D11" s="30">
        <v>0.106303534303534</v>
      </c>
      <c r="E11" s="31">
        <v>0.02802079002079</v>
      </c>
      <c r="F11" s="32">
        <v>4.01282744282744</v>
      </c>
      <c r="G11" s="29">
        <v>4.21496881496881</v>
      </c>
      <c r="H11" s="29">
        <v>5.56923076923077</v>
      </c>
      <c r="I11" s="29">
        <v>28.5652765072765</v>
      </c>
      <c r="J11" s="22">
        <f t="shared" si="1"/>
        <v>197.6918587</v>
      </c>
      <c r="K11" s="22">
        <f t="shared" si="2"/>
        <v>7.78539353</v>
      </c>
      <c r="L11" s="37" t="s">
        <v>25</v>
      </c>
      <c r="M11" s="37">
        <v>-3.75302</v>
      </c>
      <c r="N11" s="37">
        <v>-38.52341</v>
      </c>
    </row>
    <row r="12" ht="14.25" customHeight="1">
      <c r="A12" s="27">
        <v>44963.0</v>
      </c>
      <c r="B12" s="21">
        <v>10.0</v>
      </c>
      <c r="C12" s="29">
        <v>67.6831600831601</v>
      </c>
      <c r="D12" s="30">
        <v>0.106303534303534</v>
      </c>
      <c r="E12" s="31">
        <v>0.02802079002079</v>
      </c>
      <c r="F12" s="32">
        <v>4.01282744282744</v>
      </c>
      <c r="G12" s="29">
        <v>4.21496881496881</v>
      </c>
      <c r="H12" s="29">
        <v>5.56923076923077</v>
      </c>
      <c r="I12" s="29">
        <v>28.5652765072765</v>
      </c>
      <c r="J12" s="22">
        <f t="shared" si="1"/>
        <v>197.6918587</v>
      </c>
      <c r="K12" s="22">
        <f t="shared" si="2"/>
        <v>7.78539353</v>
      </c>
      <c r="L12" s="37" t="s">
        <v>25</v>
      </c>
      <c r="M12" s="37">
        <v>-3.75302</v>
      </c>
      <c r="N12" s="37">
        <v>-38.52341</v>
      </c>
    </row>
    <row r="13" ht="14.25" customHeight="1">
      <c r="A13" s="27">
        <v>44963.0</v>
      </c>
      <c r="B13" s="28">
        <v>11.0</v>
      </c>
      <c r="C13" s="29">
        <v>67.6831600831601</v>
      </c>
      <c r="D13" s="30">
        <v>0.106303534303534</v>
      </c>
      <c r="E13" s="31">
        <v>0.02802079002079</v>
      </c>
      <c r="F13" s="32">
        <v>4.01282744282744</v>
      </c>
      <c r="G13" s="29">
        <v>4.21496881496881</v>
      </c>
      <c r="H13" s="29">
        <v>5.56923076923077</v>
      </c>
      <c r="I13" s="29">
        <v>28.5652765072765</v>
      </c>
      <c r="J13" s="22">
        <f t="shared" si="1"/>
        <v>197.6918587</v>
      </c>
      <c r="K13" s="22">
        <f t="shared" si="2"/>
        <v>7.78539353</v>
      </c>
      <c r="L13" s="37" t="s">
        <v>25</v>
      </c>
      <c r="M13" s="37">
        <v>-3.75302</v>
      </c>
      <c r="N13" s="37">
        <v>-38.52341</v>
      </c>
    </row>
    <row r="14" ht="14.25" customHeight="1">
      <c r="A14" s="27">
        <v>44963.0</v>
      </c>
      <c r="B14" s="21">
        <v>12.0</v>
      </c>
      <c r="C14" s="29">
        <v>67.6831600831601</v>
      </c>
      <c r="D14" s="30">
        <v>0.106303534303534</v>
      </c>
      <c r="E14" s="31">
        <v>0.02802079002079</v>
      </c>
      <c r="F14" s="32">
        <v>4.01282744282744</v>
      </c>
      <c r="G14" s="29">
        <v>4.21496881496881</v>
      </c>
      <c r="H14" s="29">
        <v>5.56923076923077</v>
      </c>
      <c r="I14" s="29">
        <v>28.5652765072765</v>
      </c>
      <c r="J14" s="22">
        <f t="shared" si="1"/>
        <v>197.6918587</v>
      </c>
      <c r="K14" s="22">
        <f t="shared" si="2"/>
        <v>7.78539353</v>
      </c>
      <c r="L14" s="37" t="s">
        <v>25</v>
      </c>
      <c r="M14" s="37">
        <v>-3.75302</v>
      </c>
      <c r="N14" s="37">
        <v>-38.52341</v>
      </c>
    </row>
    <row r="15" ht="14.25" customHeight="1">
      <c r="A15" s="27">
        <v>44963.0</v>
      </c>
      <c r="B15" s="28">
        <v>13.0</v>
      </c>
      <c r="C15" s="29">
        <v>67.6831600831601</v>
      </c>
      <c r="D15" s="30">
        <v>0.106303534303534</v>
      </c>
      <c r="E15" s="31">
        <v>0.02802079002079</v>
      </c>
      <c r="F15" s="32">
        <v>4.01282744282744</v>
      </c>
      <c r="G15" s="29">
        <v>4.21496881496881</v>
      </c>
      <c r="H15" s="29">
        <v>5.56923076923077</v>
      </c>
      <c r="I15" s="29">
        <v>28.5652765072765</v>
      </c>
      <c r="J15" s="22">
        <f t="shared" si="1"/>
        <v>197.6918587</v>
      </c>
      <c r="K15" s="22">
        <f t="shared" si="2"/>
        <v>7.78539353</v>
      </c>
      <c r="L15" s="37" t="s">
        <v>25</v>
      </c>
      <c r="M15" s="37">
        <v>-3.75302</v>
      </c>
      <c r="N15" s="37">
        <v>-38.52341</v>
      </c>
    </row>
    <row r="16" ht="14.25" customHeight="1">
      <c r="A16" s="27">
        <v>44963.0</v>
      </c>
      <c r="B16" s="21">
        <v>14.0</v>
      </c>
      <c r="C16" s="29">
        <v>67.6831600831601</v>
      </c>
      <c r="D16" s="30">
        <v>0.106303534303534</v>
      </c>
      <c r="E16" s="31">
        <v>0.02802079002079</v>
      </c>
      <c r="F16" s="32">
        <v>4.01282744282744</v>
      </c>
      <c r="G16" s="29">
        <v>4.21496881496881</v>
      </c>
      <c r="H16" s="29">
        <v>5.56923076923077</v>
      </c>
      <c r="I16" s="29">
        <v>28.5652765072765</v>
      </c>
      <c r="J16" s="22">
        <f t="shared" si="1"/>
        <v>197.6918587</v>
      </c>
      <c r="K16" s="22">
        <f t="shared" si="2"/>
        <v>7.78539353</v>
      </c>
      <c r="L16" s="37" t="s">
        <v>25</v>
      </c>
      <c r="M16" s="37">
        <v>-3.75302</v>
      </c>
      <c r="N16" s="37">
        <v>-38.52341</v>
      </c>
    </row>
    <row r="17" ht="14.25" customHeight="1">
      <c r="A17" s="27">
        <v>44963.0</v>
      </c>
      <c r="B17" s="28">
        <v>15.0</v>
      </c>
      <c r="C17" s="29">
        <v>67.6831600831601</v>
      </c>
      <c r="D17" s="30">
        <v>0.106303534303534</v>
      </c>
      <c r="E17" s="31">
        <v>0.02802079002079</v>
      </c>
      <c r="F17" s="32">
        <v>4.01282744282744</v>
      </c>
      <c r="G17" s="29">
        <v>4.21496881496881</v>
      </c>
      <c r="H17" s="29">
        <v>5.56923076923077</v>
      </c>
      <c r="I17" s="29">
        <v>28.5652765072765</v>
      </c>
      <c r="J17" s="22">
        <f t="shared" si="1"/>
        <v>197.6918587</v>
      </c>
      <c r="K17" s="22">
        <f t="shared" si="2"/>
        <v>7.78539353</v>
      </c>
      <c r="L17" s="37" t="s">
        <v>25</v>
      </c>
      <c r="M17" s="37">
        <v>-3.75302</v>
      </c>
      <c r="N17" s="37">
        <v>-38.52341</v>
      </c>
    </row>
    <row r="18" ht="14.25" customHeight="1">
      <c r="A18" s="27">
        <v>44963.0</v>
      </c>
      <c r="B18" s="21">
        <v>16.0</v>
      </c>
      <c r="C18" s="29">
        <v>67.6831600831601</v>
      </c>
      <c r="D18" s="30">
        <v>0.106303534303534</v>
      </c>
      <c r="E18" s="31">
        <v>0.02802079002079</v>
      </c>
      <c r="F18" s="32">
        <v>4.01282744282744</v>
      </c>
      <c r="G18" s="29">
        <v>4.21496881496881</v>
      </c>
      <c r="H18" s="29">
        <v>5.56923076923077</v>
      </c>
      <c r="I18" s="29">
        <v>28.5652765072765</v>
      </c>
      <c r="J18" s="22">
        <f t="shared" si="1"/>
        <v>197.6918587</v>
      </c>
      <c r="K18" s="22">
        <f t="shared" si="2"/>
        <v>7.78539353</v>
      </c>
      <c r="L18" s="37" t="s">
        <v>25</v>
      </c>
      <c r="M18" s="37">
        <v>-3.75302</v>
      </c>
      <c r="N18" s="37">
        <v>-38.52341</v>
      </c>
    </row>
    <row r="19" ht="14.25" customHeight="1">
      <c r="A19" s="27">
        <v>44963.0</v>
      </c>
      <c r="B19" s="28">
        <v>17.0</v>
      </c>
      <c r="C19" s="29">
        <v>67.6831600831601</v>
      </c>
      <c r="D19" s="30">
        <v>0.106303534303534</v>
      </c>
      <c r="E19" s="31">
        <v>0.02802079002079</v>
      </c>
      <c r="F19" s="32">
        <v>4.01282744282744</v>
      </c>
      <c r="G19" s="29">
        <v>4.21496881496881</v>
      </c>
      <c r="H19" s="29">
        <v>5.56923076923077</v>
      </c>
      <c r="I19" s="29">
        <v>28.5652765072765</v>
      </c>
      <c r="J19" s="22">
        <f t="shared" si="1"/>
        <v>197.6918587</v>
      </c>
      <c r="K19" s="22">
        <f t="shared" si="2"/>
        <v>7.78539353</v>
      </c>
      <c r="L19" s="37" t="s">
        <v>25</v>
      </c>
      <c r="M19" s="37">
        <v>-3.75302</v>
      </c>
      <c r="N19" s="37">
        <v>-38.52341</v>
      </c>
    </row>
    <row r="20" ht="14.25" customHeight="1">
      <c r="A20" s="20">
        <v>44963.0</v>
      </c>
      <c r="B20" s="21">
        <v>18.0</v>
      </c>
      <c r="C20" s="22">
        <v>64.0712622263624</v>
      </c>
      <c r="D20" s="23">
        <v>0.0638612016767583</v>
      </c>
      <c r="E20" s="24">
        <v>0.0149930135072194</v>
      </c>
      <c r="F20" s="25">
        <v>2.48320912901723</v>
      </c>
      <c r="G20" s="22">
        <v>5.13320912901723</v>
      </c>
      <c r="H20" s="22">
        <v>6.47601304145319</v>
      </c>
      <c r="I20" s="22">
        <v>28.6618956683745</v>
      </c>
      <c r="J20" s="22">
        <f t="shared" si="1"/>
        <v>118.7241624</v>
      </c>
      <c r="K20" s="22">
        <f t="shared" si="2"/>
        <v>4.816197945</v>
      </c>
      <c r="L20" s="37" t="s">
        <v>25</v>
      </c>
      <c r="M20" s="37">
        <v>-3.75302</v>
      </c>
      <c r="N20" s="37">
        <v>-38.52341</v>
      </c>
    </row>
    <row r="21" ht="14.25" customHeight="1">
      <c r="A21" s="27">
        <v>44963.0</v>
      </c>
      <c r="B21" s="28">
        <v>19.0</v>
      </c>
      <c r="C21" s="29">
        <v>62.9065716547902</v>
      </c>
      <c r="D21" s="30">
        <v>0.0579849564528899</v>
      </c>
      <c r="E21" s="31">
        <v>0.0134323040380048</v>
      </c>
      <c r="F21" s="32">
        <v>2.4173198733175</v>
      </c>
      <c r="G21" s="29">
        <v>11.3721298495645</v>
      </c>
      <c r="H21" s="29">
        <v>12.7735550277118</v>
      </c>
      <c r="I21" s="29">
        <v>29.2354829770388</v>
      </c>
      <c r="J21" s="22">
        <f t="shared" si="1"/>
        <v>107.5951706</v>
      </c>
      <c r="K21" s="22">
        <f t="shared" si="2"/>
        <v>4.67951205</v>
      </c>
      <c r="L21" s="37" t="s">
        <v>25</v>
      </c>
      <c r="M21" s="37">
        <v>-3.75302</v>
      </c>
      <c r="N21" s="37">
        <v>-38.52341</v>
      </c>
    </row>
    <row r="22" ht="14.25" customHeight="1">
      <c r="A22" s="20">
        <v>44963.0</v>
      </c>
      <c r="B22" s="21">
        <v>20.0</v>
      </c>
      <c r="C22" s="22">
        <v>65.5126050420168</v>
      </c>
      <c r="D22" s="23">
        <v>0.122268907563025</v>
      </c>
      <c r="E22" s="24">
        <v>0.0231172468987595</v>
      </c>
      <c r="F22" s="25">
        <v>2.53132052821128</v>
      </c>
      <c r="G22" s="22">
        <v>9.17286914765906</v>
      </c>
      <c r="H22" s="22">
        <v>10.8583433373349</v>
      </c>
      <c r="I22" s="22">
        <v>29.0190516206483</v>
      </c>
      <c r="J22" s="22">
        <f t="shared" si="1"/>
        <v>227.0410734</v>
      </c>
      <c r="K22" s="22">
        <f t="shared" si="2"/>
        <v>4.903707358</v>
      </c>
      <c r="L22" s="37" t="s">
        <v>25</v>
      </c>
      <c r="M22" s="37">
        <v>-3.75302</v>
      </c>
      <c r="N22" s="37">
        <v>-38.52341</v>
      </c>
    </row>
    <row r="23" ht="14.25" customHeight="1">
      <c r="A23" s="27">
        <v>44963.0</v>
      </c>
      <c r="B23" s="28">
        <v>21.0</v>
      </c>
      <c r="C23" s="29">
        <v>66.0589651022864</v>
      </c>
      <c r="D23" s="30">
        <v>0.150417168070598</v>
      </c>
      <c r="E23" s="31">
        <v>0.0259245888487766</v>
      </c>
      <c r="F23" s="32">
        <v>3.80048937023666</v>
      </c>
      <c r="G23" s="29">
        <v>6.89290012033694</v>
      </c>
      <c r="H23" s="29">
        <v>8.54632972322503</v>
      </c>
      <c r="I23" s="29">
        <v>28.9059727236262</v>
      </c>
      <c r="J23" s="22">
        <f t="shared" si="1"/>
        <v>279.4141277</v>
      </c>
      <c r="K23" s="22">
        <f t="shared" si="2"/>
        <v>7.365114103</v>
      </c>
      <c r="L23" s="37" t="s">
        <v>25</v>
      </c>
      <c r="M23" s="37">
        <v>-3.75302</v>
      </c>
      <c r="N23" s="37">
        <v>-38.52341</v>
      </c>
    </row>
    <row r="24" ht="14.25" customHeight="1">
      <c r="A24" s="20">
        <v>44963.0</v>
      </c>
      <c r="B24" s="21">
        <v>22.0</v>
      </c>
      <c r="C24" s="22">
        <v>67.9876</v>
      </c>
      <c r="D24" s="23">
        <v>0.263884</v>
      </c>
      <c r="E24" s="24">
        <v>0.045048</v>
      </c>
      <c r="F24" s="25">
        <v>3.82444</v>
      </c>
      <c r="G24" s="22">
        <v>6.5144</v>
      </c>
      <c r="H24" s="22">
        <v>8.4056</v>
      </c>
      <c r="I24" s="22">
        <v>28.805564</v>
      </c>
      <c r="J24" s="22">
        <f t="shared" si="1"/>
        <v>490.3525102</v>
      </c>
      <c r="K24" s="22">
        <f t="shared" si="2"/>
        <v>7.413993489</v>
      </c>
      <c r="L24" s="37" t="s">
        <v>25</v>
      </c>
      <c r="M24" s="37">
        <v>-3.75302</v>
      </c>
      <c r="N24" s="37">
        <v>-38.52341</v>
      </c>
    </row>
    <row r="25" ht="14.25" customHeight="1">
      <c r="A25" s="27">
        <v>44963.0</v>
      </c>
      <c r="B25" s="28">
        <v>23.0</v>
      </c>
      <c r="C25" s="29">
        <v>71.0394524959742</v>
      </c>
      <c r="D25" s="30">
        <v>0.318611111111111</v>
      </c>
      <c r="E25" s="31">
        <v>0.0565056360708535</v>
      </c>
      <c r="F25" s="32">
        <v>3.87082930756844</v>
      </c>
      <c r="G25" s="29">
        <v>5.70531400966184</v>
      </c>
      <c r="H25" s="29">
        <v>7.69363929146538</v>
      </c>
      <c r="I25" s="29">
        <v>28.3244726247987</v>
      </c>
      <c r="J25" s="22">
        <f t="shared" si="1"/>
        <v>592.9918901</v>
      </c>
      <c r="K25" s="22">
        <f t="shared" si="2"/>
        <v>7.515897722</v>
      </c>
      <c r="L25" s="37" t="s">
        <v>25</v>
      </c>
      <c r="M25" s="37">
        <v>-3.75302</v>
      </c>
      <c r="N25" s="37">
        <v>-38.52341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11.57"/>
  </cols>
  <sheetData>
    <row r="1" ht="14.25" customHeight="1">
      <c r="A1" s="1" t="s">
        <v>0</v>
      </c>
      <c r="B1" s="1" t="s">
        <v>1</v>
      </c>
      <c r="C1" s="2" t="s">
        <v>15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2" t="s">
        <v>10</v>
      </c>
      <c r="L1" s="5" t="s">
        <v>11</v>
      </c>
      <c r="M1" s="5" t="s">
        <v>12</v>
      </c>
      <c r="N1" s="5" t="s">
        <v>13</v>
      </c>
    </row>
    <row r="2" ht="14.25" customHeight="1">
      <c r="A2" s="7">
        <v>44963.0</v>
      </c>
      <c r="B2" s="1">
        <v>3.0</v>
      </c>
      <c r="C2" s="2">
        <v>78.6875</v>
      </c>
      <c r="D2" s="3">
        <v>0.0</v>
      </c>
      <c r="E2" s="4">
        <v>0.011875</v>
      </c>
      <c r="F2" s="5">
        <v>0.5009375</v>
      </c>
      <c r="G2" s="2">
        <v>8.375</v>
      </c>
      <c r="H2" s="2">
        <v>9.625</v>
      </c>
      <c r="I2" s="2">
        <v>30.4071875</v>
      </c>
      <c r="J2" s="2">
        <f>(46.01*(siqueira!$D2*1000))/(0.082*(siqueira!$I2+273.15))</f>
        <v>0.05545224268</v>
      </c>
      <c r="K2" s="2">
        <f>(48*(siqueira!$F2))/(0.082*(siqueira!$I2+273.15))</f>
        <v>0.9659850578</v>
      </c>
      <c r="L2" s="13" t="s">
        <v>16</v>
      </c>
      <c r="M2" s="1">
        <v>-3.7192162962032</v>
      </c>
      <c r="N2" s="1">
        <v>-38.514145586396</v>
      </c>
    </row>
    <row r="3" ht="14.25" customHeight="1">
      <c r="A3" s="7">
        <v>44963.0</v>
      </c>
      <c r="B3" s="1">
        <v>4.0</v>
      </c>
      <c r="C3" s="2">
        <v>76.4098939929329</v>
      </c>
      <c r="D3" s="3">
        <v>0.0</v>
      </c>
      <c r="E3" s="4">
        <v>0.014416961130742</v>
      </c>
      <c r="F3" s="5">
        <v>1.24162544169611</v>
      </c>
      <c r="G3" s="2">
        <v>6.76678445229682</v>
      </c>
      <c r="H3" s="2">
        <v>7.32862190812721</v>
      </c>
      <c r="I3" s="2">
        <v>30.2485159010601</v>
      </c>
      <c r="J3" s="2">
        <f>(46.01*(siqueira!$D3*1000))/(0.082*(siqueira!$I3+273.15))</f>
        <v>0</v>
      </c>
      <c r="K3" s="2">
        <f>(48*(siqueira!$F3))/(0.082*(siqueira!$I3+273.15))</f>
        <v>2.395546117</v>
      </c>
      <c r="L3" s="13" t="s">
        <v>16</v>
      </c>
      <c r="M3" s="1">
        <v>-3.7192162962032</v>
      </c>
      <c r="N3" s="1">
        <v>-38.514145586396</v>
      </c>
    </row>
    <row r="4" ht="14.25" customHeight="1">
      <c r="A4" s="7">
        <v>44963.0</v>
      </c>
      <c r="B4" s="1">
        <v>10.0</v>
      </c>
      <c r="C4" s="2">
        <v>64.0263157894737</v>
      </c>
      <c r="D4" s="3">
        <v>0.0</v>
      </c>
      <c r="E4" s="4">
        <v>0.0196052631578947</v>
      </c>
      <c r="F4" s="5">
        <v>0.501447368421053</v>
      </c>
      <c r="G4" s="2">
        <v>5.93421052631579</v>
      </c>
      <c r="H4" s="2">
        <v>6.31578947368421</v>
      </c>
      <c r="I4" s="2">
        <v>26.6321052631579</v>
      </c>
      <c r="J4" s="2">
        <f>(46.01*(siqueira!$D4*1000))/(0.082*(siqueira!$I4+273.15))</f>
        <v>0</v>
      </c>
      <c r="K4" s="2">
        <f>(48*(siqueira!$F4))/(0.082*(siqueira!$I4+273.15))</f>
        <v>0.9791450581</v>
      </c>
      <c r="L4" s="13" t="s">
        <v>16</v>
      </c>
      <c r="M4" s="1">
        <v>-3.7192162962032</v>
      </c>
      <c r="N4" s="1">
        <v>-38.514145586396</v>
      </c>
    </row>
    <row r="5" ht="14.25" customHeight="1">
      <c r="A5" s="7">
        <v>44963.0</v>
      </c>
      <c r="B5" s="1">
        <v>11.0</v>
      </c>
      <c r="C5" s="2">
        <v>57.9685393258427</v>
      </c>
      <c r="D5" s="3">
        <v>4.49438202247191E-5</v>
      </c>
      <c r="E5" s="4">
        <v>0.0180898876404494</v>
      </c>
      <c r="F5" s="5">
        <v>0.596629213483146</v>
      </c>
      <c r="G5" s="2">
        <v>4.13932584269663</v>
      </c>
      <c r="H5" s="2">
        <v>4.5438202247191</v>
      </c>
      <c r="I5" s="2">
        <v>27.7508539325843</v>
      </c>
      <c r="J5" s="2">
        <f>(46.01*(siqueira!$D5*1000))/(0.082*(siqueira!$I5+273.15))</f>
        <v>0.08380789745</v>
      </c>
      <c r="K5" s="2">
        <f>(48*(siqueira!$F5))/(0.082*(siqueira!$I5+273.15))</f>
        <v>1.160669251</v>
      </c>
      <c r="L5" s="13" t="s">
        <v>16</v>
      </c>
      <c r="M5" s="1">
        <v>-3.7192162962032</v>
      </c>
      <c r="N5" s="1">
        <v>-38.514145586396</v>
      </c>
    </row>
    <row r="6" ht="14.25" customHeight="1">
      <c r="A6" s="7">
        <v>44963.0</v>
      </c>
      <c r="B6" s="1">
        <v>13.0</v>
      </c>
      <c r="C6" s="2">
        <v>63.8547717842324</v>
      </c>
      <c r="D6" s="3">
        <v>0.0</v>
      </c>
      <c r="E6" s="4">
        <v>0.0231120331950207</v>
      </c>
      <c r="F6" s="5">
        <v>0.957634854771784</v>
      </c>
      <c r="G6" s="2">
        <v>6.12448132780083</v>
      </c>
      <c r="H6" s="2">
        <v>6.86307053941909</v>
      </c>
      <c r="I6" s="2">
        <v>25.46377593361</v>
      </c>
      <c r="J6" s="2">
        <f>(46.01*(siqueira!$D6*1000))/(0.082*(siqueira!$I6+273.15))</f>
        <v>0.1879007622</v>
      </c>
      <c r="K6" s="2">
        <f>(48*(siqueira!$F6))/(0.082*(siqueira!$I6+273.15))</f>
        <v>1.877230019</v>
      </c>
      <c r="L6" s="13" t="s">
        <v>16</v>
      </c>
      <c r="M6" s="1">
        <v>-3.7192162962032</v>
      </c>
      <c r="N6" s="1">
        <v>-38.514145586396</v>
      </c>
    </row>
    <row r="7" ht="14.25" customHeight="1">
      <c r="A7" s="7">
        <v>44963.0</v>
      </c>
      <c r="B7" s="1">
        <v>14.0</v>
      </c>
      <c r="C7" s="2">
        <v>54.9</v>
      </c>
      <c r="D7" s="3">
        <v>2.65625E-4</v>
      </c>
      <c r="E7" s="4">
        <v>0.021234375</v>
      </c>
      <c r="F7" s="5">
        <v>2.255890625</v>
      </c>
      <c r="G7" s="2">
        <v>5.3921875</v>
      </c>
      <c r="H7" s="2">
        <v>5.9328125</v>
      </c>
      <c r="I7" s="2">
        <v>31.925125</v>
      </c>
      <c r="J7" s="2">
        <f>(46.01*(siqueira!$D7*1000))/(0.082*(siqueira!$I7+273.15))</f>
        <v>0.4885404526</v>
      </c>
      <c r="K7" s="2">
        <f>(48*(siqueira!$F7))/(0.082*(siqueira!$I7+273.15))</f>
        <v>4.328512007</v>
      </c>
      <c r="L7" s="13" t="s">
        <v>16</v>
      </c>
      <c r="M7" s="1">
        <v>-3.7192162962032</v>
      </c>
      <c r="N7" s="1">
        <v>-38.514145586396</v>
      </c>
    </row>
    <row r="8" ht="14.25" customHeight="1">
      <c r="A8" s="7">
        <v>44963.0</v>
      </c>
      <c r="B8" s="1">
        <v>15.0</v>
      </c>
      <c r="C8" s="2">
        <v>53.9271428571429</v>
      </c>
      <c r="D8" s="3">
        <v>0.00204285714285714</v>
      </c>
      <c r="E8" s="4">
        <v>0.0288214285714286</v>
      </c>
      <c r="F8" s="5">
        <v>2.02498571428571</v>
      </c>
      <c r="G8" s="2">
        <v>4.70571428571429</v>
      </c>
      <c r="H8" s="2">
        <v>5.45642857142857</v>
      </c>
      <c r="I8" s="2">
        <v>30.8835857142857</v>
      </c>
      <c r="J8" s="2">
        <f>(46.01*(siqueira!$D8*1000))/(0.082*(siqueira!$I8+273.15))</f>
        <v>3.770116902</v>
      </c>
      <c r="K8" s="2">
        <f>(48*(siqueira!$F8))/(0.082*(siqueira!$I8+273.15))</f>
        <v>3.89877154</v>
      </c>
      <c r="L8" s="13" t="s">
        <v>16</v>
      </c>
      <c r="M8" s="1">
        <v>-3.7192162962032</v>
      </c>
      <c r="N8" s="1">
        <v>-38.514145586396</v>
      </c>
    </row>
    <row r="9" ht="14.25" customHeight="1">
      <c r="A9" s="7">
        <v>44963.0</v>
      </c>
      <c r="B9" s="1">
        <v>16.0</v>
      </c>
      <c r="C9" s="2">
        <v>57.956917978459</v>
      </c>
      <c r="D9" s="3">
        <v>0.00576636288318144</v>
      </c>
      <c r="E9" s="4">
        <v>0.0308450704225352</v>
      </c>
      <c r="F9" s="5">
        <v>3.58632974316487</v>
      </c>
      <c r="G9" s="2">
        <v>5.15078707539354</v>
      </c>
      <c r="H9" s="2">
        <v>6.34051367025684</v>
      </c>
      <c r="I9" s="2">
        <v>30.2085915492958</v>
      </c>
      <c r="J9" s="2">
        <f>(46.01*(siqueira!$D9*1000))/(0.082*(siqueira!$I9+273.15))</f>
        <v>10.66556953</v>
      </c>
      <c r="K9" s="2">
        <f>(48*(siqueira!$F9))/(0.082*(siqueira!$I9+273.15))</f>
        <v>6.920242347</v>
      </c>
      <c r="L9" s="13" t="s">
        <v>16</v>
      </c>
      <c r="M9" s="1">
        <v>-3.7192162962032</v>
      </c>
      <c r="N9" s="1">
        <v>-38.514145586396</v>
      </c>
    </row>
    <row r="10" ht="14.25" customHeight="1">
      <c r="A10" s="7">
        <v>44963.0</v>
      </c>
      <c r="B10" s="1">
        <v>17.0</v>
      </c>
      <c r="C10" s="2">
        <v>57.8974358974359</v>
      </c>
      <c r="D10" s="3">
        <v>0.00478863478863479</v>
      </c>
      <c r="E10" s="4">
        <v>0.0253984753984754</v>
      </c>
      <c r="F10" s="5">
        <v>4.34995841995842</v>
      </c>
      <c r="G10" s="2">
        <v>6.46292446292446</v>
      </c>
      <c r="H10" s="2">
        <v>7.75190575190575</v>
      </c>
      <c r="I10" s="2">
        <v>30.6766112266112</v>
      </c>
      <c r="J10" s="2">
        <f>(46.01*(siqueira!$D10*1000))/(0.082*(siqueira!$I10+273.15))</f>
        <v>8.843502185</v>
      </c>
      <c r="K10" s="2">
        <f>(48*(siqueira!$F10))/(0.082*(siqueira!$I10+273.15))</f>
        <v>8.380823239</v>
      </c>
      <c r="L10" s="13" t="s">
        <v>16</v>
      </c>
      <c r="M10" s="1">
        <v>-3.7192162962032</v>
      </c>
      <c r="N10" s="1">
        <v>-38.514145586396</v>
      </c>
    </row>
    <row r="11" ht="14.25" customHeight="1">
      <c r="A11" s="7">
        <v>44963.0</v>
      </c>
      <c r="B11" s="1">
        <v>18.0</v>
      </c>
      <c r="C11" s="2">
        <v>60.0336906584992</v>
      </c>
      <c r="D11" s="3">
        <v>0.00948698315467075</v>
      </c>
      <c r="E11" s="4">
        <v>0.0300076569678407</v>
      </c>
      <c r="F11" s="5">
        <v>4.29921898928025</v>
      </c>
      <c r="G11" s="2">
        <v>7.06125574272588</v>
      </c>
      <c r="H11" s="2">
        <v>8.87212863705972</v>
      </c>
      <c r="I11" s="2">
        <v>29.6209877488515</v>
      </c>
      <c r="J11" s="2">
        <f>(46.01*(siqueira!$D11*1000))/(0.082*(siqueira!$I11+273.15))</f>
        <v>17.58135133</v>
      </c>
      <c r="K11" s="2">
        <f>(48*(siqueira!$F11))/(0.082*(siqueira!$I11+273.15))</f>
        <v>8.311945647</v>
      </c>
      <c r="L11" s="13" t="s">
        <v>16</v>
      </c>
      <c r="M11" s="1">
        <v>-3.7192162962032</v>
      </c>
      <c r="N11" s="1">
        <v>-38.514145586396</v>
      </c>
    </row>
    <row r="12" ht="14.25" customHeight="1">
      <c r="A12" s="7">
        <v>44963.0</v>
      </c>
      <c r="B12" s="1">
        <v>19.0</v>
      </c>
      <c r="C12" s="2">
        <v>62.1073094867807</v>
      </c>
      <c r="D12" s="3">
        <v>0.0100311041990669</v>
      </c>
      <c r="E12" s="4">
        <v>0.034199066874028</v>
      </c>
      <c r="F12" s="5">
        <v>4.2247200622084</v>
      </c>
      <c r="G12" s="2">
        <v>7.76127527216174</v>
      </c>
      <c r="H12" s="2">
        <v>9.56454121306376</v>
      </c>
      <c r="I12" s="2">
        <v>29.1518895800933</v>
      </c>
      <c r="J12" s="2">
        <f>(46.01*(siqueira!$D12*1000))/(0.082*(siqueira!$I12+273.15))</f>
        <v>18.61856738</v>
      </c>
      <c r="K12" s="2">
        <f>(48*(siqueira!$F12))/(0.082*(siqueira!$I12+273.15))</f>
        <v>8.18058686</v>
      </c>
      <c r="L12" s="13" t="s">
        <v>16</v>
      </c>
      <c r="M12" s="1">
        <v>-3.7192162962032</v>
      </c>
      <c r="N12" s="1">
        <v>-38.514145586396</v>
      </c>
    </row>
    <row r="13" ht="14.25" customHeight="1">
      <c r="A13" s="7">
        <v>44963.0</v>
      </c>
      <c r="B13" s="1">
        <v>20.0</v>
      </c>
      <c r="C13" s="2">
        <v>63.8339222614841</v>
      </c>
      <c r="D13" s="3">
        <v>0.00991519434628975</v>
      </c>
      <c r="E13" s="4">
        <v>0.0294487632508834</v>
      </c>
      <c r="F13" s="5">
        <v>4.23065017667845</v>
      </c>
      <c r="G13" s="2">
        <v>7.66219081272085</v>
      </c>
      <c r="H13" s="2">
        <v>9.21978798586573</v>
      </c>
      <c r="I13" s="2">
        <v>28.6396325088339</v>
      </c>
      <c r="J13" s="2">
        <f>(46.01*(siqueira!$D13*1000))/(0.082*(siqueira!$I13+273.15))</f>
        <v>18.43466695</v>
      </c>
      <c r="K13" s="2">
        <f>(48*(siqueira!$F13))/(0.082*(siqueira!$I13+273.15))</f>
        <v>8.205974909</v>
      </c>
      <c r="L13" s="13" t="s">
        <v>16</v>
      </c>
      <c r="M13" s="1">
        <v>-3.7192162962032</v>
      </c>
      <c r="N13" s="1">
        <v>-38.514145586396</v>
      </c>
    </row>
    <row r="14" ht="14.25" customHeight="1">
      <c r="A14" s="7">
        <v>44963.0</v>
      </c>
      <c r="B14" s="1">
        <v>21.0</v>
      </c>
      <c r="C14" s="2">
        <v>65.7010416666667</v>
      </c>
      <c r="D14" s="3">
        <v>0.01109375</v>
      </c>
      <c r="E14" s="4">
        <v>0.0297083333333333</v>
      </c>
      <c r="F14" s="5">
        <v>4.23491666666667</v>
      </c>
      <c r="G14" s="2">
        <v>6.9375</v>
      </c>
      <c r="H14" s="2">
        <v>8.32083333333333</v>
      </c>
      <c r="I14" s="2">
        <v>28.4900625</v>
      </c>
      <c r="J14" s="2">
        <f>(46.01*(siqueira!$D14*1000))/(0.082*(siqueira!$I14+273.15))</f>
        <v>20.63610522</v>
      </c>
      <c r="K14" s="2">
        <f>(48*(siqueira!$F14))/(0.082*(siqueira!$I14+273.15))</f>
        <v>8.218323485</v>
      </c>
      <c r="L14" s="13" t="s">
        <v>16</v>
      </c>
      <c r="M14" s="1">
        <v>-3.7192162962032</v>
      </c>
      <c r="N14" s="1">
        <v>-38.514145586396</v>
      </c>
    </row>
    <row r="15" ht="14.25" customHeight="1">
      <c r="A15" s="7">
        <v>44963.0</v>
      </c>
      <c r="B15" s="1">
        <v>22.0</v>
      </c>
      <c r="C15" s="2">
        <v>66.2456896551724</v>
      </c>
      <c r="D15" s="3">
        <v>0.0102693965517241</v>
      </c>
      <c r="E15" s="4">
        <v>0.0264439655172414</v>
      </c>
      <c r="F15" s="5">
        <v>4.24134698275862</v>
      </c>
      <c r="G15" s="2">
        <v>5.30603448275862</v>
      </c>
      <c r="H15" s="2">
        <v>6.03879310344828</v>
      </c>
      <c r="I15" s="2">
        <v>28.4285560344828</v>
      </c>
      <c r="J15" s="2">
        <f>(46.01*(siqueira!$D15*1000))/(0.082*(siqueira!$I15+273.15))</f>
        <v>19.10657519</v>
      </c>
      <c r="K15" s="2">
        <f>(48*(siqueira!$F15))/(0.082*(siqueira!$I15+273.15))</f>
        <v>8.232480883</v>
      </c>
      <c r="L15" s="13" t="s">
        <v>16</v>
      </c>
      <c r="M15" s="1">
        <v>-3.7192162962032</v>
      </c>
      <c r="N15" s="1">
        <v>-38.514145586396</v>
      </c>
    </row>
    <row r="16" ht="14.25" customHeight="1">
      <c r="A16" s="7">
        <v>44963.0</v>
      </c>
      <c r="B16" s="1">
        <v>23.0</v>
      </c>
      <c r="C16" s="2">
        <v>66.2942050520059</v>
      </c>
      <c r="D16" s="3">
        <v>0.00927934621099554</v>
      </c>
      <c r="E16" s="4">
        <v>0.0222288261515602</v>
      </c>
      <c r="F16" s="5">
        <v>4.28416790490342</v>
      </c>
      <c r="G16" s="2">
        <v>5.33432392273403</v>
      </c>
      <c r="H16" s="2">
        <v>6.01931649331352</v>
      </c>
      <c r="I16" s="2">
        <v>28.3304383358098</v>
      </c>
      <c r="J16" s="2">
        <f>(46.01*(siqueira!$D16*1000))/(0.082*(siqueira!$I16+273.15))</f>
        <v>17.27017035</v>
      </c>
      <c r="K16" s="2">
        <f>(48*(siqueira!$F16))/(0.082*(siqueira!$I16+273.15))</f>
        <v>8.318302895</v>
      </c>
      <c r="L16" s="13" t="s">
        <v>16</v>
      </c>
      <c r="M16" s="1">
        <v>-3.7192162962032</v>
      </c>
      <c r="N16" s="1">
        <v>-38.514145586396</v>
      </c>
    </row>
    <row r="17" ht="14.25" customHeight="1">
      <c r="A17" s="7">
        <v>44964.0</v>
      </c>
      <c r="B17" s="1">
        <v>0.0</v>
      </c>
      <c r="C17" s="2">
        <v>65.8566149297857</v>
      </c>
      <c r="D17" s="3">
        <v>0.00933481152993348</v>
      </c>
      <c r="E17" s="4">
        <v>0.0238359201773836</v>
      </c>
      <c r="F17" s="5">
        <v>4.26229859571323</v>
      </c>
      <c r="G17" s="2">
        <v>4.74353288987435</v>
      </c>
      <c r="H17" s="2">
        <v>5.39393939393939</v>
      </c>
      <c r="I17" s="2">
        <v>28.380376940133</v>
      </c>
      <c r="J17" s="2">
        <f>(46.01*(siqueira!$D17*1000))/(0.082*(siqueira!$I17+273.15))</f>
        <v>17.37052179</v>
      </c>
      <c r="K17" s="2">
        <f>(48*(siqueira!$F17))/(0.082*(siqueira!$I17+273.15))</f>
        <v>8.274469993</v>
      </c>
      <c r="L17" s="13" t="s">
        <v>16</v>
      </c>
      <c r="M17" s="1">
        <v>-3.7192162962032</v>
      </c>
      <c r="N17" s="1">
        <v>-38.514145586396</v>
      </c>
    </row>
    <row r="18" ht="14.25" customHeight="1">
      <c r="A18" s="7">
        <v>44964.0</v>
      </c>
      <c r="B18" s="1">
        <v>1.0</v>
      </c>
      <c r="C18" s="2">
        <v>64.6895715440582</v>
      </c>
      <c r="D18" s="3">
        <v>0.00908649959579628</v>
      </c>
      <c r="E18" s="4">
        <v>0.0212287793047696</v>
      </c>
      <c r="F18" s="5">
        <v>4.27832659660469</v>
      </c>
      <c r="G18" s="2">
        <v>4.14793856103476</v>
      </c>
      <c r="H18" s="2">
        <v>4.70654810024252</v>
      </c>
      <c r="I18" s="2">
        <v>28.2692886014551</v>
      </c>
      <c r="J18" s="2">
        <f>(46.01*(siqueira!$D18*1000))/(0.082*(siqueira!$I18+273.15))</f>
        <v>16.91468646</v>
      </c>
      <c r="K18" s="2">
        <f>(48*(siqueira!$F18))/(0.082*(siqueira!$I18+273.15))</f>
        <v>8.308646444</v>
      </c>
      <c r="L18" s="13" t="s">
        <v>16</v>
      </c>
      <c r="M18" s="1">
        <v>-3.7192162962032</v>
      </c>
      <c r="N18" s="1">
        <v>-38.514145586396</v>
      </c>
    </row>
    <row r="19" ht="14.25" customHeight="1">
      <c r="A19" s="7">
        <v>44964.0</v>
      </c>
      <c r="B19" s="1">
        <v>2.0</v>
      </c>
      <c r="C19" s="2">
        <v>66.7864845434939</v>
      </c>
      <c r="D19" s="3">
        <v>0.00756290438533429</v>
      </c>
      <c r="E19" s="4">
        <v>0.0193242271746945</v>
      </c>
      <c r="F19" s="5">
        <v>4.29204888569375</v>
      </c>
      <c r="G19" s="2">
        <v>3.56649892163911</v>
      </c>
      <c r="H19" s="2">
        <v>4.09273903666427</v>
      </c>
      <c r="I19" s="2">
        <v>26.4569734004313</v>
      </c>
      <c r="J19" s="2">
        <f>(46.01*(siqueira!$D19*1000))/(0.082*(siqueira!$I19+273.15))</f>
        <v>14.16364631</v>
      </c>
      <c r="K19" s="2">
        <f>(48*(siqueira!$F19))/(0.082*(siqueira!$I19+273.15))</f>
        <v>8.385715564</v>
      </c>
      <c r="L19" s="13" t="s">
        <v>16</v>
      </c>
      <c r="M19" s="1">
        <v>-3.7192162962032</v>
      </c>
      <c r="N19" s="1">
        <v>-38.514145586396</v>
      </c>
    </row>
    <row r="20" ht="14.25" customHeight="1">
      <c r="A20" s="7">
        <v>44964.0</v>
      </c>
      <c r="B20" s="1">
        <v>3.0</v>
      </c>
      <c r="C20" s="2">
        <v>70.6636438582028</v>
      </c>
      <c r="D20" s="3">
        <v>0.00428689200329761</v>
      </c>
      <c r="E20" s="4">
        <v>0.0149958779884584</v>
      </c>
      <c r="F20" s="5">
        <v>4.32283594394064</v>
      </c>
      <c r="G20" s="2">
        <v>3.67683429513603</v>
      </c>
      <c r="H20" s="2">
        <v>4.3957131079967</v>
      </c>
      <c r="I20" s="2">
        <v>26.3275432811212</v>
      </c>
      <c r="J20" s="2">
        <f>(46.01*(siqueira!$D20*1000))/(0.082*(siqueira!$I20+273.15))</f>
        <v>8.031869839</v>
      </c>
      <c r="K20" s="2">
        <f>(48*(siqueira!$F20))/(0.082*(siqueira!$I20+273.15))</f>
        <v>8.449516865</v>
      </c>
      <c r="L20" s="13" t="s">
        <v>16</v>
      </c>
      <c r="M20" s="1">
        <v>-3.7192162962032</v>
      </c>
      <c r="N20" s="1">
        <v>-38.514145586396</v>
      </c>
    </row>
    <row r="21" ht="14.25" customHeight="1">
      <c r="A21" s="7">
        <v>44964.0</v>
      </c>
      <c r="B21" s="1">
        <v>4.0</v>
      </c>
      <c r="C21" s="2">
        <v>68.1011560693642</v>
      </c>
      <c r="D21" s="3">
        <v>0.00364161849710983</v>
      </c>
      <c r="E21" s="4">
        <v>0.0142991329479769</v>
      </c>
      <c r="F21" s="5">
        <v>4.32906069364162</v>
      </c>
      <c r="G21" s="2">
        <v>2.96459537572254</v>
      </c>
      <c r="H21" s="2">
        <v>3.46820809248555</v>
      </c>
      <c r="I21" s="2">
        <v>26.7484031791908</v>
      </c>
      <c r="J21" s="2">
        <f>(46.01*(siqueira!$D21*1000))/(0.082*(siqueira!$I21+273.15))</f>
        <v>6.813318227</v>
      </c>
      <c r="K21" s="2">
        <f>(48*(siqueira!$F21))/(0.082*(siqueira!$I21+273.15))</f>
        <v>8.449809274</v>
      </c>
      <c r="L21" s="13" t="s">
        <v>16</v>
      </c>
      <c r="M21" s="1">
        <v>-3.7192162962032</v>
      </c>
      <c r="N21" s="1">
        <v>-38.514145586396</v>
      </c>
    </row>
    <row r="22" ht="14.25" customHeight="1">
      <c r="A22" s="7">
        <v>44964.0</v>
      </c>
      <c r="B22" s="1">
        <v>5.0</v>
      </c>
      <c r="C22" s="2">
        <v>66.204368174727</v>
      </c>
      <c r="D22" s="3">
        <v>0.00290951638065523</v>
      </c>
      <c r="E22" s="4">
        <v>0.0129407176287051</v>
      </c>
      <c r="F22" s="5">
        <v>4.32836973478939</v>
      </c>
      <c r="G22" s="2">
        <v>3.55694227769111</v>
      </c>
      <c r="H22" s="2">
        <v>4.08814352574103</v>
      </c>
      <c r="I22" s="2">
        <v>26.9005538221529</v>
      </c>
      <c r="J22" s="2">
        <f>(46.01*(siqueira!$D22*1000))/(0.082*(siqueira!$I22+273.15))</f>
        <v>5.440824968</v>
      </c>
      <c r="K22" s="2">
        <f>(48*(siqueira!$F22))/(0.082*(siqueira!$I22+273.15))</f>
        <v>8.444176531</v>
      </c>
      <c r="L22" s="13" t="s">
        <v>16</v>
      </c>
      <c r="M22" s="1">
        <v>-3.7192162962032</v>
      </c>
      <c r="N22" s="1">
        <v>-38.514145586396</v>
      </c>
    </row>
    <row r="23" ht="14.25" customHeight="1">
      <c r="A23" s="7">
        <v>44964.0</v>
      </c>
      <c r="B23" s="1">
        <v>6.0</v>
      </c>
      <c r="C23" s="2">
        <v>68.0283582089552</v>
      </c>
      <c r="D23" s="3">
        <v>6.64179104477612E-4</v>
      </c>
      <c r="E23" s="4">
        <v>0.0100597014925373</v>
      </c>
      <c r="F23" s="5">
        <v>4.36714179104478</v>
      </c>
      <c r="G23" s="2">
        <v>6.6634328358209</v>
      </c>
      <c r="H23" s="2">
        <v>7.34477611940298</v>
      </c>
      <c r="I23" s="2">
        <v>26.5578059701493</v>
      </c>
      <c r="J23" s="2">
        <f>(46.01*(siqueira!$D23*1000))/(0.082*(siqueira!$I23+273.15))</f>
        <v>1.243442006</v>
      </c>
      <c r="K23" s="2">
        <f>(48*(siqueira!$F23))/(0.082*(siqueira!$I23+273.15))</f>
        <v>8.529559897</v>
      </c>
      <c r="L23" s="13" t="s">
        <v>16</v>
      </c>
      <c r="M23" s="1">
        <v>-3.7192162962032</v>
      </c>
      <c r="N23" s="1">
        <v>-38.514145586396</v>
      </c>
    </row>
    <row r="24" ht="14.25" customHeight="1">
      <c r="A24" s="7">
        <v>44964.0</v>
      </c>
      <c r="B24" s="1">
        <v>7.0</v>
      </c>
      <c r="C24" s="2">
        <v>67.4840148698885</v>
      </c>
      <c r="D24" s="3">
        <v>5.13011152416357E-4</v>
      </c>
      <c r="E24" s="4">
        <v>0.0100966542750929</v>
      </c>
      <c r="F24" s="5">
        <v>4.3742156133829</v>
      </c>
      <c r="G24" s="2">
        <v>5.4275092936803</v>
      </c>
      <c r="H24" s="2">
        <v>5.92416356877323</v>
      </c>
      <c r="I24" s="2">
        <v>26.6511078066914</v>
      </c>
      <c r="J24" s="2">
        <f>(46.01*(siqueira!$D24*1000))/(0.082*(siqueira!$I24+273.15))</f>
        <v>0.9601342319</v>
      </c>
      <c r="K24" s="2">
        <f>(48*(siqueira!$F24))/(0.082*(siqueira!$I24+273.15))</f>
        <v>8.540717129</v>
      </c>
      <c r="L24" s="13" t="s">
        <v>16</v>
      </c>
      <c r="M24" s="1">
        <v>-3.7192162962032</v>
      </c>
      <c r="N24" s="1">
        <v>-38.514145586396</v>
      </c>
    </row>
    <row r="25" ht="14.25" customHeight="1">
      <c r="A25" s="7">
        <v>44964.0</v>
      </c>
      <c r="B25" s="1">
        <v>8.0</v>
      </c>
      <c r="C25" s="2">
        <v>68.8014646053702</v>
      </c>
      <c r="D25" s="3">
        <v>0.00121236777868186</v>
      </c>
      <c r="E25" s="4">
        <v>0.0105370219690806</v>
      </c>
      <c r="F25" s="5">
        <v>4.36095199349064</v>
      </c>
      <c r="G25" s="2">
        <v>4.34092758340114</v>
      </c>
      <c r="H25" s="2">
        <v>4.82831570382425</v>
      </c>
      <c r="I25" s="2">
        <v>26.0166314076485</v>
      </c>
      <c r="J25" s="2">
        <f>(46.01*(siqueira!$D25*1000))/(0.082*(siqueira!$I25+273.15))</f>
        <v>2.273838497</v>
      </c>
      <c r="K25" s="2">
        <f>(48*(siqueira!$F25))/(0.082*(siqueira!$I25+273.15))</f>
        <v>8.532878063</v>
      </c>
      <c r="L25" s="13" t="s">
        <v>16</v>
      </c>
      <c r="M25" s="1">
        <v>-3.7192162962032</v>
      </c>
      <c r="N25" s="1">
        <v>-38.514145586396</v>
      </c>
    </row>
    <row r="26" ht="14.25" customHeight="1">
      <c r="A26" s="7">
        <v>44964.0</v>
      </c>
      <c r="B26" s="1">
        <v>9.0</v>
      </c>
      <c r="C26" s="2">
        <v>69.7480798771121</v>
      </c>
      <c r="D26" s="3">
        <v>0.00164362519201229</v>
      </c>
      <c r="E26" s="4">
        <v>0.0100307219662058</v>
      </c>
      <c r="F26" s="5">
        <v>4.36330261136713</v>
      </c>
      <c r="G26" s="2">
        <v>3.40706605222734</v>
      </c>
      <c r="H26" s="2">
        <v>3.97235023041475</v>
      </c>
      <c r="I26" s="2">
        <v>25.998356374808</v>
      </c>
      <c r="J26" s="2">
        <f>(46.01*(siqueira!$D26*1000))/(0.082*(siqueira!$I26+273.15))</f>
        <v>3.082865297</v>
      </c>
      <c r="K26" s="2">
        <f>(48*(siqueira!$F26))/(0.082*(siqueira!$I26+273.15))</f>
        <v>8.537998968</v>
      </c>
      <c r="L26" s="13" t="s">
        <v>16</v>
      </c>
      <c r="M26" s="1">
        <v>-3.7192162962032</v>
      </c>
      <c r="N26" s="1">
        <v>-38.514145586396</v>
      </c>
    </row>
    <row r="27" ht="14.25" customHeight="1">
      <c r="A27" s="7">
        <v>44964.0</v>
      </c>
      <c r="B27" s="1">
        <v>11.0</v>
      </c>
      <c r="C27" s="2">
        <v>46.0717557251908</v>
      </c>
      <c r="D27" s="3">
        <v>1.98473282442748E-4</v>
      </c>
      <c r="E27" s="4">
        <v>0.00774045801526718</v>
      </c>
      <c r="F27" s="5">
        <v>3.98332824427481</v>
      </c>
      <c r="G27" s="2">
        <v>1.24885496183206</v>
      </c>
      <c r="H27" s="2">
        <v>1.55572519083969</v>
      </c>
      <c r="I27" s="2">
        <v>33.4311908396947</v>
      </c>
      <c r="J27" s="2">
        <f>(46.01*(siqueira!$D27*1000))/(0.082*(siqueira!$I27+273.15))</f>
        <v>0.3632410533</v>
      </c>
      <c r="K27" s="2">
        <f>(48*(siqueira!$F27))/(0.082*(siqueira!$I27+273.15))</f>
        <v>7.605503559</v>
      </c>
      <c r="L27" s="13" t="s">
        <v>16</v>
      </c>
      <c r="M27" s="1">
        <v>-3.7192162962032</v>
      </c>
      <c r="N27" s="1">
        <v>-38.514145586396</v>
      </c>
    </row>
    <row r="28" ht="14.25" customHeight="1">
      <c r="A28" s="7">
        <v>44964.0</v>
      </c>
      <c r="B28" s="1">
        <v>12.0</v>
      </c>
      <c r="C28" s="2">
        <v>44.5788177339901</v>
      </c>
      <c r="D28" s="3">
        <v>3.20197044334975E-4</v>
      </c>
      <c r="E28" s="4">
        <v>0.00855500821018062</v>
      </c>
      <c r="F28" s="5">
        <v>4.10981116584565</v>
      </c>
      <c r="G28" s="2">
        <v>0.33743842364532</v>
      </c>
      <c r="H28" s="2">
        <v>0.596059113300493</v>
      </c>
      <c r="I28" s="2">
        <v>31.5491954022988</v>
      </c>
      <c r="J28" s="2">
        <f>(46.01*(siqueira!$D28*1000))/(0.082*(siqueira!$I28+273.15))</f>
        <v>0.5896365442</v>
      </c>
      <c r="K28" s="2">
        <f>(48*(siqueira!$F28))/(0.082*(siqueira!$I28+273.15))</f>
        <v>7.895469229</v>
      </c>
      <c r="L28" s="13" t="s">
        <v>16</v>
      </c>
      <c r="M28" s="1">
        <v>-3.7192162962032</v>
      </c>
      <c r="N28" s="1">
        <v>-38.514145586396</v>
      </c>
    </row>
    <row r="29" ht="14.25" customHeight="1">
      <c r="A29" s="7">
        <v>44964.0</v>
      </c>
      <c r="B29" s="1">
        <v>13.0</v>
      </c>
      <c r="C29" s="2">
        <v>56.2395683453237</v>
      </c>
      <c r="D29" s="3">
        <v>4.24460431654676E-4</v>
      </c>
      <c r="E29" s="4">
        <v>0.0101942446043165</v>
      </c>
      <c r="F29" s="5">
        <v>3.85893525179856</v>
      </c>
      <c r="G29" s="2">
        <v>1.01223021582734</v>
      </c>
      <c r="H29" s="2">
        <v>1.40575539568345</v>
      </c>
      <c r="I29" s="2">
        <v>28.696345323741</v>
      </c>
      <c r="J29" s="2">
        <f>(46.01*(siqueira!$D29*1000))/(0.082*(siqueira!$I29+273.15))</f>
        <v>0.7890230133</v>
      </c>
      <c r="K29" s="2">
        <f>(48*(siqueira!$F29))/(0.082*(siqueira!$I29+273.15))</f>
        <v>7.483572231</v>
      </c>
      <c r="L29" s="13" t="s">
        <v>16</v>
      </c>
      <c r="M29" s="1">
        <v>-3.7192162962032</v>
      </c>
      <c r="N29" s="1">
        <v>-38.514145586396</v>
      </c>
    </row>
    <row r="30" ht="14.25" customHeight="1">
      <c r="A30" s="7">
        <v>44964.0</v>
      </c>
      <c r="B30" s="1">
        <v>14.0</v>
      </c>
      <c r="C30" s="2">
        <v>56.0178173719376</v>
      </c>
      <c r="D30" s="3">
        <v>0.00162583518930958</v>
      </c>
      <c r="E30" s="4">
        <v>0.0121677802524128</v>
      </c>
      <c r="F30" s="5">
        <v>4.50072011878248</v>
      </c>
      <c r="G30" s="2">
        <v>1.81365998515219</v>
      </c>
      <c r="H30" s="2">
        <v>2.63028953229399</v>
      </c>
      <c r="I30" s="2">
        <v>29.7661915367483</v>
      </c>
      <c r="J30" s="2">
        <f>(46.01*(siqueira!$D30*1000))/(0.082*(siqueira!$I30+273.15))</f>
        <v>3.011566185</v>
      </c>
      <c r="K30" s="2">
        <f>(48*(siqueira!$F30))/(0.082*(siqueira!$I30+273.15))</f>
        <v>8.697349128</v>
      </c>
      <c r="L30" s="13" t="s">
        <v>16</v>
      </c>
      <c r="M30" s="1">
        <v>-3.7192162962032</v>
      </c>
      <c r="N30" s="1">
        <v>-38.514145586396</v>
      </c>
    </row>
    <row r="31" ht="14.25" customHeight="1">
      <c r="A31" s="7">
        <v>44964.0</v>
      </c>
      <c r="B31" s="1">
        <v>15.0</v>
      </c>
      <c r="C31" s="2">
        <v>62.2662389735365</v>
      </c>
      <c r="D31" s="3">
        <v>0.00811547714514836</v>
      </c>
      <c r="E31" s="4">
        <v>0.0181074578989575</v>
      </c>
      <c r="F31" s="5">
        <v>4.45085805934242</v>
      </c>
      <c r="G31" s="2">
        <v>2.70729751403368</v>
      </c>
      <c r="H31" s="2">
        <v>4.01443464314354</v>
      </c>
      <c r="I31" s="2">
        <v>28.1122774659182</v>
      </c>
      <c r="J31" s="2">
        <f>(46.01*(siqueira!$D31*1000))/(0.082*(siqueira!$I31+273.15))</f>
        <v>15.11498376</v>
      </c>
      <c r="K31" s="2">
        <f>(48*(siqueira!$F31))/(0.082*(siqueira!$I31+273.15))</f>
        <v>8.648212944</v>
      </c>
      <c r="L31" s="13" t="s">
        <v>16</v>
      </c>
      <c r="M31" s="1">
        <v>-3.7192162962032</v>
      </c>
      <c r="N31" s="1">
        <v>-38.514145586396</v>
      </c>
    </row>
    <row r="32" ht="14.25" customHeight="1">
      <c r="A32" s="7">
        <v>44964.0</v>
      </c>
      <c r="B32" s="1">
        <v>16.0</v>
      </c>
      <c r="C32" s="2">
        <v>58.4575303354747</v>
      </c>
      <c r="D32" s="3">
        <v>0.00854389721627409</v>
      </c>
      <c r="E32" s="4">
        <v>0.0168879371877231</v>
      </c>
      <c r="F32" s="5">
        <v>4.44683083511777</v>
      </c>
      <c r="G32" s="2">
        <v>1.94004282655246</v>
      </c>
      <c r="H32" s="2">
        <v>3.02284082798001</v>
      </c>
      <c r="I32" s="2">
        <v>29.2688508208423</v>
      </c>
      <c r="J32" s="2">
        <f>(46.01*(siqueira!$D32*1000))/(0.082*(siqueira!$I32+273.15))</f>
        <v>15.85205379</v>
      </c>
      <c r="K32" s="2">
        <f>(48*(siqueira!$F32))/(0.082*(siqueira!$I32+273.15))</f>
        <v>8.607343493</v>
      </c>
      <c r="L32" s="13" t="s">
        <v>16</v>
      </c>
      <c r="M32" s="1">
        <v>-3.7192162962032</v>
      </c>
      <c r="N32" s="1">
        <v>-38.514145586396</v>
      </c>
    </row>
    <row r="33" ht="14.25" customHeight="1">
      <c r="A33" s="7">
        <v>44964.0</v>
      </c>
      <c r="B33" s="1">
        <v>17.0</v>
      </c>
      <c r="C33" s="2">
        <v>55.2688465031789</v>
      </c>
      <c r="D33" s="3">
        <v>0.0109355131698456</v>
      </c>
      <c r="E33" s="4">
        <v>0.0222252497729337</v>
      </c>
      <c r="F33" s="5">
        <v>4.39333333333333</v>
      </c>
      <c r="G33" s="2">
        <v>1.81380563124432</v>
      </c>
      <c r="H33" s="2">
        <v>2.98183469573115</v>
      </c>
      <c r="I33" s="2">
        <v>29.9055858310627</v>
      </c>
      <c r="J33" s="2">
        <f>(46.01*(siqueira!$D33*1000))/(0.082*(siqueira!$I33+273.15))</f>
        <v>20.24674698</v>
      </c>
      <c r="K33" s="2">
        <f>(48*(siqueira!$F33))/(0.082*(siqueira!$I33+273.15))</f>
        <v>8.485926138</v>
      </c>
      <c r="L33" s="13" t="s">
        <v>16</v>
      </c>
      <c r="M33" s="1">
        <v>-3.7192162962032</v>
      </c>
      <c r="N33" s="1">
        <v>-38.514145586396</v>
      </c>
    </row>
    <row r="34" ht="14.25" customHeight="1">
      <c r="A34" s="7">
        <v>44964.0</v>
      </c>
      <c r="B34" s="1">
        <v>18.0</v>
      </c>
      <c r="C34" s="2">
        <v>57.5339805825243</v>
      </c>
      <c r="D34" s="3">
        <v>0.0145415318230852</v>
      </c>
      <c r="E34" s="4">
        <v>0.025091693635383</v>
      </c>
      <c r="F34" s="5">
        <v>4.32842502696872</v>
      </c>
      <c r="G34" s="2">
        <v>2.70873786407767</v>
      </c>
      <c r="H34" s="2">
        <v>3.78640776699029</v>
      </c>
      <c r="I34" s="2">
        <v>29.4491154261057</v>
      </c>
      <c r="J34" s="2">
        <f>(46.01*(siqueira!$D34*1000))/(0.082*(siqueira!$I34+273.15))</f>
        <v>26.96378682</v>
      </c>
      <c r="K34" s="2">
        <f>(48*(siqueira!$F34))/(0.082*(siqueira!$I34+273.15))</f>
        <v>8.373164632</v>
      </c>
      <c r="L34" s="13" t="s">
        <v>16</v>
      </c>
      <c r="M34" s="1">
        <v>-3.7192162962032</v>
      </c>
      <c r="N34" s="1">
        <v>-38.514145586396</v>
      </c>
    </row>
    <row r="35" ht="14.25" customHeight="1">
      <c r="A35" s="7">
        <v>44964.0</v>
      </c>
      <c r="B35" s="1">
        <v>19.0</v>
      </c>
      <c r="C35" s="2">
        <v>59.196261682243</v>
      </c>
      <c r="D35" s="3">
        <v>0.0250934579439252</v>
      </c>
      <c r="E35" s="4">
        <v>0.0286292834890966</v>
      </c>
      <c r="F35" s="5">
        <v>4.27566199376947</v>
      </c>
      <c r="G35" s="2">
        <v>3.50467289719626</v>
      </c>
      <c r="H35" s="2">
        <v>4.74376947040498</v>
      </c>
      <c r="I35" s="2">
        <v>29.0905373831776</v>
      </c>
      <c r="J35" s="2">
        <f>(46.01*(siqueira!$D35*1000))/(0.082*(siqueira!$I35+273.15))</f>
        <v>46.58500865</v>
      </c>
      <c r="K35" s="2">
        <f>(48*(siqueira!$F35))/(0.082*(siqueira!$I35+273.15))</f>
        <v>8.280909486</v>
      </c>
      <c r="L35" s="13" t="s">
        <v>16</v>
      </c>
      <c r="M35" s="1">
        <v>-3.7192162962032</v>
      </c>
      <c r="N35" s="1">
        <v>-38.514145586396</v>
      </c>
    </row>
    <row r="36" ht="14.25" customHeight="1">
      <c r="A36" s="7">
        <v>44964.0</v>
      </c>
      <c r="B36" s="1">
        <v>20.0</v>
      </c>
      <c r="C36" s="2">
        <v>64.2970903522205</v>
      </c>
      <c r="D36" s="3">
        <v>0.0611715160796325</v>
      </c>
      <c r="E36" s="4">
        <v>0.0354441041347626</v>
      </c>
      <c r="F36" s="5">
        <v>4.10277947932619</v>
      </c>
      <c r="G36" s="2">
        <v>5.92419601837672</v>
      </c>
      <c r="H36" s="2">
        <v>7.90888208269525</v>
      </c>
      <c r="I36" s="2">
        <v>28.2751684532925</v>
      </c>
      <c r="J36" s="2">
        <f>(46.01*(siqueira!$D36*1000))/(0.082*(siqueira!$I36+273.15))</f>
        <v>113.8696833</v>
      </c>
      <c r="K36" s="2">
        <f>(48*(siqueira!$F36))/(0.082*(siqueira!$I36+273.15))</f>
        <v>7.967572929</v>
      </c>
      <c r="L36" s="13" t="s">
        <v>16</v>
      </c>
      <c r="M36" s="1">
        <v>-3.7192162962032</v>
      </c>
      <c r="N36" s="1">
        <v>-38.514145586396</v>
      </c>
    </row>
    <row r="37" ht="14.25" customHeight="1">
      <c r="A37" s="7">
        <v>44964.0</v>
      </c>
      <c r="B37" s="1">
        <v>21.0</v>
      </c>
      <c r="C37" s="2">
        <v>63.7093525179856</v>
      </c>
      <c r="D37" s="3">
        <v>0.0480863309352518</v>
      </c>
      <c r="E37" s="4">
        <v>0.0317338129496403</v>
      </c>
      <c r="F37" s="5">
        <v>4.18389208633094</v>
      </c>
      <c r="G37" s="2">
        <v>5.04820143884892</v>
      </c>
      <c r="H37" s="2">
        <v>7.3294964028777</v>
      </c>
      <c r="I37" s="2">
        <v>28.1051151079137</v>
      </c>
      <c r="J37" s="2">
        <f>(46.01*(siqueira!$D37*1000))/(0.082*(siqueira!$I37+273.15))</f>
        <v>89.56237306</v>
      </c>
      <c r="K37" s="2">
        <f>(48*(siqueira!$F37))/(0.082*(siqueira!$I37+273.15))</f>
        <v>8.129679597</v>
      </c>
      <c r="L37" s="13" t="s">
        <v>16</v>
      </c>
      <c r="M37" s="1">
        <v>-3.7192162962032</v>
      </c>
      <c r="N37" s="1">
        <v>-38.514145586396</v>
      </c>
    </row>
    <row r="38" ht="14.25" customHeight="1">
      <c r="A38" s="7">
        <v>44964.0</v>
      </c>
      <c r="B38" s="1">
        <v>22.0</v>
      </c>
      <c r="C38" s="2">
        <v>63.079295154185</v>
      </c>
      <c r="D38" s="3">
        <v>0.0201248164464023</v>
      </c>
      <c r="E38" s="4">
        <v>0.0242584434654919</v>
      </c>
      <c r="F38" s="5">
        <v>4.26141703377386</v>
      </c>
      <c r="G38" s="2">
        <v>5.06093979441997</v>
      </c>
      <c r="H38" s="2">
        <v>7.03744493392071</v>
      </c>
      <c r="I38" s="2">
        <v>28.2179809104258</v>
      </c>
      <c r="J38" s="2">
        <f>(46.01*(siqueira!$D38*1000))/(0.082*(siqueira!$I38+273.15))</f>
        <v>37.46909472</v>
      </c>
      <c r="K38" s="2">
        <f>(48*(siqueira!$F38))/(0.082*(siqueira!$I38+273.15))</f>
        <v>8.277216485</v>
      </c>
      <c r="L38" s="13" t="s">
        <v>16</v>
      </c>
      <c r="M38" s="1">
        <v>-3.7192162962032</v>
      </c>
      <c r="N38" s="1">
        <v>-38.514145586396</v>
      </c>
    </row>
    <row r="39" ht="14.25" customHeight="1">
      <c r="A39" s="7">
        <v>44964.0</v>
      </c>
      <c r="B39" s="1">
        <v>23.0</v>
      </c>
      <c r="C39" s="2">
        <v>62.3551867219917</v>
      </c>
      <c r="D39" s="3">
        <v>0.0126721991701245</v>
      </c>
      <c r="E39" s="4">
        <v>0.0216265560165975</v>
      </c>
      <c r="F39" s="5">
        <v>4.28839004149378</v>
      </c>
      <c r="G39" s="2">
        <v>2.7253112033195</v>
      </c>
      <c r="H39" s="2">
        <v>4.0804979253112</v>
      </c>
      <c r="I39" s="2">
        <v>28.1884564315353</v>
      </c>
      <c r="J39" s="2">
        <f>(46.01*(siqueira!$D39*1000))/(0.082*(siqueira!$I39+273.15))</f>
        <v>23.59586005</v>
      </c>
      <c r="K39" s="2">
        <f>(48*(siqueira!$F39))/(0.082*(siqueira!$I39+273.15))</f>
        <v>8.33042396</v>
      </c>
      <c r="L39" s="13" t="s">
        <v>16</v>
      </c>
      <c r="M39" s="1">
        <v>-3.7192162962032</v>
      </c>
      <c r="N39" s="1">
        <v>-38.514145586396</v>
      </c>
    </row>
    <row r="40" ht="14.25" customHeight="1">
      <c r="A40" s="7">
        <v>44965.0</v>
      </c>
      <c r="B40" s="1">
        <v>0.0</v>
      </c>
      <c r="C40" s="2">
        <v>61.1917712691771</v>
      </c>
      <c r="D40" s="3">
        <v>0.0131032078103208</v>
      </c>
      <c r="E40" s="4">
        <v>0.0210878661087866</v>
      </c>
      <c r="F40" s="5">
        <v>4.27232914923291</v>
      </c>
      <c r="G40" s="2">
        <v>1.78870292887029</v>
      </c>
      <c r="H40" s="2">
        <v>2.79986052998605</v>
      </c>
      <c r="I40" s="2">
        <v>28.108340306834</v>
      </c>
      <c r="J40" s="2">
        <f>(46.01*(siqueira!$D40*1000))/(0.082*(siqueira!$I40+273.15))</f>
        <v>24.40489427</v>
      </c>
      <c r="K40" s="2">
        <f>(48*(siqueira!$F40))/(0.082*(siqueira!$I40+273.15))</f>
        <v>8.301431911</v>
      </c>
      <c r="L40" s="13" t="s">
        <v>16</v>
      </c>
      <c r="M40" s="1">
        <v>-3.7192162962032</v>
      </c>
      <c r="N40" s="1">
        <v>-38.514145586396</v>
      </c>
    </row>
    <row r="41" ht="14.25" customHeight="1">
      <c r="A41" s="7">
        <v>44965.0</v>
      </c>
      <c r="B41" s="1">
        <v>1.0</v>
      </c>
      <c r="C41" s="2">
        <v>63.0741049125729</v>
      </c>
      <c r="D41" s="3">
        <v>0.0140799333888426</v>
      </c>
      <c r="E41" s="4">
        <v>0.0204329725228976</v>
      </c>
      <c r="F41" s="5">
        <v>4.25991673605329</v>
      </c>
      <c r="G41" s="2">
        <v>1.44629475437136</v>
      </c>
      <c r="H41" s="2">
        <v>2.5428809325562</v>
      </c>
      <c r="I41" s="2">
        <v>28.009392173189</v>
      </c>
      <c r="J41" s="2">
        <f>(46.01*(siqueira!$D41*1000))/(0.082*(siqueira!$I41+273.15))</f>
        <v>26.23267442</v>
      </c>
      <c r="K41" s="2">
        <f>(48*(siqueira!$F41))/(0.082*(siqueira!$I41+273.15))</f>
        <v>8.280033303</v>
      </c>
      <c r="L41" s="13" t="s">
        <v>16</v>
      </c>
      <c r="M41" s="1">
        <v>-3.7192162962032</v>
      </c>
      <c r="N41" s="1">
        <v>-38.514145586396</v>
      </c>
    </row>
    <row r="42" ht="14.25" customHeight="1">
      <c r="A42" s="7">
        <v>44965.0</v>
      </c>
      <c r="B42" s="1">
        <v>2.0</v>
      </c>
      <c r="C42" s="2">
        <v>64.3012404016539</v>
      </c>
      <c r="D42" s="3">
        <v>0.0175487300649734</v>
      </c>
      <c r="E42" s="4">
        <v>0.0242291789722386</v>
      </c>
      <c r="F42" s="5">
        <v>4.23322504430006</v>
      </c>
      <c r="G42" s="2">
        <v>1.62610750147667</v>
      </c>
      <c r="H42" s="2">
        <v>2.77436503248671</v>
      </c>
      <c r="I42" s="2">
        <v>27.8863378617838</v>
      </c>
      <c r="J42" s="2">
        <f>(46.01*(siqueira!$D42*1000))/(0.082*(siqueira!$I42+273.15))</f>
        <v>32.70884076</v>
      </c>
      <c r="K42" s="2">
        <f>(48*(siqueira!$F42))/(0.082*(siqueira!$I42+273.15))</f>
        <v>8.231515867</v>
      </c>
      <c r="L42" s="13" t="s">
        <v>16</v>
      </c>
      <c r="M42" s="1">
        <v>-3.7192162962032</v>
      </c>
      <c r="N42" s="1">
        <v>-38.514145586396</v>
      </c>
    </row>
    <row r="43" ht="14.25" customHeight="1">
      <c r="A43" s="7">
        <v>44965.0</v>
      </c>
      <c r="B43" s="1">
        <v>3.0</v>
      </c>
      <c r="C43" s="2">
        <v>63.9850299401198</v>
      </c>
      <c r="D43" s="3">
        <v>0.014872754491018</v>
      </c>
      <c r="E43" s="4">
        <v>0.0224625748502994</v>
      </c>
      <c r="F43" s="5">
        <v>4.23754491017964</v>
      </c>
      <c r="G43" s="2">
        <v>1.32260479041916</v>
      </c>
      <c r="H43" s="2">
        <v>2.31062874251497</v>
      </c>
      <c r="I43" s="2">
        <v>27.9069685628743</v>
      </c>
      <c r="J43" s="2">
        <f>(46.01*(siqueira!$D43*1000))/(0.082*(siqueira!$I43+273.15))</f>
        <v>27.7192264</v>
      </c>
      <c r="K43" s="2">
        <f>(48*(siqueira!$F43))/(0.082*(siqueira!$I43+273.15))</f>
        <v>8.239351195</v>
      </c>
      <c r="L43" s="13" t="s">
        <v>16</v>
      </c>
      <c r="M43" s="1">
        <v>-3.7192162962032</v>
      </c>
      <c r="N43" s="1">
        <v>-38.514145586396</v>
      </c>
    </row>
    <row r="44" ht="14.25" customHeight="1">
      <c r="A44" s="7">
        <v>44965.0</v>
      </c>
      <c r="B44" s="1">
        <v>4.0</v>
      </c>
      <c r="C44" s="2">
        <v>62.8567293777135</v>
      </c>
      <c r="D44" s="3">
        <v>0.0169609261939219</v>
      </c>
      <c r="E44" s="4">
        <v>0.0234949348769899</v>
      </c>
      <c r="F44" s="5">
        <v>4.20691751085384</v>
      </c>
      <c r="G44" s="2">
        <v>1.43415340086831</v>
      </c>
      <c r="H44" s="2">
        <v>2.48986975397974</v>
      </c>
      <c r="I44" s="2">
        <v>27.9511143270622</v>
      </c>
      <c r="J44" s="2">
        <f>(46.01*(siqueira!$D44*1000))/(0.082*(siqueira!$I44+273.15))</f>
        <v>31.60644005</v>
      </c>
      <c r="K44" s="2">
        <f>(48*(siqueira!$F44))/(0.082*(siqueira!$I44+273.15))</f>
        <v>8.178600951</v>
      </c>
      <c r="L44" s="13" t="s">
        <v>16</v>
      </c>
      <c r="M44" s="1">
        <v>-3.7192162962032</v>
      </c>
      <c r="N44" s="1">
        <v>-38.514145586396</v>
      </c>
    </row>
    <row r="45" ht="14.25" customHeight="1">
      <c r="A45" s="7">
        <v>44965.0</v>
      </c>
      <c r="B45" s="1">
        <v>5.0</v>
      </c>
      <c r="C45" s="2">
        <v>61.9975041597338</v>
      </c>
      <c r="D45" s="3">
        <v>0.0194509151414309</v>
      </c>
      <c r="E45" s="4">
        <v>0.024234608985025</v>
      </c>
      <c r="F45" s="5">
        <v>4.18256239600666</v>
      </c>
      <c r="G45" s="2">
        <v>1.29284525790349</v>
      </c>
      <c r="H45" s="2">
        <v>2.40432612312812</v>
      </c>
      <c r="I45" s="2">
        <v>27.8901996672213</v>
      </c>
      <c r="J45" s="2">
        <f>(46.01*(siqueira!$D45*1000))/(0.082*(siqueira!$I45+273.15))</f>
        <v>36.25383273</v>
      </c>
      <c r="K45" s="2">
        <f>(48*(siqueira!$F45))/(0.082*(siqueira!$I45+273.15))</f>
        <v>8.132897899</v>
      </c>
      <c r="L45" s="13" t="s">
        <v>16</v>
      </c>
      <c r="M45" s="1">
        <v>-3.7192162962032</v>
      </c>
      <c r="N45" s="1">
        <v>-38.514145586396</v>
      </c>
    </row>
    <row r="46" ht="14.25" customHeight="1">
      <c r="A46" s="7">
        <v>44965.0</v>
      </c>
      <c r="B46" s="1">
        <v>6.0</v>
      </c>
      <c r="C46" s="2">
        <v>59.3963675213675</v>
      </c>
      <c r="D46" s="3">
        <v>0.0108867521367521</v>
      </c>
      <c r="E46" s="4">
        <v>0.0178739316239316</v>
      </c>
      <c r="F46" s="5">
        <v>4.22595085470086</v>
      </c>
      <c r="G46" s="2">
        <v>1.07371794871795</v>
      </c>
      <c r="H46" s="2">
        <v>1.99786324786325</v>
      </c>
      <c r="I46" s="2">
        <v>27.9181303418803</v>
      </c>
      <c r="J46" s="2">
        <f>(46.01*(siqueira!$D46*1000))/(0.082*(siqueira!$I46+273.15))</f>
        <v>20.28952737</v>
      </c>
      <c r="K46" s="2">
        <f>(48*(siqueira!$F46))/(0.082*(siqueira!$I46+273.15))</f>
        <v>8.216503443</v>
      </c>
      <c r="L46" s="13" t="s">
        <v>16</v>
      </c>
      <c r="M46" s="1">
        <v>-3.7192162962032</v>
      </c>
      <c r="N46" s="1">
        <v>-38.514145586396</v>
      </c>
    </row>
    <row r="47" ht="14.25" customHeight="1">
      <c r="A47" s="7">
        <v>44965.0</v>
      </c>
      <c r="B47" s="1">
        <v>7.0</v>
      </c>
      <c r="C47" s="2">
        <v>57.43984375</v>
      </c>
      <c r="D47" s="3">
        <v>0.0077890625</v>
      </c>
      <c r="E47" s="4">
        <v>0.014640625</v>
      </c>
      <c r="F47" s="5">
        <v>4.2535859375</v>
      </c>
      <c r="G47" s="2">
        <v>0.83046875</v>
      </c>
      <c r="H47" s="2">
        <v>1.54140625</v>
      </c>
      <c r="I47" s="2">
        <v>27.8692421875</v>
      </c>
      <c r="J47" s="2">
        <f>(46.01*(siqueira!$D47*1000))/(0.082*(siqueira!$I47+273.15))</f>
        <v>14.51875282</v>
      </c>
      <c r="K47" s="2">
        <f>(48*(siqueira!$F47))/(0.082*(siqueira!$I47+273.15))</f>
        <v>8.271577409</v>
      </c>
      <c r="L47" s="13" t="s">
        <v>16</v>
      </c>
      <c r="M47" s="1">
        <v>-3.7192162962032</v>
      </c>
      <c r="N47" s="1">
        <v>-38.514145586396</v>
      </c>
    </row>
    <row r="48" ht="14.25" customHeight="1">
      <c r="A48" s="7">
        <v>44965.0</v>
      </c>
      <c r="B48" s="1">
        <v>8.0</v>
      </c>
      <c r="C48" s="2">
        <v>56.8807843137255</v>
      </c>
      <c r="D48" s="3">
        <v>0.00659607843137255</v>
      </c>
      <c r="E48" s="4">
        <v>0.0131686274509804</v>
      </c>
      <c r="F48" s="5">
        <v>4.26146666666667</v>
      </c>
      <c r="G48" s="2">
        <v>0.620392156862745</v>
      </c>
      <c r="H48" s="2">
        <v>1.37254901960784</v>
      </c>
      <c r="I48" s="2">
        <v>27.7214274509804</v>
      </c>
      <c r="J48" s="2">
        <f>(46.01*(siqueira!$D48*1000))/(0.082*(siqueira!$I48+273.15))</f>
        <v>12.30108007</v>
      </c>
      <c r="K48" s="2">
        <f>(48*(siqueira!$F48))/(0.082*(siqueira!$I48+273.15))</f>
        <v>8.290973637</v>
      </c>
      <c r="L48" s="13" t="s">
        <v>16</v>
      </c>
      <c r="M48" s="1">
        <v>-3.7192162962032</v>
      </c>
      <c r="N48" s="1">
        <v>-38.514145586396</v>
      </c>
    </row>
    <row r="49" ht="14.25" customHeight="1">
      <c r="A49" s="7">
        <v>44965.0</v>
      </c>
      <c r="B49" s="1">
        <v>9.0</v>
      </c>
      <c r="C49" s="2">
        <v>52.2355555555556</v>
      </c>
      <c r="D49" s="3">
        <v>0.00284444444444444</v>
      </c>
      <c r="E49" s="4">
        <v>0.0110311111111111</v>
      </c>
      <c r="F49" s="5">
        <v>4.09853333333333</v>
      </c>
      <c r="G49" s="2">
        <v>0.810666666666667</v>
      </c>
      <c r="H49" s="2">
        <v>1.53066666666667</v>
      </c>
      <c r="I49" s="2">
        <v>29.7129955555556</v>
      </c>
      <c r="J49" s="2">
        <f>(46.01*(siqueira!$D49*1000))/(0.082*(siqueira!$I49+273.15))</f>
        <v>5.269745276</v>
      </c>
      <c r="K49" s="2">
        <f>(48*(siqueira!$F49))/(0.082*(siqueira!$I49+273.15))</f>
        <v>7.921540428</v>
      </c>
      <c r="L49" s="13" t="s">
        <v>16</v>
      </c>
      <c r="M49" s="1">
        <v>-3.7192162962032</v>
      </c>
      <c r="N49" s="1">
        <v>-38.514145586396</v>
      </c>
    </row>
    <row r="50" ht="14.25" customHeight="1">
      <c r="A50" s="7">
        <v>44965.0</v>
      </c>
      <c r="B50" s="1">
        <v>10.0</v>
      </c>
      <c r="C50" s="2">
        <v>38.8762589928058</v>
      </c>
      <c r="D50" s="3">
        <v>2.15827338129496E-4</v>
      </c>
      <c r="E50" s="4">
        <v>0.0067410071942446</v>
      </c>
      <c r="F50" s="5">
        <v>3.87195683453237</v>
      </c>
      <c r="G50" s="2">
        <v>1.50431654676259</v>
      </c>
      <c r="H50" s="2">
        <v>2.01438848920863</v>
      </c>
      <c r="I50" s="2">
        <v>32.6693884892086</v>
      </c>
      <c r="J50" s="2">
        <f>(46.01*(siqueira!$D50*1000))/(0.082*(siqueira!$I50+273.15))</f>
        <v>0.395985989</v>
      </c>
      <c r="K50" s="2">
        <f>(48*(siqueira!$F50))/(0.082*(siqueira!$I50+273.15))</f>
        <v>7.411274115</v>
      </c>
      <c r="L50" s="13" t="s">
        <v>16</v>
      </c>
      <c r="M50" s="1">
        <v>-3.7192162962032</v>
      </c>
      <c r="N50" s="1">
        <v>-38.514145586396</v>
      </c>
    </row>
    <row r="51" ht="14.25" customHeight="1">
      <c r="A51" s="7">
        <v>44965.0</v>
      </c>
      <c r="B51" s="1">
        <v>11.0</v>
      </c>
      <c r="C51" s="2">
        <v>35.104183757178</v>
      </c>
      <c r="D51" s="3">
        <v>1.72272354388843E-4</v>
      </c>
      <c r="E51" s="4">
        <v>0.00561115668580804</v>
      </c>
      <c r="F51" s="5">
        <v>3.94567678424938</v>
      </c>
      <c r="G51" s="2">
        <v>0.739130434782609</v>
      </c>
      <c r="H51" s="2">
        <v>1.34864643150123</v>
      </c>
      <c r="I51" s="2">
        <v>34.4848318293683</v>
      </c>
      <c r="J51" s="2">
        <f>(46.01*(siqueira!$D51*1000))/(0.082*(siqueira!$I51+273.15))</f>
        <v>0.3142088862</v>
      </c>
      <c r="K51" s="2">
        <f>(48*(siqueira!$F51))/(0.082*(siqueira!$I51+273.15))</f>
        <v>7.507811925</v>
      </c>
      <c r="L51" s="13" t="s">
        <v>16</v>
      </c>
      <c r="M51" s="1">
        <v>-3.7192162962032</v>
      </c>
      <c r="N51" s="1">
        <v>-38.514145586396</v>
      </c>
    </row>
    <row r="52" ht="14.25" customHeight="1">
      <c r="A52" s="7">
        <v>44965.0</v>
      </c>
      <c r="B52" s="1">
        <v>12.0</v>
      </c>
      <c r="C52" s="2">
        <v>33.4408831908832</v>
      </c>
      <c r="D52" s="3">
        <v>3.49002849002849E-4</v>
      </c>
      <c r="E52" s="4">
        <v>0.00704415954415954</v>
      </c>
      <c r="F52" s="5">
        <v>3.44643162393162</v>
      </c>
      <c r="G52" s="2">
        <v>0.445868945868946</v>
      </c>
      <c r="H52" s="2">
        <v>0.93019943019943</v>
      </c>
      <c r="I52" s="2">
        <v>35.2705982905983</v>
      </c>
      <c r="J52" s="2">
        <f>(46.01*(siqueira!$D52*1000))/(0.082*(siqueira!$I52+273.15))</f>
        <v>0.6349272663</v>
      </c>
      <c r="K52" s="2">
        <f>(48*(siqueira!$F52))/(0.082*(siqueira!$I52+273.15))</f>
        <v>6.541143493</v>
      </c>
      <c r="L52" s="13" t="s">
        <v>16</v>
      </c>
      <c r="M52" s="1">
        <v>-3.7192162962032</v>
      </c>
      <c r="N52" s="1">
        <v>-38.514145586396</v>
      </c>
    </row>
    <row r="53" ht="14.25" customHeight="1">
      <c r="A53" s="7">
        <v>44965.0</v>
      </c>
      <c r="B53" s="1">
        <v>13.0</v>
      </c>
      <c r="C53" s="2">
        <v>32.6008869179601</v>
      </c>
      <c r="D53" s="3">
        <v>0.00100517368810052</v>
      </c>
      <c r="E53" s="4">
        <v>0.00985957132298596</v>
      </c>
      <c r="F53" s="5">
        <v>3.42093126385809</v>
      </c>
      <c r="G53" s="2">
        <v>0.427937915742794</v>
      </c>
      <c r="H53" s="2">
        <v>0.876570583887657</v>
      </c>
      <c r="I53" s="2">
        <v>35.5919733924612</v>
      </c>
      <c r="J53" s="2">
        <f>(46.01*(siqueira!$D53*1000))/(0.082*(siqueira!$I53+273.15))</f>
        <v>1.826769773</v>
      </c>
      <c r="K53" s="2">
        <f>(48*(siqueira!$F53))/(0.082*(siqueira!$I53+273.15))</f>
        <v>6.485986753</v>
      </c>
      <c r="L53" s="13" t="s">
        <v>16</v>
      </c>
      <c r="M53" s="1">
        <v>-3.7192162962032</v>
      </c>
      <c r="N53" s="1">
        <v>-38.514145586396</v>
      </c>
    </row>
    <row r="54" ht="14.25" customHeight="1">
      <c r="A54" s="7">
        <v>44965.0</v>
      </c>
      <c r="B54" s="1">
        <v>14.0</v>
      </c>
      <c r="C54" s="2">
        <v>37.7534102833158</v>
      </c>
      <c r="D54" s="3">
        <v>0.00481636935991605</v>
      </c>
      <c r="E54" s="4">
        <v>0.0136831059811123</v>
      </c>
      <c r="F54" s="5">
        <v>3.82219307450157</v>
      </c>
      <c r="G54" s="2">
        <v>0.840503672612802</v>
      </c>
      <c r="H54" s="2">
        <v>1.39244491080797</v>
      </c>
      <c r="I54" s="2">
        <v>33.1426128016789</v>
      </c>
      <c r="J54" s="2">
        <f>(46.01*(siqueira!$D54*1000))/(0.082*(siqueira!$I54+273.15))</f>
        <v>8.823108974</v>
      </c>
      <c r="K54" s="2">
        <f>(48*(siqueira!$F54))/(0.082*(siqueira!$I54+273.15))</f>
        <v>7.304718489</v>
      </c>
      <c r="L54" s="13" t="s">
        <v>16</v>
      </c>
      <c r="M54" s="1">
        <v>-3.7192162962032</v>
      </c>
      <c r="N54" s="1">
        <v>-38.514145586396</v>
      </c>
    </row>
    <row r="55" ht="14.25" customHeight="1">
      <c r="A55" s="7">
        <v>44965.0</v>
      </c>
      <c r="B55" s="1">
        <v>15.0</v>
      </c>
      <c r="C55" s="2">
        <v>46.2564655172414</v>
      </c>
      <c r="D55" s="3">
        <v>0.0119827586206897</v>
      </c>
      <c r="E55" s="4">
        <v>0.0201508620689655</v>
      </c>
      <c r="F55" s="5">
        <v>4.05824353448276</v>
      </c>
      <c r="G55" s="2">
        <v>1.23706896551724</v>
      </c>
      <c r="H55" s="2">
        <v>2.04310344827586</v>
      </c>
      <c r="I55" s="2">
        <v>31.5128232758621</v>
      </c>
      <c r="J55" s="2">
        <f>(46.01*(siqueira!$D55*1000))/(0.082*(siqueira!$I55+273.15))</f>
        <v>22.0686481</v>
      </c>
      <c r="K55" s="2">
        <f>(48*(siqueira!$F55))/(0.082*(siqueira!$I55+273.15))</f>
        <v>7.797332032</v>
      </c>
      <c r="L55" s="13" t="s">
        <v>16</v>
      </c>
      <c r="M55" s="1">
        <v>-3.7192162962032</v>
      </c>
      <c r="N55" s="1">
        <v>-38.514145586396</v>
      </c>
    </row>
    <row r="56" ht="14.25" customHeight="1">
      <c r="A56" s="7">
        <v>44965.0</v>
      </c>
      <c r="B56" s="1">
        <v>16.0</v>
      </c>
      <c r="C56" s="2">
        <v>50.4510664993727</v>
      </c>
      <c r="D56" s="3">
        <v>0.0218255959849435</v>
      </c>
      <c r="E56" s="4">
        <v>0.0239962358845671</v>
      </c>
      <c r="F56" s="5">
        <v>3.35489335006274</v>
      </c>
      <c r="G56" s="2">
        <v>1.38393977415307</v>
      </c>
      <c r="H56" s="2">
        <v>2.15872020075282</v>
      </c>
      <c r="I56" s="2">
        <v>30.8418444165621</v>
      </c>
      <c r="J56" s="2">
        <f>(46.01*(siqueira!$D56*1000))/(0.082*(siqueira!$I56+273.15))</f>
        <v>40.28492507</v>
      </c>
      <c r="K56" s="2">
        <f>(48*(siqueira!$F56))/(0.082*(siqueira!$I56+273.15))</f>
        <v>6.460173343</v>
      </c>
      <c r="L56" s="13" t="s">
        <v>16</v>
      </c>
      <c r="M56" s="1">
        <v>-3.7192162962032</v>
      </c>
      <c r="N56" s="1">
        <v>-38.514145586396</v>
      </c>
    </row>
    <row r="57" ht="14.25" customHeight="1">
      <c r="A57" s="7">
        <v>44965.0</v>
      </c>
      <c r="B57" s="1">
        <v>17.0</v>
      </c>
      <c r="C57" s="2">
        <v>53.1543307086614</v>
      </c>
      <c r="D57" s="3">
        <v>0.0228267716535433</v>
      </c>
      <c r="E57" s="4">
        <v>0.025496062992126</v>
      </c>
      <c r="F57" s="5">
        <v>3.15852755905512</v>
      </c>
      <c r="G57" s="2">
        <v>1.73228346456693</v>
      </c>
      <c r="H57" s="2">
        <v>2.65905511811024</v>
      </c>
      <c r="I57" s="2">
        <v>30.4425039370079</v>
      </c>
      <c r="J57" s="2">
        <f>(46.01*(siqueira!$D57*1000))/(0.082*(siqueira!$I57+273.15))</f>
        <v>42.18828111</v>
      </c>
      <c r="K57" s="2">
        <f>(48*(siqueira!$F57))/(0.082*(siqueira!$I57+273.15))</f>
        <v>6.090052149</v>
      </c>
      <c r="L57" s="13" t="s">
        <v>16</v>
      </c>
      <c r="M57" s="1">
        <v>-3.7192162962032</v>
      </c>
      <c r="N57" s="1">
        <v>-38.514145586396</v>
      </c>
    </row>
    <row r="58" ht="14.25" customHeight="1">
      <c r="A58" s="7">
        <v>44965.0</v>
      </c>
      <c r="B58" s="1">
        <v>18.0</v>
      </c>
      <c r="C58" s="2">
        <v>55.5003773584906</v>
      </c>
      <c r="D58" s="3">
        <v>0.0294716981132075</v>
      </c>
      <c r="E58" s="4">
        <v>0.0263245283018868</v>
      </c>
      <c r="F58" s="5">
        <v>3.45399245283019</v>
      </c>
      <c r="G58" s="2">
        <v>2.30415094339623</v>
      </c>
      <c r="H58" s="2">
        <v>3.30641509433962</v>
      </c>
      <c r="I58" s="2">
        <v>29.6781132075472</v>
      </c>
      <c r="J58" s="2">
        <f>(46.01*(siqueira!$D58*1000))/(0.082*(siqueira!$I58+273.15))</f>
        <v>54.60687832</v>
      </c>
      <c r="K58" s="2">
        <f>(48*(siqueira!$F58))/(0.082*(siqueira!$I58+273.15))</f>
        <v>6.67655727</v>
      </c>
      <c r="L58" s="13" t="s">
        <v>16</v>
      </c>
      <c r="M58" s="1">
        <v>-3.7192162962032</v>
      </c>
      <c r="N58" s="1">
        <v>-38.514145586396</v>
      </c>
    </row>
    <row r="59" ht="14.25" customHeight="1">
      <c r="A59" s="7">
        <v>44965.0</v>
      </c>
      <c r="B59" s="1">
        <v>19.0</v>
      </c>
      <c r="C59" s="2">
        <v>57.735056542811</v>
      </c>
      <c r="D59" s="3">
        <v>0.022827140549273</v>
      </c>
      <c r="E59" s="4">
        <v>0.0237802907915994</v>
      </c>
      <c r="F59" s="5">
        <v>4.12093699515347</v>
      </c>
      <c r="G59" s="2">
        <v>2.88287560581583</v>
      </c>
      <c r="H59" s="2">
        <v>3.94991922455573</v>
      </c>
      <c r="I59" s="2">
        <v>29.0660177705977</v>
      </c>
      <c r="J59" s="2">
        <f>(46.01*(siqueira!$D59*1000))/(0.082*(siqueira!$I59+273.15))</f>
        <v>42.38111858</v>
      </c>
      <c r="K59" s="2">
        <f>(48*(siqueira!$F59))/(0.082*(siqueira!$I59+273.15))</f>
        <v>7.981892621</v>
      </c>
      <c r="L59" s="13" t="s">
        <v>16</v>
      </c>
      <c r="M59" s="1">
        <v>-3.7192162962032</v>
      </c>
      <c r="N59" s="1">
        <v>-38.514145586396</v>
      </c>
    </row>
    <row r="60" ht="14.25" customHeight="1">
      <c r="A60" s="7">
        <v>44965.0</v>
      </c>
      <c r="B60" s="1">
        <v>20.0</v>
      </c>
      <c r="C60" s="2">
        <v>60.857341684064</v>
      </c>
      <c r="D60" s="3">
        <v>0.041767571329158</v>
      </c>
      <c r="E60" s="4">
        <v>0.0277870563674322</v>
      </c>
      <c r="F60" s="5">
        <v>3.74779401530967</v>
      </c>
      <c r="G60" s="2">
        <v>3.08977035490605</v>
      </c>
      <c r="H60" s="2">
        <v>4.5741127348643</v>
      </c>
      <c r="I60" s="2">
        <v>28.422804453723</v>
      </c>
      <c r="J60" s="2">
        <f>(46.01*(siqueira!$D60*1000))/(0.082*(siqueira!$I60+273.15))</f>
        <v>77.71152456</v>
      </c>
      <c r="K60" s="2">
        <f>(48*(siqueira!$F60))/(0.082*(siqueira!$I60+273.15))</f>
        <v>7.274630241</v>
      </c>
      <c r="L60" s="13" t="s">
        <v>16</v>
      </c>
      <c r="M60" s="1">
        <v>-3.7192162962032</v>
      </c>
      <c r="N60" s="1">
        <v>-38.514145586396</v>
      </c>
    </row>
    <row r="61" ht="14.25" customHeight="1">
      <c r="A61" s="7">
        <v>44965.0</v>
      </c>
      <c r="B61" s="1">
        <v>21.0</v>
      </c>
      <c r="C61" s="2">
        <v>63.3627370156636</v>
      </c>
      <c r="D61" s="3">
        <v>0.0903957131079967</v>
      </c>
      <c r="E61" s="4">
        <v>0.0335696619950536</v>
      </c>
      <c r="F61" s="5">
        <v>3.83593569661995</v>
      </c>
      <c r="G61" s="2">
        <v>4.30997526793075</v>
      </c>
      <c r="H61" s="2">
        <v>6.12695795548228</v>
      </c>
      <c r="I61" s="2">
        <v>28.0795630667766</v>
      </c>
      <c r="J61" s="2">
        <f>(46.01*(siqueira!$D61*1000))/(0.082*(siqueira!$I61+273.15))</f>
        <v>168.3792707</v>
      </c>
      <c r="K61" s="2">
        <f>(48*(siqueira!$F61))/(0.082*(siqueira!$I61+273.15))</f>
        <v>7.45420121</v>
      </c>
      <c r="L61" s="13" t="s">
        <v>16</v>
      </c>
      <c r="M61" s="1">
        <v>-3.7192162962032</v>
      </c>
      <c r="N61" s="1">
        <v>-38.514145586396</v>
      </c>
    </row>
    <row r="62" ht="14.25" customHeight="1">
      <c r="A62" s="7">
        <v>44965.0</v>
      </c>
      <c r="B62" s="1">
        <v>22.0</v>
      </c>
      <c r="C62" s="2">
        <v>63.6131334760885</v>
      </c>
      <c r="D62" s="3">
        <v>0.106138472519629</v>
      </c>
      <c r="E62" s="4">
        <v>0.0345039257673091</v>
      </c>
      <c r="F62" s="5">
        <v>3.82291220556745</v>
      </c>
      <c r="G62" s="2">
        <v>3.87437544610992</v>
      </c>
      <c r="H62" s="2">
        <v>5.71163454675232</v>
      </c>
      <c r="I62" s="2">
        <v>28.0965596002855</v>
      </c>
      <c r="J62" s="2">
        <f>(46.01*(siqueira!$D62*1000))/(0.082*(siqueira!$I62+273.15))</f>
        <v>197.6920106</v>
      </c>
      <c r="K62" s="2">
        <f>(48*(siqueira!$F62))/(0.082*(siqueira!$I62+273.15))</f>
        <v>7.428474103</v>
      </c>
      <c r="L62" s="13" t="s">
        <v>16</v>
      </c>
      <c r="M62" s="1">
        <v>-3.7192162962032</v>
      </c>
      <c r="N62" s="1">
        <v>-38.514145586396</v>
      </c>
    </row>
    <row r="63" ht="14.25" customHeight="1">
      <c r="A63" s="7">
        <v>44965.0</v>
      </c>
      <c r="B63" s="1">
        <v>23.0</v>
      </c>
      <c r="C63" s="2">
        <v>64.7215988779804</v>
      </c>
      <c r="D63" s="3">
        <v>0.113429172510519</v>
      </c>
      <c r="E63" s="4">
        <v>0.0348316970546985</v>
      </c>
      <c r="F63" s="5">
        <v>3.83504908835905</v>
      </c>
      <c r="G63" s="2">
        <v>3.85343618513324</v>
      </c>
      <c r="H63" s="2">
        <v>5.29242636746143</v>
      </c>
      <c r="I63" s="2">
        <v>28.0804628330996</v>
      </c>
      <c r="J63" s="2">
        <f>(46.01*(siqueira!$D63*1000))/(0.082*(siqueira!$I63+273.15))</f>
        <v>211.2828545</v>
      </c>
      <c r="K63" s="2">
        <f>(48*(siqueira!$F63))/(0.082*(siqueira!$I63+273.15))</f>
        <v>7.452456044</v>
      </c>
      <c r="L63" s="13" t="s">
        <v>16</v>
      </c>
      <c r="M63" s="1">
        <v>-3.7192162962032</v>
      </c>
      <c r="N63" s="1">
        <v>-38.514145586396</v>
      </c>
    </row>
    <row r="64" ht="14.25" customHeight="1">
      <c r="A64" s="7">
        <v>44966.0</v>
      </c>
      <c r="B64" s="1">
        <v>0.0</v>
      </c>
      <c r="C64" s="2">
        <v>64.112417340191</v>
      </c>
      <c r="D64" s="3">
        <v>0.079478324761205</v>
      </c>
      <c r="E64" s="4">
        <v>0.0310800881704629</v>
      </c>
      <c r="F64" s="5">
        <v>3.89812637766348</v>
      </c>
      <c r="G64" s="2">
        <v>2.13005143277002</v>
      </c>
      <c r="H64" s="2">
        <v>3.36590742101396</v>
      </c>
      <c r="I64" s="2">
        <v>28.1529096252755</v>
      </c>
      <c r="J64" s="2">
        <f>(46.01*(siqueira!$D64*1000))/(0.082*(siqueira!$I64+273.15))</f>
        <v>148.0075125</v>
      </c>
      <c r="K64" s="2">
        <f>(48*(siqueira!$F64))/(0.082*(siqueira!$I64+273.15))</f>
        <v>7.573209557</v>
      </c>
      <c r="L64" s="13" t="s">
        <v>16</v>
      </c>
      <c r="M64" s="1">
        <v>-3.7192162962032</v>
      </c>
      <c r="N64" s="1">
        <v>-38.514145586396</v>
      </c>
    </row>
    <row r="65" ht="14.25" customHeight="1">
      <c r="A65" s="7">
        <v>44966.0</v>
      </c>
      <c r="B65" s="1">
        <v>1.0</v>
      </c>
      <c r="C65" s="2">
        <v>64.0875576036866</v>
      </c>
      <c r="D65" s="3">
        <v>0.0326925608953259</v>
      </c>
      <c r="E65" s="4">
        <v>0.024680710994075</v>
      </c>
      <c r="F65" s="5">
        <v>4.01309414088216</v>
      </c>
      <c r="G65" s="2">
        <v>1.94206714944042</v>
      </c>
      <c r="H65" s="2">
        <v>3.11059907834101</v>
      </c>
      <c r="I65" s="2">
        <v>28.0970441079658</v>
      </c>
      <c r="J65" s="2">
        <f>(46.01*(siqueira!$D65*1000))/(0.082*(siqueira!$I65+273.15))</f>
        <v>60.8926014</v>
      </c>
      <c r="K65" s="2">
        <f>(48*(siqueira!$F65))/(0.082*(siqueira!$I65+273.15))</f>
        <v>7.798012706</v>
      </c>
      <c r="L65" s="13" t="s">
        <v>16</v>
      </c>
      <c r="M65" s="1">
        <v>-3.7192162962032</v>
      </c>
      <c r="N65" s="1">
        <v>-38.514145586396</v>
      </c>
    </row>
    <row r="66" ht="14.25" customHeight="1">
      <c r="A66" s="7">
        <v>44966.0</v>
      </c>
      <c r="B66" s="1">
        <v>2.0</v>
      </c>
      <c r="C66" s="2">
        <v>60.7369267900241</v>
      </c>
      <c r="D66" s="3">
        <v>0.0196379726468222</v>
      </c>
      <c r="E66" s="4">
        <v>0.0225824617860016</v>
      </c>
      <c r="F66" s="5">
        <v>4.04962188254224</v>
      </c>
      <c r="G66" s="2">
        <v>1.19147224456959</v>
      </c>
      <c r="H66" s="2">
        <v>2.13676588897828</v>
      </c>
      <c r="I66" s="2">
        <v>28.1684794851167</v>
      </c>
      <c r="J66" s="2">
        <f>(46.01*(siqueira!$D66*1000))/(0.082*(siqueira!$I66+273.15))</f>
        <v>36.56867834</v>
      </c>
      <c r="K66" s="2">
        <f>(48*(siqueira!$F66))/(0.082*(siqueira!$I66+273.15))</f>
        <v>7.867125755</v>
      </c>
      <c r="L66" s="13" t="s">
        <v>16</v>
      </c>
      <c r="M66" s="1">
        <v>-3.7192162962032</v>
      </c>
      <c r="N66" s="1">
        <v>-38.514145586396</v>
      </c>
    </row>
    <row r="67" ht="14.25" customHeight="1">
      <c r="A67" s="7">
        <v>44966.0</v>
      </c>
      <c r="B67" s="1">
        <v>3.0</v>
      </c>
      <c r="C67" s="2">
        <v>61.2912408759124</v>
      </c>
      <c r="D67" s="3">
        <v>0.0173576642335766</v>
      </c>
      <c r="E67" s="4">
        <v>0.0215693430656934</v>
      </c>
      <c r="F67" s="5">
        <v>3.68545255474453</v>
      </c>
      <c r="G67" s="2">
        <v>1.53065693430657</v>
      </c>
      <c r="H67" s="2">
        <v>2.56861313868613</v>
      </c>
      <c r="I67" s="2">
        <v>28.0873065693431</v>
      </c>
      <c r="J67" s="2">
        <f>(46.01*(siqueira!$D67*1000))/(0.082*(siqueira!$I67+273.15))</f>
        <v>32.33113181</v>
      </c>
      <c r="K67" s="2">
        <f>(48*(siqueira!$F67))/(0.082*(siqueira!$I67+273.15))</f>
        <v>7.161589995</v>
      </c>
      <c r="L67" s="13" t="s">
        <v>16</v>
      </c>
      <c r="M67" s="1">
        <v>-3.7192162962032</v>
      </c>
      <c r="N67" s="1">
        <v>-38.514145586396</v>
      </c>
    </row>
    <row r="68" ht="14.25" customHeight="1">
      <c r="A68" s="7">
        <v>44966.0</v>
      </c>
      <c r="B68" s="1">
        <v>4.0</v>
      </c>
      <c r="C68" s="2">
        <v>63.0329094988781</v>
      </c>
      <c r="D68" s="3">
        <v>0.0176364996260284</v>
      </c>
      <c r="E68" s="4">
        <v>0.0213313388182498</v>
      </c>
      <c r="F68" s="5">
        <v>3.19542258788332</v>
      </c>
      <c r="G68" s="2">
        <v>2.12341062079282</v>
      </c>
      <c r="H68" s="2">
        <v>3.11817501869858</v>
      </c>
      <c r="I68" s="2">
        <v>28.0656544502618</v>
      </c>
      <c r="J68" s="2">
        <f>(46.01*(siqueira!$D68*1000))/(0.082*(siqueira!$I68+273.15))</f>
        <v>32.85286398</v>
      </c>
      <c r="K68" s="2">
        <f>(48*(siqueira!$F68))/(0.082*(siqueira!$I68+273.15))</f>
        <v>6.209807636</v>
      </c>
      <c r="L68" s="13" t="s">
        <v>16</v>
      </c>
      <c r="M68" s="1">
        <v>-3.7192162962032</v>
      </c>
      <c r="N68" s="1">
        <v>-38.514145586396</v>
      </c>
    </row>
    <row r="69" ht="14.25" customHeight="1">
      <c r="A69" s="7">
        <v>44966.0</v>
      </c>
      <c r="B69" s="1">
        <v>5.0</v>
      </c>
      <c r="C69" s="2">
        <v>63.6174334140436</v>
      </c>
      <c r="D69" s="3">
        <v>0.0153591606133979</v>
      </c>
      <c r="E69" s="4">
        <v>0.0203712671509282</v>
      </c>
      <c r="F69" s="5">
        <v>3.35125100887813</v>
      </c>
      <c r="G69" s="2">
        <v>2.49636803874092</v>
      </c>
      <c r="H69" s="2">
        <v>3.54802259887006</v>
      </c>
      <c r="I69" s="2">
        <v>28.0557384987893</v>
      </c>
      <c r="J69" s="2">
        <f>(46.01*(siqueira!$D69*1000))/(0.082*(siqueira!$I69+273.15))</f>
        <v>28.61163138</v>
      </c>
      <c r="K69" s="2">
        <f>(48*(siqueira!$F69))/(0.082*(siqueira!$I69+273.15))</f>
        <v>6.512850377</v>
      </c>
      <c r="L69" s="13" t="s">
        <v>16</v>
      </c>
      <c r="M69" s="1">
        <v>-3.7192162962032</v>
      </c>
      <c r="N69" s="1">
        <v>-38.514145586396</v>
      </c>
    </row>
    <row r="70" ht="14.25" customHeight="1">
      <c r="A70" s="7">
        <v>44966.0</v>
      </c>
      <c r="B70" s="1">
        <v>6.0</v>
      </c>
      <c r="C70" s="2">
        <v>64.9561217268224</v>
      </c>
      <c r="D70" s="3">
        <v>0.0246992215145081</v>
      </c>
      <c r="E70" s="4">
        <v>0.0237791932059448</v>
      </c>
      <c r="F70" s="5">
        <v>3.07138004246285</v>
      </c>
      <c r="G70" s="2">
        <v>4.00495399858457</v>
      </c>
      <c r="H70" s="2">
        <v>5.24345364472753</v>
      </c>
      <c r="I70" s="2">
        <v>27.9269143665959</v>
      </c>
      <c r="J70" s="2">
        <f>(46.01*(siqueira!$D70*1000))/(0.082*(siqueira!$I70+273.15))</f>
        <v>46.03034072</v>
      </c>
      <c r="K70" s="2">
        <f>(48*(siqueira!$F70))/(0.082*(siqueira!$I70+273.15))</f>
        <v>5.971500685</v>
      </c>
      <c r="L70" s="13" t="s">
        <v>16</v>
      </c>
      <c r="M70" s="1">
        <v>-3.7192162962032</v>
      </c>
      <c r="N70" s="1">
        <v>-38.514145586396</v>
      </c>
    </row>
    <row r="71" ht="14.25" customHeight="1">
      <c r="A71" s="7">
        <v>44966.0</v>
      </c>
      <c r="B71" s="1">
        <v>7.0</v>
      </c>
      <c r="C71" s="2">
        <v>64.3354786806114</v>
      </c>
      <c r="D71" s="3">
        <v>0.0143362831858407</v>
      </c>
      <c r="E71" s="4">
        <v>0.0193403057119871</v>
      </c>
      <c r="F71" s="5">
        <v>2.81220434432824</v>
      </c>
      <c r="G71" s="2">
        <v>3.48109412711183</v>
      </c>
      <c r="H71" s="2">
        <v>4.47626709573612</v>
      </c>
      <c r="I71" s="2">
        <v>27.9404022526146</v>
      </c>
      <c r="J71" s="2">
        <f>(46.01*(siqueira!$D71*1000))/(0.082*(siqueira!$I71+273.15))</f>
        <v>26.71640633</v>
      </c>
      <c r="K71" s="2">
        <f>(48*(siqueira!$F71))/(0.082*(siqueira!$I71+273.15))</f>
        <v>5.467355932</v>
      </c>
      <c r="L71" s="13" t="s">
        <v>16</v>
      </c>
      <c r="M71" s="1">
        <v>-3.7192162962032</v>
      </c>
      <c r="N71" s="1">
        <v>-38.514145586396</v>
      </c>
    </row>
    <row r="72" ht="14.25" customHeight="1">
      <c r="A72" s="7">
        <v>44966.0</v>
      </c>
      <c r="B72" s="1">
        <v>8.0</v>
      </c>
      <c r="C72" s="2">
        <v>63.3907531692767</v>
      </c>
      <c r="D72" s="3">
        <v>0.00772557792692021</v>
      </c>
      <c r="E72" s="4">
        <v>0.0147427293064877</v>
      </c>
      <c r="F72" s="5">
        <v>2.86152870991797</v>
      </c>
      <c r="G72" s="2">
        <v>2.08501118568233</v>
      </c>
      <c r="H72" s="2">
        <v>2.94630872483221</v>
      </c>
      <c r="I72" s="2">
        <v>27.9701640566741</v>
      </c>
      <c r="J72" s="2">
        <f>(46.01*(siqueira!$D72*1000))/(0.082*(siqueira!$I72+273.15))</f>
        <v>14.39559169</v>
      </c>
      <c r="K72" s="2">
        <f>(48*(siqueira!$F72))/(0.082*(siqueira!$I72+273.15))</f>
        <v>5.562700197</v>
      </c>
      <c r="L72" s="13" t="s">
        <v>16</v>
      </c>
      <c r="M72" s="1">
        <v>-3.7192162962032</v>
      </c>
      <c r="N72" s="1">
        <v>-38.514145586396</v>
      </c>
    </row>
    <row r="73" ht="14.25" customHeight="1">
      <c r="A73" s="7">
        <v>44966.0</v>
      </c>
      <c r="B73" s="1">
        <v>9.0</v>
      </c>
      <c r="C73" s="2">
        <v>57.5755534167469</v>
      </c>
      <c r="D73" s="3">
        <v>0.00535129932627526</v>
      </c>
      <c r="E73" s="4">
        <v>0.0126756496631376</v>
      </c>
      <c r="F73" s="5">
        <v>2.69457170356112</v>
      </c>
      <c r="G73" s="2">
        <v>1.14918190567854</v>
      </c>
      <c r="H73" s="2">
        <v>1.92204042348412</v>
      </c>
      <c r="I73" s="2">
        <v>29.3006448508181</v>
      </c>
      <c r="J73" s="2">
        <f>(46.01*(siqueira!$D73*1000))/(0.082*(siqueira!$I73+273.15))</f>
        <v>9.927573477</v>
      </c>
      <c r="K73" s="2">
        <f>(48*(siqueira!$F73))/(0.082*(siqueira!$I73+273.15))</f>
        <v>5.215099694</v>
      </c>
      <c r="L73" s="13" t="s">
        <v>16</v>
      </c>
      <c r="M73" s="1">
        <v>-3.7192162962032</v>
      </c>
      <c r="N73" s="1">
        <v>-38.514145586396</v>
      </c>
    </row>
    <row r="74" ht="14.25" customHeight="1">
      <c r="A74" s="7">
        <v>44966.0</v>
      </c>
      <c r="B74" s="1">
        <v>10.0</v>
      </c>
      <c r="C74" s="2">
        <v>56.75</v>
      </c>
      <c r="D74" s="3">
        <v>0.00412162162162162</v>
      </c>
      <c r="E74" s="4">
        <v>0.0123310810810811</v>
      </c>
      <c r="F74" s="5">
        <v>2.69648648648649</v>
      </c>
      <c r="G74" s="2">
        <v>2.21959459459459</v>
      </c>
      <c r="H74" s="2">
        <v>2.75675675675676</v>
      </c>
      <c r="I74" s="2">
        <v>29.0868581081081</v>
      </c>
      <c r="J74" s="2">
        <f>(46.01*(siqueira!$D74*1000))/(0.082*(siqueira!$I74+273.15))</f>
        <v>7.65172009</v>
      </c>
      <c r="K74" s="2">
        <f>(48*(siqueira!$F74))/(0.082*(siqueira!$I74+273.15))</f>
        <v>5.222497097</v>
      </c>
      <c r="L74" s="13" t="s">
        <v>16</v>
      </c>
      <c r="M74" s="1">
        <v>-3.7192162962032</v>
      </c>
      <c r="N74" s="1">
        <v>-38.514145586396</v>
      </c>
    </row>
    <row r="75" ht="14.25" customHeight="1">
      <c r="A75" s="7">
        <v>44966.0</v>
      </c>
      <c r="B75" s="1">
        <v>11.0</v>
      </c>
      <c r="C75" s="2">
        <v>48.0155979202773</v>
      </c>
      <c r="D75" s="3">
        <v>8.49220103986135E-4</v>
      </c>
      <c r="E75" s="4">
        <v>0.00922010398613518</v>
      </c>
      <c r="F75" s="5">
        <v>3.75355285961872</v>
      </c>
      <c r="G75" s="2">
        <v>2.10745233968804</v>
      </c>
      <c r="H75" s="2">
        <v>2.57712305025997</v>
      </c>
      <c r="I75" s="2">
        <v>32.0912651646447</v>
      </c>
      <c r="J75" s="2">
        <f>(46.01*(siqueira!$D75*1000))/(0.082*(siqueira!$I75+273.15))</f>
        <v>1.561044929</v>
      </c>
      <c r="K75" s="2">
        <f>(48*(siqueira!$F75))/(0.082*(siqueira!$I75+273.15))</f>
        <v>7.198245862</v>
      </c>
      <c r="L75" s="13" t="s">
        <v>16</v>
      </c>
      <c r="M75" s="1">
        <v>-3.7192162962032</v>
      </c>
      <c r="N75" s="1">
        <v>-38.514145586396</v>
      </c>
    </row>
    <row r="76" ht="14.25" customHeight="1">
      <c r="A76" s="7">
        <v>44966.0</v>
      </c>
      <c r="B76" s="1">
        <v>12.0</v>
      </c>
      <c r="C76" s="2">
        <v>48.458523840627</v>
      </c>
      <c r="D76" s="3">
        <v>-3.65774003919007E-4</v>
      </c>
      <c r="E76" s="4">
        <v>0.00923579359895493</v>
      </c>
      <c r="F76" s="5">
        <v>3.60643370346179</v>
      </c>
      <c r="G76" s="2">
        <v>1.9379490529066</v>
      </c>
      <c r="H76" s="2">
        <v>2.39451338994121</v>
      </c>
      <c r="I76" s="2">
        <v>30.7422142390594</v>
      </c>
      <c r="J76" s="2">
        <f>(46.01*(siqueira!$D76*1000))/(0.082*(siqueira!$I76+273.15))</f>
        <v>-0.67535426</v>
      </c>
      <c r="K76" s="2">
        <f>(48*(siqueira!$F76))/(0.082*(siqueira!$I76+273.15))</f>
        <v>6.946815498</v>
      </c>
      <c r="L76" s="13" t="s">
        <v>16</v>
      </c>
      <c r="M76" s="1">
        <v>-3.7192162962032</v>
      </c>
      <c r="N76" s="1">
        <v>-38.514145586396</v>
      </c>
    </row>
    <row r="77" ht="14.25" customHeight="1">
      <c r="A77" s="7">
        <v>44966.0</v>
      </c>
      <c r="B77" s="1">
        <v>13.0</v>
      </c>
      <c r="C77" s="2">
        <v>63.9726821192053</v>
      </c>
      <c r="D77" s="3">
        <v>0.0102069536423841</v>
      </c>
      <c r="E77" s="4">
        <v>0.017682119205298</v>
      </c>
      <c r="F77" s="5">
        <v>3.12669701986755</v>
      </c>
      <c r="G77" s="2">
        <v>3.32450331125828</v>
      </c>
      <c r="H77" s="2">
        <v>4.32864238410596</v>
      </c>
      <c r="I77" s="2">
        <v>26.8934105960265</v>
      </c>
      <c r="J77" s="2">
        <f>(46.01*(siqueira!$D77*1000))/(0.082*(siqueira!$I77+273.15))</f>
        <v>19.08756064</v>
      </c>
      <c r="K77" s="2">
        <f>(48*(siqueira!$F77))/(0.082*(siqueira!$I77+273.15))</f>
        <v>6.099989553</v>
      </c>
      <c r="L77" s="13" t="s">
        <v>16</v>
      </c>
      <c r="M77" s="1">
        <v>-3.7192162962032</v>
      </c>
      <c r="N77" s="1">
        <v>-38.514145586396</v>
      </c>
    </row>
    <row r="78" ht="14.25" customHeight="1">
      <c r="A78" s="7">
        <v>44966.0</v>
      </c>
      <c r="B78" s="1">
        <v>14.0</v>
      </c>
      <c r="C78" s="2">
        <v>67.0973514674302</v>
      </c>
      <c r="D78" s="3">
        <v>0.0107659269863994</v>
      </c>
      <c r="E78" s="4">
        <v>0.0168933428775948</v>
      </c>
      <c r="F78" s="5">
        <v>3.30979957050823</v>
      </c>
      <c r="G78" s="2">
        <v>2.80601288475304</v>
      </c>
      <c r="H78" s="2">
        <v>3.64853256979241</v>
      </c>
      <c r="I78" s="2">
        <v>26.2985898353615</v>
      </c>
      <c r="J78" s="2">
        <f>(46.01*(siqueira!$D78*1000))/(0.082*(siqueira!$I78+273.15))</f>
        <v>20.17286298</v>
      </c>
      <c r="K78" s="2">
        <f>(48*(siqueira!$F78))/(0.082*(siqueira!$I78+273.15))</f>
        <v>6.470037652</v>
      </c>
      <c r="L78" s="13" t="s">
        <v>16</v>
      </c>
      <c r="M78" s="1">
        <v>-3.7192162962032</v>
      </c>
      <c r="N78" s="1">
        <v>-38.514145586396</v>
      </c>
    </row>
    <row r="79" ht="14.25" customHeight="1">
      <c r="A79" s="7">
        <v>44966.0</v>
      </c>
      <c r="B79" s="1">
        <v>15.0</v>
      </c>
      <c r="C79" s="2">
        <v>64.1416400425985</v>
      </c>
      <c r="D79" s="3">
        <v>0.00910543130990415</v>
      </c>
      <c r="E79" s="4">
        <v>0.0157614483493078</v>
      </c>
      <c r="F79" s="5">
        <v>4.11264110756124</v>
      </c>
      <c r="G79" s="2">
        <v>1.93290734824281</v>
      </c>
      <c r="H79" s="2">
        <v>2.65388711395101</v>
      </c>
      <c r="I79" s="2">
        <v>27.9176464323749</v>
      </c>
      <c r="J79" s="2">
        <f>(46.01*(siqueira!$D79*1000))/(0.082*(siqueira!$I79+273.15))</f>
        <v>16.96972544</v>
      </c>
      <c r="K79" s="2">
        <f>(48*(siqueira!$F79))/(0.082*(siqueira!$I79+273.15))</f>
        <v>7.996208497</v>
      </c>
      <c r="L79" s="13" t="s">
        <v>16</v>
      </c>
      <c r="M79" s="1">
        <v>-3.7192162962032</v>
      </c>
      <c r="N79" s="1">
        <v>-38.514145586396</v>
      </c>
    </row>
    <row r="80" ht="14.25" customHeight="1">
      <c r="A80" s="7">
        <v>44966.0</v>
      </c>
      <c r="B80" s="1">
        <v>16.0</v>
      </c>
      <c r="C80" s="2">
        <v>57.698275862069</v>
      </c>
      <c r="D80" s="3">
        <v>0.0131465517241379</v>
      </c>
      <c r="E80" s="4">
        <v>0.0197413793103448</v>
      </c>
      <c r="F80" s="5">
        <v>4.04054956896552</v>
      </c>
      <c r="G80" s="2">
        <v>2.25969827586207</v>
      </c>
      <c r="H80" s="2">
        <v>3.07974137931034</v>
      </c>
      <c r="I80" s="2">
        <v>30.3865625</v>
      </c>
      <c r="J80" s="2">
        <f>(46.01*(siqueira!$D80*1000))/(0.082*(siqueira!$I80+273.15))</f>
        <v>24.30184373</v>
      </c>
      <c r="K80" s="2">
        <f>(48*(siqueira!$F80))/(0.082*(siqueira!$I80+273.15))</f>
        <v>7.792141178</v>
      </c>
      <c r="L80" s="13" t="s">
        <v>16</v>
      </c>
      <c r="M80" s="1">
        <v>-3.7192162962032</v>
      </c>
      <c r="N80" s="1">
        <v>-38.514145586396</v>
      </c>
    </row>
    <row r="81" ht="14.25" customHeight="1">
      <c r="A81" s="7">
        <v>44966.0</v>
      </c>
      <c r="B81" s="1">
        <v>17.0</v>
      </c>
      <c r="C81" s="2">
        <v>57.936790923825</v>
      </c>
      <c r="D81" s="3">
        <v>0.0119448946515397</v>
      </c>
      <c r="E81" s="4">
        <v>0.0182333873581848</v>
      </c>
      <c r="F81" s="5">
        <v>3.34512155591572</v>
      </c>
      <c r="G81" s="2">
        <v>2.75850891410049</v>
      </c>
      <c r="H81" s="2">
        <v>3.677471636953</v>
      </c>
      <c r="I81" s="2">
        <v>30.3435170178282</v>
      </c>
      <c r="J81" s="2">
        <f>(46.01*(siqueira!$D81*1000))/(0.082*(siqueira!$I81+273.15))</f>
        <v>22.0836719</v>
      </c>
      <c r="K81" s="2">
        <f>(48*(siqueira!$F81))/(0.082*(siqueira!$I81+273.15))</f>
        <v>6.451933321</v>
      </c>
      <c r="L81" s="13" t="s">
        <v>16</v>
      </c>
      <c r="M81" s="1">
        <v>-3.7192162962032</v>
      </c>
      <c r="N81" s="1">
        <v>-38.514145586396</v>
      </c>
    </row>
    <row r="82" ht="14.25" customHeight="1">
      <c r="A82" s="7">
        <v>44966.0</v>
      </c>
      <c r="B82" s="1">
        <v>18.0</v>
      </c>
      <c r="C82" s="2">
        <v>57.9571428571429</v>
      </c>
      <c r="D82" s="3">
        <v>0.0199464285714286</v>
      </c>
      <c r="E82" s="4">
        <v>0.0219107142857143</v>
      </c>
      <c r="F82" s="5">
        <v>3.08810714285714</v>
      </c>
      <c r="G82" s="2">
        <v>2.62321428571429</v>
      </c>
      <c r="H82" s="2">
        <v>3.67857142857143</v>
      </c>
      <c r="I82" s="2">
        <v>29.7865178571429</v>
      </c>
      <c r="J82" s="2">
        <f>(46.01*(siqueira!$D82*1000))/(0.082*(siqueira!$I82+273.15))</f>
        <v>36.94467904</v>
      </c>
      <c r="K82" s="2">
        <f>(48*(siqueira!$F82))/(0.082*(siqueira!$I82+273.15))</f>
        <v>5.967165948</v>
      </c>
      <c r="L82" s="13" t="s">
        <v>16</v>
      </c>
      <c r="M82" s="1">
        <v>-3.7192162962032</v>
      </c>
      <c r="N82" s="1">
        <v>-38.514145586396</v>
      </c>
    </row>
    <row r="83" ht="14.25" customHeight="1">
      <c r="A83" s="7">
        <v>44966.0</v>
      </c>
      <c r="B83" s="1">
        <v>19.0</v>
      </c>
      <c r="C83" s="2">
        <v>59.3134920634921</v>
      </c>
      <c r="D83" s="3">
        <v>0.0207063492063492</v>
      </c>
      <c r="E83" s="4">
        <v>0.0220634920634921</v>
      </c>
      <c r="F83" s="5">
        <v>3.07603174603175</v>
      </c>
      <c r="G83" s="2">
        <v>4.54206349206349</v>
      </c>
      <c r="H83" s="2">
        <v>5.69761904761905</v>
      </c>
      <c r="I83" s="2">
        <v>29.3673333333333</v>
      </c>
      <c r="J83" s="2">
        <f>(46.01*(siqueira!$D83*1000))/(0.082*(siqueira!$I83+273.15))</f>
        <v>38.40534329</v>
      </c>
      <c r="K83" s="2">
        <f>(48*(siqueira!$F83))/(0.082*(siqueira!$I83+273.15))</f>
        <v>5.952068693</v>
      </c>
      <c r="L83" s="13" t="s">
        <v>16</v>
      </c>
      <c r="M83" s="1">
        <v>-3.7192162962032</v>
      </c>
      <c r="N83" s="1">
        <v>-38.514145586396</v>
      </c>
    </row>
    <row r="84" ht="14.25" customHeight="1">
      <c r="A84" s="7">
        <v>44966.0</v>
      </c>
      <c r="B84" s="1">
        <v>20.0</v>
      </c>
      <c r="C84" s="2">
        <v>64.4890510948905</v>
      </c>
      <c r="D84" s="3">
        <v>0.046548488008342</v>
      </c>
      <c r="E84" s="4">
        <v>0.02711157455683</v>
      </c>
      <c r="F84" s="5">
        <v>2.90920750782065</v>
      </c>
      <c r="G84" s="2">
        <v>6.13138686131387</v>
      </c>
      <c r="H84" s="2">
        <v>7.9614181438999</v>
      </c>
      <c r="I84" s="2">
        <v>28.463826903024</v>
      </c>
      <c r="J84" s="2">
        <f>(46.01*(siqueira!$D84*1000))/(0.082*(siqueira!$I84+273.15))</f>
        <v>86.59497927</v>
      </c>
      <c r="K84" s="2">
        <f>(48*(siqueira!$F84))/(0.082*(siqueira!$I84+273.15))</f>
        <v>5.646129535</v>
      </c>
      <c r="L84" s="13" t="s">
        <v>16</v>
      </c>
      <c r="M84" s="1">
        <v>-3.7192162962032</v>
      </c>
      <c r="N84" s="1">
        <v>-38.514145586396</v>
      </c>
    </row>
    <row r="85" ht="14.25" customHeight="1">
      <c r="A85" s="7">
        <v>44966.0</v>
      </c>
      <c r="B85" s="1">
        <v>21.0</v>
      </c>
      <c r="C85" s="2">
        <v>66.233606557377</v>
      </c>
      <c r="D85" s="3">
        <v>0.0226639344262295</v>
      </c>
      <c r="E85" s="4">
        <v>0.0214180327868852</v>
      </c>
      <c r="F85" s="5">
        <v>2.9322868852459</v>
      </c>
      <c r="G85" s="2">
        <v>6.1516393442623</v>
      </c>
      <c r="H85" s="2">
        <v>8.09508196721312</v>
      </c>
      <c r="I85" s="2">
        <v>28.1087950819672</v>
      </c>
      <c r="J85" s="2">
        <f>(46.01*(siqueira!$D85*1000))/(0.082*(siqueira!$I85+273.15))</f>
        <v>42.21180771</v>
      </c>
      <c r="K85" s="2">
        <f>(48*(siqueira!$F85))/(0.082*(siqueira!$I85+273.15))</f>
        <v>5.697628231</v>
      </c>
      <c r="L85" s="13" t="s">
        <v>16</v>
      </c>
      <c r="M85" s="1">
        <v>-3.7192162962032</v>
      </c>
      <c r="N85" s="1">
        <v>-38.514145586396</v>
      </c>
    </row>
    <row r="86" ht="14.25" customHeight="1">
      <c r="A86" s="7">
        <v>44966.0</v>
      </c>
      <c r="B86" s="1">
        <v>22.0</v>
      </c>
      <c r="C86" s="2">
        <v>66.0479505027069</v>
      </c>
      <c r="D86" s="3">
        <v>0.0915777262180975</v>
      </c>
      <c r="E86" s="4">
        <v>0.0325676720804331</v>
      </c>
      <c r="F86" s="5">
        <v>2.82941221964424</v>
      </c>
      <c r="G86" s="2">
        <v>6.63882443928848</v>
      </c>
      <c r="H86" s="2">
        <v>8.8677494199536</v>
      </c>
      <c r="I86" s="2">
        <v>28.2696365042537</v>
      </c>
      <c r="J86" s="2">
        <f>(46.01*(siqueira!$D86*1000))/(0.082*(siqueira!$I86+273.15))</f>
        <v>170.4734284</v>
      </c>
      <c r="K86" s="2">
        <f>(48*(siqueira!$F86))/(0.082*(siqueira!$I86+273.15))</f>
        <v>5.494802258</v>
      </c>
      <c r="L86" s="13" t="s">
        <v>16</v>
      </c>
      <c r="M86" s="1">
        <v>-3.7192162962032</v>
      </c>
      <c r="N86" s="1">
        <v>-38.514145586396</v>
      </c>
    </row>
    <row r="87" ht="14.25" customHeight="1">
      <c r="A87" s="7">
        <v>44966.0</v>
      </c>
      <c r="B87" s="1">
        <v>23.0</v>
      </c>
      <c r="C87" s="2">
        <v>68.7182448036952</v>
      </c>
      <c r="D87" s="3">
        <v>0.193194765204003</v>
      </c>
      <c r="E87" s="4">
        <v>0.0389530408006159</v>
      </c>
      <c r="F87" s="5">
        <v>2.50234795996921</v>
      </c>
      <c r="G87" s="2">
        <v>6.25943033102386</v>
      </c>
      <c r="H87" s="2">
        <v>8.48960739030023</v>
      </c>
      <c r="I87" s="2">
        <v>28.2788606620477</v>
      </c>
      <c r="J87" s="2">
        <f>(46.01*(siqueira!$D87*1000))/(0.082*(siqueira!$I87+273.15))</f>
        <v>359.6241956</v>
      </c>
      <c r="K87" s="2">
        <f>(48*(siqueira!$F87))/(0.082*(siqueira!$I87+273.15))</f>
        <v>4.859485076</v>
      </c>
      <c r="L87" s="13" t="s">
        <v>16</v>
      </c>
      <c r="M87" s="1">
        <v>-3.7192162962032</v>
      </c>
      <c r="N87" s="1">
        <v>-38.514145586396</v>
      </c>
    </row>
    <row r="88" ht="14.25" customHeight="1">
      <c r="A88" s="7">
        <v>44967.0</v>
      </c>
      <c r="B88" s="1">
        <v>0.0</v>
      </c>
      <c r="C88" s="2">
        <v>68.4</v>
      </c>
      <c r="D88" s="3">
        <v>0.128300366300366</v>
      </c>
      <c r="E88" s="4">
        <v>0.0334578754578755</v>
      </c>
      <c r="F88" s="5">
        <v>2.99663736263736</v>
      </c>
      <c r="G88" s="2">
        <v>3.76776556776557</v>
      </c>
      <c r="H88" s="2">
        <v>5.23809523809524</v>
      </c>
      <c r="I88" s="2">
        <v>28.3947252747253</v>
      </c>
      <c r="J88" s="2">
        <f>(46.01*(siqueira!$D88*1000))/(0.082*(siqueira!$I88+273.15))</f>
        <v>238.7341464</v>
      </c>
      <c r="K88" s="2">
        <f>(48*(siqueira!$F88))/(0.082*(siqueira!$I88+273.15))</f>
        <v>5.817144327</v>
      </c>
      <c r="L88" s="13" t="s">
        <v>16</v>
      </c>
      <c r="M88" s="1">
        <v>-3.7192162962032</v>
      </c>
      <c r="N88" s="1">
        <v>-38.514145586396</v>
      </c>
    </row>
    <row r="89" ht="14.25" customHeight="1">
      <c r="A89" s="7">
        <v>44967.0</v>
      </c>
      <c r="B89" s="1">
        <v>1.0</v>
      </c>
      <c r="C89" s="2">
        <v>68.5596107055961</v>
      </c>
      <c r="D89" s="3">
        <v>0.132773722627737</v>
      </c>
      <c r="E89" s="4">
        <v>0.0336901865369019</v>
      </c>
      <c r="F89" s="5">
        <v>2.93899432278994</v>
      </c>
      <c r="G89" s="2">
        <v>4.0316301703163</v>
      </c>
      <c r="H89" s="2">
        <v>5.55555555555556</v>
      </c>
      <c r="I89" s="2">
        <v>28.2478588807786</v>
      </c>
      <c r="J89" s="2">
        <f>(46.01*(siqueira!$D89*1000))/(0.082*(siqueira!$I89+273.15))</f>
        <v>247.1783051</v>
      </c>
      <c r="K89" s="2">
        <f>(48*(siqueira!$F89))/(0.082*(siqueira!$I89+273.15))</f>
        <v>5.708026351</v>
      </c>
      <c r="L89" s="13" t="s">
        <v>16</v>
      </c>
      <c r="M89" s="1">
        <v>-3.7192162962032</v>
      </c>
      <c r="N89" s="1">
        <v>-38.514145586396</v>
      </c>
    </row>
    <row r="90" ht="14.25" customHeight="1">
      <c r="A90" s="7">
        <v>44967.0</v>
      </c>
      <c r="B90" s="1">
        <v>2.0</v>
      </c>
      <c r="C90" s="2">
        <v>67.5308151093439</v>
      </c>
      <c r="D90" s="3">
        <v>0.0317693836978131</v>
      </c>
      <c r="E90" s="4">
        <v>0.0230218687872763</v>
      </c>
      <c r="F90" s="5">
        <v>3.07208747514911</v>
      </c>
      <c r="G90" s="2">
        <v>3.59642147117296</v>
      </c>
      <c r="H90" s="2">
        <v>4.86878727634195</v>
      </c>
      <c r="I90" s="2">
        <v>28.301013916501</v>
      </c>
      <c r="J90" s="2">
        <f>(46.01*(siqueira!$D90*1000))/(0.082*(siqueira!$I90+273.15))</f>
        <v>59.13306933</v>
      </c>
      <c r="K90" s="2">
        <f>(48*(siqueira!$F90))/(0.082*(siqueira!$I90+273.15))</f>
        <v>5.965463788</v>
      </c>
      <c r="L90" s="13" t="s">
        <v>16</v>
      </c>
      <c r="M90" s="1">
        <v>-3.7192162962032</v>
      </c>
      <c r="N90" s="1">
        <v>-38.514145586396</v>
      </c>
    </row>
    <row r="91" ht="14.25" customHeight="1">
      <c r="A91" s="7">
        <v>44967.0</v>
      </c>
      <c r="B91" s="1">
        <v>3.0</v>
      </c>
      <c r="C91" s="2">
        <v>66.4768480909829</v>
      </c>
      <c r="D91" s="3">
        <v>0.0276441917140536</v>
      </c>
      <c r="E91" s="4">
        <v>0.0234524776604387</v>
      </c>
      <c r="F91" s="5">
        <v>4.14330625507717</v>
      </c>
      <c r="G91" s="2">
        <v>2.73842404549147</v>
      </c>
      <c r="H91" s="2">
        <v>3.81072298943948</v>
      </c>
      <c r="I91" s="2">
        <v>28.3204305442729</v>
      </c>
      <c r="J91" s="2">
        <f>(46.01*(siqueira!$D91*1000))/(0.082*(siqueira!$I91+273.15))</f>
        <v>51.45144258</v>
      </c>
      <c r="K91" s="2">
        <f>(48*(siqueira!$F91))/(0.082*(siqueira!$I91+273.15))</f>
        <v>8.045067633</v>
      </c>
      <c r="L91" s="13" t="s">
        <v>16</v>
      </c>
      <c r="M91" s="1">
        <v>-3.7192162962032</v>
      </c>
      <c r="N91" s="1">
        <v>-38.514145586396</v>
      </c>
    </row>
    <row r="92" ht="14.25" customHeight="1">
      <c r="A92" s="7">
        <v>44967.0</v>
      </c>
      <c r="B92" s="1">
        <v>4.0</v>
      </c>
      <c r="C92" s="2">
        <v>65.5226455787203</v>
      </c>
      <c r="D92" s="3">
        <v>0.0257800143781452</v>
      </c>
      <c r="E92" s="4">
        <v>0.0233572969086988</v>
      </c>
      <c r="F92" s="5">
        <v>4.14176851186197</v>
      </c>
      <c r="G92" s="2">
        <v>2.63910855499641</v>
      </c>
      <c r="H92" s="2">
        <v>3.7979870596693</v>
      </c>
      <c r="I92" s="2">
        <v>28.3186843997124</v>
      </c>
      <c r="J92" s="2">
        <f>(46.01*(siqueira!$D92*1000))/(0.082*(siqueira!$I92+273.15))</f>
        <v>47.98210872</v>
      </c>
      <c r="K92" s="2">
        <f>(48*(siqueira!$F92))/(0.082*(siqueira!$I92+273.15))</f>
        <v>8.042128374</v>
      </c>
      <c r="L92" s="13" t="s">
        <v>16</v>
      </c>
      <c r="M92" s="1">
        <v>-3.7192162962032</v>
      </c>
      <c r="N92" s="1">
        <v>-38.514145586396</v>
      </c>
    </row>
    <row r="93" ht="14.25" customHeight="1">
      <c r="A93" s="7">
        <v>44967.0</v>
      </c>
      <c r="B93" s="1">
        <v>5.0</v>
      </c>
      <c r="C93" s="2">
        <v>64.8998330550918</v>
      </c>
      <c r="D93" s="3">
        <v>0.0192654424040067</v>
      </c>
      <c r="E93" s="4">
        <v>0.0205258764607679</v>
      </c>
      <c r="F93" s="5">
        <v>4.17196994991653</v>
      </c>
      <c r="G93" s="2">
        <v>2.52671118530885</v>
      </c>
      <c r="H93" s="2">
        <v>3.54841402337229</v>
      </c>
      <c r="I93" s="2">
        <v>28.2388146911519</v>
      </c>
      <c r="J93" s="2">
        <f>(46.01*(siqueira!$D93*1000))/(0.082*(siqueira!$I93+273.15))</f>
        <v>35.86660227</v>
      </c>
      <c r="K93" s="2">
        <f>(48*(siqueira!$F93))/(0.082*(siqueira!$I93+273.15))</f>
        <v>8.102917667</v>
      </c>
      <c r="L93" s="13" t="s">
        <v>16</v>
      </c>
      <c r="M93" s="1">
        <v>-3.7192162962032</v>
      </c>
      <c r="N93" s="1">
        <v>-38.514145586396</v>
      </c>
    </row>
    <row r="94" ht="14.25" customHeight="1">
      <c r="A94" s="7">
        <v>44967.0</v>
      </c>
      <c r="B94" s="1">
        <v>6.0</v>
      </c>
      <c r="C94" s="2">
        <v>62.7503566333809</v>
      </c>
      <c r="D94" s="3">
        <v>0.0106633380884451</v>
      </c>
      <c r="E94" s="4">
        <v>0.0161982881597718</v>
      </c>
      <c r="F94" s="5">
        <v>4.20164764621969</v>
      </c>
      <c r="G94" s="2">
        <v>2.2867332382311</v>
      </c>
      <c r="H94" s="2">
        <v>3.19828815977175</v>
      </c>
      <c r="I94" s="2">
        <v>27.8991512125535</v>
      </c>
      <c r="J94" s="2">
        <f>(46.01*(siqueira!$D94*1000))/(0.082*(siqueira!$I94+273.15))</f>
        <v>19.87440579</v>
      </c>
      <c r="K94" s="2">
        <f>(48*(siqueira!$F94))/(0.082*(siqueira!$I94+273.15))</f>
        <v>8.169765805</v>
      </c>
      <c r="L94" s="13" t="s">
        <v>16</v>
      </c>
      <c r="M94" s="1">
        <v>-3.7192162962032</v>
      </c>
      <c r="N94" s="1">
        <v>-38.514145586396</v>
      </c>
    </row>
    <row r="95" ht="14.25" customHeight="1">
      <c r="A95" s="7">
        <v>44967.0</v>
      </c>
      <c r="B95" s="1">
        <v>7.0</v>
      </c>
      <c r="C95" s="2">
        <v>63.2603686635945</v>
      </c>
      <c r="D95" s="3">
        <v>0.0114516129032258</v>
      </c>
      <c r="E95" s="4">
        <v>0.0174423963133641</v>
      </c>
      <c r="F95" s="5">
        <v>4.18231182795699</v>
      </c>
      <c r="G95" s="2">
        <v>2.10829493087558</v>
      </c>
      <c r="H95" s="2">
        <v>3.06451612903226</v>
      </c>
      <c r="I95" s="2">
        <v>28.2108678955453</v>
      </c>
      <c r="J95" s="2">
        <f>(46.01*(siqueira!$D95*1000))/(0.082*(siqueira!$I95+273.15))</f>
        <v>21.32152099</v>
      </c>
      <c r="K95" s="2">
        <f>(48*(siqueira!$F95))/(0.082*(siqueira!$I95+273.15))</f>
        <v>8.123757243</v>
      </c>
      <c r="L95" s="13" t="s">
        <v>16</v>
      </c>
      <c r="M95" s="1">
        <v>-3.7192162962032</v>
      </c>
      <c r="N95" s="1">
        <v>-38.514145586396</v>
      </c>
    </row>
    <row r="96" ht="14.25" customHeight="1">
      <c r="A96" s="7">
        <v>44967.0</v>
      </c>
      <c r="B96" s="1">
        <v>8.0</v>
      </c>
      <c r="C96" s="2">
        <v>63.8673469387755</v>
      </c>
      <c r="D96" s="3">
        <v>0.00536891679748823</v>
      </c>
      <c r="E96" s="4">
        <v>0.0111695447409733</v>
      </c>
      <c r="F96" s="5">
        <v>4.27065934065934</v>
      </c>
      <c r="G96" s="2">
        <v>2.03767660910518</v>
      </c>
      <c r="H96" s="2">
        <v>2.92857142857143</v>
      </c>
      <c r="I96" s="2">
        <v>28.15</v>
      </c>
      <c r="J96" s="2">
        <f>(46.01*(siqueira!$D96*1000))/(0.082*(siqueira!$I96+273.15))</f>
        <v>9.998294458</v>
      </c>
      <c r="K96" s="2">
        <f>(48*(siqueira!$F96))/(0.082*(siqueira!$I96+273.15))</f>
        <v>8.297039995</v>
      </c>
      <c r="L96" s="13" t="s">
        <v>16</v>
      </c>
      <c r="M96" s="1">
        <v>-3.7192162962032</v>
      </c>
      <c r="N96" s="1">
        <v>-38.514145586396</v>
      </c>
    </row>
    <row r="97" ht="14.25" customHeight="1">
      <c r="A97" s="7">
        <v>44967.0</v>
      </c>
      <c r="B97" s="1">
        <v>9.0</v>
      </c>
      <c r="C97" s="2">
        <v>61.042046250876</v>
      </c>
      <c r="D97" s="3">
        <v>0.00372109320252277</v>
      </c>
      <c r="E97" s="4">
        <v>0.0104835318850736</v>
      </c>
      <c r="F97" s="5">
        <v>4.30470217238963</v>
      </c>
      <c r="G97" s="2">
        <v>2.2354590049054</v>
      </c>
      <c r="H97" s="2">
        <v>2.97757533286615</v>
      </c>
      <c r="I97" s="2">
        <v>29.4234127540294</v>
      </c>
      <c r="J97" s="2">
        <f>(46.01*(siqueira!$D97*1000))/(0.082*(siqueira!$I97+273.15))</f>
        <v>6.900461944</v>
      </c>
      <c r="K97" s="2">
        <f>(48*(siqueira!$F97))/(0.082*(siqueira!$I97+273.15))</f>
        <v>8.327981097</v>
      </c>
      <c r="L97" s="13" t="s">
        <v>16</v>
      </c>
      <c r="M97" s="1">
        <v>-3.7192162962032</v>
      </c>
      <c r="N97" s="1">
        <v>-38.514145586396</v>
      </c>
    </row>
    <row r="98" ht="14.25" customHeight="1">
      <c r="A98" s="7">
        <v>44967.0</v>
      </c>
      <c r="B98" s="1">
        <v>10.0</v>
      </c>
      <c r="C98" s="2">
        <v>51.5366972477064</v>
      </c>
      <c r="D98" s="3">
        <v>0.00137614678899083</v>
      </c>
      <c r="E98" s="4">
        <v>0.00756880733944954</v>
      </c>
      <c r="F98" s="5">
        <v>3.3148623853211</v>
      </c>
      <c r="G98" s="2">
        <v>2.20183486238532</v>
      </c>
      <c r="H98" s="2">
        <v>2.86697247706422</v>
      </c>
      <c r="I98" s="2">
        <v>32.4651834862385</v>
      </c>
      <c r="J98" s="2">
        <f>(46.01*(siqueira!$D98*1000))/(0.082*(siqueira!$I98+273.15))</f>
        <v>2.526551849</v>
      </c>
      <c r="K98" s="2">
        <f>(48*(siqueira!$F98))/(0.082*(siqueira!$I98+273.15))</f>
        <v>6.349184709</v>
      </c>
      <c r="L98" s="13" t="s">
        <v>16</v>
      </c>
      <c r="M98" s="1">
        <v>-3.7192162962032</v>
      </c>
      <c r="N98" s="1">
        <v>-38.514145586396</v>
      </c>
    </row>
    <row r="99" ht="14.25" customHeight="1">
      <c r="A99" s="7">
        <v>44967.0</v>
      </c>
      <c r="B99" s="1">
        <v>11.0</v>
      </c>
      <c r="C99" s="2">
        <v>46.1559454191033</v>
      </c>
      <c r="D99" s="3">
        <v>7.79727095516569E-5</v>
      </c>
      <c r="E99" s="4">
        <v>0.00469785575048733</v>
      </c>
      <c r="F99" s="5">
        <v>2.60085769980507</v>
      </c>
      <c r="G99" s="2">
        <v>2.70175438596491</v>
      </c>
      <c r="H99" s="2">
        <v>3.4327485380117</v>
      </c>
      <c r="I99" s="2">
        <v>34.2851851851852</v>
      </c>
      <c r="J99" s="2">
        <f>(46.01*(siqueira!$D99*1000))/(0.082*(siqueira!$I99+273.15))</f>
        <v>0.1423073846</v>
      </c>
      <c r="K99" s="2">
        <f>(48*(siqueira!$F99))/(0.082*(siqueira!$I99+273.15))</f>
        <v>4.952111408</v>
      </c>
      <c r="L99" s="13" t="s">
        <v>16</v>
      </c>
      <c r="M99" s="1">
        <v>-3.7192162962032</v>
      </c>
      <c r="N99" s="1">
        <v>-38.514145586396</v>
      </c>
    </row>
    <row r="100" ht="14.25" customHeight="1">
      <c r="A100" s="7">
        <v>44967.0</v>
      </c>
      <c r="B100" s="1">
        <v>12.0</v>
      </c>
      <c r="C100" s="2">
        <v>39.284178187404</v>
      </c>
      <c r="D100" s="3">
        <v>0.00182795698924731</v>
      </c>
      <c r="E100" s="4">
        <v>0.00882488479262673</v>
      </c>
      <c r="F100" s="5">
        <v>3.34539938556068</v>
      </c>
      <c r="G100" s="2">
        <v>1.95698924731183</v>
      </c>
      <c r="H100" s="2">
        <v>2.62519201228879</v>
      </c>
      <c r="I100" s="2">
        <v>35.0237711213518</v>
      </c>
      <c r="J100" s="2">
        <f>(46.01*(siqueira!$D100*1000))/(0.082*(siqueira!$I100+273.15))</f>
        <v>3.328194364</v>
      </c>
      <c r="K100" s="2">
        <f>(48*(siqueira!$F100))/(0.082*(siqueira!$I100+273.15))</f>
        <v>6.354475139</v>
      </c>
      <c r="L100" s="13" t="s">
        <v>16</v>
      </c>
      <c r="M100" s="1">
        <v>-3.7192162962032</v>
      </c>
      <c r="N100" s="1">
        <v>-38.514145586396</v>
      </c>
    </row>
    <row r="101" ht="14.25" customHeight="1">
      <c r="A101" s="7">
        <v>44967.0</v>
      </c>
      <c r="B101" s="1">
        <v>13.0</v>
      </c>
      <c r="C101" s="2">
        <v>39.8471138845554</v>
      </c>
      <c r="D101" s="3">
        <v>0.00724648985959438</v>
      </c>
      <c r="E101" s="4">
        <v>0.0131123244929797</v>
      </c>
      <c r="F101" s="5">
        <v>3.3801872074883</v>
      </c>
      <c r="G101" s="2">
        <v>1.8408736349454</v>
      </c>
      <c r="H101" s="2">
        <v>2.65522620904836</v>
      </c>
      <c r="I101" s="2">
        <v>34.5427145085803</v>
      </c>
      <c r="J101" s="2">
        <f>(46.01*(siqueira!$D101*1000))/(0.082*(siqueira!$I101+273.15))</f>
        <v>13.21444283</v>
      </c>
      <c r="K101" s="2">
        <f>(48*(siqueira!$F101))/(0.082*(siqueira!$I101+273.15))</f>
        <v>6.430591551</v>
      </c>
      <c r="L101" s="13" t="s">
        <v>16</v>
      </c>
      <c r="M101" s="1">
        <v>-3.7192162962032</v>
      </c>
      <c r="N101" s="1">
        <v>-38.514145586396</v>
      </c>
    </row>
    <row r="102" ht="14.25" customHeight="1">
      <c r="A102" s="7">
        <v>44967.0</v>
      </c>
      <c r="B102" s="1">
        <v>14.0</v>
      </c>
      <c r="C102" s="2">
        <v>42.9310344827586</v>
      </c>
      <c r="D102" s="3">
        <v>0.0103448275862069</v>
      </c>
      <c r="E102" s="4">
        <v>0.0163483642793988</v>
      </c>
      <c r="F102" s="5">
        <v>3.29961096374889</v>
      </c>
      <c r="G102" s="2">
        <v>2.32449160035367</v>
      </c>
      <c r="H102" s="2">
        <v>3.23342175066313</v>
      </c>
      <c r="I102" s="2">
        <v>33.1681520778072</v>
      </c>
      <c r="J102" s="2">
        <f>(46.01*(siqueira!$D102*1000))/(0.082*(siqueira!$I102+273.15))</f>
        <v>18.94911382</v>
      </c>
      <c r="K102" s="2">
        <f>(48*(siqueira!$F102))/(0.082*(siqueira!$I102+273.15))</f>
        <v>6.305468923</v>
      </c>
      <c r="L102" s="13" t="s">
        <v>16</v>
      </c>
      <c r="M102" s="1">
        <v>-3.7192162962032</v>
      </c>
      <c r="N102" s="1">
        <v>-38.514145586396</v>
      </c>
    </row>
    <row r="103" ht="14.25" customHeight="1">
      <c r="A103" s="7">
        <v>44967.0</v>
      </c>
      <c r="B103" s="1">
        <v>15.0</v>
      </c>
      <c r="C103" s="2">
        <v>49.1346982758621</v>
      </c>
      <c r="D103" s="3">
        <v>0.0179956896551724</v>
      </c>
      <c r="E103" s="4">
        <v>0.0203448275862069</v>
      </c>
      <c r="F103" s="5">
        <v>3.81195043103448</v>
      </c>
      <c r="G103" s="2">
        <v>3.5010775862069</v>
      </c>
      <c r="H103" s="2">
        <v>4.46228448275862</v>
      </c>
      <c r="I103" s="2">
        <v>32.1655603448276</v>
      </c>
      <c r="J103" s="2">
        <f>(46.01*(siqueira!$D103*1000))/(0.082*(siqueira!$I103+273.15))</f>
        <v>33.07180794</v>
      </c>
      <c r="K103" s="2">
        <f>(48*(siqueira!$F103))/(0.082*(siqueira!$I103+273.15))</f>
        <v>7.308456915</v>
      </c>
      <c r="L103" s="13" t="s">
        <v>16</v>
      </c>
      <c r="M103" s="1">
        <v>-3.7192162962032</v>
      </c>
      <c r="N103" s="1">
        <v>-38.514145586396</v>
      </c>
    </row>
    <row r="104" ht="14.25" customHeight="1">
      <c r="A104" s="7">
        <v>44967.0</v>
      </c>
      <c r="B104" s="1">
        <v>16.0</v>
      </c>
      <c r="C104" s="2">
        <v>53.8204941860465</v>
      </c>
      <c r="D104" s="3">
        <v>0.0223037790697674</v>
      </c>
      <c r="E104" s="4">
        <v>0.0207921511627907</v>
      </c>
      <c r="F104" s="5">
        <v>3.18073401162791</v>
      </c>
      <c r="G104" s="2">
        <v>3.36991279069767</v>
      </c>
      <c r="H104" s="2">
        <v>4.63735465116279</v>
      </c>
      <c r="I104" s="2">
        <v>31.2196875</v>
      </c>
      <c r="J104" s="2">
        <f>(46.01*(siqueira!$D104*1000))/(0.082*(siqueira!$I104+273.15))</f>
        <v>41.11643357</v>
      </c>
      <c r="K104" s="2">
        <f>(48*(siqueira!$F104))/(0.082*(siqueira!$I104+273.15))</f>
        <v>6.11720929</v>
      </c>
      <c r="L104" s="13" t="s">
        <v>16</v>
      </c>
      <c r="M104" s="1">
        <v>-3.7192162962032</v>
      </c>
      <c r="N104" s="1">
        <v>-38.514145586396</v>
      </c>
    </row>
    <row r="105" ht="14.25" customHeight="1">
      <c r="A105" s="7">
        <v>44967.0</v>
      </c>
      <c r="B105" s="1">
        <v>17.0</v>
      </c>
      <c r="C105" s="2">
        <v>54.7389428263215</v>
      </c>
      <c r="D105" s="3">
        <v>0.0245954692556634</v>
      </c>
      <c r="E105" s="4">
        <v>0.0216720604099245</v>
      </c>
      <c r="F105" s="5">
        <v>2.81825242718447</v>
      </c>
      <c r="G105" s="2">
        <v>3.35706580366775</v>
      </c>
      <c r="H105" s="2">
        <v>4.61488673139159</v>
      </c>
      <c r="I105" s="2">
        <v>31.078975188781</v>
      </c>
      <c r="J105" s="2">
        <f>(46.01*(siqueira!$D105*1000))/(0.082*(siqueira!$I105+273.15))</f>
        <v>45.36207573</v>
      </c>
      <c r="K105" s="2">
        <f>(48*(siqueira!$F105))/(0.082*(siqueira!$I105+273.15))</f>
        <v>5.422589143</v>
      </c>
      <c r="L105" s="13" t="s">
        <v>16</v>
      </c>
      <c r="M105" s="1">
        <v>-3.7192162962032</v>
      </c>
      <c r="N105" s="1">
        <v>-38.514145586396</v>
      </c>
    </row>
    <row r="106" ht="14.25" customHeight="1">
      <c r="A106" s="7">
        <v>44967.0</v>
      </c>
      <c r="B106" s="1">
        <v>18.0</v>
      </c>
      <c r="C106" s="2">
        <v>58.4959016393443</v>
      </c>
      <c r="D106" s="3">
        <v>0.0363114754098361</v>
      </c>
      <c r="E106" s="4">
        <v>0.0246926229508197</v>
      </c>
      <c r="F106" s="5">
        <v>3.10400614754098</v>
      </c>
      <c r="G106" s="2">
        <v>4.71516393442623</v>
      </c>
      <c r="H106" s="2">
        <v>6.2202868852459</v>
      </c>
      <c r="I106" s="2">
        <v>30.5480327868852</v>
      </c>
      <c r="J106" s="2">
        <f>(46.01*(siqueira!$D106*1000))/(0.082*(siqueira!$I106+273.15))</f>
        <v>67.08729754</v>
      </c>
      <c r="K106" s="2">
        <f>(48*(siqueira!$F106))/(0.082*(siqueira!$I106+273.15))</f>
        <v>5.982848133</v>
      </c>
      <c r="L106" s="13" t="s">
        <v>16</v>
      </c>
      <c r="M106" s="1">
        <v>-3.7192162962032</v>
      </c>
      <c r="N106" s="1">
        <v>-38.514145586396</v>
      </c>
    </row>
    <row r="107" ht="14.25" customHeight="1">
      <c r="A107" s="7">
        <v>44967.0</v>
      </c>
      <c r="B107" s="1">
        <v>19.0</v>
      </c>
      <c r="C107" s="2">
        <v>61.4743429286608</v>
      </c>
      <c r="D107" s="3">
        <v>0.033936170212766</v>
      </c>
      <c r="E107" s="4">
        <v>0.0231727158948686</v>
      </c>
      <c r="F107" s="5">
        <v>4.08951188986233</v>
      </c>
      <c r="G107" s="2">
        <v>5.21902377972466</v>
      </c>
      <c r="H107" s="2">
        <v>6.96620775969962</v>
      </c>
      <c r="I107" s="2">
        <v>29.7862578222778</v>
      </c>
      <c r="J107" s="2">
        <f>(46.01*(siqueira!$D107*1000))/(0.082*(siqueira!$I107+273.15))</f>
        <v>62.85646516</v>
      </c>
      <c r="K107" s="2">
        <f>(48*(siqueira!$F107))/(0.082*(siqueira!$I107+273.15))</f>
        <v>7.90219248</v>
      </c>
      <c r="L107" s="13" t="s">
        <v>16</v>
      </c>
      <c r="M107" s="1">
        <v>-3.7192162962032</v>
      </c>
      <c r="N107" s="1">
        <v>-38.514145586396</v>
      </c>
    </row>
    <row r="108" ht="14.25" customHeight="1">
      <c r="A108" s="7">
        <v>44967.0</v>
      </c>
      <c r="B108" s="1">
        <v>20.0</v>
      </c>
      <c r="C108" s="2">
        <v>61.5731191885038</v>
      </c>
      <c r="D108" s="3">
        <v>0.0327218934911243</v>
      </c>
      <c r="E108" s="4">
        <v>0.0220371935756551</v>
      </c>
      <c r="F108" s="5">
        <v>4.11406593406593</v>
      </c>
      <c r="G108" s="2">
        <v>5.29839391377853</v>
      </c>
      <c r="H108" s="2">
        <v>6.74556213017751</v>
      </c>
      <c r="I108" s="2">
        <v>29.1927979712595</v>
      </c>
      <c r="J108" s="2">
        <f>(46.01*(siqueira!$D108*1000))/(0.082*(siqueira!$I108+273.15))</f>
        <v>60.72635019</v>
      </c>
      <c r="K108" s="2">
        <f>(48*(siqueira!$F108))/(0.082*(siqueira!$I108+273.15))</f>
        <v>7.965242545</v>
      </c>
      <c r="L108" s="13" t="s">
        <v>16</v>
      </c>
      <c r="M108" s="1">
        <v>-3.7192162962032</v>
      </c>
      <c r="N108" s="1">
        <v>-38.514145586396</v>
      </c>
    </row>
    <row r="109" ht="14.25" customHeight="1">
      <c r="A109" s="7">
        <v>44967.0</v>
      </c>
      <c r="B109" s="1">
        <v>21.0</v>
      </c>
      <c r="C109" s="2">
        <v>62.9072382290935</v>
      </c>
      <c r="D109" s="3">
        <v>0.0275966268446943</v>
      </c>
      <c r="E109" s="4">
        <v>0.0213633169360506</v>
      </c>
      <c r="F109" s="5">
        <v>3.01773014757554</v>
      </c>
      <c r="G109" s="2">
        <v>7.03021784961349</v>
      </c>
      <c r="H109" s="2">
        <v>8.57624736472242</v>
      </c>
      <c r="I109" s="2">
        <v>28.851307097681</v>
      </c>
      <c r="J109" s="2">
        <f>(46.01*(siqueira!$D109*1000))/(0.082*(siqueira!$I109+273.15))</f>
        <v>51.27262581</v>
      </c>
      <c r="K109" s="2">
        <f>(48*(siqueira!$F109))/(0.082*(siqueira!$I109+273.15))</f>
        <v>5.849233571</v>
      </c>
      <c r="L109" s="13" t="s">
        <v>16</v>
      </c>
      <c r="M109" s="1">
        <v>-3.7192162962032</v>
      </c>
      <c r="N109" s="1">
        <v>-38.514145586396</v>
      </c>
    </row>
    <row r="110" ht="14.25" customHeight="1">
      <c r="A110" s="7">
        <v>44967.0</v>
      </c>
      <c r="B110" s="1">
        <v>22.0</v>
      </c>
      <c r="C110" s="2">
        <v>64.0352059925094</v>
      </c>
      <c r="D110" s="3">
        <v>0.053752808988764</v>
      </c>
      <c r="E110" s="4">
        <v>0.0259850187265918</v>
      </c>
      <c r="F110" s="5">
        <v>3.09303370786517</v>
      </c>
      <c r="G110" s="2">
        <v>4.59176029962547</v>
      </c>
      <c r="H110" s="2">
        <v>6.37902621722846</v>
      </c>
      <c r="I110" s="2">
        <v>28.7444344569288</v>
      </c>
      <c r="J110" s="2">
        <f>(46.01*(siqueira!$D110*1000))/(0.082*(siqueira!$I110+273.15))</f>
        <v>99.9043592</v>
      </c>
      <c r="K110" s="2">
        <f>(48*(siqueira!$F110))/(0.082*(siqueira!$I110+273.15))</f>
        <v>5.997315983</v>
      </c>
      <c r="L110" s="13" t="s">
        <v>16</v>
      </c>
      <c r="M110" s="1">
        <v>-3.7192162962032</v>
      </c>
      <c r="N110" s="1">
        <v>-38.514145586396</v>
      </c>
    </row>
    <row r="111" ht="14.25" customHeight="1">
      <c r="A111" s="7">
        <v>44967.0</v>
      </c>
      <c r="B111" s="1">
        <v>23.0</v>
      </c>
      <c r="C111" s="2">
        <v>63.9279935275081</v>
      </c>
      <c r="D111" s="3">
        <v>0.0349433656957929</v>
      </c>
      <c r="E111" s="4">
        <v>0.0228883495145631</v>
      </c>
      <c r="F111" s="5">
        <v>4.06649676375405</v>
      </c>
      <c r="G111" s="2">
        <v>4.79126213592233</v>
      </c>
      <c r="H111" s="2">
        <v>6.33980582524272</v>
      </c>
      <c r="I111" s="2">
        <v>28.6774433656958</v>
      </c>
      <c r="J111" s="2">
        <f>(46.01*(siqueira!$D111*1000))/(0.082*(siqueira!$I111+273.15))</f>
        <v>64.95975663</v>
      </c>
      <c r="K111" s="2">
        <f>(48*(siqueira!$F111))/(0.082*(siqueira!$I111+273.15))</f>
        <v>7.886586862</v>
      </c>
      <c r="L111" s="13" t="s">
        <v>16</v>
      </c>
      <c r="M111" s="1">
        <v>-3.7192162962032</v>
      </c>
      <c r="N111" s="1">
        <v>-38.514145586396</v>
      </c>
    </row>
    <row r="112" ht="14.25" customHeight="1">
      <c r="A112" s="7">
        <v>44968.0</v>
      </c>
      <c r="B112" s="1">
        <v>0.0</v>
      </c>
      <c r="C112" s="2">
        <v>63.9349823321555</v>
      </c>
      <c r="D112" s="3">
        <v>0.0373074204946997</v>
      </c>
      <c r="E112" s="4">
        <v>0.0232791519434629</v>
      </c>
      <c r="F112" s="5">
        <v>4.04923674911661</v>
      </c>
      <c r="G112" s="2">
        <v>4.57243816254417</v>
      </c>
      <c r="H112" s="2">
        <v>6.14134275618375</v>
      </c>
      <c r="I112" s="2">
        <v>28.5369469964664</v>
      </c>
      <c r="J112" s="2">
        <f>(46.01*(siqueira!$D112*1000))/(0.082*(siqueira!$I112+273.15))</f>
        <v>69.38683577</v>
      </c>
      <c r="K112" s="2">
        <f>(48*(siqueira!$F112))/(0.082*(siqueira!$I112+273.15))</f>
        <v>7.856769906</v>
      </c>
      <c r="L112" s="13" t="s">
        <v>16</v>
      </c>
      <c r="M112" s="1">
        <v>-3.7192162962032</v>
      </c>
      <c r="N112" s="1">
        <v>-38.514145586396</v>
      </c>
    </row>
    <row r="113" ht="14.25" customHeight="1">
      <c r="A113" s="7">
        <v>44968.0</v>
      </c>
      <c r="B113" s="1">
        <v>1.0</v>
      </c>
      <c r="C113" s="2">
        <v>62.8900651465798</v>
      </c>
      <c r="D113" s="3">
        <v>0.0453094462540717</v>
      </c>
      <c r="E113" s="4">
        <v>0.0243729641693811</v>
      </c>
      <c r="F113" s="5">
        <v>3.9532003257329</v>
      </c>
      <c r="G113" s="2">
        <v>4.20114006514658</v>
      </c>
      <c r="H113" s="2">
        <v>5.73534201954397</v>
      </c>
      <c r="I113" s="2">
        <v>28.5077198697068</v>
      </c>
      <c r="J113" s="2">
        <f>(46.01*(siqueira!$D113*1000))/(0.082*(siqueira!$I113+273.15))</f>
        <v>84.2777032</v>
      </c>
      <c r="K113" s="2">
        <f>(48*(siqueira!$F113))/(0.082*(siqueira!$I113+273.15))</f>
        <v>7.671172759</v>
      </c>
      <c r="L113" s="13" t="s">
        <v>16</v>
      </c>
      <c r="M113" s="1">
        <v>-3.7192162962032</v>
      </c>
      <c r="N113" s="1">
        <v>-38.514145586396</v>
      </c>
    </row>
    <row r="114" ht="14.25" customHeight="1">
      <c r="A114" s="7">
        <v>44968.0</v>
      </c>
      <c r="B114" s="1">
        <v>2.0</v>
      </c>
      <c r="C114" s="2">
        <v>64.1277372262774</v>
      </c>
      <c r="D114" s="3">
        <v>0.0698467153284672</v>
      </c>
      <c r="E114" s="4">
        <v>0.0256861313868613</v>
      </c>
      <c r="F114" s="5">
        <v>3.97356204379562</v>
      </c>
      <c r="G114" s="2">
        <v>4.72408759124088</v>
      </c>
      <c r="H114" s="2">
        <v>6.24452554744526</v>
      </c>
      <c r="I114" s="2">
        <v>28.3481532846715</v>
      </c>
      <c r="J114" s="2">
        <f>(46.01*(siqueira!$D114*1000))/(0.082*(siqueira!$I114+273.15))</f>
        <v>129.9869375</v>
      </c>
      <c r="K114" s="2">
        <f>(48*(siqueira!$F114))/(0.082*(siqueira!$I114+273.15))</f>
        <v>7.714765455</v>
      </c>
      <c r="L114" s="13" t="s">
        <v>16</v>
      </c>
      <c r="M114" s="1">
        <v>-3.7192162962032</v>
      </c>
      <c r="N114" s="1">
        <v>-38.514145586396</v>
      </c>
    </row>
    <row r="115" ht="14.25" customHeight="1">
      <c r="A115" s="7">
        <v>44968.0</v>
      </c>
      <c r="B115" s="1">
        <v>3.0</v>
      </c>
      <c r="C115" s="2">
        <v>65.2020423048869</v>
      </c>
      <c r="D115" s="3">
        <v>0.109824945295405</v>
      </c>
      <c r="E115" s="4">
        <v>0.0298687089715536</v>
      </c>
      <c r="F115" s="5">
        <v>3.91336980306346</v>
      </c>
      <c r="G115" s="2">
        <v>5.2618526622903</v>
      </c>
      <c r="H115" s="2">
        <v>6.84682713347921</v>
      </c>
      <c r="I115" s="2">
        <v>28.2054850474107</v>
      </c>
      <c r="J115" s="2">
        <f>(46.01*(siqueira!$D115*1000))/(0.082*(siqueira!$I115+273.15))</f>
        <v>204.4844444</v>
      </c>
      <c r="K115" s="2">
        <f>(48*(siqueira!$F115))/(0.082*(siqueira!$I115+273.15))</f>
        <v>7.601497796</v>
      </c>
      <c r="L115" s="13" t="s">
        <v>16</v>
      </c>
      <c r="M115" s="1">
        <v>-3.7192162962032</v>
      </c>
      <c r="N115" s="1">
        <v>-38.514145586396</v>
      </c>
    </row>
    <row r="116" ht="14.25" customHeight="1">
      <c r="A116" s="7">
        <v>44968.0</v>
      </c>
      <c r="B116" s="1">
        <v>4.0</v>
      </c>
      <c r="C116" s="2">
        <v>65.0609857978279</v>
      </c>
      <c r="D116" s="3">
        <v>0.0591395154553049</v>
      </c>
      <c r="E116" s="4">
        <v>0.0256975772765246</v>
      </c>
      <c r="F116" s="5">
        <v>3.96195488721805</v>
      </c>
      <c r="G116" s="2">
        <v>5.05096073517126</v>
      </c>
      <c r="H116" s="2">
        <v>6.59231411862991</v>
      </c>
      <c r="I116" s="2">
        <v>28.1906098579783</v>
      </c>
      <c r="J116" s="2">
        <f>(46.01*(siqueira!$D116*1000))/(0.082*(siqueira!$I116+273.15))</f>
        <v>110.1180418</v>
      </c>
      <c r="K116" s="2">
        <f>(48*(siqueira!$F116))/(0.082*(siqueira!$I116+273.15))</f>
        <v>7.696251447</v>
      </c>
      <c r="L116" s="13" t="s">
        <v>16</v>
      </c>
      <c r="M116" s="1">
        <v>-3.7192162962032</v>
      </c>
      <c r="N116" s="1">
        <v>-38.514145586396</v>
      </c>
    </row>
    <row r="117" ht="14.25" customHeight="1">
      <c r="A117" s="7">
        <v>44968.0</v>
      </c>
      <c r="B117" s="1">
        <v>5.0</v>
      </c>
      <c r="C117" s="2">
        <v>64.8176914778856</v>
      </c>
      <c r="D117" s="3">
        <v>0.0662891046386192</v>
      </c>
      <c r="E117" s="4">
        <v>0.0266990291262136</v>
      </c>
      <c r="F117" s="5">
        <v>3.91775620280475</v>
      </c>
      <c r="G117" s="2">
        <v>4.95145631067961</v>
      </c>
      <c r="H117" s="2">
        <v>6.20819848975189</v>
      </c>
      <c r="I117" s="2">
        <v>28.2341100323625</v>
      </c>
      <c r="J117" s="2">
        <f>(46.01*(siqueira!$D117*1000))/(0.082*(siqueira!$I117+273.15))</f>
        <v>123.4127935</v>
      </c>
      <c r="K117" s="2">
        <f>(48*(siqueira!$F117))/(0.082*(siqueira!$I117+273.15))</f>
        <v>7.60929534</v>
      </c>
      <c r="L117" s="13" t="s">
        <v>16</v>
      </c>
      <c r="M117" s="1">
        <v>-3.7192162962032</v>
      </c>
      <c r="N117" s="1">
        <v>-38.514145586396</v>
      </c>
    </row>
    <row r="118" ht="14.25" customHeight="1">
      <c r="A118" s="7">
        <v>44968.0</v>
      </c>
      <c r="B118" s="1">
        <v>6.0</v>
      </c>
      <c r="C118" s="2">
        <v>64.6850649350649</v>
      </c>
      <c r="D118" s="3">
        <v>0.0740827922077922</v>
      </c>
      <c r="E118" s="4">
        <v>0.0270373376623377</v>
      </c>
      <c r="F118" s="5">
        <v>3.90375811688312</v>
      </c>
      <c r="G118" s="2">
        <v>4.85633116883117</v>
      </c>
      <c r="H118" s="2">
        <v>6.18344155844156</v>
      </c>
      <c r="I118" s="2">
        <v>28.1664204545455</v>
      </c>
      <c r="J118" s="2">
        <f>(46.01*(siqueira!$D118*1000))/(0.082*(siqueira!$I118+273.15))</f>
        <v>137.9535637</v>
      </c>
      <c r="K118" s="2">
        <f>(48*(siqueira!$F118))/(0.082*(siqueira!$I118+273.15))</f>
        <v>7.58381073</v>
      </c>
      <c r="L118" s="13" t="s">
        <v>16</v>
      </c>
      <c r="M118" s="1">
        <v>-3.7192162962032</v>
      </c>
      <c r="N118" s="1">
        <v>-38.514145586396</v>
      </c>
    </row>
    <row r="119" ht="14.25" customHeight="1">
      <c r="A119" s="7">
        <v>44968.0</v>
      </c>
      <c r="B119" s="1">
        <v>7.0</v>
      </c>
      <c r="C119" s="2">
        <v>63.3311529026983</v>
      </c>
      <c r="D119" s="3">
        <v>0.0499509403107114</v>
      </c>
      <c r="E119" s="4">
        <v>0.024562551103843</v>
      </c>
      <c r="F119" s="5">
        <v>3.93519215044971</v>
      </c>
      <c r="G119" s="2">
        <v>3.88143908421913</v>
      </c>
      <c r="H119" s="2">
        <v>5.01635322976288</v>
      </c>
      <c r="I119" s="2">
        <v>28.1522240392478</v>
      </c>
      <c r="J119" s="2">
        <f>(46.01*(siqueira!$D119*1000))/(0.082*(siqueira!$I119+273.15))</f>
        <v>93.02072318</v>
      </c>
      <c r="K119" s="2">
        <f>(48*(siqueira!$F119))/(0.082*(siqueira!$I119+273.15))</f>
        <v>7.645237667</v>
      </c>
      <c r="L119" s="13" t="s">
        <v>16</v>
      </c>
      <c r="M119" s="1">
        <v>-3.7192162962032</v>
      </c>
      <c r="N119" s="1">
        <v>-38.514145586396</v>
      </c>
    </row>
    <row r="120" ht="14.25" customHeight="1">
      <c r="A120" s="7">
        <v>44968.0</v>
      </c>
      <c r="B120" s="1">
        <v>8.0</v>
      </c>
      <c r="C120" s="2">
        <v>60.5184648805214</v>
      </c>
      <c r="D120" s="3">
        <v>0.0228819695872556</v>
      </c>
      <c r="E120" s="4">
        <v>0.0198913830557567</v>
      </c>
      <c r="F120" s="5">
        <v>4.03498913830558</v>
      </c>
      <c r="G120" s="2">
        <v>2.95365677045619</v>
      </c>
      <c r="H120" s="2">
        <v>3.97900072411296</v>
      </c>
      <c r="I120" s="2">
        <v>28.3015061549602</v>
      </c>
      <c r="J120" s="2">
        <f>(46.01*(siqueira!$D120*1000))/(0.082*(siqueira!$I120+273.15))</f>
        <v>42.59065576</v>
      </c>
      <c r="K120" s="2">
        <f>(48*(siqueira!$F120))/(0.082*(siqueira!$I120+273.15))</f>
        <v>7.835239875</v>
      </c>
      <c r="L120" s="13" t="s">
        <v>16</v>
      </c>
      <c r="M120" s="1">
        <v>-3.7192162962032</v>
      </c>
      <c r="N120" s="1">
        <v>-38.514145586396</v>
      </c>
    </row>
    <row r="121" ht="14.25" customHeight="1">
      <c r="A121" s="7">
        <v>44968.0</v>
      </c>
      <c r="B121" s="1">
        <v>9.0</v>
      </c>
      <c r="C121" s="2">
        <v>56.1117078410311</v>
      </c>
      <c r="D121" s="3">
        <v>0.0124919441460795</v>
      </c>
      <c r="E121" s="4">
        <v>0.0171535982814178</v>
      </c>
      <c r="F121" s="5">
        <v>3.93352309344791</v>
      </c>
      <c r="G121" s="2">
        <v>3.2062298603652</v>
      </c>
      <c r="H121" s="2">
        <v>4.32223415682062</v>
      </c>
      <c r="I121" s="2">
        <v>29.6133082706767</v>
      </c>
      <c r="J121" s="2">
        <f>(46.01*(siqueira!$D121*1000))/(0.082*(siqueira!$I121+273.15))</f>
        <v>23.15075572</v>
      </c>
      <c r="K121" s="2">
        <f>(48*(siqueira!$F121))/(0.082*(siqueira!$I121+273.15))</f>
        <v>7.605116078</v>
      </c>
      <c r="L121" s="13" t="s">
        <v>16</v>
      </c>
      <c r="M121" s="1">
        <v>-3.7192162962032</v>
      </c>
      <c r="N121" s="1">
        <v>-38.514145586396</v>
      </c>
    </row>
    <row r="122" ht="14.25" customHeight="1">
      <c r="A122" s="7">
        <v>44968.0</v>
      </c>
      <c r="B122" s="1">
        <v>10.0</v>
      </c>
      <c r="C122" s="2">
        <v>43.4925690021231</v>
      </c>
      <c r="D122" s="3">
        <v>0.00696390658174098</v>
      </c>
      <c r="E122" s="4">
        <v>0.0128237791932059</v>
      </c>
      <c r="F122" s="5">
        <v>3.89031847133758</v>
      </c>
      <c r="G122" s="2">
        <v>2.53503184713376</v>
      </c>
      <c r="H122" s="2">
        <v>3.39490445859873</v>
      </c>
      <c r="I122" s="2">
        <v>32.1316772823779</v>
      </c>
      <c r="J122" s="2">
        <f>(46.01*(siqueira!$D122*1000))/(0.082*(siqueira!$I122+273.15))</f>
        <v>12.79942849</v>
      </c>
      <c r="K122" s="2">
        <f>(48*(siqueira!$F122))/(0.082*(siqueira!$I122+273.15))</f>
        <v>7.459535774</v>
      </c>
      <c r="L122" s="13" t="s">
        <v>16</v>
      </c>
      <c r="M122" s="1">
        <v>-3.7192162962032</v>
      </c>
      <c r="N122" s="1">
        <v>-38.514145586396</v>
      </c>
    </row>
    <row r="123" ht="14.25" customHeight="1">
      <c r="A123" s="7">
        <v>44968.0</v>
      </c>
      <c r="B123" s="1">
        <v>11.0</v>
      </c>
      <c r="C123" s="2">
        <v>40.3373983739837</v>
      </c>
      <c r="D123" s="3">
        <v>9.75609756097561E-4</v>
      </c>
      <c r="E123" s="4">
        <v>0.00689024390243902</v>
      </c>
      <c r="F123" s="5">
        <v>3.14168699186992</v>
      </c>
      <c r="G123" s="2">
        <v>2.8150406504065</v>
      </c>
      <c r="H123" s="2">
        <v>3.46951219512195</v>
      </c>
      <c r="I123" s="2">
        <v>35.2107520325203</v>
      </c>
      <c r="J123" s="2">
        <f>(46.01*(siqueira!$D123*1000))/(0.082*(siqueira!$I123+273.15))</f>
        <v>1.775233233</v>
      </c>
      <c r="K123" s="2">
        <f>(48*(siqueira!$F123))/(0.082*(siqueira!$I123+273.15))</f>
        <v>5.963911671</v>
      </c>
      <c r="L123" s="13" t="s">
        <v>16</v>
      </c>
      <c r="M123" s="1">
        <v>-3.7192162962032</v>
      </c>
      <c r="N123" s="1">
        <v>-38.514145586396</v>
      </c>
    </row>
    <row r="124" ht="14.25" customHeight="1">
      <c r="A124" s="7">
        <v>44968.0</v>
      </c>
      <c r="B124" s="1">
        <v>12.0</v>
      </c>
      <c r="C124" s="2">
        <v>41.5280235988201</v>
      </c>
      <c r="D124" s="3">
        <v>0.00629793510324484</v>
      </c>
      <c r="E124" s="4">
        <v>0.0137020648967552</v>
      </c>
      <c r="F124" s="5">
        <v>2.68598820058997</v>
      </c>
      <c r="G124" s="2">
        <v>3.2669616519174</v>
      </c>
      <c r="H124" s="2">
        <v>4.29793510324484</v>
      </c>
      <c r="I124" s="2">
        <v>32.9652949852507</v>
      </c>
      <c r="J124" s="2">
        <f>(46.01*(siqueira!$D124*1000))/(0.082*(siqueira!$I124+273.15))</f>
        <v>11.54387279</v>
      </c>
      <c r="K124" s="2">
        <f>(48*(siqueira!$F124))/(0.082*(siqueira!$I124+273.15))</f>
        <v>5.136253568</v>
      </c>
      <c r="L124" s="13" t="s">
        <v>16</v>
      </c>
      <c r="M124" s="1">
        <v>-3.7192162962032</v>
      </c>
      <c r="N124" s="1">
        <v>-38.514145586396</v>
      </c>
    </row>
    <row r="125" ht="14.25" customHeight="1">
      <c r="A125" s="7">
        <v>44968.0</v>
      </c>
      <c r="B125" s="1">
        <v>13.0</v>
      </c>
      <c r="C125" s="2">
        <v>44.3125</v>
      </c>
      <c r="D125" s="3">
        <v>0.00619642857142857</v>
      </c>
      <c r="E125" s="4">
        <v>0.0128392857142857</v>
      </c>
      <c r="F125" s="5">
        <v>2.99591071428571</v>
      </c>
      <c r="G125" s="2">
        <v>1.96607142857143</v>
      </c>
      <c r="H125" s="2">
        <v>2.69642857142857</v>
      </c>
      <c r="I125" s="2">
        <v>33.2770535714286</v>
      </c>
      <c r="J125" s="2">
        <f>(46.01*(siqueira!$D125*1000))/(0.082*(siqueira!$I125+273.15))</f>
        <v>11.3462598</v>
      </c>
      <c r="K125" s="2">
        <f>(48*(siqueira!$F125))/(0.082*(siqueira!$I125+273.15))</f>
        <v>5.723071159</v>
      </c>
      <c r="L125" s="13" t="s">
        <v>16</v>
      </c>
      <c r="M125" s="1">
        <v>-3.7192162962032</v>
      </c>
      <c r="N125" s="1">
        <v>-38.514145586396</v>
      </c>
    </row>
    <row r="126" ht="14.25" customHeight="1">
      <c r="A126" s="7">
        <v>44968.0</v>
      </c>
      <c r="B126" s="1">
        <v>14.0</v>
      </c>
      <c r="C126" s="2">
        <v>41.21</v>
      </c>
      <c r="D126" s="3">
        <v>0.0102923076923077</v>
      </c>
      <c r="E126" s="4">
        <v>0.0155461538461538</v>
      </c>
      <c r="F126" s="5">
        <v>2.85403846153846</v>
      </c>
      <c r="G126" s="2">
        <v>1.52923076923077</v>
      </c>
      <c r="H126" s="2">
        <v>2.36307692307692</v>
      </c>
      <c r="I126" s="2">
        <v>32.7707769230769</v>
      </c>
      <c r="J126" s="2">
        <f>(46.01*(siqueira!$D126*1000))/(0.082*(siqueira!$I126+273.15))</f>
        <v>18.87739957</v>
      </c>
      <c r="K126" s="2">
        <f>(48*(siqueira!$F126))/(0.082*(siqueira!$I126+273.15))</f>
        <v>5.461076156</v>
      </c>
      <c r="L126" s="13" t="s">
        <v>16</v>
      </c>
      <c r="M126" s="1">
        <v>-3.7192162962032</v>
      </c>
      <c r="N126" s="1">
        <v>-38.514145586396</v>
      </c>
    </row>
    <row r="127" ht="14.25" customHeight="1">
      <c r="A127" s="7">
        <v>44968.0</v>
      </c>
      <c r="B127" s="1">
        <v>15.0</v>
      </c>
      <c r="C127" s="2">
        <v>44.1843771991555</v>
      </c>
      <c r="D127" s="3">
        <v>0.0234553131597467</v>
      </c>
      <c r="E127" s="4">
        <v>0.0203518648838846</v>
      </c>
      <c r="F127" s="5">
        <v>3.13820548909219</v>
      </c>
      <c r="G127" s="2">
        <v>1.78465869106263</v>
      </c>
      <c r="H127" s="2">
        <v>2.63265306122449</v>
      </c>
      <c r="I127" s="2">
        <v>31.9323504574243</v>
      </c>
      <c r="J127" s="2">
        <f>(46.01*(siqueira!$D127*1000))/(0.082*(siqueira!$I127+273.15))</f>
        <v>43.13825099</v>
      </c>
      <c r="K127" s="2">
        <f>(48*(siqueira!$F127))/(0.082*(siqueira!$I127+273.15))</f>
        <v>6.021319596</v>
      </c>
      <c r="L127" s="13" t="s">
        <v>16</v>
      </c>
      <c r="M127" s="1">
        <v>-3.7192162962032</v>
      </c>
      <c r="N127" s="1">
        <v>-38.514145586396</v>
      </c>
    </row>
    <row r="128" ht="14.25" customHeight="1">
      <c r="A128" s="7">
        <v>44968.0</v>
      </c>
      <c r="B128" s="1">
        <v>16.0</v>
      </c>
      <c r="C128" s="2">
        <v>46.5366639806608</v>
      </c>
      <c r="D128" s="3">
        <v>0.0389605157131346</v>
      </c>
      <c r="E128" s="4">
        <v>0.0230701047542305</v>
      </c>
      <c r="F128" s="5">
        <v>3.36333601933924</v>
      </c>
      <c r="G128" s="2">
        <v>1.89363416599517</v>
      </c>
      <c r="H128" s="2">
        <v>2.63497179693795</v>
      </c>
      <c r="I128" s="2">
        <v>31.4793473005641</v>
      </c>
      <c r="J128" s="2">
        <f>(46.01*(siqueira!$D128*1000))/(0.082*(siqueira!$I128+273.15))</f>
        <v>71.76147188</v>
      </c>
      <c r="K128" s="2">
        <f>(48*(siqueira!$F128))/(0.082*(siqueira!$I128+273.15))</f>
        <v>6.46287719</v>
      </c>
      <c r="L128" s="13" t="s">
        <v>16</v>
      </c>
      <c r="M128" s="1">
        <v>-3.7192162962032</v>
      </c>
      <c r="N128" s="1">
        <v>-38.514145586396</v>
      </c>
    </row>
    <row r="129" ht="14.25" customHeight="1">
      <c r="A129" s="7">
        <v>44968.0</v>
      </c>
      <c r="B129" s="1">
        <v>17.0</v>
      </c>
      <c r="C129" s="2">
        <v>53.2289416846652</v>
      </c>
      <c r="D129" s="3">
        <v>0.0629661627069834</v>
      </c>
      <c r="E129" s="4">
        <v>0.0269402447804176</v>
      </c>
      <c r="F129" s="5">
        <v>2.88641468682505</v>
      </c>
      <c r="G129" s="2">
        <v>2.77465802735781</v>
      </c>
      <c r="H129" s="2">
        <v>3.92656587473002</v>
      </c>
      <c r="I129" s="2">
        <v>30.6778473722102</v>
      </c>
      <c r="J129" s="2">
        <f>(46.01*(siqueira!$D129*1000))/(0.082*(siqueira!$I129+273.15))</f>
        <v>116.283483</v>
      </c>
      <c r="K129" s="2">
        <f>(48*(siqueira!$F129))/(0.082*(siqueira!$I129+273.15))</f>
        <v>5.561072205</v>
      </c>
      <c r="L129" s="13" t="s">
        <v>16</v>
      </c>
      <c r="M129" s="1">
        <v>-3.7192162962032</v>
      </c>
      <c r="N129" s="1">
        <v>-38.514145586396</v>
      </c>
    </row>
    <row r="130" ht="14.25" customHeight="1">
      <c r="A130" s="7">
        <v>44968.0</v>
      </c>
      <c r="B130" s="1">
        <v>18.0</v>
      </c>
      <c r="C130" s="2">
        <v>57.993993993994</v>
      </c>
      <c r="D130" s="3">
        <v>0.135247747747748</v>
      </c>
      <c r="E130" s="4">
        <v>0.034009009009009</v>
      </c>
      <c r="F130" s="5">
        <v>2.44988738738739</v>
      </c>
      <c r="G130" s="2">
        <v>3.74624624624625</v>
      </c>
      <c r="H130" s="2">
        <v>4.96846846846847</v>
      </c>
      <c r="I130" s="2">
        <v>29.8182807807808</v>
      </c>
      <c r="J130" s="2">
        <f>(46.01*(siqueira!$D130*1000))/(0.082*(siqueira!$I130+273.15))</f>
        <v>250.478965</v>
      </c>
      <c r="K130" s="2">
        <f>(48*(siqueira!$F130))/(0.082*(siqueira!$I130+273.15))</f>
        <v>4.7334342</v>
      </c>
      <c r="L130" s="13" t="s">
        <v>16</v>
      </c>
      <c r="M130" s="1">
        <v>-3.7192162962032</v>
      </c>
      <c r="N130" s="1">
        <v>-38.514145586396</v>
      </c>
    </row>
    <row r="131" ht="14.25" customHeight="1">
      <c r="A131" s="7">
        <v>44968.0</v>
      </c>
      <c r="B131" s="1">
        <v>19.0</v>
      </c>
      <c r="C131" s="2">
        <v>60.3183962264151</v>
      </c>
      <c r="D131" s="3">
        <v>0.224630503144654</v>
      </c>
      <c r="E131" s="4">
        <v>0.0412264150943396</v>
      </c>
      <c r="F131" s="5">
        <v>2.44308176100629</v>
      </c>
      <c r="G131" s="2">
        <v>3.87106918238994</v>
      </c>
      <c r="H131" s="2">
        <v>5.35220125786164</v>
      </c>
      <c r="I131" s="2">
        <v>29.1686242138365</v>
      </c>
      <c r="J131" s="2">
        <f>(46.01*(siqueira!$D131*1000))/(0.082*(siqueira!$I131+273.15))</f>
        <v>416.9099002</v>
      </c>
      <c r="K131" s="2">
        <f>(48*(siqueira!$F131))/(0.082*(siqueira!$I131+273.15))</f>
        <v>4.730428515</v>
      </c>
      <c r="L131" s="13" t="s">
        <v>16</v>
      </c>
      <c r="M131" s="1">
        <v>-3.7192162962032</v>
      </c>
      <c r="N131" s="1">
        <v>-38.514145586396</v>
      </c>
    </row>
    <row r="132" ht="14.25" customHeight="1">
      <c r="A132" s="7">
        <v>44968.0</v>
      </c>
      <c r="B132" s="1">
        <v>20.0</v>
      </c>
      <c r="C132" s="2">
        <v>60.8888091822095</v>
      </c>
      <c r="D132" s="3">
        <v>0.222532281205165</v>
      </c>
      <c r="E132" s="4">
        <v>0.037819225251076</v>
      </c>
      <c r="F132" s="5">
        <v>2.22944045911047</v>
      </c>
      <c r="G132" s="2">
        <v>4.73744619799139</v>
      </c>
      <c r="H132" s="2">
        <v>6.28981348637016</v>
      </c>
      <c r="I132" s="2">
        <v>28.8392682926829</v>
      </c>
      <c r="J132" s="2">
        <f>(46.01*(siqueira!$D132*1000))/(0.082*(siqueira!$I132+273.15))</f>
        <v>413.4660842</v>
      </c>
      <c r="K132" s="2">
        <f>(48*(siqueira!$F132))/(0.082*(siqueira!$I132+273.15))</f>
        <v>4.321472498</v>
      </c>
      <c r="L132" s="13" t="s">
        <v>16</v>
      </c>
      <c r="M132" s="1">
        <v>-3.7192162962032</v>
      </c>
      <c r="N132" s="1">
        <v>-38.514145586396</v>
      </c>
    </row>
    <row r="133" ht="14.25" customHeight="1">
      <c r="A133" s="7">
        <v>44968.0</v>
      </c>
      <c r="B133" s="1">
        <v>21.0</v>
      </c>
      <c r="C133" s="2">
        <v>62.957131079967</v>
      </c>
      <c r="D133" s="3">
        <v>0.298491343775763</v>
      </c>
      <c r="E133" s="4">
        <v>0.0412036273701566</v>
      </c>
      <c r="F133" s="5">
        <v>2.3659604286892</v>
      </c>
      <c r="G133" s="2">
        <v>5.11871393239901</v>
      </c>
      <c r="H133" s="2">
        <v>6.71310799670239</v>
      </c>
      <c r="I133" s="2">
        <v>28.5123660346249</v>
      </c>
      <c r="J133" s="2">
        <f>(46.01*(siqueira!$D133*1000))/(0.082*(siqueira!$I133+273.15))</f>
        <v>555.1994011</v>
      </c>
      <c r="K133" s="2">
        <f>(48*(siqueira!$F133))/(0.082*(siqueira!$I133+273.15))</f>
        <v>4.591068035</v>
      </c>
      <c r="L133" s="13" t="s">
        <v>16</v>
      </c>
      <c r="M133" s="1">
        <v>-3.7192162962032</v>
      </c>
      <c r="N133" s="1">
        <v>-38.514145586396</v>
      </c>
    </row>
    <row r="134" ht="14.25" customHeight="1">
      <c r="A134" s="7">
        <v>44968.0</v>
      </c>
      <c r="B134" s="1">
        <v>22.0</v>
      </c>
      <c r="C134" s="2">
        <v>63.3850574712644</v>
      </c>
      <c r="D134" s="3">
        <v>0.246752873563218</v>
      </c>
      <c r="E134" s="4">
        <v>0.0366954022988506</v>
      </c>
      <c r="F134" s="5">
        <v>1.93058908045977</v>
      </c>
      <c r="G134" s="2">
        <v>3.76221264367816</v>
      </c>
      <c r="H134" s="2">
        <v>5.3139367816092</v>
      </c>
      <c r="I134" s="2">
        <v>28.3965014367816</v>
      </c>
      <c r="J134" s="2">
        <f>(46.01*(siqueira!$D134*1000))/(0.082*(siqueira!$I134+273.15))</f>
        <v>459.1412431</v>
      </c>
      <c r="K134" s="2">
        <f>(48*(siqueira!$F134))/(0.082*(siqueira!$I134+273.15))</f>
        <v>3.747683756</v>
      </c>
      <c r="L134" s="13" t="s">
        <v>16</v>
      </c>
      <c r="M134" s="1">
        <v>-3.7192162962032</v>
      </c>
      <c r="N134" s="1">
        <v>-38.514145586396</v>
      </c>
    </row>
    <row r="135" ht="14.25" customHeight="1">
      <c r="A135" s="7">
        <v>44968.0</v>
      </c>
      <c r="B135" s="1">
        <v>23.0</v>
      </c>
      <c r="C135" s="2">
        <v>62.6209000762776</v>
      </c>
      <c r="D135" s="3">
        <v>0.0781769641495042</v>
      </c>
      <c r="E135" s="4">
        <v>0.0259191456903127</v>
      </c>
      <c r="F135" s="5">
        <v>2.07456140350877</v>
      </c>
      <c r="G135" s="2">
        <v>3.98703279938978</v>
      </c>
      <c r="H135" s="2">
        <v>5.40274599542334</v>
      </c>
      <c r="I135" s="2">
        <v>28.3820594965675</v>
      </c>
      <c r="J135" s="2">
        <f>(46.01*(siqueira!$D135*1000))/(0.082*(siqueira!$I135+273.15))</f>
        <v>145.4734332</v>
      </c>
      <c r="K135" s="2">
        <f>(48*(siqueira!$F135))/(0.082*(siqueira!$I135+273.15))</f>
        <v>4.027357519</v>
      </c>
      <c r="L135" s="13" t="s">
        <v>16</v>
      </c>
      <c r="M135" s="1">
        <v>-3.7192162962032</v>
      </c>
      <c r="N135" s="1">
        <v>-38.514145586396</v>
      </c>
    </row>
    <row r="136" ht="14.25" customHeight="1">
      <c r="A136" s="7">
        <v>44969.0</v>
      </c>
      <c r="B136" s="1">
        <v>0.0</v>
      </c>
      <c r="C136" s="2">
        <v>62.98125</v>
      </c>
      <c r="D136" s="3">
        <v>0.0986953125</v>
      </c>
      <c r="E136" s="4">
        <v>0.0272734375</v>
      </c>
      <c r="F136" s="5">
        <v>2.068140625</v>
      </c>
      <c r="G136" s="2">
        <v>3.28515625</v>
      </c>
      <c r="H136" s="2">
        <v>4.66015625</v>
      </c>
      <c r="I136" s="2">
        <v>28.3419765625</v>
      </c>
      <c r="J136" s="2">
        <f>(46.01*(siqueira!$D136*1000))/(0.082*(siqueira!$I136+273.15))</f>
        <v>183.6788486</v>
      </c>
      <c r="K136" s="2">
        <f>(48*(siqueira!$F136))/(0.082*(siqueira!$I136+273.15))</f>
        <v>4.0154266</v>
      </c>
      <c r="L136" s="13" t="s">
        <v>16</v>
      </c>
      <c r="M136" s="1">
        <v>-3.7192162962032</v>
      </c>
      <c r="N136" s="1">
        <v>-38.514145586396</v>
      </c>
    </row>
    <row r="137" ht="14.25" customHeight="1">
      <c r="A137" s="7">
        <v>44969.0</v>
      </c>
      <c r="B137" s="1">
        <v>1.0</v>
      </c>
      <c r="C137" s="2">
        <v>61.8001432664756</v>
      </c>
      <c r="D137" s="3">
        <v>0.047958452722063</v>
      </c>
      <c r="E137" s="4">
        <v>0.0231160458452722</v>
      </c>
      <c r="F137" s="5">
        <v>2.1289111747851</v>
      </c>
      <c r="G137" s="2">
        <v>4.60816618911175</v>
      </c>
      <c r="H137" s="2">
        <v>5.79942693409742</v>
      </c>
      <c r="I137" s="2">
        <v>28.3115401146132</v>
      </c>
      <c r="J137" s="2">
        <f>(46.01*(siqueira!$D137*1000))/(0.082*(siqueira!$I137+273.15))</f>
        <v>89.26303117</v>
      </c>
      <c r="K137" s="2">
        <f>(48*(siqueira!$F137))/(0.082*(siqueira!$I137+273.15))</f>
        <v>4.133833811</v>
      </c>
      <c r="L137" s="13" t="s">
        <v>16</v>
      </c>
      <c r="M137" s="1">
        <v>-3.7192162962032</v>
      </c>
      <c r="N137" s="1">
        <v>-38.514145586396</v>
      </c>
    </row>
    <row r="138" ht="14.25" customHeight="1">
      <c r="A138" s="7">
        <v>44969.0</v>
      </c>
      <c r="B138" s="1">
        <v>2.0</v>
      </c>
      <c r="C138" s="2">
        <v>60.9243697478992</v>
      </c>
      <c r="D138" s="3">
        <v>0.0266974789915966</v>
      </c>
      <c r="E138" s="4">
        <v>0.0209831932773109</v>
      </c>
      <c r="F138" s="5">
        <v>2.11663025210084</v>
      </c>
      <c r="G138" s="2">
        <v>2.21176470588235</v>
      </c>
      <c r="H138" s="2">
        <v>3.20840336134454</v>
      </c>
      <c r="I138" s="2">
        <v>28.1877731092437</v>
      </c>
      <c r="J138" s="2">
        <f>(46.01*(siqueira!$D138*1000))/(0.082*(siqueira!$I138+273.15))</f>
        <v>49.71129305</v>
      </c>
      <c r="K138" s="2">
        <f>(48*(siqueira!$F138))/(0.082*(siqueira!$I138+273.15))</f>
        <v>4.111675286</v>
      </c>
      <c r="L138" s="13" t="s">
        <v>16</v>
      </c>
      <c r="M138" s="1">
        <v>-3.7192162962032</v>
      </c>
      <c r="N138" s="1">
        <v>-38.514145586396</v>
      </c>
    </row>
    <row r="139" ht="14.25" customHeight="1">
      <c r="A139" s="7">
        <v>44969.0</v>
      </c>
      <c r="B139" s="1">
        <v>3.0</v>
      </c>
      <c r="C139" s="2">
        <v>60.5374823196605</v>
      </c>
      <c r="D139" s="3">
        <v>0.0204809052333805</v>
      </c>
      <c r="E139" s="4">
        <v>0.0197524752475248</v>
      </c>
      <c r="F139" s="5">
        <v>2.08974540311174</v>
      </c>
      <c r="G139" s="2">
        <v>1.55304101838755</v>
      </c>
      <c r="H139" s="2">
        <v>2.36704384724187</v>
      </c>
      <c r="I139" s="2">
        <v>28.1410961810467</v>
      </c>
      <c r="J139" s="2">
        <f>(46.01*(siqueira!$D139*1000))/(0.082*(siqueira!$I139+273.15))</f>
        <v>38.14180412</v>
      </c>
      <c r="K139" s="2">
        <f>(48*(siqueira!$F139))/(0.082*(siqueira!$I139+273.15))</f>
        <v>4.060078832</v>
      </c>
      <c r="L139" s="13" t="s">
        <v>16</v>
      </c>
      <c r="M139" s="1">
        <v>-3.7192162962032</v>
      </c>
      <c r="N139" s="1">
        <v>-38.514145586396</v>
      </c>
    </row>
    <row r="140" ht="14.25" customHeight="1">
      <c r="A140" s="7">
        <v>44969.0</v>
      </c>
      <c r="B140" s="1">
        <v>4.0</v>
      </c>
      <c r="C140" s="2">
        <v>60.9270588235294</v>
      </c>
      <c r="D140" s="3">
        <v>0.0369647058823529</v>
      </c>
      <c r="E140" s="4">
        <v>0.0229098039215686</v>
      </c>
      <c r="F140" s="5">
        <v>1.96680784313725</v>
      </c>
      <c r="G140" s="2">
        <v>1.45725490196078</v>
      </c>
      <c r="H140" s="2">
        <v>2.41803921568627</v>
      </c>
      <c r="I140" s="2">
        <v>28.0283215686275</v>
      </c>
      <c r="J140" s="2">
        <f>(46.01*(siqueira!$D140*1000))/(0.082*(siqueira!$I140+273.15))</f>
        <v>68.86553522</v>
      </c>
      <c r="K140" s="2">
        <f>(48*(siqueira!$F140))/(0.082*(siqueira!$I140+273.15))</f>
        <v>3.822659433</v>
      </c>
      <c r="L140" s="13" t="s">
        <v>16</v>
      </c>
      <c r="M140" s="1">
        <v>-3.7192162962032</v>
      </c>
      <c r="N140" s="1">
        <v>-38.514145586396</v>
      </c>
    </row>
    <row r="141" ht="14.25" customHeight="1">
      <c r="A141" s="7">
        <v>44969.0</v>
      </c>
      <c r="B141" s="1">
        <v>5.0</v>
      </c>
      <c r="C141" s="2">
        <v>61.3514986376022</v>
      </c>
      <c r="D141" s="3">
        <v>0.0354768392370572</v>
      </c>
      <c r="E141" s="4">
        <v>0.0222434150772025</v>
      </c>
      <c r="F141" s="5">
        <v>2.0621889191644</v>
      </c>
      <c r="G141" s="2">
        <v>1.88646684831971</v>
      </c>
      <c r="H141" s="2">
        <v>3.00272479564033</v>
      </c>
      <c r="I141" s="2">
        <v>28.0404632152589</v>
      </c>
      <c r="J141" s="2">
        <f>(46.01*(siqueira!$D141*1000))/(0.082*(siqueira!$I141+273.15))</f>
        <v>66.09096369</v>
      </c>
      <c r="K141" s="2">
        <f>(48*(siqueira!$F141))/(0.082*(siqueira!$I141+273.15))</f>
        <v>4.007879148</v>
      </c>
      <c r="L141" s="13" t="s">
        <v>16</v>
      </c>
      <c r="M141" s="1">
        <v>-3.7192162962032</v>
      </c>
      <c r="N141" s="1">
        <v>-38.514145586396</v>
      </c>
    </row>
    <row r="142" ht="14.25" customHeight="1">
      <c r="A142" s="7">
        <v>44969.0</v>
      </c>
      <c r="B142" s="1">
        <v>6.0</v>
      </c>
      <c r="C142" s="2">
        <v>61.4859913793103</v>
      </c>
      <c r="D142" s="3">
        <v>0.0211853448275862</v>
      </c>
      <c r="E142" s="4">
        <v>0.0194073275862069</v>
      </c>
      <c r="F142" s="5">
        <v>2.06868534482759</v>
      </c>
      <c r="G142" s="2">
        <v>1.51508620689655</v>
      </c>
      <c r="H142" s="2">
        <v>2.37068965517241</v>
      </c>
      <c r="I142" s="2">
        <v>28.0590625</v>
      </c>
      <c r="J142" s="2">
        <f>(46.01*(siqueira!$D142*1000))/(0.082*(siqueira!$I142+273.15))</f>
        <v>39.46443448</v>
      </c>
      <c r="K142" s="2">
        <f>(48*(siqueira!$F142))/(0.082*(siqueira!$I142+273.15))</f>
        <v>4.020256737</v>
      </c>
      <c r="L142" s="13" t="s">
        <v>16</v>
      </c>
      <c r="M142" s="1">
        <v>-3.7192162962032</v>
      </c>
      <c r="N142" s="1">
        <v>-38.514145586396</v>
      </c>
    </row>
    <row r="143" ht="14.25" customHeight="1">
      <c r="A143" s="7">
        <v>44969.0</v>
      </c>
      <c r="B143" s="1">
        <v>7.0</v>
      </c>
      <c r="C143" s="2">
        <v>60.9494086727989</v>
      </c>
      <c r="D143" s="3">
        <v>0.0242969776609724</v>
      </c>
      <c r="E143" s="4">
        <v>0.0203416557161629</v>
      </c>
      <c r="F143" s="5">
        <v>2.17513797634691</v>
      </c>
      <c r="G143" s="2">
        <v>0.986859395532194</v>
      </c>
      <c r="H143" s="2">
        <v>1.74244415243101</v>
      </c>
      <c r="I143" s="2">
        <v>28.0084296977661</v>
      </c>
      <c r="J143" s="2">
        <f>(46.01*(siqueira!$D143*1000))/(0.082*(siqueira!$I143+273.15))</f>
        <v>45.26844863</v>
      </c>
      <c r="K143" s="2">
        <f>(48*(siqueira!$F143))/(0.082*(siqueira!$I143+273.15))</f>
        <v>4.227846119</v>
      </c>
      <c r="L143" s="13" t="s">
        <v>16</v>
      </c>
      <c r="M143" s="1">
        <v>-3.7192162962032</v>
      </c>
      <c r="N143" s="1">
        <v>-38.514145586396</v>
      </c>
    </row>
    <row r="144" ht="14.25" customHeight="1">
      <c r="A144" s="7">
        <v>44969.0</v>
      </c>
      <c r="B144" s="1">
        <v>8.0</v>
      </c>
      <c r="C144" s="2">
        <v>59.0246103363413</v>
      </c>
      <c r="D144" s="3">
        <v>0.0142247744052502</v>
      </c>
      <c r="E144" s="4">
        <v>0.0155783429040197</v>
      </c>
      <c r="F144" s="5">
        <v>2.43255127153404</v>
      </c>
      <c r="G144" s="2">
        <v>0.315012305168171</v>
      </c>
      <c r="H144" s="2">
        <v>1.05168170631665</v>
      </c>
      <c r="I144" s="2">
        <v>28.1972518457752</v>
      </c>
      <c r="J144" s="2">
        <f>(46.01*(siqueira!$D144*1000))/(0.082*(siqueira!$I144+273.15))</f>
        <v>26.48600966</v>
      </c>
      <c r="K144" s="2">
        <f>(48*(siqueira!$F144))/(0.082*(siqueira!$I144+273.15))</f>
        <v>4.725221295</v>
      </c>
      <c r="L144" s="13" t="s">
        <v>16</v>
      </c>
      <c r="M144" s="1">
        <v>-3.7192162962032</v>
      </c>
      <c r="N144" s="1">
        <v>-38.514145586396</v>
      </c>
    </row>
    <row r="145" ht="14.25" customHeight="1">
      <c r="A145" s="7">
        <v>44969.0</v>
      </c>
      <c r="B145" s="1">
        <v>9.0</v>
      </c>
      <c r="C145" s="2">
        <v>54.7464454976303</v>
      </c>
      <c r="D145" s="3">
        <v>0.00373617693522907</v>
      </c>
      <c r="E145" s="4">
        <v>0.009826224328594</v>
      </c>
      <c r="F145" s="5">
        <v>2.83651658767773</v>
      </c>
      <c r="G145" s="2">
        <v>1.27093206951027</v>
      </c>
      <c r="H145" s="2">
        <v>1.91706161137441</v>
      </c>
      <c r="I145" s="2">
        <v>29.8635308056872</v>
      </c>
      <c r="J145" s="2">
        <f>(46.01*(siqueira!$D145*1000))/(0.082*(siqueira!$I145+273.15))</f>
        <v>6.918370147</v>
      </c>
      <c r="K145" s="2">
        <f>(48*(siqueira!$F145))/(0.082*(siqueira!$I145+273.15))</f>
        <v>5.479623135</v>
      </c>
      <c r="L145" s="13" t="s">
        <v>16</v>
      </c>
      <c r="M145" s="1">
        <v>-3.7192162962032</v>
      </c>
      <c r="N145" s="1">
        <v>-38.514145586396</v>
      </c>
    </row>
    <row r="146" ht="14.25" customHeight="1">
      <c r="A146" s="7">
        <v>44969.0</v>
      </c>
      <c r="B146" s="1">
        <v>10.0</v>
      </c>
      <c r="C146" s="2">
        <v>37.2777340676633</v>
      </c>
      <c r="D146" s="3">
        <v>6.68764752163651E-4</v>
      </c>
      <c r="E146" s="4">
        <v>0.00244689221085759</v>
      </c>
      <c r="F146" s="5">
        <v>2.84804091266719</v>
      </c>
      <c r="G146" s="2">
        <v>0.861526357199056</v>
      </c>
      <c r="H146" s="2">
        <v>1.45554681353265</v>
      </c>
      <c r="I146" s="2">
        <v>35.3558772619984</v>
      </c>
      <c r="J146" s="2">
        <f>(46.01*(siqueira!$D146*1000))/(0.082*(siqueira!$I146+273.15))</f>
        <v>1.216321305</v>
      </c>
      <c r="K146" s="2">
        <f>(48*(siqueira!$F146))/(0.082*(siqueira!$I146+273.15))</f>
        <v>5.403935623</v>
      </c>
      <c r="L146" s="13" t="s">
        <v>16</v>
      </c>
      <c r="M146" s="1">
        <v>-3.7192162962032</v>
      </c>
      <c r="N146" s="1">
        <v>-38.514145586396</v>
      </c>
    </row>
    <row r="147" ht="14.25" customHeight="1">
      <c r="A147" s="7">
        <v>44969.0</v>
      </c>
      <c r="B147" s="1">
        <v>11.0</v>
      </c>
      <c r="C147" s="2">
        <v>33.3279816513761</v>
      </c>
      <c r="D147" s="3">
        <v>3.6697247706422E-4</v>
      </c>
      <c r="E147" s="4">
        <v>0.00409785932721713</v>
      </c>
      <c r="F147" s="5">
        <v>3.46483944954128</v>
      </c>
      <c r="G147" s="2">
        <v>0.600152905198777</v>
      </c>
      <c r="H147" s="2">
        <v>1.0894495412844</v>
      </c>
      <c r="I147" s="2">
        <v>35.5826376146789</v>
      </c>
      <c r="J147" s="2">
        <f>(46.01*(siqueira!$D147*1000))/(0.082*(siqueira!$I147+273.15))</f>
        <v>0.6669439403</v>
      </c>
      <c r="K147" s="2">
        <f>(48*(siqueira!$F147))/(0.082*(siqueira!$I147+273.15))</f>
        <v>6.569434051</v>
      </c>
      <c r="L147" s="13" t="s">
        <v>16</v>
      </c>
      <c r="M147" s="1">
        <v>-3.7192162962032</v>
      </c>
      <c r="N147" s="1">
        <v>-38.514145586396</v>
      </c>
    </row>
    <row r="148" ht="14.25" customHeight="1">
      <c r="A148" s="7">
        <v>44969.0</v>
      </c>
      <c r="B148" s="1">
        <v>12.0</v>
      </c>
      <c r="C148" s="2">
        <v>35.8992805755396</v>
      </c>
      <c r="D148" s="3">
        <v>0.00564028776978417</v>
      </c>
      <c r="E148" s="4">
        <v>0.012273381294964</v>
      </c>
      <c r="F148" s="5">
        <v>4.30307913669065</v>
      </c>
      <c r="G148" s="2">
        <v>0.971223021582734</v>
      </c>
      <c r="H148" s="2">
        <v>1.66978417266187</v>
      </c>
      <c r="I148" s="2">
        <v>34.6060503597122</v>
      </c>
      <c r="J148" s="2">
        <f>(46.01*(siqueira!$D148*1000))/(0.082*(siqueira!$I148+273.15))</f>
        <v>10.28331273</v>
      </c>
      <c r="K148" s="2">
        <f>(48*(siqueira!$F148))/(0.082*(siqueira!$I148+273.15))</f>
        <v>8.184650113</v>
      </c>
      <c r="L148" s="13" t="s">
        <v>16</v>
      </c>
      <c r="M148" s="1">
        <v>-3.7192162962032</v>
      </c>
      <c r="N148" s="1">
        <v>-38.514145586396</v>
      </c>
    </row>
    <row r="149" ht="14.25" customHeight="1">
      <c r="A149" s="7">
        <v>44969.0</v>
      </c>
      <c r="B149" s="1">
        <v>13.0</v>
      </c>
      <c r="C149" s="2">
        <v>37.266501650165</v>
      </c>
      <c r="D149" s="3">
        <v>0.00745874587458746</v>
      </c>
      <c r="E149" s="4">
        <v>0.0119389438943894</v>
      </c>
      <c r="F149" s="5">
        <v>4.29179867986799</v>
      </c>
      <c r="G149" s="2">
        <v>0.919141914191419</v>
      </c>
      <c r="H149" s="2">
        <v>1.62128712871287</v>
      </c>
      <c r="I149" s="2">
        <v>34.470297029703</v>
      </c>
      <c r="J149" s="2">
        <f>(46.01*(siqueira!$D149*1000))/(0.082*(siqueira!$I149+273.15))</f>
        <v>13.60470736</v>
      </c>
      <c r="K149" s="2">
        <f>(48*(siqueira!$F149))/(0.082*(siqueira!$I149+273.15))</f>
        <v>8.166796607</v>
      </c>
      <c r="L149" s="13" t="s">
        <v>16</v>
      </c>
      <c r="M149" s="1">
        <v>-3.7192162962032</v>
      </c>
      <c r="N149" s="1">
        <v>-38.514145586396</v>
      </c>
    </row>
    <row r="150" ht="14.25" customHeight="1">
      <c r="A150" s="7">
        <v>44969.0</v>
      </c>
      <c r="B150" s="1">
        <v>14.0</v>
      </c>
      <c r="C150" s="2">
        <v>42.9326718639263</v>
      </c>
      <c r="D150" s="3">
        <v>0.0116371367824238</v>
      </c>
      <c r="E150" s="4">
        <v>0.0163075832742736</v>
      </c>
      <c r="F150" s="5">
        <v>3.94002834868887</v>
      </c>
      <c r="G150" s="2">
        <v>1.25655563430191</v>
      </c>
      <c r="H150" s="2">
        <v>1.89865343727853</v>
      </c>
      <c r="I150" s="2">
        <v>32.6748830616584</v>
      </c>
      <c r="J150" s="2">
        <f>(46.01*(siqueira!$D150*1000))/(0.082*(siqueira!$I150+273.15))</f>
        <v>21.35067951</v>
      </c>
      <c r="K150" s="2">
        <f>(48*(siqueira!$F150))/(0.082*(siqueira!$I150+273.15))</f>
        <v>7.541433629</v>
      </c>
      <c r="L150" s="13" t="s">
        <v>16</v>
      </c>
      <c r="M150" s="1">
        <v>-3.7192162962032</v>
      </c>
      <c r="N150" s="1">
        <v>-38.514145586396</v>
      </c>
    </row>
    <row r="151" ht="14.25" customHeight="1">
      <c r="A151" s="7">
        <v>44969.0</v>
      </c>
      <c r="B151" s="1">
        <v>15.0</v>
      </c>
      <c r="C151" s="2">
        <v>46.3291666666667</v>
      </c>
      <c r="D151" s="3">
        <v>0.0153916666666667</v>
      </c>
      <c r="E151" s="4">
        <v>0.0175916666666667</v>
      </c>
      <c r="F151" s="5">
        <v>4.15748333333333</v>
      </c>
      <c r="G151" s="2">
        <v>1.42833333333333</v>
      </c>
      <c r="H151" s="2">
        <v>2.17</v>
      </c>
      <c r="I151" s="2">
        <v>32.2402416666667</v>
      </c>
      <c r="J151" s="2">
        <f>(46.01*(siqueira!$D151*1000))/(0.082*(siqueira!$I151+273.15))</f>
        <v>28.27931429</v>
      </c>
      <c r="K151" s="2">
        <f>(48*(siqueira!$F151))/(0.082*(siqueira!$I151+273.15))</f>
        <v>7.968980172</v>
      </c>
      <c r="L151" s="13" t="s">
        <v>16</v>
      </c>
      <c r="M151" s="1">
        <v>-3.7192162962032</v>
      </c>
      <c r="N151" s="1">
        <v>-38.514145586396</v>
      </c>
    </row>
    <row r="152" ht="14.25" customHeight="1">
      <c r="A152" s="7">
        <v>44969.0</v>
      </c>
      <c r="B152" s="1">
        <v>16.0</v>
      </c>
      <c r="C152" s="2">
        <v>48.6105633802817</v>
      </c>
      <c r="D152" s="3">
        <v>0.0205281690140845</v>
      </c>
      <c r="E152" s="4">
        <v>0.0183661971830986</v>
      </c>
      <c r="F152" s="5">
        <v>4.15224647887324</v>
      </c>
      <c r="G152" s="2">
        <v>1.30633802816901</v>
      </c>
      <c r="H152" s="2">
        <v>1.8443661971831</v>
      </c>
      <c r="I152" s="2">
        <v>31.7018309859155</v>
      </c>
      <c r="J152" s="2">
        <f>(46.01*(siqueira!$D152*1000))/(0.082*(siqueira!$I152+273.15))</f>
        <v>37.7832914</v>
      </c>
      <c r="K152" s="2">
        <f>(48*(siqueira!$F152))/(0.082*(siqueira!$I152+273.15))</f>
        <v>7.972998872</v>
      </c>
      <c r="L152" s="13" t="s">
        <v>16</v>
      </c>
      <c r="M152" s="1">
        <v>-3.7192162962032</v>
      </c>
      <c r="N152" s="1">
        <v>-38.514145586396</v>
      </c>
    </row>
    <row r="153" ht="14.25" customHeight="1">
      <c r="A153" s="7">
        <v>44969.0</v>
      </c>
      <c r="B153" s="1">
        <v>17.0</v>
      </c>
      <c r="C153" s="2">
        <v>51.7923416789396</v>
      </c>
      <c r="D153" s="3">
        <v>0.0432253313696613</v>
      </c>
      <c r="E153" s="4">
        <v>0.02259941089838</v>
      </c>
      <c r="F153" s="5">
        <v>4.07164948453608</v>
      </c>
      <c r="G153" s="2">
        <v>2.00515463917526</v>
      </c>
      <c r="H153" s="2">
        <v>2.74815905743741</v>
      </c>
      <c r="I153" s="2">
        <v>31.0572459499264</v>
      </c>
      <c r="J153" s="2">
        <f>(46.01*(siqueira!$D153*1000))/(0.082*(siqueira!$I153+273.15))</f>
        <v>79.72731855</v>
      </c>
      <c r="K153" s="2">
        <f>(48*(siqueira!$F153))/(0.082*(siqueira!$I153+273.15))</f>
        <v>7.83480541</v>
      </c>
      <c r="L153" s="13" t="s">
        <v>16</v>
      </c>
      <c r="M153" s="1">
        <v>-3.7192162962032</v>
      </c>
      <c r="N153" s="1">
        <v>-38.514145586396</v>
      </c>
    </row>
    <row r="154" ht="14.25" customHeight="1">
      <c r="A154" s="7">
        <v>44969.0</v>
      </c>
      <c r="B154" s="1">
        <v>18.0</v>
      </c>
      <c r="C154" s="2">
        <v>54.2349206349206</v>
      </c>
      <c r="D154" s="3">
        <v>0.0381984126984127</v>
      </c>
      <c r="E154" s="4">
        <v>0.0211984126984127</v>
      </c>
      <c r="F154" s="5">
        <v>4.02796825396825</v>
      </c>
      <c r="G154" s="2">
        <v>2.63412698412698</v>
      </c>
      <c r="H154" s="2">
        <v>3.53095238095238</v>
      </c>
      <c r="I154" s="2">
        <v>30.511380952381</v>
      </c>
      <c r="J154" s="2">
        <f>(46.01*(siqueira!$D154*1000))/(0.082*(siqueira!$I154+273.15))</f>
        <v>70.58202835</v>
      </c>
      <c r="K154" s="2">
        <f>(48*(siqueira!$F154))/(0.082*(siqueira!$I154+273.15))</f>
        <v>7.764685348</v>
      </c>
      <c r="L154" s="13" t="s">
        <v>16</v>
      </c>
      <c r="M154" s="1">
        <v>-3.7192162962032</v>
      </c>
      <c r="N154" s="1">
        <v>-38.514145586396</v>
      </c>
    </row>
    <row r="155" ht="14.25" customHeight="1">
      <c r="A155" s="7">
        <v>44969.0</v>
      </c>
      <c r="B155" s="1">
        <v>19.0</v>
      </c>
      <c r="C155" s="2">
        <v>56.5050301810865</v>
      </c>
      <c r="D155" s="3">
        <v>0.034728370221328</v>
      </c>
      <c r="E155" s="4">
        <v>0.0203521126760563</v>
      </c>
      <c r="F155" s="5">
        <v>4.05542253521127</v>
      </c>
      <c r="G155" s="2">
        <v>3.841046277666</v>
      </c>
      <c r="H155" s="2">
        <v>4.79778672032193</v>
      </c>
      <c r="I155" s="2">
        <v>30.0627565392354</v>
      </c>
      <c r="J155" s="2">
        <f>(46.01*(siqueira!$D155*1000))/(0.082*(siqueira!$I155+273.15))</f>
        <v>64.26511882</v>
      </c>
      <c r="K155" s="2">
        <f>(48*(siqueira!$F155))/(0.082*(siqueira!$I155+273.15))</f>
        <v>7.829175465</v>
      </c>
      <c r="L155" s="13" t="s">
        <v>16</v>
      </c>
      <c r="M155" s="1">
        <v>-3.7192162962032</v>
      </c>
      <c r="N155" s="1">
        <v>-38.514145586396</v>
      </c>
    </row>
    <row r="156" ht="14.25" customHeight="1">
      <c r="A156" s="7">
        <v>44969.0</v>
      </c>
      <c r="B156" s="1">
        <v>20.0</v>
      </c>
      <c r="C156" s="2">
        <v>61.3965798045603</v>
      </c>
      <c r="D156" s="3">
        <v>0.0287377850162866</v>
      </c>
      <c r="E156" s="4">
        <v>0.0187540716612378</v>
      </c>
      <c r="F156" s="5">
        <v>4.05852605863192</v>
      </c>
      <c r="G156" s="2">
        <v>3.12540716612378</v>
      </c>
      <c r="H156" s="2">
        <v>4.13599348534202</v>
      </c>
      <c r="I156" s="2">
        <v>29.0513517915309</v>
      </c>
      <c r="J156" s="2">
        <f>(46.01*(siqueira!$D156*1000))/(0.082*(siqueira!$I156+273.15))</f>
        <v>53.35747502</v>
      </c>
      <c r="K156" s="2">
        <f>(48*(siqueira!$F156))/(0.082*(siqueira!$I156+273.15))</f>
        <v>7.861389623</v>
      </c>
      <c r="L156" s="13" t="s">
        <v>16</v>
      </c>
      <c r="M156" s="1">
        <v>-3.7192162962032</v>
      </c>
      <c r="N156" s="1">
        <v>-38.514145586396</v>
      </c>
    </row>
    <row r="157" ht="14.25" customHeight="1">
      <c r="A157" s="7">
        <v>44969.0</v>
      </c>
      <c r="B157" s="1">
        <v>21.0</v>
      </c>
      <c r="C157" s="2">
        <v>62.7583947583948</v>
      </c>
      <c r="D157" s="3">
        <v>0.0411793611793612</v>
      </c>
      <c r="E157" s="4">
        <v>0.0206388206388206</v>
      </c>
      <c r="F157" s="5">
        <v>4.02756756756757</v>
      </c>
      <c r="G157" s="2">
        <v>3.29238329238329</v>
      </c>
      <c r="H157" s="2">
        <v>4.29320229320229</v>
      </c>
      <c r="I157" s="2">
        <v>28.7895986895987</v>
      </c>
      <c r="J157" s="2">
        <f>(46.01*(siqueira!$D157*1000))/(0.082*(siqueira!$I157+273.15))</f>
        <v>76.52404395</v>
      </c>
      <c r="K157" s="2">
        <f>(48*(siqueira!$F157))/(0.082*(siqueira!$I157+273.15))</f>
        <v>7.808185934</v>
      </c>
      <c r="L157" s="13" t="s">
        <v>16</v>
      </c>
      <c r="M157" s="1">
        <v>-3.7192162962032</v>
      </c>
      <c r="N157" s="1">
        <v>-38.514145586396</v>
      </c>
    </row>
    <row r="158" ht="14.25" customHeight="1">
      <c r="A158" s="7">
        <v>44969.0</v>
      </c>
      <c r="B158" s="1">
        <v>22.0</v>
      </c>
      <c r="C158" s="2">
        <v>64.5675090252708</v>
      </c>
      <c r="D158" s="3">
        <v>0.172830324909747</v>
      </c>
      <c r="E158" s="4">
        <v>0.0323898916967509</v>
      </c>
      <c r="F158" s="5">
        <v>3.81057761732852</v>
      </c>
      <c r="G158" s="2">
        <v>3.6173285198556</v>
      </c>
      <c r="H158" s="2">
        <v>4.72057761732852</v>
      </c>
      <c r="I158" s="2">
        <v>28.6731696750903</v>
      </c>
      <c r="J158" s="2">
        <f>(46.01*(siqueira!$D158*1000))/(0.082*(siqueira!$I158+273.15))</f>
        <v>321.2963202</v>
      </c>
      <c r="K158" s="2">
        <f>(48*(siqueira!$F158))/(0.082*(siqueira!$I158+273.15))</f>
        <v>7.390360463</v>
      </c>
      <c r="L158" s="13" t="s">
        <v>16</v>
      </c>
      <c r="M158" s="1">
        <v>-3.7192162962032</v>
      </c>
      <c r="N158" s="1">
        <v>-38.514145586396</v>
      </c>
    </row>
    <row r="159" ht="14.25" customHeight="1">
      <c r="A159" s="7">
        <v>44969.0</v>
      </c>
      <c r="B159" s="1">
        <v>23.0</v>
      </c>
      <c r="C159" s="2">
        <v>64.7169529499627</v>
      </c>
      <c r="D159" s="3">
        <v>0.118678117998506</v>
      </c>
      <c r="E159" s="4">
        <v>0.0279761015683346</v>
      </c>
      <c r="F159" s="5">
        <v>3.67104555638536</v>
      </c>
      <c r="G159" s="2">
        <v>3.18595967139656</v>
      </c>
      <c r="H159" s="2">
        <v>4.41448842419716</v>
      </c>
      <c r="I159" s="2">
        <v>28.7292755787901</v>
      </c>
      <c r="J159" s="2">
        <f>(46.01*(siqueira!$D159*1000))/(0.082*(siqueira!$I159+273.15))</f>
        <v>220.5848759</v>
      </c>
      <c r="K159" s="2">
        <f>(48*(siqueira!$F159))/(0.082*(siqueira!$I159+273.15))</f>
        <v>7.118424118</v>
      </c>
      <c r="L159" s="13" t="s">
        <v>16</v>
      </c>
      <c r="M159" s="1">
        <v>-3.7192162962032</v>
      </c>
      <c r="N159" s="1">
        <v>-38.514145586396</v>
      </c>
    </row>
    <row r="160" ht="14.25" customHeight="1">
      <c r="A160" s="7">
        <v>44970.0</v>
      </c>
      <c r="B160" s="1">
        <v>0.0</v>
      </c>
      <c r="C160" s="2">
        <v>64.8654311039484</v>
      </c>
      <c r="D160" s="3">
        <v>0.0925302175664787</v>
      </c>
      <c r="E160" s="4">
        <v>0.0252215954875101</v>
      </c>
      <c r="F160" s="5">
        <v>3.5258017727639</v>
      </c>
      <c r="G160" s="2">
        <v>3.37550362610798</v>
      </c>
      <c r="H160" s="2">
        <v>4.38356164383562</v>
      </c>
      <c r="I160" s="2">
        <v>28.7440290088638</v>
      </c>
      <c r="J160" s="2">
        <f>(46.01*(siqueira!$D160*1000))/(0.082*(siqueira!$I160+273.15))</f>
        <v>171.9758405</v>
      </c>
      <c r="K160" s="2">
        <f>(48*(siqueira!$F160))/(0.082*(siqueira!$I160+273.15))</f>
        <v>6.836451755</v>
      </c>
      <c r="L160" s="13" t="s">
        <v>16</v>
      </c>
      <c r="M160" s="1">
        <v>-3.7192162962032</v>
      </c>
      <c r="N160" s="1">
        <v>-38.514145586396</v>
      </c>
    </row>
    <row r="161" ht="14.25" customHeight="1">
      <c r="A161" s="7">
        <v>44970.0</v>
      </c>
      <c r="B161" s="1">
        <v>1.0</v>
      </c>
      <c r="C161" s="2">
        <v>64.4605722260991</v>
      </c>
      <c r="D161" s="3">
        <v>0.0437334263782275</v>
      </c>
      <c r="E161" s="4">
        <v>0.0210048848569435</v>
      </c>
      <c r="F161" s="5">
        <v>3.64282623866015</v>
      </c>
      <c r="G161" s="2">
        <v>3.24354501046755</v>
      </c>
      <c r="H161" s="2">
        <v>4.25610607117934</v>
      </c>
      <c r="I161" s="2">
        <v>28.6642498255408</v>
      </c>
      <c r="J161" s="2">
        <f>(46.01*(siqueira!$D161*1000))/(0.082*(siqueira!$I161+273.15))</f>
        <v>81.30404342</v>
      </c>
      <c r="K161" s="2">
        <f>(48*(siqueira!$F161))/(0.082*(siqueira!$I161+273.15))</f>
        <v>7.065226682</v>
      </c>
      <c r="L161" s="13" t="s">
        <v>16</v>
      </c>
      <c r="M161" s="1">
        <v>-3.7192162962032</v>
      </c>
      <c r="N161" s="1">
        <v>-38.514145586396</v>
      </c>
    </row>
    <row r="162" ht="14.25" customHeight="1">
      <c r="A162" s="7">
        <v>44970.0</v>
      </c>
      <c r="B162" s="1">
        <v>2.0</v>
      </c>
      <c r="C162" s="2">
        <v>63.0960912052117</v>
      </c>
      <c r="D162" s="3">
        <v>0.0247557003257329</v>
      </c>
      <c r="E162" s="4">
        <v>0.0187622149837134</v>
      </c>
      <c r="F162" s="5">
        <v>3.54040716612378</v>
      </c>
      <c r="G162" s="2">
        <v>2.29560260586319</v>
      </c>
      <c r="H162" s="2">
        <v>2.99592833876221</v>
      </c>
      <c r="I162" s="2">
        <v>28.7059039087948</v>
      </c>
      <c r="J162" s="2">
        <f>(46.01*(siqueira!$D162*1000))/(0.082*(siqueira!$I162+273.15))</f>
        <v>46.01653601</v>
      </c>
      <c r="K162" s="2">
        <f>(48*(siqueira!$F162))/(0.082*(siqueira!$I162+273.15))</f>
        <v>6.865638327</v>
      </c>
      <c r="L162" s="13" t="s">
        <v>16</v>
      </c>
      <c r="M162" s="1">
        <v>-3.7192162962032</v>
      </c>
      <c r="N162" s="1">
        <v>-38.514145586396</v>
      </c>
    </row>
    <row r="163" ht="14.25" customHeight="1">
      <c r="A163" s="7">
        <v>44970.0</v>
      </c>
      <c r="B163" s="1">
        <v>3.0</v>
      </c>
      <c r="C163" s="2">
        <v>64.6206140350877</v>
      </c>
      <c r="D163" s="3">
        <v>0.0343421052631579</v>
      </c>
      <c r="E163" s="4">
        <v>0.0205043859649123</v>
      </c>
      <c r="F163" s="5">
        <v>3.20148391812865</v>
      </c>
      <c r="G163" s="2">
        <v>2.31359649122807</v>
      </c>
      <c r="H163" s="2">
        <v>3.15204678362573</v>
      </c>
      <c r="I163" s="2">
        <v>27.8260891812866</v>
      </c>
      <c r="J163" s="2">
        <f>(46.01*(siqueira!$D163*1000))/(0.082*(siqueira!$I163+273.15))</f>
        <v>64.02259912</v>
      </c>
      <c r="K163" s="2">
        <f>(48*(siqueira!$F163))/(0.082*(siqueira!$I163+273.15))</f>
        <v>6.226539031</v>
      </c>
      <c r="L163" s="13" t="s">
        <v>16</v>
      </c>
      <c r="M163" s="1">
        <v>-3.7192162962032</v>
      </c>
      <c r="N163" s="1">
        <v>-38.514145586396</v>
      </c>
    </row>
    <row r="164" ht="14.25" customHeight="1">
      <c r="A164" s="7">
        <v>44970.0</v>
      </c>
      <c r="B164" s="1">
        <v>4.0</v>
      </c>
      <c r="C164" s="2">
        <v>68.0067567567568</v>
      </c>
      <c r="D164" s="3">
        <v>0.0269069069069069</v>
      </c>
      <c r="E164" s="4">
        <v>0.0182657657657658</v>
      </c>
      <c r="F164" s="5">
        <v>3.83460960960961</v>
      </c>
      <c r="G164" s="2">
        <v>2.21921921921922</v>
      </c>
      <c r="H164" s="2">
        <v>2.99924924924925</v>
      </c>
      <c r="I164" s="2">
        <v>27.1440690690691</v>
      </c>
      <c r="J164" s="2">
        <f>(46.01*(siqueira!$D164*1000))/(0.082*(siqueira!$I164+273.15))</f>
        <v>50.27538468</v>
      </c>
      <c r="K164" s="2">
        <f>(48*(siqueira!$F164))/(0.082*(siqueira!$I164+273.15))</f>
        <v>7.47483803</v>
      </c>
      <c r="L164" s="13" t="s">
        <v>16</v>
      </c>
      <c r="M164" s="1">
        <v>-3.7192162962032</v>
      </c>
      <c r="N164" s="1">
        <v>-38.514145586396</v>
      </c>
    </row>
    <row r="165" ht="14.25" customHeight="1">
      <c r="A165" s="7">
        <v>44970.0</v>
      </c>
      <c r="B165" s="1">
        <v>5.0</v>
      </c>
      <c r="C165" s="2">
        <v>66.6781609195402</v>
      </c>
      <c r="D165" s="3">
        <v>0.0269950738916256</v>
      </c>
      <c r="E165" s="4">
        <v>0.0197208538587849</v>
      </c>
      <c r="F165" s="5">
        <v>4.17027093596059</v>
      </c>
      <c r="G165" s="2">
        <v>3.07963875205255</v>
      </c>
      <c r="H165" s="2">
        <v>3.98932676518883</v>
      </c>
      <c r="I165" s="2">
        <v>28.1307307060755</v>
      </c>
      <c r="J165" s="2">
        <f>(46.01*(siqueira!$D165*1000))/(0.082*(siqueira!$I165+273.15))</f>
        <v>50.27493821</v>
      </c>
      <c r="K165" s="2">
        <f>(48*(siqueira!$F165))/(0.082*(siqueira!$I165+273.15))</f>
        <v>8.102523519</v>
      </c>
      <c r="L165" s="13" t="s">
        <v>16</v>
      </c>
      <c r="M165" s="1">
        <v>-3.7192162962032</v>
      </c>
      <c r="N165" s="1">
        <v>-38.514145586396</v>
      </c>
    </row>
    <row r="166" ht="14.25" customHeight="1">
      <c r="A166" s="7">
        <v>44970.0</v>
      </c>
      <c r="B166" s="1">
        <v>6.0</v>
      </c>
      <c r="C166" s="2">
        <v>65.4615931721195</v>
      </c>
      <c r="D166" s="3">
        <v>0.0324537695590327</v>
      </c>
      <c r="E166" s="4">
        <v>0.0201137980085349</v>
      </c>
      <c r="F166" s="5">
        <v>4.23687055476529</v>
      </c>
      <c r="G166" s="2">
        <v>3.049786628734</v>
      </c>
      <c r="H166" s="2">
        <v>3.89615931721195</v>
      </c>
      <c r="I166" s="2">
        <v>28.3167709815078</v>
      </c>
      <c r="J166" s="2">
        <f>(46.01*(siqueira!$D166*1000))/(0.082*(siqueira!$I166+273.15))</f>
        <v>60.4037748</v>
      </c>
      <c r="K166" s="2">
        <f>(48*(siqueira!$F166))/(0.082*(siqueira!$I166+273.15))</f>
        <v>8.226841522</v>
      </c>
      <c r="L166" s="13" t="s">
        <v>16</v>
      </c>
      <c r="M166" s="1">
        <v>-3.7192162962032</v>
      </c>
      <c r="N166" s="1">
        <v>-38.514145586396</v>
      </c>
    </row>
    <row r="167" ht="14.25" customHeight="1">
      <c r="A167" s="7">
        <v>44970.0</v>
      </c>
      <c r="B167" s="1">
        <v>7.0</v>
      </c>
      <c r="C167" s="2">
        <v>65.0215654952077</v>
      </c>
      <c r="D167" s="3">
        <v>0.0163019169329073</v>
      </c>
      <c r="E167" s="4">
        <v>0.0162060702875399</v>
      </c>
      <c r="F167" s="5">
        <v>4.22833865814697</v>
      </c>
      <c r="G167" s="2">
        <v>3.185303514377</v>
      </c>
      <c r="H167" s="2">
        <v>4.01198083067093</v>
      </c>
      <c r="I167" s="2">
        <v>28.3700319488818</v>
      </c>
      <c r="J167" s="2">
        <f>(46.01*(siqueira!$D167*1000))/(0.082*(siqueira!$I167+273.15))</f>
        <v>30.33617956</v>
      </c>
      <c r="K167" s="2">
        <f>(48*(siqueira!$F167))/(0.082*(siqueira!$I167+273.15))</f>
        <v>8.208824642</v>
      </c>
      <c r="L167" s="13" t="s">
        <v>16</v>
      </c>
      <c r="M167" s="1">
        <v>-3.7192162962032</v>
      </c>
      <c r="N167" s="1">
        <v>-38.514145586396</v>
      </c>
    </row>
    <row r="168" ht="14.25" customHeight="1">
      <c r="A168" s="7">
        <v>44970.0</v>
      </c>
      <c r="B168" s="1">
        <v>8.0</v>
      </c>
      <c r="C168" s="2">
        <v>66.3476297968397</v>
      </c>
      <c r="D168" s="3">
        <v>0.0354100827689992</v>
      </c>
      <c r="E168" s="4">
        <v>0.020752445447705</v>
      </c>
      <c r="F168" s="5">
        <v>4.15185854025583</v>
      </c>
      <c r="G168" s="2">
        <v>3.2234762979684</v>
      </c>
      <c r="H168" s="2">
        <v>4.21745673438676</v>
      </c>
      <c r="I168" s="2">
        <v>27.7749962377728</v>
      </c>
      <c r="J168" s="2">
        <f>(46.01*(siqueira!$D168*1000))/(0.082*(siqueira!$I168+273.15))</f>
        <v>66.02479463</v>
      </c>
      <c r="K168" s="2">
        <f>(48*(siqueira!$F168))/(0.082*(siqueira!$I168+273.15))</f>
        <v>8.076285616</v>
      </c>
      <c r="L168" s="13" t="s">
        <v>16</v>
      </c>
      <c r="M168" s="1">
        <v>-3.7192162962032</v>
      </c>
      <c r="N168" s="1">
        <v>-38.514145586396</v>
      </c>
    </row>
    <row r="169" ht="14.25" customHeight="1">
      <c r="A169" s="7">
        <v>44970.0</v>
      </c>
      <c r="B169" s="1">
        <v>9.0</v>
      </c>
      <c r="C169" s="2">
        <v>59.6486486486486</v>
      </c>
      <c r="D169" s="3">
        <v>0.0231814671814672</v>
      </c>
      <c r="E169" s="4">
        <v>0.0188185328185328</v>
      </c>
      <c r="F169" s="5">
        <v>4.15109652509653</v>
      </c>
      <c r="G169" s="2">
        <v>4.26640926640927</v>
      </c>
      <c r="H169" s="2">
        <v>5.1992277992278</v>
      </c>
      <c r="I169" s="2">
        <v>29.6944401544402</v>
      </c>
      <c r="J169" s="2">
        <f>(46.01*(siqueira!$D169*1000))/(0.082*(siqueira!$I169+273.15))</f>
        <v>42.94965656</v>
      </c>
      <c r="K169" s="2">
        <f>(48*(siqueira!$F169))/(0.082*(siqueira!$I169+273.15))</f>
        <v>8.023624802</v>
      </c>
      <c r="L169" s="13" t="s">
        <v>16</v>
      </c>
      <c r="M169" s="1">
        <v>-3.7192162962032</v>
      </c>
      <c r="N169" s="1">
        <v>-38.514145586396</v>
      </c>
    </row>
    <row r="170" ht="14.25" customHeight="1">
      <c r="A170" s="7">
        <v>44970.0</v>
      </c>
      <c r="B170" s="1">
        <v>10.0</v>
      </c>
      <c r="C170" s="2">
        <v>43.8050847457627</v>
      </c>
      <c r="D170" s="3">
        <v>0.00101694915254237</v>
      </c>
      <c r="E170" s="4">
        <v>0.00444915254237288</v>
      </c>
      <c r="F170" s="5">
        <v>2.39987288135593</v>
      </c>
      <c r="G170" s="2">
        <v>0.923728813559322</v>
      </c>
      <c r="H170" s="2">
        <v>1.25423728813559</v>
      </c>
      <c r="I170" s="2">
        <v>34.4068220338983</v>
      </c>
      <c r="J170" s="2">
        <f>(46.01*(siqueira!$D170*1000))/(0.082*(siqueira!$I170+273.15))</f>
        <v>1.855291927</v>
      </c>
      <c r="K170" s="2">
        <f>(48*(siqueira!$F170))/(0.082*(siqueira!$I170+273.15))</f>
        <v>4.567623077</v>
      </c>
      <c r="L170" s="13" t="s">
        <v>16</v>
      </c>
      <c r="M170" s="1">
        <v>-3.7192162962032</v>
      </c>
      <c r="N170" s="1">
        <v>-38.514145586396</v>
      </c>
    </row>
    <row r="171" ht="14.25" customHeight="1">
      <c r="A171" s="7">
        <v>44970.0</v>
      </c>
      <c r="B171" s="1">
        <v>11.0</v>
      </c>
      <c r="C171" s="2">
        <v>41.1639042357274</v>
      </c>
      <c r="D171" s="3">
        <v>0.00114180478821363</v>
      </c>
      <c r="E171" s="4">
        <v>0.00423572744014733</v>
      </c>
      <c r="F171" s="5">
        <v>2.80038674033149</v>
      </c>
      <c r="G171" s="2">
        <v>2.41068139963168</v>
      </c>
      <c r="H171" s="2">
        <v>2.82136279926335</v>
      </c>
      <c r="I171" s="2">
        <v>34.7025966850829</v>
      </c>
      <c r="J171" s="2">
        <f>(46.01*(siqueira!$D171*1000))/(0.082*(siqueira!$I171+273.15))</f>
        <v>2.081073503</v>
      </c>
      <c r="K171" s="2">
        <f>(48*(siqueira!$F171))/(0.082*(siqueira!$I171+273.15))</f>
        <v>5.324791126</v>
      </c>
      <c r="L171" s="13" t="s">
        <v>16</v>
      </c>
      <c r="M171" s="1">
        <v>-3.7192162962032</v>
      </c>
      <c r="N171" s="1">
        <v>-38.514145586396</v>
      </c>
    </row>
    <row r="172" ht="14.25" customHeight="1">
      <c r="A172" s="7">
        <v>44970.0</v>
      </c>
      <c r="B172" s="1">
        <v>12.0</v>
      </c>
      <c r="C172" s="2">
        <v>53.7493356953056</v>
      </c>
      <c r="D172" s="3">
        <v>0.00413640389725421</v>
      </c>
      <c r="E172" s="4">
        <v>0.00883968113374668</v>
      </c>
      <c r="F172" s="5">
        <v>2.53101860053144</v>
      </c>
      <c r="G172" s="2">
        <v>3.02302922940655</v>
      </c>
      <c r="H172" s="2">
        <v>3.68024800708592</v>
      </c>
      <c r="I172" s="2">
        <v>29.5120106288751</v>
      </c>
      <c r="J172" s="2">
        <f>(46.01*(siqueira!$D172*1000))/(0.082*(siqueira!$I172+273.15))</f>
        <v>7.668376131</v>
      </c>
      <c r="K172" s="2">
        <f>(48*(siqueira!$F172))/(0.082*(siqueira!$I172+273.15))</f>
        <v>4.895136528</v>
      </c>
      <c r="L172" s="13" t="s">
        <v>16</v>
      </c>
      <c r="M172" s="1">
        <v>-3.7192162962032</v>
      </c>
      <c r="N172" s="1">
        <v>-38.514145586396</v>
      </c>
    </row>
    <row r="173" ht="14.25" customHeight="1">
      <c r="A173" s="7">
        <v>44970.0</v>
      </c>
      <c r="B173" s="1">
        <v>13.0</v>
      </c>
      <c r="C173" s="2">
        <v>61.206106870229</v>
      </c>
      <c r="D173" s="3">
        <v>0.00469465648854962</v>
      </c>
      <c r="E173" s="4">
        <v>0.00991094147582697</v>
      </c>
      <c r="F173" s="5">
        <v>2.80973282442748</v>
      </c>
      <c r="G173" s="2">
        <v>4.41094147582697</v>
      </c>
      <c r="H173" s="2">
        <v>5.12086513994911</v>
      </c>
      <c r="I173" s="2">
        <v>28.6290203562341</v>
      </c>
      <c r="J173" s="2">
        <f>(46.01*(siqueira!$D173*1000))/(0.082*(siqueira!$I173+273.15))</f>
        <v>8.72877214</v>
      </c>
      <c r="K173" s="2">
        <f>(48*(siqueira!$F173))/(0.082*(siqueira!$I173+273.15))</f>
        <v>5.450086131</v>
      </c>
      <c r="L173" s="13" t="s">
        <v>16</v>
      </c>
      <c r="M173" s="1">
        <v>-3.7192162962032</v>
      </c>
      <c r="N173" s="1">
        <v>-38.514145586396</v>
      </c>
    </row>
    <row r="174" ht="14.25" customHeight="1">
      <c r="A174" s="7">
        <v>44970.0</v>
      </c>
      <c r="B174" s="1">
        <v>14.0</v>
      </c>
      <c r="C174" s="2">
        <v>48.0738007380074</v>
      </c>
      <c r="D174" s="3">
        <v>0.0123247232472325</v>
      </c>
      <c r="E174" s="4">
        <v>0.0146863468634686</v>
      </c>
      <c r="F174" s="5">
        <v>2.54154981549816</v>
      </c>
      <c r="G174" s="2">
        <v>2.78228782287823</v>
      </c>
      <c r="H174" s="2">
        <v>3.23247232472325</v>
      </c>
      <c r="I174" s="2">
        <v>32.45036900369</v>
      </c>
      <c r="J174" s="2">
        <f>(46.01*(siqueira!$D174*1000))/(0.082*(siqueira!$I174+273.15))</f>
        <v>22.62880826</v>
      </c>
      <c r="K174" s="2">
        <f>(48*(siqueira!$F174))/(0.082*(siqueira!$I174+273.15))</f>
        <v>4.868241757</v>
      </c>
      <c r="L174" s="13" t="s">
        <v>16</v>
      </c>
      <c r="M174" s="1">
        <v>-3.7192162962032</v>
      </c>
      <c r="N174" s="1">
        <v>-38.514145586396</v>
      </c>
    </row>
    <row r="175" ht="14.25" customHeight="1">
      <c r="A175" s="7">
        <v>44970.0</v>
      </c>
      <c r="B175" s="1">
        <v>17.0</v>
      </c>
      <c r="C175" s="2">
        <v>56.4</v>
      </c>
      <c r="D175" s="3">
        <v>0.0351272727272727</v>
      </c>
      <c r="E175" s="4">
        <v>0.0202909090909091</v>
      </c>
      <c r="F175" s="5">
        <v>2.81214545454545</v>
      </c>
      <c r="G175" s="2">
        <v>2.76363636363636</v>
      </c>
      <c r="H175" s="2">
        <v>3.51272727272727</v>
      </c>
      <c r="I175" s="2">
        <v>30.7496</v>
      </c>
      <c r="J175" s="2">
        <f>(46.01*(siqueira!$D175*1000))/(0.082*(siqueira!$I175+273.15))</f>
        <v>64.85637708</v>
      </c>
      <c r="K175" s="2">
        <f>(48*(siqueira!$F175))/(0.082*(siqueira!$I175+273.15))</f>
        <v>5.416703163</v>
      </c>
      <c r="L175" s="13" t="s">
        <v>16</v>
      </c>
      <c r="M175" s="1">
        <v>-3.7192162962032</v>
      </c>
      <c r="N175" s="1">
        <v>-38.514145586396</v>
      </c>
    </row>
    <row r="176" ht="14.25" customHeight="1">
      <c r="A176" s="7">
        <v>44970.0</v>
      </c>
      <c r="B176" s="1">
        <v>18.0</v>
      </c>
      <c r="C176" s="2">
        <v>58.1084154662623</v>
      </c>
      <c r="D176" s="3">
        <v>0.0362926459438969</v>
      </c>
      <c r="E176" s="4">
        <v>0.0208567096285064</v>
      </c>
      <c r="F176" s="5">
        <v>2.31546626231994</v>
      </c>
      <c r="G176" s="2">
        <v>2.85822592873389</v>
      </c>
      <c r="H176" s="2">
        <v>4.03108415466262</v>
      </c>
      <c r="I176" s="2">
        <v>30.457626990144</v>
      </c>
      <c r="J176" s="2">
        <f>(46.01*(siqueira!$D176*1000))/(0.082*(siqueira!$I176+273.15))</f>
        <v>67.07247549</v>
      </c>
      <c r="K176" s="2">
        <f>(48*(siqueira!$F176))/(0.082*(siqueira!$I176+273.15))</f>
        <v>4.464297879</v>
      </c>
      <c r="L176" s="13" t="s">
        <v>16</v>
      </c>
      <c r="M176" s="1">
        <v>-3.7192162962032</v>
      </c>
      <c r="N176" s="1">
        <v>-38.514145586396</v>
      </c>
    </row>
    <row r="177" ht="14.25" customHeight="1">
      <c r="A177" s="7">
        <v>44970.0</v>
      </c>
      <c r="B177" s="1">
        <v>19.0</v>
      </c>
      <c r="C177" s="2">
        <v>58.628765060241</v>
      </c>
      <c r="D177" s="3">
        <v>0.0399021084337349</v>
      </c>
      <c r="E177" s="4">
        <v>0.0205798192771084</v>
      </c>
      <c r="F177" s="5">
        <v>3.26324548192771</v>
      </c>
      <c r="G177" s="2">
        <v>3.90060240963855</v>
      </c>
      <c r="H177" s="2">
        <v>5.03539156626506</v>
      </c>
      <c r="I177" s="2">
        <v>29.9869051204819</v>
      </c>
      <c r="J177" s="2">
        <f>(46.01*(siqueira!$D177*1000))/(0.082*(siqueira!$I177+273.15))</f>
        <v>73.85763773</v>
      </c>
      <c r="K177" s="2">
        <f>(48*(siqueira!$F177))/(0.082*(siqueira!$I177+273.15))</f>
        <v>6.301418418</v>
      </c>
      <c r="L177" s="13" t="s">
        <v>16</v>
      </c>
      <c r="M177" s="1">
        <v>-3.7192162962032</v>
      </c>
      <c r="N177" s="1">
        <v>-38.514145586396</v>
      </c>
    </row>
    <row r="178" ht="14.25" customHeight="1">
      <c r="A178" s="7">
        <v>44970.0</v>
      </c>
      <c r="B178" s="1">
        <v>20.0</v>
      </c>
      <c r="C178" s="2">
        <v>60.2630705394191</v>
      </c>
      <c r="D178" s="3">
        <v>0.0311867219917012</v>
      </c>
      <c r="E178" s="4">
        <v>0.0175435684647303</v>
      </c>
      <c r="F178" s="5">
        <v>3.93285477178423</v>
      </c>
      <c r="G178" s="2">
        <v>5.28630705394191</v>
      </c>
      <c r="H178" s="2">
        <v>6.30788381742739</v>
      </c>
      <c r="I178" s="2">
        <v>29.4300331950207</v>
      </c>
      <c r="J178" s="2">
        <f>(46.01*(siqueira!$D178*1000))/(0.082*(siqueira!$I178+273.15))</f>
        <v>57.83195097</v>
      </c>
      <c r="K178" s="2">
        <f>(48*(siqueira!$F178))/(0.082*(siqueira!$I178+273.15))</f>
        <v>7.608429633</v>
      </c>
      <c r="L178" s="13" t="s">
        <v>16</v>
      </c>
      <c r="M178" s="1">
        <v>-3.7192162962032</v>
      </c>
      <c r="N178" s="1">
        <v>-38.514145586396</v>
      </c>
    </row>
    <row r="179" ht="14.25" customHeight="1">
      <c r="A179" s="7">
        <v>44970.0</v>
      </c>
      <c r="B179" s="1">
        <v>21.0</v>
      </c>
      <c r="C179" s="2">
        <v>63.0992092020129</v>
      </c>
      <c r="D179" s="3">
        <v>0.0534651329978433</v>
      </c>
      <c r="E179" s="4">
        <v>0.0204744787922358</v>
      </c>
      <c r="F179" s="5">
        <v>2.76846872753415</v>
      </c>
      <c r="G179" s="2">
        <v>4.90294751976995</v>
      </c>
      <c r="H179" s="2">
        <v>5.97771387491014</v>
      </c>
      <c r="I179" s="2">
        <v>29.1048741912293</v>
      </c>
      <c r="J179" s="2">
        <f>(46.01*(siqueira!$D179*1000))/(0.082*(siqueira!$I179+273.15))</f>
        <v>99.25118926</v>
      </c>
      <c r="K179" s="2">
        <f>(48*(siqueira!$F179))/(0.082*(siqueira!$I179+273.15))</f>
        <v>5.361591155</v>
      </c>
      <c r="L179" s="13" t="s">
        <v>16</v>
      </c>
      <c r="M179" s="1">
        <v>-3.7192162962032</v>
      </c>
      <c r="N179" s="1">
        <v>-38.514145586396</v>
      </c>
    </row>
    <row r="180" ht="14.25" customHeight="1">
      <c r="A180" s="7">
        <v>44970.0</v>
      </c>
      <c r="B180" s="1">
        <v>22.0</v>
      </c>
      <c r="C180" s="2">
        <v>63.821608040201</v>
      </c>
      <c r="D180" s="3">
        <v>0.0822361809045226</v>
      </c>
      <c r="E180" s="4">
        <v>0.0235678391959799</v>
      </c>
      <c r="F180" s="5">
        <v>3.17477386934673</v>
      </c>
      <c r="G180" s="2">
        <v>4.06448911222781</v>
      </c>
      <c r="H180" s="2">
        <v>5.17587939698493</v>
      </c>
      <c r="I180" s="2">
        <v>29.013743718593</v>
      </c>
      <c r="J180" s="2">
        <f>(46.01*(siqueira!$D180*1000))/(0.082*(siqueira!$I180+273.15))</f>
        <v>152.7070057</v>
      </c>
      <c r="K180" s="2">
        <f>(48*(siqueira!$F180))/(0.082*(siqueira!$I180+273.15))</f>
        <v>6.150321655</v>
      </c>
      <c r="L180" s="13" t="s">
        <v>16</v>
      </c>
      <c r="M180" s="1">
        <v>-3.7192162962032</v>
      </c>
      <c r="N180" s="1">
        <v>-38.514145586396</v>
      </c>
    </row>
    <row r="181" ht="14.25" customHeight="1">
      <c r="A181" s="7">
        <v>44970.0</v>
      </c>
      <c r="B181" s="1">
        <v>23.0</v>
      </c>
      <c r="C181" s="2">
        <v>64.8716845878136</v>
      </c>
      <c r="D181" s="3">
        <v>0.0520143369175627</v>
      </c>
      <c r="E181" s="4">
        <v>0.0208817204301075</v>
      </c>
      <c r="F181" s="5">
        <v>3.57478136200717</v>
      </c>
      <c r="G181" s="2">
        <v>4.2078853046595</v>
      </c>
      <c r="H181" s="2">
        <v>5.23584229390681</v>
      </c>
      <c r="I181" s="2">
        <v>28.9627311827957</v>
      </c>
      <c r="J181" s="2">
        <f>(46.01*(siqueira!$D181*1000))/(0.082*(siqueira!$I181+273.15))</f>
        <v>96.60340187</v>
      </c>
      <c r="K181" s="2">
        <f>(48*(siqueira!$F181))/(0.082*(siqueira!$I181+273.15))</f>
        <v>6.926404377</v>
      </c>
      <c r="L181" s="13" t="s">
        <v>16</v>
      </c>
      <c r="M181" s="1">
        <v>-3.7192162962032</v>
      </c>
      <c r="N181" s="1">
        <v>-38.514145586396</v>
      </c>
    </row>
    <row r="182" ht="14.25" customHeight="1">
      <c r="A182" s="7">
        <v>44971.0</v>
      </c>
      <c r="B182" s="1">
        <v>0.0</v>
      </c>
      <c r="C182" s="2">
        <v>65.5354150799695</v>
      </c>
      <c r="D182" s="3">
        <v>0.0742955064737243</v>
      </c>
      <c r="E182" s="4">
        <v>0.0236405178979436</v>
      </c>
      <c r="F182" s="5">
        <v>3.61233054074638</v>
      </c>
      <c r="G182" s="2">
        <v>4.41507996953542</v>
      </c>
      <c r="H182" s="2">
        <v>5.70906321401371</v>
      </c>
      <c r="I182" s="2">
        <v>28.9119649657273</v>
      </c>
      <c r="J182" s="2">
        <f>(46.01*(siqueira!$D182*1000))/(0.082*(siqueira!$I182+273.15))</f>
        <v>138.008198</v>
      </c>
      <c r="K182" s="2">
        <f>(48*(siqueira!$F182))/(0.082*(siqueira!$I182+273.15))</f>
        <v>7.000335017</v>
      </c>
      <c r="L182" s="13" t="s">
        <v>16</v>
      </c>
      <c r="M182" s="1">
        <v>-3.7192162962032</v>
      </c>
      <c r="N182" s="1">
        <v>-38.514145586396</v>
      </c>
    </row>
    <row r="183" ht="14.25" customHeight="1">
      <c r="A183" s="7">
        <v>44971.0</v>
      </c>
      <c r="B183" s="1">
        <v>1.0</v>
      </c>
      <c r="C183" s="2">
        <v>66.0113636363636</v>
      </c>
      <c r="D183" s="3">
        <v>0.0728977272727273</v>
      </c>
      <c r="E183" s="4">
        <v>0.0228806818181818</v>
      </c>
      <c r="F183" s="5">
        <v>3.53172159090909</v>
      </c>
      <c r="G183" s="2">
        <v>4.41420454545455</v>
      </c>
      <c r="H183" s="2">
        <v>5.63238636363636</v>
      </c>
      <c r="I183" s="2">
        <v>28.8279204545455</v>
      </c>
      <c r="J183" s="2">
        <f>(46.01*(siqueira!$D183*1000))/(0.082*(siqueira!$I183+273.15))</f>
        <v>135.4494293</v>
      </c>
      <c r="K183" s="2">
        <f>(48*(siqueira!$F183))/(0.082*(siqueira!$I183+273.15))</f>
        <v>6.846027752</v>
      </c>
      <c r="L183" s="13" t="s">
        <v>16</v>
      </c>
      <c r="M183" s="1">
        <v>-3.7192162962032</v>
      </c>
      <c r="N183" s="1">
        <v>-38.514145586396</v>
      </c>
    </row>
    <row r="184" ht="14.25" customHeight="1">
      <c r="A184" s="7">
        <v>44971.0</v>
      </c>
      <c r="B184" s="1">
        <v>2.0</v>
      </c>
      <c r="C184" s="2">
        <v>66.136836628512</v>
      </c>
      <c r="D184" s="3">
        <v>0.095894901144641</v>
      </c>
      <c r="E184" s="4">
        <v>0.0244432882414152</v>
      </c>
      <c r="F184" s="5">
        <v>3.46232049947971</v>
      </c>
      <c r="G184" s="2">
        <v>4.2414151925078</v>
      </c>
      <c r="H184" s="2">
        <v>5.63059313215401</v>
      </c>
      <c r="I184" s="2">
        <v>28.8117013527575</v>
      </c>
      <c r="J184" s="2">
        <f>(46.01*(siqueira!$D184*1000))/(0.082*(siqueira!$I184+273.15))</f>
        <v>178.1894687</v>
      </c>
      <c r="K184" s="2">
        <f>(48*(siqueira!$F184))/(0.082*(siqueira!$I184+273.15))</f>
        <v>6.711858443</v>
      </c>
      <c r="L184" s="13" t="s">
        <v>16</v>
      </c>
      <c r="M184" s="1">
        <v>-3.7192162962032</v>
      </c>
      <c r="N184" s="1">
        <v>-38.514145586396</v>
      </c>
    </row>
    <row r="185" ht="14.25" customHeight="1">
      <c r="A185" s="7">
        <v>44971.0</v>
      </c>
      <c r="B185" s="1">
        <v>3.0</v>
      </c>
      <c r="C185" s="2">
        <v>65.8681235870384</v>
      </c>
      <c r="D185" s="3">
        <v>0.0674981160512434</v>
      </c>
      <c r="E185" s="4">
        <v>0.0231574981160512</v>
      </c>
      <c r="F185" s="5">
        <v>3.7911152976639</v>
      </c>
      <c r="G185" s="2">
        <v>4.17407686510927</v>
      </c>
      <c r="H185" s="2">
        <v>5.55086661642803</v>
      </c>
      <c r="I185" s="2">
        <v>28.7220798794273</v>
      </c>
      <c r="J185" s="2">
        <f>(46.01*(siqueira!$D185*1000))/(0.082*(siqueira!$I185+273.15))</f>
        <v>125.4605206</v>
      </c>
      <c r="K185" s="2">
        <f>(48*(siqueira!$F185))/(0.082*(siqueira!$I185+273.15))</f>
        <v>7.351423303</v>
      </c>
      <c r="L185" s="13" t="s">
        <v>16</v>
      </c>
      <c r="M185" s="1">
        <v>-3.7192162962032</v>
      </c>
      <c r="N185" s="1">
        <v>-38.514145586396</v>
      </c>
    </row>
    <row r="186" ht="14.25" customHeight="1">
      <c r="A186" s="7">
        <v>44971.0</v>
      </c>
      <c r="B186" s="1">
        <v>4.0</v>
      </c>
      <c r="C186" s="2">
        <v>65.8480642804967</v>
      </c>
      <c r="D186" s="3">
        <v>0.0985317750182615</v>
      </c>
      <c r="E186" s="4">
        <v>0.0252008765522279</v>
      </c>
      <c r="F186" s="5">
        <v>3.96571219868517</v>
      </c>
      <c r="G186" s="2">
        <v>4.26150474799123</v>
      </c>
      <c r="H186" s="2">
        <v>5.64280496712929</v>
      </c>
      <c r="I186" s="2">
        <v>28.6135208181154</v>
      </c>
      <c r="J186" s="2">
        <f>(46.01*(siqueira!$D186*1000))/(0.082*(siqueira!$I186+273.15))</f>
        <v>183.209483</v>
      </c>
      <c r="K186" s="2">
        <f>(48*(siqueira!$F186))/(0.082*(siqueira!$I186+273.15))</f>
        <v>7.692753916</v>
      </c>
      <c r="L186" s="13" t="s">
        <v>16</v>
      </c>
      <c r="M186" s="1">
        <v>-3.7192162962032</v>
      </c>
      <c r="N186" s="1">
        <v>-38.514145586396</v>
      </c>
    </row>
    <row r="187" ht="14.25" customHeight="1">
      <c r="A187" s="7">
        <v>44971.0</v>
      </c>
      <c r="B187" s="1">
        <v>5.0</v>
      </c>
      <c r="C187" s="2">
        <v>64.1984987489575</v>
      </c>
      <c r="D187" s="3">
        <v>0.0478398665554629</v>
      </c>
      <c r="E187" s="4">
        <v>0.0207756463719766</v>
      </c>
      <c r="F187" s="5">
        <v>3.98880733944954</v>
      </c>
      <c r="G187" s="2">
        <v>3.79149291075897</v>
      </c>
      <c r="H187" s="2">
        <v>4.86071726438699</v>
      </c>
      <c r="I187" s="2">
        <v>28.6040783986656</v>
      </c>
      <c r="J187" s="2">
        <f>(46.01*(siqueira!$D187*1000))/(0.082*(siqueira!$I187+273.15))</f>
        <v>88.95598888</v>
      </c>
      <c r="K187" s="2">
        <f>(48*(siqueira!$F187))/(0.082*(siqueira!$I187+273.15))</f>
        <v>7.737796373</v>
      </c>
      <c r="L187" s="13" t="s">
        <v>16</v>
      </c>
      <c r="M187" s="1">
        <v>-3.7192162962032</v>
      </c>
      <c r="N187" s="1">
        <v>-38.514145586396</v>
      </c>
    </row>
    <row r="188" ht="14.25" customHeight="1">
      <c r="A188" s="7">
        <v>44971.0</v>
      </c>
      <c r="B188" s="1">
        <v>6.0</v>
      </c>
      <c r="C188" s="2">
        <v>63.8748221906117</v>
      </c>
      <c r="D188" s="3">
        <v>0.0269345661450925</v>
      </c>
      <c r="E188" s="4">
        <v>0.0179160739687055</v>
      </c>
      <c r="F188" s="5">
        <v>4.0953840682788</v>
      </c>
      <c r="G188" s="2">
        <v>3.72546230440967</v>
      </c>
      <c r="H188" s="2">
        <v>4.91251778093883</v>
      </c>
      <c r="I188" s="2">
        <v>28.5948506401138</v>
      </c>
      <c r="J188" s="2">
        <f>(46.01*(siqueira!$D188*1000))/(0.082*(siqueira!$I188+273.15))</f>
        <v>50.08509454</v>
      </c>
      <c r="K188" s="2">
        <f>(48*(siqueira!$F188))/(0.082*(siqueira!$I188+273.15))</f>
        <v>7.944785093</v>
      </c>
      <c r="L188" s="13" t="s">
        <v>16</v>
      </c>
      <c r="M188" s="1">
        <v>-3.7192162962032</v>
      </c>
      <c r="N188" s="1">
        <v>-38.514145586396</v>
      </c>
    </row>
    <row r="189" ht="14.25" customHeight="1">
      <c r="A189" s="7">
        <v>44971.0</v>
      </c>
      <c r="B189" s="1">
        <v>7.0</v>
      </c>
      <c r="C189" s="2">
        <v>64.0016181229773</v>
      </c>
      <c r="D189" s="3">
        <v>0.0261407766990291</v>
      </c>
      <c r="E189" s="4">
        <v>0.0177993527508091</v>
      </c>
      <c r="F189" s="5">
        <v>4.08793689320388</v>
      </c>
      <c r="G189" s="2">
        <v>3.71521035598705</v>
      </c>
      <c r="H189" s="2">
        <v>4.77750809061489</v>
      </c>
      <c r="I189" s="2">
        <v>28.448074433657</v>
      </c>
      <c r="J189" s="2">
        <f>(46.01*(siqueira!$D189*1000))/(0.082*(siqueira!$I189+273.15))</f>
        <v>48.63269129</v>
      </c>
      <c r="K189" s="2">
        <f>(48*(siqueira!$F189))/(0.082*(siqueira!$I189+273.15))</f>
        <v>7.934197437</v>
      </c>
      <c r="L189" s="13" t="s">
        <v>16</v>
      </c>
      <c r="M189" s="1">
        <v>-3.7192162962032</v>
      </c>
      <c r="N189" s="1">
        <v>-38.514145586396</v>
      </c>
    </row>
    <row r="190" ht="14.25" customHeight="1">
      <c r="A190" s="7">
        <v>44971.0</v>
      </c>
      <c r="B190" s="1">
        <v>8.0</v>
      </c>
      <c r="C190" s="2">
        <v>74.9470899470899</v>
      </c>
      <c r="D190" s="3">
        <v>0.143219954648526</v>
      </c>
      <c r="E190" s="4">
        <v>0.0307331821617536</v>
      </c>
      <c r="F190" s="5">
        <v>3.99369614512472</v>
      </c>
      <c r="G190" s="2">
        <v>7.41874527588813</v>
      </c>
      <c r="H190" s="2">
        <v>10.6931216931217</v>
      </c>
      <c r="I190" s="2">
        <v>25.4453514739229</v>
      </c>
      <c r="J190" s="2">
        <f>(46.01*(siqueira!$D190*1000))/(0.082*(siqueira!$I190+273.15))</f>
        <v>269.1279916</v>
      </c>
      <c r="K190" s="2">
        <f>(48*(siqueira!$F190))/(0.082*(siqueira!$I190+273.15))</f>
        <v>7.829235592</v>
      </c>
      <c r="L190" s="13" t="s">
        <v>16</v>
      </c>
      <c r="M190" s="1">
        <v>-3.7192162962032</v>
      </c>
      <c r="N190" s="1">
        <v>-38.514145586396</v>
      </c>
    </row>
    <row r="191" ht="14.25" customHeight="1">
      <c r="A191" s="7">
        <v>44971.0</v>
      </c>
      <c r="B191" s="1">
        <v>9.0</v>
      </c>
      <c r="C191" s="2">
        <v>76.4985228951256</v>
      </c>
      <c r="D191" s="3">
        <v>0.0528286558345643</v>
      </c>
      <c r="E191" s="4">
        <v>0.0164549483013294</v>
      </c>
      <c r="F191" s="5">
        <v>4.10811669128508</v>
      </c>
      <c r="G191" s="2">
        <v>5.64254062038405</v>
      </c>
      <c r="H191" s="2">
        <v>7.49778434268833</v>
      </c>
      <c r="I191" s="2">
        <v>25.4260930576071</v>
      </c>
      <c r="J191" s="2">
        <f>(46.01*(siqueira!$D191*1000))/(0.082*(siqueira!$I191+273.15))</f>
        <v>99.27797512</v>
      </c>
      <c r="K191" s="2">
        <f>(48*(siqueira!$F191))/(0.082*(siqueira!$I191+273.15))</f>
        <v>8.05406491</v>
      </c>
      <c r="L191" s="13" t="s">
        <v>16</v>
      </c>
      <c r="M191" s="1">
        <v>-3.7192162962032</v>
      </c>
      <c r="N191" s="1">
        <v>-38.514145586396</v>
      </c>
    </row>
    <row r="192" ht="14.25" customHeight="1">
      <c r="A192" s="7">
        <v>44971.0</v>
      </c>
      <c r="B192" s="1">
        <v>10.0</v>
      </c>
      <c r="C192" s="2">
        <v>72.6629044394281</v>
      </c>
      <c r="D192" s="3">
        <v>0.00596689240030098</v>
      </c>
      <c r="E192" s="4">
        <v>0.0100451467268623</v>
      </c>
      <c r="F192" s="5">
        <v>4.28872836719338</v>
      </c>
      <c r="G192" s="2">
        <v>5.61700526711813</v>
      </c>
      <c r="H192" s="2">
        <v>6.50112866817156</v>
      </c>
      <c r="I192" s="2">
        <v>26.4371858540256</v>
      </c>
      <c r="J192" s="2">
        <f>(46.01*(siqueira!$D192*1000))/(0.082*(siqueira!$I192+273.15))</f>
        <v>11.17540713</v>
      </c>
      <c r="K192" s="2">
        <f>(48*(siqueira!$F192))/(0.082*(siqueira!$I192+273.15))</f>
        <v>8.379781447</v>
      </c>
      <c r="L192" s="13" t="s">
        <v>16</v>
      </c>
      <c r="M192" s="1">
        <v>-3.7192162962032</v>
      </c>
      <c r="N192" s="1">
        <v>-38.514145586396</v>
      </c>
    </row>
    <row r="193" ht="14.25" customHeight="1">
      <c r="A193" s="7">
        <v>44971.0</v>
      </c>
      <c r="B193" s="1">
        <v>11.0</v>
      </c>
      <c r="C193" s="2">
        <v>50.5181347150259</v>
      </c>
      <c r="D193" s="3">
        <v>0.00284974093264249</v>
      </c>
      <c r="E193" s="4">
        <v>0.00772020725388601</v>
      </c>
      <c r="F193" s="5">
        <v>4.15253886010363</v>
      </c>
      <c r="G193" s="2">
        <v>3.9740932642487</v>
      </c>
      <c r="H193" s="2">
        <v>4.60880829015544</v>
      </c>
      <c r="I193" s="2">
        <v>32.3528238341969</v>
      </c>
      <c r="J193" s="2">
        <f>(46.01*(siqueira!$D193*1000))/(0.082*(siqueira!$I193+273.15))</f>
        <v>5.233937502</v>
      </c>
      <c r="K193" s="2">
        <f>(48*(siqueira!$F193))/(0.082*(siqueira!$I193+273.15))</f>
        <v>7.956569514</v>
      </c>
      <c r="L193" s="13" t="s">
        <v>16</v>
      </c>
      <c r="M193" s="1">
        <v>-3.7192162962032</v>
      </c>
      <c r="N193" s="1">
        <v>-38.514145586396</v>
      </c>
    </row>
    <row r="194" ht="14.25" customHeight="1">
      <c r="A194" s="7">
        <v>44971.0</v>
      </c>
      <c r="B194" s="1">
        <v>12.0</v>
      </c>
      <c r="C194" s="2">
        <v>42.46998982706</v>
      </c>
      <c r="D194" s="3">
        <v>0.00598168870803662</v>
      </c>
      <c r="E194" s="4">
        <v>0.0111902339776195</v>
      </c>
      <c r="F194" s="5">
        <v>4.42613428280773</v>
      </c>
      <c r="G194" s="2">
        <v>4.1322482197355</v>
      </c>
      <c r="H194" s="2">
        <v>5.09257375381485</v>
      </c>
      <c r="I194" s="2">
        <v>33.5102848423194</v>
      </c>
      <c r="J194" s="2">
        <f>(46.01*(siqueira!$D194*1000))/(0.082*(siqueira!$I194+273.15))</f>
        <v>10.94471997</v>
      </c>
      <c r="K194" s="2">
        <f>(48*(siqueira!$F194))/(0.082*(siqueira!$I194+273.15))</f>
        <v>8.448788451</v>
      </c>
      <c r="L194" s="13" t="s">
        <v>16</v>
      </c>
      <c r="M194" s="1">
        <v>-3.7192162962032</v>
      </c>
      <c r="N194" s="1">
        <v>-38.514145586396</v>
      </c>
    </row>
    <row r="195" ht="14.25" customHeight="1">
      <c r="A195" s="7">
        <v>44971.0</v>
      </c>
      <c r="B195" s="1">
        <v>13.0</v>
      </c>
      <c r="C195" s="2">
        <v>44.545871559633</v>
      </c>
      <c r="D195" s="3">
        <v>0.0101605504587156</v>
      </c>
      <c r="E195" s="4">
        <v>0.0136009174311927</v>
      </c>
      <c r="F195" s="5">
        <v>4.37004587155963</v>
      </c>
      <c r="G195" s="2">
        <v>4.38532110091743</v>
      </c>
      <c r="H195" s="2">
        <v>5.26834862385321</v>
      </c>
      <c r="I195" s="2">
        <v>32.836880733945</v>
      </c>
      <c r="J195" s="2">
        <f>(46.01*(siqueira!$D195*1000))/(0.082*(siqueira!$I195+273.15))</f>
        <v>18.6317141</v>
      </c>
      <c r="K195" s="2">
        <f>(48*(siqueira!$F195))/(0.082*(siqueira!$I195+273.15))</f>
        <v>8.360082713</v>
      </c>
      <c r="L195" s="13" t="s">
        <v>16</v>
      </c>
      <c r="M195" s="1">
        <v>-3.7192162962032</v>
      </c>
      <c r="N195" s="1">
        <v>-38.514145586396</v>
      </c>
    </row>
    <row r="196" ht="14.25" customHeight="1">
      <c r="A196" s="7">
        <v>44971.0</v>
      </c>
      <c r="B196" s="1">
        <v>14.0</v>
      </c>
      <c r="C196" s="2">
        <v>47.0</v>
      </c>
      <c r="D196" s="3">
        <v>0.0244444444444444</v>
      </c>
      <c r="E196" s="4">
        <v>0.02</v>
      </c>
      <c r="F196" s="5">
        <v>4.24</v>
      </c>
      <c r="G196" s="2">
        <v>4.22222222222222</v>
      </c>
      <c r="H196" s="2">
        <v>4.88888888888889</v>
      </c>
      <c r="I196" s="2">
        <v>32.25</v>
      </c>
      <c r="J196" s="2">
        <f>(46.01*(siqueira!$D196*1000))/(0.082*(siqueira!$I196+273.15))</f>
        <v>44.91066849</v>
      </c>
      <c r="K196" s="2">
        <f>(48*(siqueira!$F196))/(0.082*(siqueira!$I196+273.15))</f>
        <v>8.12688677</v>
      </c>
      <c r="L196" s="13" t="s">
        <v>16</v>
      </c>
      <c r="M196" s="1">
        <v>-3.7192162962032</v>
      </c>
      <c r="N196" s="1">
        <v>-38.514145586396</v>
      </c>
    </row>
    <row r="197" ht="14.25" customHeight="1">
      <c r="A197" s="7">
        <v>44971.0</v>
      </c>
      <c r="B197" s="1">
        <v>15.0</v>
      </c>
      <c r="C197" s="2">
        <v>48.4709923664122</v>
      </c>
      <c r="D197" s="3">
        <v>0.0305496183206107</v>
      </c>
      <c r="E197" s="4">
        <v>0.0202977099236641</v>
      </c>
      <c r="F197" s="5">
        <v>4.21760305343511</v>
      </c>
      <c r="G197" s="2">
        <v>3.96259541984733</v>
      </c>
      <c r="H197" s="2">
        <v>5.03664122137405</v>
      </c>
      <c r="I197" s="2">
        <v>32.2932290076336</v>
      </c>
      <c r="J197" s="2">
        <f>(46.01*(siqueira!$D197*1000))/(0.082*(siqueira!$I197+273.15))</f>
        <v>56.11948376</v>
      </c>
      <c r="K197" s="2">
        <f>(48*(siqueira!$F197))/(0.082*(siqueira!$I197+273.15))</f>
        <v>8.082814014</v>
      </c>
      <c r="L197" s="13" t="s">
        <v>16</v>
      </c>
      <c r="M197" s="1">
        <v>-3.7192162962032</v>
      </c>
      <c r="N197" s="1">
        <v>-38.514145586396</v>
      </c>
    </row>
    <row r="198" ht="14.25" customHeight="1">
      <c r="A198" s="7">
        <v>44971.0</v>
      </c>
      <c r="B198" s="1">
        <v>16.0</v>
      </c>
      <c r="C198" s="2">
        <v>51.8351648351648</v>
      </c>
      <c r="D198" s="3">
        <v>0.0405128205128205</v>
      </c>
      <c r="E198" s="4">
        <v>0.0216117216117216</v>
      </c>
      <c r="F198" s="5">
        <v>4.17213186813187</v>
      </c>
      <c r="G198" s="2">
        <v>3.9040293040293</v>
      </c>
      <c r="H198" s="2">
        <v>4.84835164835165</v>
      </c>
      <c r="I198" s="2">
        <v>31.8852380952381</v>
      </c>
      <c r="J198" s="2">
        <f>(46.01*(siqueira!$D198*1000))/(0.082*(siqueira!$I198+273.15))</f>
        <v>74.52137307</v>
      </c>
      <c r="K198" s="2">
        <f>(48*(siqueira!$F198))/(0.082*(siqueira!$I198+273.15))</f>
        <v>8.006365257</v>
      </c>
      <c r="L198" s="13" t="s">
        <v>16</v>
      </c>
      <c r="M198" s="1">
        <v>-3.7192162962032</v>
      </c>
      <c r="N198" s="1">
        <v>-38.514145586396</v>
      </c>
    </row>
    <row r="199" ht="14.25" customHeight="1">
      <c r="A199" s="7">
        <v>44971.0</v>
      </c>
      <c r="B199" s="1">
        <v>17.0</v>
      </c>
      <c r="C199" s="2">
        <v>55.1730449251248</v>
      </c>
      <c r="D199" s="3">
        <v>0.0558153078202995</v>
      </c>
      <c r="E199" s="4">
        <v>0.0229866888519135</v>
      </c>
      <c r="F199" s="5">
        <v>3.55761231281198</v>
      </c>
      <c r="G199" s="2">
        <v>4.29284525790349</v>
      </c>
      <c r="H199" s="2">
        <v>5.63643926788686</v>
      </c>
      <c r="I199" s="2">
        <v>30.6447004991681</v>
      </c>
      <c r="J199" s="2">
        <f>(46.01*(siqueira!$D199*1000))/(0.082*(siqueira!$I199+273.15))</f>
        <v>103.0888065</v>
      </c>
      <c r="K199" s="2">
        <f>(48*(siqueira!$F199))/(0.082*(siqueira!$I199+273.15))</f>
        <v>6.854973984</v>
      </c>
      <c r="L199" s="13" t="s">
        <v>16</v>
      </c>
      <c r="M199" s="1">
        <v>-3.7192162962032</v>
      </c>
      <c r="N199" s="1">
        <v>-38.514145586396</v>
      </c>
    </row>
    <row r="200" ht="14.25" customHeight="1">
      <c r="A200" s="7">
        <v>44971.0</v>
      </c>
      <c r="B200" s="1">
        <v>18.0</v>
      </c>
      <c r="C200" s="2">
        <v>58.2992753623188</v>
      </c>
      <c r="D200" s="3">
        <v>0.0430869565217391</v>
      </c>
      <c r="E200" s="4">
        <v>0.0217898550724638</v>
      </c>
      <c r="F200" s="5">
        <v>2.13007971014493</v>
      </c>
      <c r="G200" s="2">
        <v>4.51666666666667</v>
      </c>
      <c r="H200" s="2">
        <v>5.77971014492754</v>
      </c>
      <c r="I200" s="2">
        <v>30.3497536231884</v>
      </c>
      <c r="J200" s="2">
        <f>(46.01*(siqueira!$D200*1000))/(0.082*(siqueira!$I200+273.15))</f>
        <v>79.65735038</v>
      </c>
      <c r="K200" s="2">
        <f>(48*(siqueira!$F200))/(0.082*(siqueira!$I200+273.15))</f>
        <v>4.108325997</v>
      </c>
      <c r="L200" s="13" t="s">
        <v>16</v>
      </c>
      <c r="M200" s="1">
        <v>-3.7192162962032</v>
      </c>
      <c r="N200" s="1">
        <v>-38.514145586396</v>
      </c>
    </row>
    <row r="201" ht="14.25" customHeight="1">
      <c r="A201" s="7">
        <v>44971.0</v>
      </c>
      <c r="B201" s="1">
        <v>19.0</v>
      </c>
      <c r="C201" s="2">
        <v>60.9343122102009</v>
      </c>
      <c r="D201" s="3">
        <v>0.0417078825347759</v>
      </c>
      <c r="E201" s="4">
        <v>0.021097372488408</v>
      </c>
      <c r="F201" s="5">
        <v>2.14553323029366</v>
      </c>
      <c r="G201" s="2">
        <v>5.3516228748068</v>
      </c>
      <c r="H201" s="2">
        <v>6.59582689335394</v>
      </c>
      <c r="I201" s="2">
        <v>29.904057187017</v>
      </c>
      <c r="J201" s="2">
        <f>(46.01*(siqueira!$D201*1000))/(0.082*(siqueira!$I201+273.15))</f>
        <v>77.22117757</v>
      </c>
      <c r="K201" s="2">
        <f>(48*(siqueira!$F201))/(0.082*(siqueira!$I201+273.15))</f>
        <v>4.14421738</v>
      </c>
      <c r="L201" s="13" t="s">
        <v>16</v>
      </c>
      <c r="M201" s="1">
        <v>-3.7192162962032</v>
      </c>
      <c r="N201" s="1">
        <v>-38.514145586396</v>
      </c>
    </row>
    <row r="202" ht="14.25" customHeight="1">
      <c r="A202" s="7">
        <v>44971.0</v>
      </c>
      <c r="B202" s="1">
        <v>20.0</v>
      </c>
      <c r="C202" s="2">
        <v>65.4242424242424</v>
      </c>
      <c r="D202" s="3">
        <v>0.117894327894328</v>
      </c>
      <c r="E202" s="4">
        <v>0.0266433566433566</v>
      </c>
      <c r="F202" s="5">
        <v>2.53626262626263</v>
      </c>
      <c r="G202" s="2">
        <v>5.86402486402486</v>
      </c>
      <c r="H202" s="2">
        <v>7.37762237762238</v>
      </c>
      <c r="I202" s="2">
        <v>29.0456798756799</v>
      </c>
      <c r="J202" s="2">
        <f>(46.01*(siqueira!$D202*1000))/(0.082*(siqueira!$I202+273.15))</f>
        <v>218.8986284</v>
      </c>
      <c r="K202" s="2">
        <f>(48*(siqueira!$F202))/(0.082*(siqueira!$I202+273.15))</f>
        <v>4.912848317</v>
      </c>
      <c r="L202" s="13" t="s">
        <v>16</v>
      </c>
      <c r="M202" s="1">
        <v>-3.7192162962032</v>
      </c>
      <c r="N202" s="1">
        <v>-38.514145586396</v>
      </c>
    </row>
    <row r="203" ht="14.25" customHeight="1">
      <c r="A203" s="7">
        <v>44971.0</v>
      </c>
      <c r="B203" s="1">
        <v>21.0</v>
      </c>
      <c r="C203" s="2">
        <v>70.5882352941177</v>
      </c>
      <c r="D203" s="3">
        <v>0.363974175035868</v>
      </c>
      <c r="E203" s="4">
        <v>0.0455308464849354</v>
      </c>
      <c r="F203" s="5">
        <v>3.44893113342898</v>
      </c>
      <c r="G203" s="2">
        <v>5.65853658536585</v>
      </c>
      <c r="H203" s="2">
        <v>7.43615494978479</v>
      </c>
      <c r="I203" s="2">
        <v>28.4890889526542</v>
      </c>
      <c r="J203" s="2">
        <f>(46.01*(siqueira!$D203*1000))/(0.082*(siqueira!$I203+273.15))</f>
        <v>677.0509173</v>
      </c>
      <c r="K203" s="2">
        <f>(48*(siqueira!$F203))/(0.082*(siqueira!$I203+273.15))</f>
        <v>6.693053358</v>
      </c>
      <c r="L203" s="13" t="s">
        <v>16</v>
      </c>
      <c r="M203" s="1">
        <v>-3.7192162962032</v>
      </c>
      <c r="N203" s="1">
        <v>-38.514145586396</v>
      </c>
    </row>
    <row r="204" ht="14.25" customHeight="1">
      <c r="A204" s="7">
        <v>44971.0</v>
      </c>
      <c r="B204" s="1">
        <v>22.0</v>
      </c>
      <c r="C204" s="2">
        <v>71.8723747980614</v>
      </c>
      <c r="D204" s="3">
        <v>0.417374798061389</v>
      </c>
      <c r="E204" s="4">
        <v>0.0488045234248788</v>
      </c>
      <c r="F204" s="5">
        <v>3.39292407108239</v>
      </c>
      <c r="G204" s="2">
        <v>6.15347334410339</v>
      </c>
      <c r="H204" s="2">
        <v>7.9232633279483</v>
      </c>
      <c r="I204" s="2">
        <v>28.1086348949919</v>
      </c>
      <c r="J204" s="2">
        <f>(46.01*(siqueira!$D204*1000))/(0.082*(siqueira!$I204+273.15))</f>
        <v>777.3652074</v>
      </c>
      <c r="K204" s="2">
        <f>(48*(siqueira!$F204))/(0.082*(siqueira!$I204+273.15))</f>
        <v>6.592680392</v>
      </c>
      <c r="L204" s="13" t="s">
        <v>16</v>
      </c>
      <c r="M204" s="1">
        <v>-3.7192162962032</v>
      </c>
      <c r="N204" s="1">
        <v>-38.514145586396</v>
      </c>
    </row>
    <row r="205" ht="14.25" customHeight="1">
      <c r="A205" s="7">
        <v>44971.0</v>
      </c>
      <c r="B205" s="1">
        <v>23.0</v>
      </c>
      <c r="C205" s="2">
        <v>70.8805970149254</v>
      </c>
      <c r="D205" s="3">
        <v>0.44228855721393</v>
      </c>
      <c r="E205" s="4">
        <v>0.0562117981520967</v>
      </c>
      <c r="F205" s="5">
        <v>3.28764747690121</v>
      </c>
      <c r="G205" s="2">
        <v>6.06467661691542</v>
      </c>
      <c r="H205" s="2">
        <v>7.91613361762615</v>
      </c>
      <c r="I205" s="2">
        <v>27.904420753376</v>
      </c>
      <c r="J205" s="2">
        <f>(46.01*(siqueira!$D205*1000))/(0.082*(siqueira!$I205+273.15))</f>
        <v>824.326147</v>
      </c>
      <c r="K205" s="2">
        <f>(48*(siqueira!$F205))/(0.082*(siqueira!$I205+273.15))</f>
        <v>6.392454119</v>
      </c>
      <c r="L205" s="13" t="s">
        <v>16</v>
      </c>
      <c r="M205" s="1">
        <v>-3.7192162962032</v>
      </c>
      <c r="N205" s="1">
        <v>-38.514145586396</v>
      </c>
    </row>
    <row r="206" ht="14.25" customHeight="1">
      <c r="A206" s="7">
        <v>44972.0</v>
      </c>
      <c r="B206" s="1">
        <v>0.0</v>
      </c>
      <c r="C206" s="2">
        <v>70.2293986636971</v>
      </c>
      <c r="D206" s="3">
        <v>0.459116555308092</v>
      </c>
      <c r="E206" s="4">
        <v>0.0619673348181143</v>
      </c>
      <c r="F206" s="5">
        <v>3.10590200445434</v>
      </c>
      <c r="G206" s="2">
        <v>5.38975501113586</v>
      </c>
      <c r="H206" s="2">
        <v>7.46102449888641</v>
      </c>
      <c r="I206" s="2">
        <v>27.8436971046771</v>
      </c>
      <c r="J206" s="2">
        <f>(46.01*(siqueira!$D206*1000))/(0.082*(siqueira!$I206+273.15))</f>
        <v>855.8623714</v>
      </c>
      <c r="K206" s="2">
        <f>(48*(siqueira!$F206))/(0.082*(siqueira!$I206+273.15))</f>
        <v>6.040289201</v>
      </c>
      <c r="L206" s="13" t="s">
        <v>16</v>
      </c>
      <c r="M206" s="1">
        <v>-3.7192162962032</v>
      </c>
      <c r="N206" s="1">
        <v>-38.514145586396</v>
      </c>
    </row>
    <row r="207" ht="14.25" customHeight="1">
      <c r="A207" s="7">
        <v>44972.0</v>
      </c>
      <c r="B207" s="1">
        <v>1.0</v>
      </c>
      <c r="C207" s="2">
        <v>68.6744923857868</v>
      </c>
      <c r="D207" s="3">
        <v>0.331434010152284</v>
      </c>
      <c r="E207" s="4">
        <v>0.039746192893401</v>
      </c>
      <c r="F207" s="5">
        <v>3.29864847715736</v>
      </c>
      <c r="G207" s="2">
        <v>4.51015228426396</v>
      </c>
      <c r="H207" s="2">
        <v>6.16180203045685</v>
      </c>
      <c r="I207" s="2">
        <v>27.7866243654822</v>
      </c>
      <c r="J207" s="2">
        <f>(46.01*(siqueira!$D207*1000))/(0.082*(siqueira!$I207+273.15))</f>
        <v>617.9600609</v>
      </c>
      <c r="K207" s="2">
        <f>(48*(siqueira!$F207))/(0.082*(siqueira!$I207+273.15))</f>
        <v>6.416354891</v>
      </c>
      <c r="L207" s="13" t="s">
        <v>16</v>
      </c>
      <c r="M207" s="1">
        <v>-3.7192162962032</v>
      </c>
      <c r="N207" s="1">
        <v>-38.514145586396</v>
      </c>
    </row>
    <row r="208" ht="14.25" customHeight="1">
      <c r="A208" s="7">
        <v>44972.0</v>
      </c>
      <c r="B208" s="1">
        <v>2.0</v>
      </c>
      <c r="C208" s="2">
        <v>67.6107997962303</v>
      </c>
      <c r="D208" s="3">
        <v>0.120478858889455</v>
      </c>
      <c r="E208" s="4">
        <v>0.0219765664798777</v>
      </c>
      <c r="F208" s="5">
        <v>3.66226184411615</v>
      </c>
      <c r="G208" s="2">
        <v>4.88181355068772</v>
      </c>
      <c r="H208" s="2">
        <v>6.33316352521651</v>
      </c>
      <c r="I208" s="2">
        <v>27.8618644931228</v>
      </c>
      <c r="J208" s="2">
        <f>(46.01*(siqueira!$D208*1000))/(0.082*(siqueira!$I208+273.15))</f>
        <v>224.577174</v>
      </c>
      <c r="K208" s="2">
        <f>(48*(siqueira!$F208))/(0.082*(siqueira!$I208+273.15))</f>
        <v>7.121855593</v>
      </c>
      <c r="L208" s="13" t="s">
        <v>16</v>
      </c>
      <c r="M208" s="1">
        <v>-3.7192162962032</v>
      </c>
      <c r="N208" s="1">
        <v>-38.514145586396</v>
      </c>
    </row>
    <row r="209" ht="14.25" customHeight="1">
      <c r="A209" s="7">
        <v>44972.0</v>
      </c>
      <c r="B209" s="1">
        <v>3.0</v>
      </c>
      <c r="C209" s="2">
        <v>67.8587127158556</v>
      </c>
      <c r="D209" s="3">
        <v>0.0532731554160126</v>
      </c>
      <c r="E209" s="4">
        <v>0.0174803767660911</v>
      </c>
      <c r="F209" s="5">
        <v>3.82249607535322</v>
      </c>
      <c r="G209" s="2">
        <v>5.30533751962323</v>
      </c>
      <c r="H209" s="2">
        <v>6.5392464678179</v>
      </c>
      <c r="I209" s="2">
        <v>27.9274882260597</v>
      </c>
      <c r="J209" s="2">
        <f>(46.01*(siqueira!$D209*1000))/(0.082*(siqueira!$I209+273.15))</f>
        <v>99.28154292</v>
      </c>
      <c r="K209" s="2">
        <f>(48*(siqueira!$F209))/(0.082*(siqueira!$I209+273.15))</f>
        <v>7.43183654</v>
      </c>
      <c r="L209" s="13" t="s">
        <v>16</v>
      </c>
      <c r="M209" s="1">
        <v>-3.7192162962032</v>
      </c>
      <c r="N209" s="1">
        <v>-38.514145586396</v>
      </c>
    </row>
    <row r="210" ht="14.25" customHeight="1">
      <c r="A210" s="7">
        <v>44972.0</v>
      </c>
      <c r="B210" s="1">
        <v>4.0</v>
      </c>
      <c r="C210" s="2">
        <v>69.2746686303387</v>
      </c>
      <c r="D210" s="3">
        <v>0.0751914580265096</v>
      </c>
      <c r="E210" s="4">
        <v>0.0196465390279823</v>
      </c>
      <c r="F210" s="5">
        <v>3.83666421207658</v>
      </c>
      <c r="G210" s="2">
        <v>6.15243004418262</v>
      </c>
      <c r="H210" s="2">
        <v>7.57142857142857</v>
      </c>
      <c r="I210" s="2">
        <v>27.5651546391753</v>
      </c>
      <c r="J210" s="2">
        <f>(46.01*(siqueira!$D210*1000))/(0.082*(siqueira!$I210+273.15))</f>
        <v>140.2980297</v>
      </c>
      <c r="K210" s="2">
        <f>(48*(siqueira!$F210))/(0.082*(siqueira!$I210+273.15))</f>
        <v>7.468370606</v>
      </c>
      <c r="L210" s="13" t="s">
        <v>16</v>
      </c>
      <c r="M210" s="1">
        <v>-3.7192162962032</v>
      </c>
      <c r="N210" s="1">
        <v>-38.514145586396</v>
      </c>
    </row>
    <row r="211" ht="14.25" customHeight="1">
      <c r="A211" s="7">
        <v>44972.0</v>
      </c>
      <c r="B211" s="1">
        <v>5.0</v>
      </c>
      <c r="C211" s="2">
        <v>73.5456769983687</v>
      </c>
      <c r="D211" s="3">
        <v>0.079021207177814</v>
      </c>
      <c r="E211" s="4">
        <v>0.0193882544861338</v>
      </c>
      <c r="F211" s="5">
        <v>3.83901305057096</v>
      </c>
      <c r="G211" s="2">
        <v>6.26916802610114</v>
      </c>
      <c r="H211" s="2">
        <v>7.74714518760196</v>
      </c>
      <c r="I211" s="2">
        <v>26.1472267536705</v>
      </c>
      <c r="J211" s="2">
        <f>(46.01*(siqueira!$D211*1000))/(0.082*(siqueira!$I211+273.15))</f>
        <v>148.1423904</v>
      </c>
      <c r="K211" s="2">
        <f>(48*(siqueira!$F211))/(0.082*(siqueira!$I211+273.15))</f>
        <v>7.508346054</v>
      </c>
      <c r="L211" s="13" t="s">
        <v>16</v>
      </c>
      <c r="M211" s="1">
        <v>-3.7192162962032</v>
      </c>
      <c r="N211" s="1">
        <v>-38.514145586396</v>
      </c>
    </row>
    <row r="212" ht="14.25" customHeight="1">
      <c r="A212" s="7">
        <v>44972.0</v>
      </c>
      <c r="B212" s="1">
        <v>6.0</v>
      </c>
      <c r="C212" s="2">
        <v>71.6119828815977</v>
      </c>
      <c r="D212" s="3">
        <v>0.0734736091298146</v>
      </c>
      <c r="E212" s="4">
        <v>0.0189942938659058</v>
      </c>
      <c r="F212" s="5">
        <v>3.94557061340942</v>
      </c>
      <c r="G212" s="2">
        <v>6.71255349500713</v>
      </c>
      <c r="H212" s="2">
        <v>8.35449358059914</v>
      </c>
      <c r="I212" s="2">
        <v>27.0597432239658</v>
      </c>
      <c r="J212" s="2">
        <f>(46.01*(siqueira!$D212*1000))/(0.082*(siqueira!$I212+273.15))</f>
        <v>137.323534</v>
      </c>
      <c r="K212" s="2">
        <f>(48*(siqueira!$F212))/(0.082*(siqueira!$I212+273.15))</f>
        <v>7.693295646</v>
      </c>
      <c r="L212" s="13" t="s">
        <v>16</v>
      </c>
      <c r="M212" s="1">
        <v>-3.7192162962032</v>
      </c>
      <c r="N212" s="1">
        <v>-38.514145586396</v>
      </c>
    </row>
    <row r="213" ht="14.25" customHeight="1">
      <c r="A213" s="7">
        <v>44972.0</v>
      </c>
      <c r="B213" s="1">
        <v>7.0</v>
      </c>
      <c r="C213" s="2">
        <v>68.5760617760618</v>
      </c>
      <c r="D213" s="3">
        <v>0.028996138996139</v>
      </c>
      <c r="E213" s="4">
        <v>0.0132123552123552</v>
      </c>
      <c r="F213" s="5">
        <v>4.21688803088803</v>
      </c>
      <c r="G213" s="2">
        <v>5.53359073359073</v>
      </c>
      <c r="H213" s="2">
        <v>6.64401544401544</v>
      </c>
      <c r="I213" s="2">
        <v>27.3787876447876</v>
      </c>
      <c r="J213" s="2">
        <f>(46.01*(siqueira!$D213*1000))/(0.082*(siqueira!$I213+273.15))</f>
        <v>54.13678668</v>
      </c>
      <c r="K213" s="2">
        <f>(48*(siqueira!$F213))/(0.082*(siqueira!$I213+273.15))</f>
        <v>8.213596712</v>
      </c>
      <c r="L213" s="13" t="s">
        <v>16</v>
      </c>
      <c r="M213" s="1">
        <v>-3.7192162962032</v>
      </c>
      <c r="N213" s="1">
        <v>-38.514145586396</v>
      </c>
    </row>
    <row r="214" ht="14.25" customHeight="1">
      <c r="A214" s="7">
        <v>44972.0</v>
      </c>
      <c r="B214" s="1">
        <v>8.0</v>
      </c>
      <c r="C214" s="2">
        <v>67.2691397000789</v>
      </c>
      <c r="D214" s="3">
        <v>0.0375848460931334</v>
      </c>
      <c r="E214" s="4">
        <v>0.0160220994475138</v>
      </c>
      <c r="F214" s="5">
        <v>4.29498816101026</v>
      </c>
      <c r="G214" s="2">
        <v>5.8121546961326</v>
      </c>
      <c r="H214" s="2">
        <v>6.95264404104183</v>
      </c>
      <c r="I214" s="2">
        <v>27.4314601420679</v>
      </c>
      <c r="J214" s="2">
        <f>(46.01*(siqueira!$D214*1000))/(0.082*(siqueira!$I214+273.15))</f>
        <v>70.15990096</v>
      </c>
      <c r="K214" s="2">
        <f>(48*(siqueira!$F214))/(0.082*(siqueira!$I214+273.15))</f>
        <v>8.364253105</v>
      </c>
      <c r="L214" s="13" t="s">
        <v>16</v>
      </c>
      <c r="M214" s="1">
        <v>-3.7192162962032</v>
      </c>
      <c r="N214" s="1">
        <v>-38.514145586396</v>
      </c>
    </row>
    <row r="215" ht="14.25" customHeight="1">
      <c r="A215" s="7">
        <v>44972.0</v>
      </c>
      <c r="B215" s="1">
        <v>9.0</v>
      </c>
      <c r="C215" s="2">
        <v>66.4732600732601</v>
      </c>
      <c r="D215" s="3">
        <v>0.0202930402930403</v>
      </c>
      <c r="E215" s="4">
        <v>0.0130549450549451</v>
      </c>
      <c r="F215" s="5">
        <v>4.20613919413919</v>
      </c>
      <c r="G215" s="2">
        <v>5.8974358974359</v>
      </c>
      <c r="H215" s="2">
        <v>7.15970695970696</v>
      </c>
      <c r="I215" s="2">
        <v>28.3203443223443</v>
      </c>
      <c r="J215" s="2">
        <f>(46.01*(siqueira!$D215*1000))/(0.082*(siqueira!$I215+273.15))</f>
        <v>37.76947095</v>
      </c>
      <c r="K215" s="2">
        <f>(48*(siqueira!$F215))/(0.082*(siqueira!$I215+273.15))</f>
        <v>8.167072836</v>
      </c>
      <c r="L215" s="13" t="s">
        <v>16</v>
      </c>
      <c r="M215" s="1">
        <v>-3.7192162962032</v>
      </c>
      <c r="N215" s="1">
        <v>-38.514145586396</v>
      </c>
    </row>
    <row r="216" ht="14.25" customHeight="1">
      <c r="A216" s="7">
        <v>44972.0</v>
      </c>
      <c r="B216" s="1">
        <v>10.0</v>
      </c>
      <c r="C216" s="2">
        <v>69.2932330827068</v>
      </c>
      <c r="D216" s="3">
        <v>0.138429406850459</v>
      </c>
      <c r="E216" s="4">
        <v>0.0271428571428571</v>
      </c>
      <c r="F216" s="5">
        <v>4.03063492063492</v>
      </c>
      <c r="G216" s="2">
        <v>6.99415204678363</v>
      </c>
      <c r="H216" s="2">
        <v>9.34085213032581</v>
      </c>
      <c r="I216" s="2">
        <v>27.495104427736</v>
      </c>
      <c r="J216" s="2">
        <f>(46.01*(siqueira!$D216*1000))/(0.082*(siqueira!$I216+273.15))</f>
        <v>258.3524608</v>
      </c>
      <c r="K216" s="2">
        <f>(48*(siqueira!$F216))/(0.082*(siqueira!$I216+273.15))</f>
        <v>7.847778049</v>
      </c>
      <c r="L216" s="13" t="s">
        <v>16</v>
      </c>
      <c r="M216" s="1">
        <v>-3.7192162962032</v>
      </c>
      <c r="N216" s="1">
        <v>-38.514145586396</v>
      </c>
    </row>
    <row r="217" ht="14.25" customHeight="1">
      <c r="A217" s="7">
        <v>44972.0</v>
      </c>
      <c r="B217" s="1">
        <v>11.0</v>
      </c>
      <c r="C217" s="2">
        <v>72.0084925690021</v>
      </c>
      <c r="D217" s="3">
        <v>0.12618542108988</v>
      </c>
      <c r="E217" s="4">
        <v>0.0253290870488323</v>
      </c>
      <c r="F217" s="5">
        <v>4.01803963198868</v>
      </c>
      <c r="G217" s="2">
        <v>5.34961075725407</v>
      </c>
      <c r="H217" s="2">
        <v>7.11889596602972</v>
      </c>
      <c r="I217" s="2">
        <v>26.2862845010616</v>
      </c>
      <c r="J217" s="2">
        <f>(46.01*(siqueira!$D217*1000))/(0.082*(siqueira!$I217+273.15))</f>
        <v>236.452079</v>
      </c>
      <c r="K217" s="2">
        <f>(48*(siqueira!$F217))/(0.082*(siqueira!$I217+273.15))</f>
        <v>7.854836975</v>
      </c>
      <c r="L217" s="13" t="s">
        <v>16</v>
      </c>
      <c r="M217" s="1">
        <v>-3.7192162962032</v>
      </c>
      <c r="N217" s="1">
        <v>-38.514145586396</v>
      </c>
    </row>
    <row r="218" ht="14.25" customHeight="1">
      <c r="A218" s="7">
        <v>44972.0</v>
      </c>
      <c r="B218" s="1">
        <v>12.0</v>
      </c>
      <c r="C218" s="2">
        <v>66.6525096525097</v>
      </c>
      <c r="D218" s="3">
        <v>0.0348648648648649</v>
      </c>
      <c r="E218" s="4">
        <v>0.0141312741312741</v>
      </c>
      <c r="F218" s="5">
        <v>4.27873359073359</v>
      </c>
      <c r="G218" s="2">
        <v>4.41235521235521</v>
      </c>
      <c r="H218" s="2">
        <v>5.44401544401544</v>
      </c>
      <c r="I218" s="2">
        <v>27.0996602316602</v>
      </c>
      <c r="J218" s="2">
        <f>(46.01*(siqueira!$D218*1000))/(0.082*(siqueira!$I218+273.15))</f>
        <v>65.15441391</v>
      </c>
      <c r="K218" s="2">
        <f>(48*(siqueira!$F218))/(0.082*(siqueira!$I218+273.15))</f>
        <v>8.341806412</v>
      </c>
      <c r="L218" s="13" t="s">
        <v>16</v>
      </c>
      <c r="M218" s="1">
        <v>-3.7192162962032</v>
      </c>
      <c r="N218" s="1">
        <v>-38.514145586396</v>
      </c>
    </row>
    <row r="219" ht="14.25" customHeight="1">
      <c r="A219" s="7">
        <v>44972.0</v>
      </c>
      <c r="B219" s="1">
        <v>13.0</v>
      </c>
      <c r="C219" s="2">
        <v>71.8847926267281</v>
      </c>
      <c r="D219" s="3">
        <v>0.0650921658986175</v>
      </c>
      <c r="E219" s="4">
        <v>0.0166973886328725</v>
      </c>
      <c r="F219" s="5">
        <v>4.22330261136713</v>
      </c>
      <c r="G219" s="2">
        <v>2.31029185867896</v>
      </c>
      <c r="H219" s="2">
        <v>2.91628264208909</v>
      </c>
      <c r="I219" s="2">
        <v>24.3678725038402</v>
      </c>
      <c r="J219" s="2">
        <f>(46.01*(siqueira!$D219*1000))/(0.082*(siqueira!$I219+273.15))</f>
        <v>122.7591984</v>
      </c>
      <c r="K219" s="2">
        <f>(48*(siqueira!$F219))/(0.082*(siqueira!$I219+273.15))</f>
        <v>8.309339932</v>
      </c>
      <c r="L219" s="13" t="s">
        <v>16</v>
      </c>
      <c r="M219" s="1">
        <v>-3.7192162962032</v>
      </c>
      <c r="N219" s="1">
        <v>-38.514145586396</v>
      </c>
    </row>
    <row r="220" ht="14.25" customHeight="1">
      <c r="A220" s="7">
        <v>44972.0</v>
      </c>
      <c r="B220" s="1">
        <v>14.0</v>
      </c>
      <c r="C220" s="2">
        <v>68.8277153558052</v>
      </c>
      <c r="D220" s="3">
        <v>0.0167415730337079</v>
      </c>
      <c r="E220" s="4">
        <v>0.0113333333333333</v>
      </c>
      <c r="F220" s="5">
        <v>4.32339325842697</v>
      </c>
      <c r="G220" s="2">
        <v>3.40374531835206</v>
      </c>
      <c r="H220" s="2">
        <v>4.00749063670412</v>
      </c>
      <c r="I220" s="2">
        <v>25.4575056179775</v>
      </c>
      <c r="J220" s="2">
        <f>(46.01*(siqueira!$D220*1000))/(0.082*(siqueira!$I220+273.15))</f>
        <v>31.45820389</v>
      </c>
      <c r="K220" s="2">
        <f>(48*(siqueira!$F220))/(0.082*(siqueira!$I220+273.15))</f>
        <v>8.475228311</v>
      </c>
      <c r="L220" s="13" t="s">
        <v>16</v>
      </c>
      <c r="M220" s="1">
        <v>-3.7192162962032</v>
      </c>
      <c r="N220" s="1">
        <v>-38.514145586396</v>
      </c>
    </row>
    <row r="221" ht="14.25" customHeight="1">
      <c r="A221" s="7">
        <v>44972.0</v>
      </c>
      <c r="B221" s="1">
        <v>15.0</v>
      </c>
      <c r="C221" s="2">
        <v>66.5509641873278</v>
      </c>
      <c r="D221" s="3">
        <v>0.0165702479338843</v>
      </c>
      <c r="E221" s="4">
        <v>0.0112396694214876</v>
      </c>
      <c r="F221" s="5">
        <v>4.34990358126722</v>
      </c>
      <c r="G221" s="2">
        <v>2.49449035812672</v>
      </c>
      <c r="H221" s="2">
        <v>3.14325068870523</v>
      </c>
      <c r="I221" s="2">
        <v>26.1690771349862</v>
      </c>
      <c r="J221" s="2">
        <f>(46.01*(siqueira!$D221*1000))/(0.082*(siqueira!$I221+273.15))</f>
        <v>31.06225567</v>
      </c>
      <c r="K221" s="2">
        <f>(48*(siqueira!$F221))/(0.082*(siqueira!$I221+273.15))</f>
        <v>8.506925277</v>
      </c>
      <c r="L221" s="13" t="s">
        <v>16</v>
      </c>
      <c r="M221" s="1">
        <v>-3.7192162962032</v>
      </c>
      <c r="N221" s="1">
        <v>-38.514145586396</v>
      </c>
    </row>
    <row r="222" ht="14.25" customHeight="1">
      <c r="A222" s="7">
        <v>44972.0</v>
      </c>
      <c r="B222" s="1">
        <v>16.0</v>
      </c>
      <c r="C222" s="2">
        <v>66.2986217457887</v>
      </c>
      <c r="D222" s="3">
        <v>0.0172741194486983</v>
      </c>
      <c r="E222" s="4">
        <v>0.010781010719755</v>
      </c>
      <c r="F222" s="5">
        <v>4.37947932618683</v>
      </c>
      <c r="G222" s="2">
        <v>4.70903522205207</v>
      </c>
      <c r="H222" s="2">
        <v>5.66156202143951</v>
      </c>
      <c r="I222" s="2">
        <v>26.0742725880551</v>
      </c>
      <c r="J222" s="2">
        <f>(46.01*(siqueira!$D222*1000))/(0.082*(siqueira!$I222+273.15))</f>
        <v>32.39197879</v>
      </c>
      <c r="K222" s="2">
        <f>(48*(siqueira!$F222))/(0.082*(siqueira!$I222+273.15))</f>
        <v>8.567478942</v>
      </c>
      <c r="L222" s="13" t="s">
        <v>16</v>
      </c>
      <c r="M222" s="1">
        <v>-3.7192162962032</v>
      </c>
      <c r="N222" s="1">
        <v>-38.514145586396</v>
      </c>
    </row>
    <row r="223" ht="14.25" customHeight="1">
      <c r="A223" s="7">
        <v>44972.0</v>
      </c>
      <c r="B223" s="1">
        <v>17.0</v>
      </c>
      <c r="C223" s="2">
        <v>61.7775960752249</v>
      </c>
      <c r="D223" s="3">
        <v>0.0313164349959117</v>
      </c>
      <c r="E223" s="4">
        <v>0.0138266557645135</v>
      </c>
      <c r="F223" s="5">
        <v>4.36228127555192</v>
      </c>
      <c r="G223" s="2">
        <v>3.67293540474244</v>
      </c>
      <c r="H223" s="2">
        <v>4.47097301717089</v>
      </c>
      <c r="I223" s="2">
        <v>28.1114227309894</v>
      </c>
      <c r="J223" s="2">
        <f>(46.01*(siqueira!$D223*1000))/(0.082*(siqueira!$I223+273.15))</f>
        <v>58.32666903</v>
      </c>
      <c r="K223" s="2">
        <f>(48*(siqueira!$F223))/(0.082*(siqueira!$I223+273.15))</f>
        <v>8.476128406</v>
      </c>
      <c r="L223" s="13" t="s">
        <v>16</v>
      </c>
      <c r="M223" s="1">
        <v>-3.7192162962032</v>
      </c>
      <c r="N223" s="1">
        <v>-38.514145586396</v>
      </c>
    </row>
    <row r="224" ht="14.25" customHeight="1">
      <c r="A224" s="7">
        <v>44972.0</v>
      </c>
      <c r="B224" s="1">
        <v>18.0</v>
      </c>
      <c r="C224" s="2">
        <v>61.8541666666667</v>
      </c>
      <c r="D224" s="3">
        <v>0.0304166666666667</v>
      </c>
      <c r="E224" s="4">
        <v>0.0132291666666667</v>
      </c>
      <c r="F224" s="5">
        <v>4.36302083333333</v>
      </c>
      <c r="G224" s="2">
        <v>3.04166666666667</v>
      </c>
      <c r="H224" s="2">
        <v>3.71875</v>
      </c>
      <c r="I224" s="2">
        <v>28.8698958333333</v>
      </c>
      <c r="J224" s="2">
        <f>(46.01*(siqueira!$D224*1000))/(0.082*(siqueira!$I224+273.15))</f>
        <v>56.50858674</v>
      </c>
      <c r="K224" s="2">
        <f>(48*(siqueira!$F224))/(0.082*(siqueira!$I224+273.15))</f>
        <v>8.456275397</v>
      </c>
      <c r="L224" s="13" t="s">
        <v>16</v>
      </c>
      <c r="M224" s="1">
        <v>-3.7192162962032</v>
      </c>
      <c r="N224" s="1">
        <v>-38.514145586396</v>
      </c>
    </row>
    <row r="225" ht="14.25" customHeight="1">
      <c r="A225" s="7">
        <v>44972.0</v>
      </c>
      <c r="B225" s="1">
        <v>19.0</v>
      </c>
      <c r="C225" s="2">
        <v>64.017316017316</v>
      </c>
      <c r="D225" s="3">
        <v>0.260735930735931</v>
      </c>
      <c r="E225" s="4">
        <v>0.0364069264069264</v>
      </c>
      <c r="F225" s="5">
        <v>4.17662337662338</v>
      </c>
      <c r="G225" s="2">
        <v>7.61471861471861</v>
      </c>
      <c r="H225" s="2">
        <v>8.80519480519481</v>
      </c>
      <c r="I225" s="2">
        <v>28.5661471861472</v>
      </c>
      <c r="J225" s="2">
        <f>(46.01*(siqueira!$D225*1000))/(0.082*(siqueira!$I225+273.15))</f>
        <v>484.88719</v>
      </c>
      <c r="K225" s="2">
        <f>(48*(siqueira!$F225))/(0.082*(siqueira!$I225+273.15))</f>
        <v>8.103155005</v>
      </c>
      <c r="L225" s="13" t="s">
        <v>16</v>
      </c>
      <c r="M225" s="1">
        <v>-3.7192162962032</v>
      </c>
      <c r="N225" s="1">
        <v>-38.514145586396</v>
      </c>
    </row>
    <row r="226" ht="14.25" customHeight="1">
      <c r="A226" s="7">
        <v>44972.0</v>
      </c>
      <c r="B226" s="1">
        <v>20.0</v>
      </c>
      <c r="C226" s="2">
        <v>65.0811023622047</v>
      </c>
      <c r="D226" s="3">
        <v>0.176141732283465</v>
      </c>
      <c r="E226" s="4">
        <v>0.0250314960629921</v>
      </c>
      <c r="F226" s="5">
        <v>4.1907874015748</v>
      </c>
      <c r="G226" s="2">
        <v>7.94251968503937</v>
      </c>
      <c r="H226" s="2">
        <v>9.23385826771653</v>
      </c>
      <c r="I226" s="2">
        <v>28.0615039370079</v>
      </c>
      <c r="J226" s="2">
        <f>(46.01*(siqueira!$D226*1000))/(0.082*(siqueira!$I226+273.15))</f>
        <v>328.11727</v>
      </c>
      <c r="K226" s="2">
        <f>(48*(siqueira!$F226))/(0.082*(siqueira!$I226+273.15))</f>
        <v>8.144256819</v>
      </c>
      <c r="L226" s="13" t="s">
        <v>16</v>
      </c>
      <c r="M226" s="1">
        <v>-3.7192162962032</v>
      </c>
      <c r="N226" s="1">
        <v>-38.514145586396</v>
      </c>
    </row>
    <row r="227" ht="14.25" customHeight="1">
      <c r="A227" s="7">
        <v>44972.0</v>
      </c>
      <c r="B227" s="1">
        <v>21.0</v>
      </c>
      <c r="C227" s="2">
        <v>67.2872648335745</v>
      </c>
      <c r="D227" s="3">
        <v>0.114283646888567</v>
      </c>
      <c r="E227" s="4">
        <v>0.0190448625180897</v>
      </c>
      <c r="F227" s="5">
        <v>4.20482633863965</v>
      </c>
      <c r="G227" s="2">
        <v>7.43053545586107</v>
      </c>
      <c r="H227" s="2">
        <v>8.66931982633864</v>
      </c>
      <c r="I227" s="2">
        <v>27.6432344428365</v>
      </c>
      <c r="J227" s="2">
        <f>(46.01*(siqueira!$D227*1000))/(0.082*(siqueira!$I227+273.15))</f>
        <v>213.1839024</v>
      </c>
      <c r="K227" s="2">
        <f>(48*(siqueira!$F227))/(0.082*(siqueira!$I227+273.15))</f>
        <v>8.182902663</v>
      </c>
      <c r="L227" s="13" t="s">
        <v>16</v>
      </c>
      <c r="M227" s="1">
        <v>-3.7192162962032</v>
      </c>
      <c r="N227" s="1">
        <v>-38.514145586396</v>
      </c>
    </row>
    <row r="228" ht="14.25" customHeight="1">
      <c r="A228" s="7">
        <v>44972.0</v>
      </c>
      <c r="B228" s="1">
        <v>22.0</v>
      </c>
      <c r="C228" s="2">
        <v>67.9754500818331</v>
      </c>
      <c r="D228" s="3">
        <v>0.400409165302782</v>
      </c>
      <c r="E228" s="4">
        <v>0.0574795417348609</v>
      </c>
      <c r="F228" s="5">
        <v>3.82245499181669</v>
      </c>
      <c r="G228" s="2">
        <v>6.3518821603928</v>
      </c>
      <c r="H228" s="2">
        <v>7.53846153846154</v>
      </c>
      <c r="I228" s="2">
        <v>27.7533306055646</v>
      </c>
      <c r="J228" s="2">
        <f>(46.01*(siqueira!$D228*1000))/(0.082*(siqueira!$I228+273.15))</f>
        <v>746.6471228</v>
      </c>
      <c r="K228" s="2">
        <f>(48*(siqueira!$F228))/(0.082*(siqueira!$I228+273.15))</f>
        <v>7.436058035</v>
      </c>
      <c r="L228" s="13" t="s">
        <v>16</v>
      </c>
      <c r="M228" s="1">
        <v>-3.7192162962032</v>
      </c>
      <c r="N228" s="1">
        <v>-38.514145586396</v>
      </c>
    </row>
    <row r="229" ht="14.25" customHeight="1">
      <c r="A229" s="7">
        <v>44972.0</v>
      </c>
      <c r="B229" s="1">
        <v>23.0</v>
      </c>
      <c r="C229" s="2">
        <v>67.5665946724262</v>
      </c>
      <c r="D229" s="3">
        <v>0.461483081353492</v>
      </c>
      <c r="E229" s="4">
        <v>0.0721022318214543</v>
      </c>
      <c r="F229" s="5">
        <v>3.50236861051116</v>
      </c>
      <c r="G229" s="2">
        <v>7.19870410367171</v>
      </c>
      <c r="H229" s="2">
        <v>8.63426925845932</v>
      </c>
      <c r="I229" s="2">
        <v>27.9719438444924</v>
      </c>
      <c r="J229" s="2">
        <f>(46.01*(siqueira!$D229*1000))/(0.082*(siqueira!$I229+273.15))</f>
        <v>859.9075447</v>
      </c>
      <c r="K229" s="2">
        <f>(48*(siqueira!$F229))/(0.082*(siqueira!$I229+273.15))</f>
        <v>6.808427726</v>
      </c>
      <c r="L229" s="13" t="s">
        <v>16</v>
      </c>
      <c r="M229" s="1">
        <v>-3.7192162962032</v>
      </c>
      <c r="N229" s="1">
        <v>-38.514145586396</v>
      </c>
    </row>
    <row r="230" ht="14.25" customHeight="1">
      <c r="A230" s="7">
        <v>44973.0</v>
      </c>
      <c r="B230" s="1">
        <v>0.0</v>
      </c>
      <c r="C230" s="2">
        <v>68.9561989606533</v>
      </c>
      <c r="D230" s="3">
        <v>0.44475129918337</v>
      </c>
      <c r="E230" s="4">
        <v>0.0542984409799555</v>
      </c>
      <c r="F230" s="5">
        <v>3.40281365998515</v>
      </c>
      <c r="G230" s="2">
        <v>11.4439495174462</v>
      </c>
      <c r="H230" s="2">
        <v>14.0207869339272</v>
      </c>
      <c r="I230" s="2">
        <v>28.1563103192279</v>
      </c>
      <c r="J230" s="2">
        <f>(46.01*(siqueira!$D230*1000))/(0.082*(siqueira!$I230+273.15))</f>
        <v>828.2231758</v>
      </c>
      <c r="K230" s="2">
        <f>(48*(siqueira!$F230))/(0.082*(siqueira!$I230+273.15))</f>
        <v>6.610850336</v>
      </c>
      <c r="L230" s="13" t="s">
        <v>16</v>
      </c>
      <c r="M230" s="1">
        <v>-3.7192162962032</v>
      </c>
      <c r="N230" s="1">
        <v>-38.514145586396</v>
      </c>
    </row>
    <row r="231" ht="14.25" customHeight="1">
      <c r="A231" s="7">
        <v>44973.0</v>
      </c>
      <c r="B231" s="1">
        <v>1.0</v>
      </c>
      <c r="C231" s="2">
        <v>70.4539614561028</v>
      </c>
      <c r="D231" s="3">
        <v>0.444054246966453</v>
      </c>
      <c r="E231" s="4">
        <v>0.0542541042112777</v>
      </c>
      <c r="F231" s="5">
        <v>3.39149179157744</v>
      </c>
      <c r="G231" s="2">
        <v>13.0499643112063</v>
      </c>
      <c r="H231" s="2">
        <v>16.1934332619557</v>
      </c>
      <c r="I231" s="2">
        <v>27.7789864382584</v>
      </c>
      <c r="J231" s="2">
        <f>(46.01*(siqueira!$D231*1000))/(0.082*(siqueira!$I231+273.15))</f>
        <v>827.9619649</v>
      </c>
      <c r="K231" s="2">
        <f>(48*(siqueira!$F231))/(0.082*(siqueira!$I231+273.15))</f>
        <v>6.597116188</v>
      </c>
      <c r="L231" s="13" t="s">
        <v>16</v>
      </c>
      <c r="M231" s="1">
        <v>-3.7192162962032</v>
      </c>
      <c r="N231" s="1">
        <v>-38.514145586396</v>
      </c>
    </row>
    <row r="232" ht="14.25" customHeight="1">
      <c r="A232" s="7">
        <v>44973.0</v>
      </c>
      <c r="B232" s="1">
        <v>2.0</v>
      </c>
      <c r="C232" s="2">
        <v>72.2259083728278</v>
      </c>
      <c r="D232" s="3">
        <v>0.469431279620853</v>
      </c>
      <c r="E232" s="4">
        <v>0.066650868878357</v>
      </c>
      <c r="F232" s="5">
        <v>3.40920484465508</v>
      </c>
      <c r="G232" s="2">
        <v>14.4849921011058</v>
      </c>
      <c r="H232" s="2">
        <v>17.6018957345972</v>
      </c>
      <c r="I232" s="2">
        <v>27.7955766192733</v>
      </c>
      <c r="J232" s="2">
        <f>(46.01*(siqueira!$D232*1000))/(0.082*(siqueira!$I232+273.15))</f>
        <v>875.2304952</v>
      </c>
      <c r="K232" s="2">
        <f>(48*(siqueira!$F232))/(0.082*(siqueira!$I232+273.15))</f>
        <v>6.63120597</v>
      </c>
      <c r="L232" s="13" t="s">
        <v>16</v>
      </c>
      <c r="M232" s="1">
        <v>-3.7192162962032</v>
      </c>
      <c r="N232" s="1">
        <v>-38.514145586396</v>
      </c>
    </row>
    <row r="233" ht="14.25" customHeight="1">
      <c r="A233" s="7">
        <v>44973.0</v>
      </c>
      <c r="B233" s="1">
        <v>3.0</v>
      </c>
      <c r="C233" s="2">
        <v>70.7792307692308</v>
      </c>
      <c r="D233" s="3">
        <v>0.416084615384615</v>
      </c>
      <c r="E233" s="4">
        <v>0.0502692307692308</v>
      </c>
      <c r="F233" s="5">
        <v>3.73070769230769</v>
      </c>
      <c r="G233" s="2">
        <v>11.0292307692308</v>
      </c>
      <c r="H233" s="2">
        <v>13.4269230769231</v>
      </c>
      <c r="I233" s="2">
        <v>27.8443307692308</v>
      </c>
      <c r="J233" s="2">
        <f>(46.01*(siqueira!$D233*1000))/(0.082*(siqueira!$I233+273.15))</f>
        <v>775.6427247</v>
      </c>
      <c r="K233" s="2">
        <f>(48*(siqueira!$F233))/(0.082*(siqueira!$I233+273.15))</f>
        <v>7.255382144</v>
      </c>
      <c r="L233" s="13" t="s">
        <v>16</v>
      </c>
      <c r="M233" s="1">
        <v>-3.7192162962032</v>
      </c>
      <c r="N233" s="1">
        <v>-38.514145586396</v>
      </c>
    </row>
    <row r="234" ht="14.25" customHeight="1">
      <c r="A234" s="7">
        <v>44973.0</v>
      </c>
      <c r="B234" s="1">
        <v>4.0</v>
      </c>
      <c r="C234" s="2">
        <v>68.5280979827089</v>
      </c>
      <c r="D234" s="3">
        <v>0.391880403458213</v>
      </c>
      <c r="E234" s="4">
        <v>0.0417363112391931</v>
      </c>
      <c r="F234" s="5">
        <v>4.00030979827089</v>
      </c>
      <c r="G234" s="2">
        <v>9.94164265129683</v>
      </c>
      <c r="H234" s="2">
        <v>12.2291066282421</v>
      </c>
      <c r="I234" s="2">
        <v>27.7832492795389</v>
      </c>
      <c r="J234" s="2">
        <f>(46.01*(siqueira!$D234*1000))/(0.082*(siqueira!$I234+273.15))</f>
        <v>730.6708019</v>
      </c>
      <c r="K234" s="2">
        <f>(48*(siqueira!$F234))/(0.082*(siqueira!$I234+273.15))</f>
        <v>7.781276298</v>
      </c>
      <c r="L234" s="13" t="s">
        <v>16</v>
      </c>
      <c r="M234" s="1">
        <v>-3.7192162962032</v>
      </c>
      <c r="N234" s="1">
        <v>-38.514145586396</v>
      </c>
    </row>
    <row r="235" ht="14.25" customHeight="1">
      <c r="A235" s="7">
        <v>44973.0</v>
      </c>
      <c r="B235" s="1">
        <v>5.0</v>
      </c>
      <c r="C235" s="2">
        <v>68.6649958228906</v>
      </c>
      <c r="D235" s="3">
        <v>0.282999164578112</v>
      </c>
      <c r="E235" s="4">
        <v>0.0207852965747703</v>
      </c>
      <c r="F235" s="5">
        <v>3.99505430242272</v>
      </c>
      <c r="G235" s="2">
        <v>11.0300751879699</v>
      </c>
      <c r="H235" s="2">
        <v>13.1069340016708</v>
      </c>
      <c r="I235" s="2">
        <v>27.7481704260652</v>
      </c>
      <c r="J235" s="2">
        <f>(46.01*(siqueira!$D235*1000))/(0.082*(siqueira!$I235+273.15))</f>
        <v>527.7205268</v>
      </c>
      <c r="K235" s="2">
        <f>(48*(siqueira!$F235))/(0.082*(siqueira!$I235+273.15))</f>
        <v>7.771959427</v>
      </c>
      <c r="L235" s="13" t="s">
        <v>16</v>
      </c>
      <c r="M235" s="1">
        <v>-3.7192162962032</v>
      </c>
      <c r="N235" s="1">
        <v>-38.514145586396</v>
      </c>
    </row>
    <row r="236" ht="14.25" customHeight="1">
      <c r="A236" s="7">
        <v>44973.0</v>
      </c>
      <c r="B236" s="1">
        <v>6.0</v>
      </c>
      <c r="C236" s="2">
        <v>69.1659574468085</v>
      </c>
      <c r="D236" s="3">
        <v>0.325602836879433</v>
      </c>
      <c r="E236" s="4">
        <v>0.0350212765957447</v>
      </c>
      <c r="F236" s="5">
        <v>3.89382269503546</v>
      </c>
      <c r="G236" s="2">
        <v>12.4297872340426</v>
      </c>
      <c r="H236" s="2">
        <v>15.1744680851064</v>
      </c>
      <c r="I236" s="2">
        <v>27.7482269503546</v>
      </c>
      <c r="J236" s="2">
        <f>(46.01*(siqueira!$D236*1000))/(0.082*(siqueira!$I236+273.15))</f>
        <v>607.1652847</v>
      </c>
      <c r="K236" s="2">
        <f>(48*(siqueira!$F236))/(0.082*(siqueira!$I236+273.15))</f>
        <v>7.575022522</v>
      </c>
      <c r="L236" s="13" t="s">
        <v>16</v>
      </c>
      <c r="M236" s="1">
        <v>-3.7192162962032</v>
      </c>
      <c r="N236" s="1">
        <v>-38.514145586396</v>
      </c>
    </row>
    <row r="237" ht="14.25" customHeight="1">
      <c r="A237" s="7">
        <v>44973.0</v>
      </c>
      <c r="B237" s="1">
        <v>7.0</v>
      </c>
      <c r="C237" s="2">
        <v>69.5155893536122</v>
      </c>
      <c r="D237" s="3">
        <v>0.187756653992395</v>
      </c>
      <c r="E237" s="4">
        <v>0.0209201520912548</v>
      </c>
      <c r="F237" s="5">
        <v>3.9074144486692</v>
      </c>
      <c r="G237" s="2">
        <v>9.40228136882129</v>
      </c>
      <c r="H237" s="2">
        <v>11.428897338403</v>
      </c>
      <c r="I237" s="2">
        <v>26.6392015209125</v>
      </c>
      <c r="J237" s="2">
        <f>(46.01*(siqueira!$D237*1000))/(0.082*(siqueira!$I237+273.15))</f>
        <v>351.4129264</v>
      </c>
      <c r="K237" s="2">
        <f>(48*(siqueira!$F237))/(0.082*(siqueira!$I237+273.15))</f>
        <v>7.62958433</v>
      </c>
      <c r="L237" s="13" t="s">
        <v>16</v>
      </c>
      <c r="M237" s="1">
        <v>-3.7192162962032</v>
      </c>
      <c r="N237" s="1">
        <v>-38.514145586396</v>
      </c>
    </row>
    <row r="238" ht="14.25" customHeight="1">
      <c r="A238" s="7">
        <v>44973.0</v>
      </c>
      <c r="B238" s="1">
        <v>8.0</v>
      </c>
      <c r="C238" s="2">
        <v>70.2735775526111</v>
      </c>
      <c r="D238" s="3">
        <v>0.0188074824629774</v>
      </c>
      <c r="E238" s="4">
        <v>0.00669524551831645</v>
      </c>
      <c r="F238" s="5">
        <v>4.1044505066251</v>
      </c>
      <c r="G238" s="2">
        <v>8.86126266562744</v>
      </c>
      <c r="H238" s="2">
        <v>9.87139516757599</v>
      </c>
      <c r="I238" s="2">
        <v>24.9447934528449</v>
      </c>
      <c r="J238" s="2">
        <f>(46.01*(siqueira!$D238*1000))/(0.082*(siqueira!$I238+273.15))</f>
        <v>35.40092873</v>
      </c>
      <c r="K238" s="2">
        <f>(48*(siqueira!$F238))/(0.082*(siqueira!$I238+273.15))</f>
        <v>8.059869637</v>
      </c>
      <c r="L238" s="13" t="s">
        <v>16</v>
      </c>
      <c r="M238" s="1">
        <v>-3.7192162962032</v>
      </c>
      <c r="N238" s="1">
        <v>-38.514145586396</v>
      </c>
    </row>
    <row r="239" ht="14.25" customHeight="1">
      <c r="A239" s="7">
        <v>44973.0</v>
      </c>
      <c r="B239" s="1">
        <v>9.0</v>
      </c>
      <c r="C239" s="2">
        <v>70.6796187683284</v>
      </c>
      <c r="D239" s="3">
        <v>0.0102052785923754</v>
      </c>
      <c r="E239" s="4">
        <v>0.00346774193548387</v>
      </c>
      <c r="F239" s="5">
        <v>4.18718475073314</v>
      </c>
      <c r="G239" s="2">
        <v>11.0681818181818</v>
      </c>
      <c r="H239" s="2">
        <v>12.0271260997067</v>
      </c>
      <c r="I239" s="2">
        <v>24.9152565982405</v>
      </c>
      <c r="J239" s="2">
        <f>(46.01*(siqueira!$D239*1000))/(0.082*(siqueira!$I239+273.15))</f>
        <v>19.21108482</v>
      </c>
      <c r="K239" s="2">
        <f>(48*(siqueira!$F239))/(0.082*(siqueira!$I239+273.15))</f>
        <v>8.223148863</v>
      </c>
      <c r="L239" s="13" t="s">
        <v>16</v>
      </c>
      <c r="M239" s="1">
        <v>-3.7192162962032</v>
      </c>
      <c r="N239" s="1">
        <v>-38.514145586396</v>
      </c>
    </row>
    <row r="240" ht="14.25" customHeight="1">
      <c r="A240" s="7">
        <v>44973.0</v>
      </c>
      <c r="B240" s="1">
        <v>10.0</v>
      </c>
      <c r="C240" s="2">
        <v>67.2738095238095</v>
      </c>
      <c r="D240" s="3">
        <v>0.010202380952381</v>
      </c>
      <c r="E240" s="4">
        <v>0.00315476190476191</v>
      </c>
      <c r="F240" s="5">
        <v>4.30030952380952</v>
      </c>
      <c r="G240" s="2">
        <v>12.0452380952381</v>
      </c>
      <c r="H240" s="2">
        <v>13.1369047619048</v>
      </c>
      <c r="I240" s="2">
        <v>25.7307261904762</v>
      </c>
      <c r="J240" s="2">
        <f>(46.01*(siqueira!$D240*1000))/(0.082*(siqueira!$I240+273.15))</f>
        <v>19.15322925</v>
      </c>
      <c r="K240" s="2">
        <f>(48*(siqueira!$F240))/(0.082*(siqueira!$I240+273.15))</f>
        <v>8.422270608</v>
      </c>
      <c r="L240" s="13" t="s">
        <v>16</v>
      </c>
      <c r="M240" s="1">
        <v>-3.7192162962032</v>
      </c>
      <c r="N240" s="1">
        <v>-38.514145586396</v>
      </c>
    </row>
    <row r="241" ht="14.25" customHeight="1">
      <c r="A241" s="7">
        <v>44973.0</v>
      </c>
      <c r="B241" s="1">
        <v>11.0</v>
      </c>
      <c r="C241" s="2">
        <v>68.8968386023295</v>
      </c>
      <c r="D241" s="3">
        <v>0.00990016638935108</v>
      </c>
      <c r="E241" s="4">
        <v>0.00193011647254576</v>
      </c>
      <c r="F241" s="5">
        <v>4.34044925124792</v>
      </c>
      <c r="G241" s="2">
        <v>13.7237936772047</v>
      </c>
      <c r="H241" s="2">
        <v>14.4891846921797</v>
      </c>
      <c r="I241" s="2">
        <v>25.0117803660566</v>
      </c>
      <c r="J241" s="2">
        <f>(46.01*(siqueira!$D241*1000))/(0.082*(siqueira!$I241+273.15))</f>
        <v>18.63068837</v>
      </c>
      <c r="K241" s="2">
        <f>(48*(siqueira!$F241))/(0.082*(siqueira!$I241+273.15))</f>
        <v>8.521383184</v>
      </c>
      <c r="L241" s="13" t="s">
        <v>16</v>
      </c>
      <c r="M241" s="1">
        <v>-3.7192162962032</v>
      </c>
      <c r="N241" s="1">
        <v>-38.514145586396</v>
      </c>
    </row>
    <row r="242" ht="14.25" customHeight="1">
      <c r="A242" s="7">
        <v>44973.0</v>
      </c>
      <c r="B242" s="1">
        <v>12.0</v>
      </c>
      <c r="C242" s="2">
        <v>66.0410094637224</v>
      </c>
      <c r="D242" s="3">
        <v>0.00887223974763407</v>
      </c>
      <c r="E242" s="4">
        <v>0.00147476340694006</v>
      </c>
      <c r="F242" s="5">
        <v>4.35975552050473</v>
      </c>
      <c r="G242" s="2">
        <v>14.0914826498423</v>
      </c>
      <c r="H242" s="2">
        <v>15.2744479495268</v>
      </c>
      <c r="I242" s="2">
        <v>26.4349605678233</v>
      </c>
      <c r="J242" s="2">
        <f>(46.01*(siqueira!$D242*1000))/(0.082*(siqueira!$I242+273.15))</f>
        <v>16.61696259</v>
      </c>
      <c r="K242" s="2">
        <f>(48*(siqueira!$F242))/(0.082*(siqueira!$I242+273.15))</f>
        <v>8.518625258</v>
      </c>
      <c r="L242" s="13" t="s">
        <v>16</v>
      </c>
      <c r="M242" s="1">
        <v>-3.7192162962032</v>
      </c>
      <c r="N242" s="1">
        <v>-38.514145586396</v>
      </c>
    </row>
    <row r="243" ht="14.25" customHeight="1">
      <c r="A243" s="7">
        <v>44973.0</v>
      </c>
      <c r="B243" s="1">
        <v>13.0</v>
      </c>
      <c r="C243" s="2">
        <v>62.4285714285714</v>
      </c>
      <c r="D243" s="3">
        <v>0.00785714285714286</v>
      </c>
      <c r="E243" s="4">
        <v>0.0</v>
      </c>
      <c r="F243" s="5">
        <v>4.35214285714286</v>
      </c>
      <c r="G243" s="2">
        <v>13.5</v>
      </c>
      <c r="H243" s="2">
        <v>14.1428571428571</v>
      </c>
      <c r="I243" s="2">
        <v>27.6892857142857</v>
      </c>
      <c r="J243" s="2">
        <f>(46.01*(siqueira!$D243*1000))/(0.082*(siqueira!$I243+273.15))</f>
        <v>14.65441484</v>
      </c>
      <c r="K243" s="2">
        <f>(48*(siqueira!$F243))/(0.082*(siqueira!$I243+273.15))</f>
        <v>8.468294999</v>
      </c>
      <c r="L243" s="13" t="s">
        <v>16</v>
      </c>
      <c r="M243" s="1">
        <v>-3.7192162962032</v>
      </c>
      <c r="N243" s="1">
        <v>-38.514145586396</v>
      </c>
    </row>
    <row r="244" ht="14.25" customHeight="1">
      <c r="A244" s="7">
        <v>44974.0</v>
      </c>
      <c r="B244" s="1">
        <v>11.0</v>
      </c>
      <c r="C244" s="2">
        <v>42.3333333333333</v>
      </c>
      <c r="D244" s="3">
        <v>0.00974358974358974</v>
      </c>
      <c r="E244" s="4">
        <v>0.00478632478632479</v>
      </c>
      <c r="F244" s="5">
        <v>4.22589743589744</v>
      </c>
      <c r="G244" s="2">
        <v>6.58119658119658</v>
      </c>
      <c r="H244" s="2">
        <v>7.7008547008547</v>
      </c>
      <c r="I244" s="2">
        <v>33.404358974359</v>
      </c>
      <c r="J244" s="2">
        <f>(46.01*(siqueira!$D244*1000))/(0.082*(siqueira!$I244+273.15))</f>
        <v>17.83404568</v>
      </c>
      <c r="K244" s="2">
        <f>(48*(siqueira!$F244))/(0.082*(siqueira!$I244+273.15))</f>
        <v>8.069355361</v>
      </c>
      <c r="L244" s="13" t="s">
        <v>16</v>
      </c>
      <c r="M244" s="1">
        <v>-3.7192162962032</v>
      </c>
      <c r="N244" s="1">
        <v>-38.514145586396</v>
      </c>
    </row>
    <row r="245" ht="14.25" customHeight="1">
      <c r="A245" s="7">
        <v>44974.0</v>
      </c>
      <c r="B245" s="1">
        <v>12.0</v>
      </c>
      <c r="C245" s="2">
        <v>41.6730769230769</v>
      </c>
      <c r="D245" s="3">
        <v>0.00296153846153846</v>
      </c>
      <c r="E245" s="4">
        <v>0.00107692307692308</v>
      </c>
      <c r="F245" s="5">
        <v>3.11692307692308</v>
      </c>
      <c r="G245" s="2">
        <v>7.75</v>
      </c>
      <c r="H245" s="2">
        <v>8.61923076923077</v>
      </c>
      <c r="I245" s="2">
        <v>37.4498461538462</v>
      </c>
      <c r="J245" s="2">
        <f>(46.01*(siqueira!$D245*1000))/(0.082*(siqueira!$I245+273.15))</f>
        <v>5.350009113</v>
      </c>
      <c r="K245" s="2">
        <f>(48*(siqueira!$F245))/(0.082*(siqueira!$I245+273.15))</f>
        <v>5.874247397</v>
      </c>
      <c r="L245" s="13" t="s">
        <v>16</v>
      </c>
      <c r="M245" s="1">
        <v>-3.7192162962032</v>
      </c>
      <c r="N245" s="1">
        <v>-38.514145586396</v>
      </c>
    </row>
    <row r="246" ht="14.25" customHeight="1">
      <c r="A246" s="7">
        <v>44974.0</v>
      </c>
      <c r="B246" s="1">
        <v>13.0</v>
      </c>
      <c r="C246" s="2">
        <v>41.5152979066023</v>
      </c>
      <c r="D246" s="3">
        <v>0.0118518518518519</v>
      </c>
      <c r="E246" s="4">
        <v>0.00634460547504026</v>
      </c>
      <c r="F246" s="5">
        <v>4.27610305958132</v>
      </c>
      <c r="G246" s="2">
        <v>7.14814814814815</v>
      </c>
      <c r="H246" s="2">
        <v>8.15619967793881</v>
      </c>
      <c r="I246" s="2">
        <v>34.045346215781</v>
      </c>
      <c r="J246" s="2">
        <f>(46.01*(siqueira!$D246*1000))/(0.082*(siqueira!$I246+273.15))</f>
        <v>21.64761039</v>
      </c>
      <c r="K246" s="2">
        <f>(48*(siqueira!$F246))/(0.082*(siqueira!$I246+273.15))</f>
        <v>8.14818567</v>
      </c>
      <c r="L246" s="13" t="s">
        <v>16</v>
      </c>
      <c r="M246" s="1">
        <v>-3.7192162962032</v>
      </c>
      <c r="N246" s="1">
        <v>-38.514145586396</v>
      </c>
    </row>
    <row r="247" ht="14.25" customHeight="1">
      <c r="A247" s="7">
        <v>44974.0</v>
      </c>
      <c r="B247" s="1">
        <v>14.0</v>
      </c>
      <c r="C247" s="2">
        <v>43.6514913657771</v>
      </c>
      <c r="D247" s="3">
        <v>0.0246703296703297</v>
      </c>
      <c r="E247" s="4">
        <v>0.00996860282574568</v>
      </c>
      <c r="F247" s="5">
        <v>3.63563579277865</v>
      </c>
      <c r="G247" s="2">
        <v>6.9850863422292</v>
      </c>
      <c r="H247" s="2">
        <v>8.05494505494505</v>
      </c>
      <c r="I247" s="2">
        <v>33.2519387755102</v>
      </c>
      <c r="J247" s="2">
        <f>(46.01*(siqueira!$D247*1000))/(0.082*(siqueira!$I247+273.15))</f>
        <v>45.17746155</v>
      </c>
      <c r="K247" s="2">
        <f>(48*(siqueira!$F247))/(0.082*(siqueira!$I247+273.15))</f>
        <v>6.945703601</v>
      </c>
      <c r="L247" s="13" t="s">
        <v>16</v>
      </c>
      <c r="M247" s="1">
        <v>-3.7192162962032</v>
      </c>
      <c r="N247" s="1">
        <v>-38.514145586396</v>
      </c>
    </row>
    <row r="248" ht="14.25" customHeight="1">
      <c r="A248" s="7">
        <v>44974.0</v>
      </c>
      <c r="B248" s="1">
        <v>15.0</v>
      </c>
      <c r="C248" s="2">
        <v>48.7586206896552</v>
      </c>
      <c r="D248" s="3">
        <v>0.0666995073891626</v>
      </c>
      <c r="E248" s="4">
        <v>0.0152709359605911</v>
      </c>
      <c r="F248" s="5">
        <v>2.48467980295566</v>
      </c>
      <c r="G248" s="2">
        <v>7.11330049261084</v>
      </c>
      <c r="H248" s="2">
        <v>8.66995073891626</v>
      </c>
      <c r="I248" s="2">
        <v>32.0895566502463</v>
      </c>
      <c r="J248" s="2">
        <f>(46.01*(siqueira!$D248*1000))/(0.082*(siqueira!$I248+273.15))</f>
        <v>122.608391</v>
      </c>
      <c r="K248" s="2">
        <f>(48*(siqueira!$F248))/(0.082*(siqueira!$I248+273.15))</f>
        <v>4.76493522</v>
      </c>
      <c r="L248" s="13" t="s">
        <v>16</v>
      </c>
      <c r="M248" s="1">
        <v>-3.7192162962032</v>
      </c>
      <c r="N248" s="1">
        <v>-38.514145586396</v>
      </c>
    </row>
    <row r="249" ht="14.25" customHeight="1">
      <c r="A249" s="7">
        <v>44974.0</v>
      </c>
      <c r="B249" s="1">
        <v>16.0</v>
      </c>
      <c r="C249" s="2">
        <v>51.8782798833819</v>
      </c>
      <c r="D249" s="3">
        <v>0.0506413994169096</v>
      </c>
      <c r="E249" s="4">
        <v>0.0118294460641399</v>
      </c>
      <c r="F249" s="5">
        <v>2.18540087463557</v>
      </c>
      <c r="G249" s="2">
        <v>6.79081632653061</v>
      </c>
      <c r="H249" s="2">
        <v>7.97594752186589</v>
      </c>
      <c r="I249" s="2">
        <v>31.5555466472303</v>
      </c>
      <c r="J249" s="2">
        <f>(46.01*(siqueira!$D249*1000))/(0.082*(siqueira!$I249+273.15))</f>
        <v>93.2531948</v>
      </c>
      <c r="K249" s="2">
        <f>(48*(siqueira!$F249))/(0.082*(siqueira!$I249+273.15))</f>
        <v>4.198345132</v>
      </c>
      <c r="L249" s="13" t="s">
        <v>16</v>
      </c>
      <c r="M249" s="1">
        <v>-3.7192162962032</v>
      </c>
      <c r="N249" s="1">
        <v>-38.514145586396</v>
      </c>
    </row>
    <row r="250" ht="14.25" customHeight="1">
      <c r="A250" s="7">
        <v>44974.0</v>
      </c>
      <c r="B250" s="1">
        <v>17.0</v>
      </c>
      <c r="C250" s="2">
        <v>54.1871574001566</v>
      </c>
      <c r="D250" s="3">
        <v>0.0488958496476116</v>
      </c>
      <c r="E250" s="4">
        <v>0.0110023492560689</v>
      </c>
      <c r="F250" s="5">
        <v>2.31693030540329</v>
      </c>
      <c r="G250" s="2">
        <v>6.90994518402506</v>
      </c>
      <c r="H250" s="2">
        <v>8.3061863743148</v>
      </c>
      <c r="I250" s="2">
        <v>31.1980892717306</v>
      </c>
      <c r="J250" s="2">
        <f>(46.01*(siqueira!$D250*1000))/(0.082*(siqueira!$I250+273.15))</f>
        <v>90.14461712</v>
      </c>
      <c r="K250" s="2">
        <f>(48*(siqueira!$F250))/(0.082*(siqueira!$I250+273.15))</f>
        <v>4.456252344</v>
      </c>
      <c r="L250" s="13" t="s">
        <v>16</v>
      </c>
      <c r="M250" s="1">
        <v>-3.7192162962032</v>
      </c>
      <c r="N250" s="1">
        <v>-38.514145586396</v>
      </c>
    </row>
    <row r="251" ht="14.25" customHeight="1">
      <c r="A251" s="7">
        <v>44974.0</v>
      </c>
      <c r="B251" s="1">
        <v>18.0</v>
      </c>
      <c r="C251" s="2">
        <v>62.1022727272727</v>
      </c>
      <c r="D251" s="3">
        <v>0.0391590909090909</v>
      </c>
      <c r="E251" s="4">
        <v>0.00961363636363636</v>
      </c>
      <c r="F251" s="5">
        <v>2.16270454545455</v>
      </c>
      <c r="G251" s="2">
        <v>8.1</v>
      </c>
      <c r="H251" s="2">
        <v>9.275</v>
      </c>
      <c r="I251" s="2">
        <v>28.9215</v>
      </c>
      <c r="J251" s="2">
        <f>(46.01*(siqueira!$D251*1000))/(0.082*(siqueira!$I251+273.15))</f>
        <v>72.73797892</v>
      </c>
      <c r="K251" s="2">
        <f>(48*(siqueira!$F251))/(0.082*(siqueira!$I251+273.15))</f>
        <v>4.190972642</v>
      </c>
      <c r="L251" s="13" t="s">
        <v>16</v>
      </c>
      <c r="M251" s="1">
        <v>-3.7192162962032</v>
      </c>
      <c r="N251" s="1">
        <v>-38.514145586396</v>
      </c>
    </row>
    <row r="252" ht="14.25" customHeight="1">
      <c r="A252" s="7">
        <v>44974.0</v>
      </c>
      <c r="B252" s="1">
        <v>19.0</v>
      </c>
      <c r="C252" s="2">
        <v>61.0845175766642</v>
      </c>
      <c r="D252" s="3">
        <v>0.0632311144353029</v>
      </c>
      <c r="E252" s="4">
        <v>0.0112565445026178</v>
      </c>
      <c r="F252" s="5">
        <v>2.77539267015707</v>
      </c>
      <c r="G252" s="2">
        <v>7.60359012715034</v>
      </c>
      <c r="H252" s="2">
        <v>8.90875093492895</v>
      </c>
      <c r="I252" s="2">
        <v>29.7053178758414</v>
      </c>
      <c r="J252" s="2">
        <f>(46.01*(siqueira!$D252*1000))/(0.082*(siqueira!$I252+273.15))</f>
        <v>117.1477666</v>
      </c>
      <c r="K252" s="2">
        <f>(48*(siqueira!$F252))/(0.082*(siqueira!$I252+273.15))</f>
        <v>5.364343975</v>
      </c>
      <c r="L252" s="13" t="s">
        <v>16</v>
      </c>
      <c r="M252" s="1">
        <v>-3.7192162962032</v>
      </c>
      <c r="N252" s="1">
        <v>-38.514145586396</v>
      </c>
    </row>
    <row r="253" ht="14.25" customHeight="1">
      <c r="A253" s="7">
        <v>44974.0</v>
      </c>
      <c r="B253" s="1">
        <v>20.0</v>
      </c>
      <c r="C253" s="2">
        <v>61.527633851468</v>
      </c>
      <c r="D253" s="3">
        <v>0.0513644214162349</v>
      </c>
      <c r="E253" s="4">
        <v>0.00999136442141623</v>
      </c>
      <c r="F253" s="5">
        <v>2.71277202072539</v>
      </c>
      <c r="G253" s="2">
        <v>7.89291882556131</v>
      </c>
      <c r="H253" s="2">
        <v>9.03540587219344</v>
      </c>
      <c r="I253" s="2">
        <v>29.0579188255613</v>
      </c>
      <c r="J253" s="2">
        <f>(46.01*(siqueira!$D253*1000))/(0.082*(siqueira!$I253+273.15))</f>
        <v>95.36630175</v>
      </c>
      <c r="K253" s="2">
        <f>(48*(siqueira!$F253))/(0.082*(siqueira!$I253+273.15))</f>
        <v>5.254541694</v>
      </c>
      <c r="L253" s="13" t="s">
        <v>16</v>
      </c>
      <c r="M253" s="1">
        <v>-3.7192162962032</v>
      </c>
      <c r="N253" s="1">
        <v>-38.514145586396</v>
      </c>
    </row>
    <row r="254" ht="14.25" customHeight="1">
      <c r="A254" s="7">
        <v>44974.0</v>
      </c>
      <c r="B254" s="1">
        <v>21.0</v>
      </c>
      <c r="C254" s="2">
        <v>65.7292340884574</v>
      </c>
      <c r="D254" s="3">
        <v>0.146925566343042</v>
      </c>
      <c r="E254" s="4">
        <v>0.0152642934196332</v>
      </c>
      <c r="F254" s="5">
        <v>2.81070118662352</v>
      </c>
      <c r="G254" s="2">
        <v>8.79611650485437</v>
      </c>
      <c r="H254" s="2">
        <v>10.5415318230852</v>
      </c>
      <c r="I254" s="2">
        <v>28.661359223301</v>
      </c>
      <c r="J254" s="2">
        <f>(46.01*(siqueira!$D254*1000))/(0.082*(siqueira!$I254+273.15))</f>
        <v>273.1493511</v>
      </c>
      <c r="K254" s="2">
        <f>(48*(siqueira!$F254))/(0.082*(siqueira!$I254+273.15))</f>
        <v>5.451380305</v>
      </c>
      <c r="L254" s="13" t="s">
        <v>16</v>
      </c>
      <c r="M254" s="1">
        <v>-3.7192162962032</v>
      </c>
      <c r="N254" s="1">
        <v>-38.514145586396</v>
      </c>
    </row>
    <row r="255" ht="14.25" customHeight="1">
      <c r="A255" s="7">
        <v>44974.0</v>
      </c>
      <c r="B255" s="1">
        <v>22.0</v>
      </c>
      <c r="C255" s="2">
        <v>64.8621553884712</v>
      </c>
      <c r="D255" s="3">
        <v>0.220701754385965</v>
      </c>
      <c r="E255" s="4">
        <v>0.0193316624895572</v>
      </c>
      <c r="F255" s="5">
        <v>3.40892230576441</v>
      </c>
      <c r="G255" s="2">
        <v>7.54970760233918</v>
      </c>
      <c r="H255" s="2">
        <v>9.22305764411028</v>
      </c>
      <c r="I255" s="2">
        <v>28.4770509607352</v>
      </c>
      <c r="J255" s="2">
        <f>(46.01*(siqueira!$D255*1000))/(0.082*(siqueira!$I255+273.15))</f>
        <v>410.5573943</v>
      </c>
      <c r="K255" s="2">
        <f>(48*(siqueira!$F255))/(0.082*(siqueira!$I255+273.15))</f>
        <v>6.615675581</v>
      </c>
      <c r="L255" s="13" t="s">
        <v>16</v>
      </c>
      <c r="M255" s="1">
        <v>-3.7192162962032</v>
      </c>
      <c r="N255" s="1">
        <v>-38.514145586396</v>
      </c>
    </row>
    <row r="256" ht="14.25" customHeight="1">
      <c r="A256" s="7">
        <v>44974.0</v>
      </c>
      <c r="B256" s="1">
        <v>23.0</v>
      </c>
      <c r="C256" s="2">
        <v>65.519584332534</v>
      </c>
      <c r="D256" s="3">
        <v>0.275027977617906</v>
      </c>
      <c r="E256" s="4">
        <v>0.0232454036770584</v>
      </c>
      <c r="F256" s="5">
        <v>2.19952837729816</v>
      </c>
      <c r="G256" s="2">
        <v>7.75619504396483</v>
      </c>
      <c r="H256" s="2">
        <v>9.44204636290967</v>
      </c>
      <c r="I256" s="2">
        <v>28.4090727418066</v>
      </c>
      <c r="J256" s="2">
        <f>(46.01*(siqueira!$D256*1000))/(0.082*(siqueira!$I256+273.15))</f>
        <v>511.7323317</v>
      </c>
      <c r="K256" s="2">
        <f>(48*(siqueira!$F256))/(0.082*(siqueira!$I256+273.15))</f>
        <v>4.269574099</v>
      </c>
      <c r="L256" s="13" t="s">
        <v>16</v>
      </c>
      <c r="M256" s="1">
        <v>-3.7192162962032</v>
      </c>
      <c r="N256" s="1">
        <v>-38.514145586396</v>
      </c>
    </row>
    <row r="257" ht="14.25" customHeight="1">
      <c r="A257" s="7">
        <v>44975.0</v>
      </c>
      <c r="B257" s="1">
        <v>0.0</v>
      </c>
      <c r="C257" s="2">
        <v>65.1555891238671</v>
      </c>
      <c r="D257" s="3">
        <v>0.285725075528701</v>
      </c>
      <c r="E257" s="4">
        <v>0.0235498489425982</v>
      </c>
      <c r="F257" s="5">
        <v>2.08848187311178</v>
      </c>
      <c r="G257" s="2">
        <v>7.97054380664653</v>
      </c>
      <c r="H257" s="2">
        <v>9.61253776435045</v>
      </c>
      <c r="I257" s="2">
        <v>28.3821299093656</v>
      </c>
      <c r="J257" s="2">
        <f>(46.01*(siqueira!$D257*1000))/(0.082*(siqueira!$I257+273.15))</f>
        <v>531.6834496</v>
      </c>
      <c r="K257" s="2">
        <f>(48*(siqueira!$F257))/(0.082*(siqueira!$I257+273.15))</f>
        <v>4.054380456</v>
      </c>
      <c r="L257" s="13" t="s">
        <v>16</v>
      </c>
      <c r="M257" s="1">
        <v>-3.7192162962032</v>
      </c>
      <c r="N257" s="1">
        <v>-38.514145586396</v>
      </c>
    </row>
    <row r="258" ht="14.25" customHeight="1">
      <c r="A258" s="7">
        <v>44975.0</v>
      </c>
      <c r="B258" s="1">
        <v>1.0</v>
      </c>
      <c r="C258" s="2">
        <v>65.9058295964126</v>
      </c>
      <c r="D258" s="3">
        <v>0.215216741405082</v>
      </c>
      <c r="E258" s="4">
        <v>0.0178923766816143</v>
      </c>
      <c r="F258" s="5">
        <v>2.09308669656203</v>
      </c>
      <c r="G258" s="2">
        <v>8.42974588938715</v>
      </c>
      <c r="H258" s="2">
        <v>10.3176382660688</v>
      </c>
      <c r="I258" s="2">
        <v>28.2902840059791</v>
      </c>
      <c r="J258" s="2">
        <f>(46.01*(siqueira!$D258*1000))/(0.082*(siqueira!$I258+273.15))</f>
        <v>400.6020266</v>
      </c>
      <c r="K258" s="2">
        <f>(48*(siqueira!$F258))/(0.082*(siqueira!$I258+273.15))</f>
        <v>4.064557877</v>
      </c>
      <c r="L258" s="13" t="s">
        <v>16</v>
      </c>
      <c r="M258" s="1">
        <v>-3.7192162962032</v>
      </c>
      <c r="N258" s="1">
        <v>-38.514145586396</v>
      </c>
    </row>
    <row r="259" ht="14.25" customHeight="1">
      <c r="A259" s="7">
        <v>44975.0</v>
      </c>
      <c r="B259" s="1">
        <v>2.0</v>
      </c>
      <c r="C259" s="2">
        <v>66.5810147299509</v>
      </c>
      <c r="D259" s="3">
        <v>0.230458265139116</v>
      </c>
      <c r="E259" s="4">
        <v>0.0203764320785597</v>
      </c>
      <c r="F259" s="5">
        <v>2.09539279869067</v>
      </c>
      <c r="G259" s="2">
        <v>9.27823240589198</v>
      </c>
      <c r="H259" s="2">
        <v>11.4206219312602</v>
      </c>
      <c r="I259" s="2">
        <v>28.2269967266776</v>
      </c>
      <c r="J259" s="2">
        <f>(46.01*(siqueira!$D259*1000))/(0.082*(siqueira!$I259+273.15))</f>
        <v>429.0625094</v>
      </c>
      <c r="K259" s="2">
        <f>(48*(siqueira!$F259))/(0.082*(siqueira!$I259+273.15))</f>
        <v>4.069890561</v>
      </c>
      <c r="L259" s="13" t="s">
        <v>16</v>
      </c>
      <c r="M259" s="1">
        <v>-3.7192162962032</v>
      </c>
      <c r="N259" s="1">
        <v>-38.514145586396</v>
      </c>
    </row>
    <row r="260" ht="14.25" customHeight="1">
      <c r="A260" s="7">
        <v>44975.0</v>
      </c>
      <c r="B260" s="1">
        <v>3.0</v>
      </c>
      <c r="C260" s="2">
        <v>67.4368131868132</v>
      </c>
      <c r="D260" s="3">
        <v>0.265173992673993</v>
      </c>
      <c r="E260" s="4">
        <v>0.0217948717948718</v>
      </c>
      <c r="F260" s="5">
        <v>1.96509157509157</v>
      </c>
      <c r="G260" s="2">
        <v>10.3351648351648</v>
      </c>
      <c r="H260" s="2">
        <v>12.5815018315018</v>
      </c>
      <c r="I260" s="2">
        <v>28.2459706959707</v>
      </c>
      <c r="J260" s="2">
        <f>(46.01*(siqueira!$D260*1000))/(0.082*(siqueira!$I260+273.15))</f>
        <v>493.6644647</v>
      </c>
      <c r="K260" s="2">
        <f>(48*(siqueira!$F260))/(0.082*(siqueira!$I260+273.15))</f>
        <v>3.816565645</v>
      </c>
      <c r="L260" s="13" t="s">
        <v>16</v>
      </c>
      <c r="M260" s="1">
        <v>-3.7192162962032</v>
      </c>
      <c r="N260" s="1">
        <v>-38.514145586396</v>
      </c>
    </row>
    <row r="261" ht="14.25" customHeight="1">
      <c r="A261" s="7">
        <v>44975.0</v>
      </c>
      <c r="B261" s="1">
        <v>4.0</v>
      </c>
      <c r="C261" s="2">
        <v>64.7306245297216</v>
      </c>
      <c r="D261" s="3">
        <v>0.133258088788563</v>
      </c>
      <c r="E261" s="4">
        <v>0.0137471783295711</v>
      </c>
      <c r="F261" s="5">
        <v>2.16103085026336</v>
      </c>
      <c r="G261" s="2">
        <v>8.69902182091798</v>
      </c>
      <c r="H261" s="2">
        <v>10.1745673438676</v>
      </c>
      <c r="I261" s="2">
        <v>28.2312490594432</v>
      </c>
      <c r="J261" s="2">
        <f>(46.01*(siqueira!$D261*1000))/(0.082*(siqueira!$I261+273.15))</f>
        <v>248.093698</v>
      </c>
      <c r="K261" s="2">
        <f>(48*(siqueira!$F261))/(0.082*(siqueira!$I261+273.15))</f>
        <v>4.197320412</v>
      </c>
      <c r="L261" s="13" t="s">
        <v>16</v>
      </c>
      <c r="M261" s="1">
        <v>-3.7192162962032</v>
      </c>
      <c r="N261" s="1">
        <v>-38.514145586396</v>
      </c>
    </row>
    <row r="262" ht="14.25" customHeight="1">
      <c r="A262" s="7">
        <v>44975.0</v>
      </c>
      <c r="B262" s="1">
        <v>5.0</v>
      </c>
      <c r="C262" s="2">
        <v>63.273166800967</v>
      </c>
      <c r="D262" s="3">
        <v>0.0950684931506849</v>
      </c>
      <c r="E262" s="4">
        <v>0.0118211120064464</v>
      </c>
      <c r="F262" s="5">
        <v>2.22966156325544</v>
      </c>
      <c r="G262" s="2">
        <v>7.53424657534247</v>
      </c>
      <c r="H262" s="2">
        <v>8.96776792908944</v>
      </c>
      <c r="I262" s="2">
        <v>28.1038678485093</v>
      </c>
      <c r="J262" s="2">
        <f>(46.01*(siqueira!$D262*1000))/(0.082*(siqueira!$I262+273.15))</f>
        <v>177.0689287</v>
      </c>
      <c r="K262" s="2">
        <f>(48*(siqueira!$F262))/(0.082*(siqueira!$I262+273.15))</f>
        <v>4.332451409</v>
      </c>
      <c r="L262" s="13" t="s">
        <v>16</v>
      </c>
      <c r="M262" s="1">
        <v>-3.7192162962032</v>
      </c>
      <c r="N262" s="1">
        <v>-38.514145586396</v>
      </c>
    </row>
    <row r="263" ht="14.25" customHeight="1">
      <c r="A263" s="7">
        <v>44975.0</v>
      </c>
      <c r="B263" s="1">
        <v>6.0</v>
      </c>
      <c r="C263" s="2">
        <v>62.986647926915</v>
      </c>
      <c r="D263" s="3">
        <v>0.0371187631763879</v>
      </c>
      <c r="E263" s="4">
        <v>0.0079901616303584</v>
      </c>
      <c r="F263" s="5">
        <v>2.40654251581167</v>
      </c>
      <c r="G263" s="2">
        <v>7.29936753338018</v>
      </c>
      <c r="H263" s="2">
        <v>8.50175685172171</v>
      </c>
      <c r="I263" s="2">
        <v>28.0967533380183</v>
      </c>
      <c r="J263" s="2">
        <f>(46.01*(siqueira!$D263*1000))/(0.082*(siqueira!$I263+273.15))</f>
        <v>69.13683634</v>
      </c>
      <c r="K263" s="2">
        <f>(48*(siqueira!$F263))/(0.082*(siqueira!$I263+273.15))</f>
        <v>4.676258909</v>
      </c>
      <c r="L263" s="13" t="s">
        <v>16</v>
      </c>
      <c r="M263" s="1">
        <v>-3.7192162962032</v>
      </c>
      <c r="N263" s="1">
        <v>-38.514145586396</v>
      </c>
    </row>
    <row r="264" ht="14.25" customHeight="1">
      <c r="A264" s="7">
        <v>44975.0</v>
      </c>
      <c r="B264" s="1">
        <v>7.0</v>
      </c>
      <c r="C264" s="2">
        <v>60.9911575562701</v>
      </c>
      <c r="D264" s="3">
        <v>0.0152331189710611</v>
      </c>
      <c r="E264" s="4">
        <v>0.00360932475884244</v>
      </c>
      <c r="F264" s="5">
        <v>2.69536173633441</v>
      </c>
      <c r="G264" s="2">
        <v>6.96221864951768</v>
      </c>
      <c r="H264" s="2">
        <v>7.90032154340836</v>
      </c>
      <c r="I264" s="2">
        <v>28.1802893890675</v>
      </c>
      <c r="J264" s="2">
        <f>(46.01*(siqueira!$D264*1000))/(0.082*(siqueira!$I264+273.15))</f>
        <v>28.365107</v>
      </c>
      <c r="K264" s="2">
        <f>(48*(siqueira!$F264))/(0.082*(siqueira!$I264+273.15))</f>
        <v>5.23602432</v>
      </c>
      <c r="L264" s="13" t="s">
        <v>16</v>
      </c>
      <c r="M264" s="1">
        <v>-3.7192162962032</v>
      </c>
      <c r="N264" s="1">
        <v>-38.514145586396</v>
      </c>
    </row>
    <row r="265" ht="14.25" customHeight="1">
      <c r="A265" s="7">
        <v>44975.0</v>
      </c>
      <c r="B265" s="1">
        <v>8.0</v>
      </c>
      <c r="C265" s="2">
        <v>63.2148760330578</v>
      </c>
      <c r="D265" s="3">
        <v>0.009045830202855</v>
      </c>
      <c r="E265" s="4">
        <v>0.00111945905334335</v>
      </c>
      <c r="F265" s="5">
        <v>2.87994740796394</v>
      </c>
      <c r="G265" s="2">
        <v>8.15477084898573</v>
      </c>
      <c r="H265" s="2">
        <v>9.31404958677686</v>
      </c>
      <c r="I265" s="2">
        <v>27.4186776859504</v>
      </c>
      <c r="J265" s="2">
        <f>(46.01*(siqueira!$D265*1000))/(0.082*(siqueira!$I265+273.15))</f>
        <v>16.88663404</v>
      </c>
      <c r="K265" s="2">
        <f>(48*(siqueira!$F265))/(0.082*(siqueira!$I265+273.15))</f>
        <v>5.608777621</v>
      </c>
      <c r="L265" s="13" t="s">
        <v>16</v>
      </c>
      <c r="M265" s="1">
        <v>-3.7192162962032</v>
      </c>
      <c r="N265" s="1">
        <v>-38.514145586396</v>
      </c>
    </row>
    <row r="266" ht="14.25" customHeight="1">
      <c r="A266" s="7">
        <v>44975.0</v>
      </c>
      <c r="B266" s="1">
        <v>9.0</v>
      </c>
      <c r="C266" s="2">
        <v>64.1352133044107</v>
      </c>
      <c r="D266" s="3">
        <v>0.00860448300795372</v>
      </c>
      <c r="E266" s="4">
        <v>9.68908170643529E-4</v>
      </c>
      <c r="F266" s="5">
        <v>2.95037599421547</v>
      </c>
      <c r="G266" s="2">
        <v>9.86840202458424</v>
      </c>
      <c r="H266" s="2">
        <v>11.0679681851048</v>
      </c>
      <c r="I266" s="2">
        <v>27.6845191612437</v>
      </c>
      <c r="J266" s="2">
        <f>(46.01*(siqueira!$D266*1000))/(0.082*(siqueira!$I266+273.15))</f>
        <v>16.04853872</v>
      </c>
      <c r="K266" s="2">
        <f>(48*(siqueira!$F266))/(0.082*(siqueira!$I266+273.15))</f>
        <v>5.740861678</v>
      </c>
      <c r="L266" s="13" t="s">
        <v>16</v>
      </c>
      <c r="M266" s="1">
        <v>-3.7192162962032</v>
      </c>
      <c r="N266" s="1">
        <v>-38.514145586396</v>
      </c>
    </row>
    <row r="267" ht="14.25" customHeight="1">
      <c r="A267" s="7">
        <v>44975.0</v>
      </c>
      <c r="B267" s="1">
        <v>10.0</v>
      </c>
      <c r="C267" s="2">
        <v>54.8900900900901</v>
      </c>
      <c r="D267" s="3">
        <v>0.00753153153153153</v>
      </c>
      <c r="E267" s="4">
        <v>0.0010990990990991</v>
      </c>
      <c r="F267" s="5">
        <v>3.06551351351351</v>
      </c>
      <c r="G267" s="2">
        <v>8.45225225225225</v>
      </c>
      <c r="H267" s="2">
        <v>9.14054054054054</v>
      </c>
      <c r="I267" s="2">
        <v>30.1595315315315</v>
      </c>
      <c r="J267" s="2">
        <f>(46.01*(siqueira!$D267*1000))/(0.082*(siqueira!$I267+273.15))</f>
        <v>13.93271076</v>
      </c>
      <c r="K267" s="2">
        <f>(48*(siqueira!$F267))/(0.082*(siqueira!$I267+273.15))</f>
        <v>5.916223357</v>
      </c>
      <c r="L267" s="13" t="s">
        <v>16</v>
      </c>
      <c r="M267" s="1">
        <v>-3.7192162962032</v>
      </c>
      <c r="N267" s="1">
        <v>-38.514145586396</v>
      </c>
    </row>
    <row r="268" ht="14.25" customHeight="1">
      <c r="A268" s="7">
        <v>44975.0</v>
      </c>
      <c r="B268" s="1">
        <v>11.0</v>
      </c>
      <c r="C268" s="2">
        <v>45.0985915492958</v>
      </c>
      <c r="D268" s="3">
        <v>0.00746478873239437</v>
      </c>
      <c r="E268" s="4">
        <v>0.00305164319248826</v>
      </c>
      <c r="F268" s="5">
        <v>2.5824882629108</v>
      </c>
      <c r="G268" s="2">
        <v>6.90610328638498</v>
      </c>
      <c r="H268" s="2">
        <v>7.63849765258216</v>
      </c>
      <c r="I268" s="2">
        <v>32.5229577464789</v>
      </c>
      <c r="J268" s="2">
        <f>(46.01*(siqueira!$D268*1000))/(0.082*(siqueira!$I268+273.15))</f>
        <v>13.70247071</v>
      </c>
      <c r="K268" s="2">
        <f>(48*(siqueira!$F268))/(0.082*(siqueira!$I268+273.15))</f>
        <v>4.9454831</v>
      </c>
      <c r="L268" s="13" t="s">
        <v>16</v>
      </c>
      <c r="M268" s="1">
        <v>-3.7192162962032</v>
      </c>
      <c r="N268" s="1">
        <v>-38.514145586396</v>
      </c>
    </row>
    <row r="269" ht="14.25" customHeight="1">
      <c r="A269" s="7">
        <v>44975.0</v>
      </c>
      <c r="B269" s="1">
        <v>12.0</v>
      </c>
      <c r="C269" s="2">
        <v>39.7076771653543</v>
      </c>
      <c r="D269" s="3">
        <v>0.00991141732283465</v>
      </c>
      <c r="E269" s="4">
        <v>0.00574803149606299</v>
      </c>
      <c r="F269" s="5">
        <v>2.8211811023622</v>
      </c>
      <c r="G269" s="2">
        <v>7.42125984251969</v>
      </c>
      <c r="H269" s="2">
        <v>8.23425196850394</v>
      </c>
      <c r="I269" s="2">
        <v>33.678592519685</v>
      </c>
      <c r="J269" s="2">
        <f>(46.01*(siqueira!$D269*1000))/(0.082*(siqueira!$I269+273.15))</f>
        <v>18.12501254</v>
      </c>
      <c r="K269" s="2">
        <f>(48*(siqueira!$F269))/(0.082*(siqueira!$I269+273.15))</f>
        <v>5.382233353</v>
      </c>
      <c r="L269" s="13" t="s">
        <v>16</v>
      </c>
      <c r="M269" s="1">
        <v>-3.7192162962032</v>
      </c>
      <c r="N269" s="1">
        <v>-38.514145586396</v>
      </c>
    </row>
    <row r="270" ht="14.25" customHeight="1">
      <c r="A270" s="7">
        <v>44975.0</v>
      </c>
      <c r="B270" s="1">
        <v>13.0</v>
      </c>
      <c r="C270" s="2">
        <v>41.1717647058824</v>
      </c>
      <c r="D270" s="3">
        <v>0.0152862745098039</v>
      </c>
      <c r="E270" s="4">
        <v>0.00883137254901961</v>
      </c>
      <c r="F270" s="5">
        <v>2.51003921568627</v>
      </c>
      <c r="G270" s="2">
        <v>7.60392156862745</v>
      </c>
      <c r="H270" s="2">
        <v>8.64</v>
      </c>
      <c r="I270" s="2">
        <v>33.9470901960784</v>
      </c>
      <c r="J270" s="2">
        <f>(46.01*(siqueira!$D270*1000))/(0.082*(siqueira!$I270+273.15))</f>
        <v>27.92957543</v>
      </c>
      <c r="K270" s="2">
        <f>(48*(siqueira!$F270))/(0.082*(siqueira!$I270+273.15))</f>
        <v>4.784451872</v>
      </c>
      <c r="L270" s="13" t="s">
        <v>16</v>
      </c>
      <c r="M270" s="1">
        <v>-3.7192162962032</v>
      </c>
      <c r="N270" s="1">
        <v>-38.514145586396</v>
      </c>
    </row>
    <row r="271" ht="14.25" customHeight="1">
      <c r="A271" s="7">
        <v>44975.0</v>
      </c>
      <c r="B271" s="1">
        <v>14.0</v>
      </c>
      <c r="C271" s="2">
        <v>44.9107011070111</v>
      </c>
      <c r="D271" s="3">
        <v>0.0268413284132841</v>
      </c>
      <c r="E271" s="4">
        <v>0.0109225092250923</v>
      </c>
      <c r="F271" s="5">
        <v>2.93837638376384</v>
      </c>
      <c r="G271" s="2">
        <v>7.92472324723247</v>
      </c>
      <c r="H271" s="2">
        <v>9.11955719557196</v>
      </c>
      <c r="I271" s="2">
        <v>32.3577269372694</v>
      </c>
      <c r="J271" s="2">
        <f>(46.01*(siqueira!$D271*1000))/(0.082*(siqueira!$I271+273.15))</f>
        <v>49.2969656</v>
      </c>
      <c r="K271" s="2">
        <f>(48*(siqueira!$F271))/(0.082*(siqueira!$I271+273.15))</f>
        <v>5.630054655</v>
      </c>
      <c r="L271" s="13" t="s">
        <v>16</v>
      </c>
      <c r="M271" s="1">
        <v>-3.7192162962032</v>
      </c>
      <c r="N271" s="1">
        <v>-38.514145586396</v>
      </c>
    </row>
    <row r="272" ht="14.25" customHeight="1">
      <c r="A272" s="7">
        <v>44975.0</v>
      </c>
      <c r="B272" s="1">
        <v>15.0</v>
      </c>
      <c r="C272" s="2">
        <v>49.009828009828</v>
      </c>
      <c r="D272" s="3">
        <v>0.0633579033579034</v>
      </c>
      <c r="E272" s="4">
        <v>0.0144389844389844</v>
      </c>
      <c r="F272" s="5">
        <v>3.43111384111384</v>
      </c>
      <c r="G272" s="2">
        <v>8.91072891072891</v>
      </c>
      <c r="H272" s="2">
        <v>10.2203112203112</v>
      </c>
      <c r="I272" s="2">
        <v>31.7666339066339</v>
      </c>
      <c r="J272" s="2">
        <f>(46.01*(siqueira!$D272*1000))/(0.082*(siqueira!$I272+273.15))</f>
        <v>116.5891299</v>
      </c>
      <c r="K272" s="2">
        <f>(48*(siqueira!$F272))/(0.082*(siqueira!$I272+273.15))</f>
        <v>6.586904941</v>
      </c>
      <c r="L272" s="13" t="s">
        <v>16</v>
      </c>
      <c r="M272" s="1">
        <v>-3.7192162962032</v>
      </c>
      <c r="N272" s="1">
        <v>-38.514145586396</v>
      </c>
    </row>
    <row r="273" ht="14.25" customHeight="1">
      <c r="A273" s="7">
        <v>44975.0</v>
      </c>
      <c r="B273" s="1">
        <v>16.0</v>
      </c>
      <c r="C273" s="2">
        <v>53.6906116642959</v>
      </c>
      <c r="D273" s="3">
        <v>0.152859174964438</v>
      </c>
      <c r="E273" s="4">
        <v>0.02475106685633</v>
      </c>
      <c r="F273" s="5">
        <v>2.52100284495021</v>
      </c>
      <c r="G273" s="2">
        <v>9.39758179231863</v>
      </c>
      <c r="H273" s="2">
        <v>10.8840682788051</v>
      </c>
      <c r="I273" s="2">
        <v>30.585533428165</v>
      </c>
      <c r="J273" s="2">
        <f>(46.01*(siqueira!$D273*1000))/(0.082*(siqueira!$I273+273.15))</f>
        <v>282.3802315</v>
      </c>
      <c r="K273" s="2">
        <f>(48*(siqueira!$F273))/(0.082*(siqueira!$I273+273.15))</f>
        <v>4.858532572</v>
      </c>
      <c r="L273" s="13" t="s">
        <v>16</v>
      </c>
      <c r="M273" s="1">
        <v>-3.7192162962032</v>
      </c>
      <c r="N273" s="1">
        <v>-38.514145586396</v>
      </c>
    </row>
    <row r="274" ht="14.25" customHeight="1">
      <c r="A274" s="7">
        <v>44975.0</v>
      </c>
      <c r="B274" s="1">
        <v>17.0</v>
      </c>
      <c r="C274" s="2">
        <v>55.5255920550038</v>
      </c>
      <c r="D274" s="3">
        <v>0.112918258212376</v>
      </c>
      <c r="E274" s="4">
        <v>0.0179067990832697</v>
      </c>
      <c r="F274" s="5">
        <v>2.55627196333079</v>
      </c>
      <c r="G274" s="2">
        <v>8.92207792207792</v>
      </c>
      <c r="H274" s="2">
        <v>10.1909854851031</v>
      </c>
      <c r="I274" s="2">
        <v>30.6119786096257</v>
      </c>
      <c r="J274" s="2">
        <f>(46.01*(siqueira!$D274*1000))/(0.082*(siqueira!$I274+273.15))</f>
        <v>208.5783071</v>
      </c>
      <c r="K274" s="2">
        <f>(48*(siqueira!$F274))/(0.082*(siqueira!$I274+273.15))</f>
        <v>4.926075103</v>
      </c>
      <c r="L274" s="13" t="s">
        <v>16</v>
      </c>
      <c r="M274" s="1">
        <v>-3.7192162962032</v>
      </c>
      <c r="N274" s="1">
        <v>-38.514145586396</v>
      </c>
    </row>
    <row r="275" ht="14.25" customHeight="1">
      <c r="A275" s="7">
        <v>44975.0</v>
      </c>
      <c r="B275" s="1">
        <v>18.0</v>
      </c>
      <c r="C275" s="2">
        <v>58.7820613690008</v>
      </c>
      <c r="D275" s="3">
        <v>0.0987254130605822</v>
      </c>
      <c r="E275" s="4">
        <v>0.0158143194335169</v>
      </c>
      <c r="F275" s="5">
        <v>1.92251770259638</v>
      </c>
      <c r="G275" s="2">
        <v>10.1211644374508</v>
      </c>
      <c r="H275" s="2">
        <v>11.5483870967742</v>
      </c>
      <c r="I275" s="2">
        <v>30.3167505900865</v>
      </c>
      <c r="J275" s="2">
        <f>(46.01*(siqueira!$D275*1000))/(0.082*(siqueira!$I275+273.15))</f>
        <v>182.5392349</v>
      </c>
      <c r="K275" s="2">
        <f>(48*(siqueira!$F275))/(0.082*(siqueira!$I275+273.15))</f>
        <v>3.70840039</v>
      </c>
      <c r="L275" s="13" t="s">
        <v>16</v>
      </c>
      <c r="M275" s="1">
        <v>-3.7192162962032</v>
      </c>
      <c r="N275" s="1">
        <v>-38.514145586396</v>
      </c>
    </row>
    <row r="276" ht="14.25" customHeight="1">
      <c r="A276" s="7">
        <v>44975.0</v>
      </c>
      <c r="B276" s="1">
        <v>19.0</v>
      </c>
      <c r="C276" s="2">
        <v>61.2792022792023</v>
      </c>
      <c r="D276" s="3">
        <v>0.12261396011396</v>
      </c>
      <c r="E276" s="4">
        <v>0.0162321937321937</v>
      </c>
      <c r="F276" s="5">
        <v>2.14582621082621</v>
      </c>
      <c r="G276" s="2">
        <v>8.88461538461539</v>
      </c>
      <c r="H276" s="2">
        <v>10.2286324786325</v>
      </c>
      <c r="I276" s="2">
        <v>29.4722008547009</v>
      </c>
      <c r="J276" s="2">
        <f>(46.01*(siqueira!$D276*1000))/(0.082*(siqueira!$I276+273.15))</f>
        <v>227.3408685</v>
      </c>
      <c r="K276" s="2">
        <f>(48*(siqueira!$F276))/(0.082*(siqueira!$I276+273.15))</f>
        <v>4.150698092</v>
      </c>
      <c r="L276" s="13" t="s">
        <v>16</v>
      </c>
      <c r="M276" s="1">
        <v>-3.7192162962032</v>
      </c>
      <c r="N276" s="1">
        <v>-38.514145586396</v>
      </c>
    </row>
    <row r="277" ht="14.25" customHeight="1">
      <c r="A277" s="7">
        <v>44975.0</v>
      </c>
      <c r="B277" s="1">
        <v>20.0</v>
      </c>
      <c r="C277" s="2">
        <v>64.2942162615256</v>
      </c>
      <c r="D277" s="3">
        <v>0.154828164291702</v>
      </c>
      <c r="E277" s="4">
        <v>0.0169740150880134</v>
      </c>
      <c r="F277" s="5">
        <v>2.36348700754401</v>
      </c>
      <c r="G277" s="2">
        <v>10.7108130762783</v>
      </c>
      <c r="H277" s="2">
        <v>12.3269069572506</v>
      </c>
      <c r="I277" s="2">
        <v>28.9152975691534</v>
      </c>
      <c r="J277" s="2">
        <f>(46.01*(siqueira!$D277*1000))/(0.082*(siqueira!$I277+273.15))</f>
        <v>287.5990922</v>
      </c>
      <c r="K277" s="2">
        <f>(48*(siqueira!$F277))/(0.082*(siqueira!$I277+273.15))</f>
        <v>4.580150719</v>
      </c>
      <c r="L277" s="13" t="s">
        <v>16</v>
      </c>
      <c r="M277" s="1">
        <v>-3.7192162962032</v>
      </c>
      <c r="N277" s="1">
        <v>-38.514145586396</v>
      </c>
    </row>
    <row r="278" ht="14.25" customHeight="1">
      <c r="A278" s="7">
        <v>44975.0</v>
      </c>
      <c r="B278" s="1">
        <v>21.0</v>
      </c>
      <c r="C278" s="2">
        <v>64.0723404255319</v>
      </c>
      <c r="D278" s="3">
        <v>0.198560283687943</v>
      </c>
      <c r="E278" s="4">
        <v>0.0198581560283688</v>
      </c>
      <c r="F278" s="5">
        <v>2.20021276595745</v>
      </c>
      <c r="G278" s="2">
        <v>8.08156028368794</v>
      </c>
      <c r="H278" s="2">
        <v>9.68794326241135</v>
      </c>
      <c r="I278" s="2">
        <v>28.6381418439716</v>
      </c>
      <c r="J278" s="2">
        <f>(46.01*(siqueira!$D278*1000))/(0.082*(siqueira!$I278+273.15))</f>
        <v>369.1718641</v>
      </c>
      <c r="K278" s="2">
        <f>(48*(siqueira!$F278))/(0.082*(siqueira!$I278+273.15))</f>
        <v>4.267660804</v>
      </c>
      <c r="L278" s="13" t="s">
        <v>16</v>
      </c>
      <c r="M278" s="1">
        <v>-3.7192162962032</v>
      </c>
      <c r="N278" s="1">
        <v>-38.514145586396</v>
      </c>
    </row>
    <row r="279" ht="14.25" customHeight="1">
      <c r="A279" s="7">
        <v>44975.0</v>
      </c>
      <c r="B279" s="1">
        <v>22.0</v>
      </c>
      <c r="C279" s="2">
        <v>63.50859375</v>
      </c>
      <c r="D279" s="3">
        <v>0.2714921875</v>
      </c>
      <c r="E279" s="4">
        <v>0.0256640625</v>
      </c>
      <c r="F279" s="5">
        <v>1.97646875</v>
      </c>
      <c r="G279" s="2">
        <v>7.16171875</v>
      </c>
      <c r="H279" s="2">
        <v>8.72265625</v>
      </c>
      <c r="I279" s="2">
        <v>28.5801953125</v>
      </c>
      <c r="J279" s="2">
        <f>(46.01*(siqueira!$D279*1000))/(0.082*(siqueira!$I279+273.15))</f>
        <v>504.8669527</v>
      </c>
      <c r="K279" s="2">
        <f>(48*(siqueira!$F279))/(0.082*(siqueira!$I279+273.15))</f>
        <v>3.834410129</v>
      </c>
      <c r="L279" s="13" t="s">
        <v>16</v>
      </c>
      <c r="M279" s="1">
        <v>-3.7192162962032</v>
      </c>
      <c r="N279" s="1">
        <v>-38.514145586396</v>
      </c>
    </row>
    <row r="280" ht="14.25" customHeight="1">
      <c r="A280" s="7">
        <v>44975.0</v>
      </c>
      <c r="B280" s="1">
        <v>23.0</v>
      </c>
      <c r="C280" s="2">
        <v>65.1763341067285</v>
      </c>
      <c r="D280" s="3">
        <v>0.324168600154679</v>
      </c>
      <c r="E280" s="4">
        <v>0.029969064191802</v>
      </c>
      <c r="F280" s="5">
        <v>1.98646558391338</v>
      </c>
      <c r="G280" s="2">
        <v>6.71616395978345</v>
      </c>
      <c r="H280" s="2">
        <v>8.10440835266821</v>
      </c>
      <c r="I280" s="2">
        <v>28.5124361948956</v>
      </c>
      <c r="J280" s="2">
        <f>(46.01*(siqueira!$D280*1000))/(0.082*(siqueira!$I280+273.15))</f>
        <v>602.959431</v>
      </c>
      <c r="K280" s="2">
        <f>(48*(siqueira!$F280))/(0.082*(siqueira!$I280+273.15))</f>
        <v>3.854669932</v>
      </c>
      <c r="L280" s="13" t="s">
        <v>16</v>
      </c>
      <c r="M280" s="1">
        <v>-3.7192162962032</v>
      </c>
      <c r="N280" s="1">
        <v>-38.514145586396</v>
      </c>
    </row>
    <row r="281" ht="14.25" customHeight="1">
      <c r="A281" s="7">
        <v>44976.0</v>
      </c>
      <c r="B281" s="1">
        <v>0.0</v>
      </c>
      <c r="C281" s="2">
        <v>64.3350327749454</v>
      </c>
      <c r="D281" s="3">
        <v>0.275680990531682</v>
      </c>
      <c r="E281" s="4">
        <v>0.026081573197378</v>
      </c>
      <c r="F281" s="5">
        <v>2.1819737800437</v>
      </c>
      <c r="G281" s="2">
        <v>6.95994173343044</v>
      </c>
      <c r="H281" s="2">
        <v>8.21485797523671</v>
      </c>
      <c r="I281" s="2">
        <v>28.4788929351784</v>
      </c>
      <c r="J281" s="2">
        <f>(46.01*(siqueira!$D281*1000))/(0.082*(siqueira!$I281+273.15))</f>
        <v>512.8286282</v>
      </c>
      <c r="K281" s="2">
        <f>(48*(siqueira!$F281))/(0.082*(siqueira!$I281+273.15))</f>
        <v>4.234517894</v>
      </c>
      <c r="L281" s="13" t="s">
        <v>16</v>
      </c>
      <c r="M281" s="1">
        <v>-3.7192162962032</v>
      </c>
      <c r="N281" s="1">
        <v>-38.514145586396</v>
      </c>
    </row>
    <row r="282" ht="14.25" customHeight="1">
      <c r="A282" s="7">
        <v>44976.0</v>
      </c>
      <c r="B282" s="1">
        <v>1.0</v>
      </c>
      <c r="C282" s="2">
        <v>63.6829896907216</v>
      </c>
      <c r="D282" s="3">
        <v>0.165844072164948</v>
      </c>
      <c r="E282" s="4">
        <v>0.0158376288659794</v>
      </c>
      <c r="F282" s="5">
        <v>2.57961984536082</v>
      </c>
      <c r="G282" s="2">
        <v>5.93685567010309</v>
      </c>
      <c r="H282" s="2">
        <v>7.27255154639175</v>
      </c>
      <c r="I282" s="2">
        <v>28.4848067010309</v>
      </c>
      <c r="J282" s="2">
        <f>(46.01*(siqueira!$D282*1000))/(0.082*(siqueira!$I282+273.15))</f>
        <v>308.5012151</v>
      </c>
      <c r="K282" s="2">
        <f>(48*(siqueira!$F282))/(0.082*(siqueira!$I282+273.15))</f>
        <v>5.006124424</v>
      </c>
      <c r="L282" s="13" t="s">
        <v>16</v>
      </c>
      <c r="M282" s="1">
        <v>-3.7192162962032</v>
      </c>
      <c r="N282" s="1">
        <v>-38.514145586396</v>
      </c>
    </row>
    <row r="283" ht="14.25" customHeight="1">
      <c r="A283" s="7">
        <v>44976.0</v>
      </c>
      <c r="B283" s="1">
        <v>2.0</v>
      </c>
      <c r="C283" s="2">
        <v>62.4289693593315</v>
      </c>
      <c r="D283" s="3">
        <v>0.112189415041783</v>
      </c>
      <c r="E283" s="4">
        <v>0.011899721448468</v>
      </c>
      <c r="F283" s="5">
        <v>2.73337604456825</v>
      </c>
      <c r="G283" s="2">
        <v>5.43175487465181</v>
      </c>
      <c r="H283" s="2">
        <v>6.58217270194986</v>
      </c>
      <c r="I283" s="2">
        <v>28.4675431754875</v>
      </c>
      <c r="J283" s="2">
        <f>(46.01*(siqueira!$D283*1000))/(0.082*(siqueira!$I283+273.15))</f>
        <v>208.7053906</v>
      </c>
      <c r="K283" s="2">
        <f>(48*(siqueira!$F283))/(0.082*(siqueira!$I283+273.15))</f>
        <v>5.304814119</v>
      </c>
      <c r="L283" s="13" t="s">
        <v>16</v>
      </c>
      <c r="M283" s="1">
        <v>-3.7192162962032</v>
      </c>
      <c r="N283" s="1">
        <v>-38.514145586396</v>
      </c>
    </row>
    <row r="284" ht="14.25" customHeight="1">
      <c r="A284" s="7">
        <v>44976.0</v>
      </c>
      <c r="B284" s="1">
        <v>3.0</v>
      </c>
      <c r="C284" s="2">
        <v>64.194729136164</v>
      </c>
      <c r="D284" s="3">
        <v>0.177730600292826</v>
      </c>
      <c r="E284" s="4">
        <v>0.0176500732064422</v>
      </c>
      <c r="F284" s="5">
        <v>2.65114934114202</v>
      </c>
      <c r="G284" s="2">
        <v>5.40849194729136</v>
      </c>
      <c r="H284" s="2">
        <v>6.67130307467057</v>
      </c>
      <c r="I284" s="2">
        <v>28.2921742313324</v>
      </c>
      <c r="J284" s="2">
        <f>(46.01*(siqueira!$D284*1000))/(0.082*(siqueira!$I284+273.15))</f>
        <v>330.8236699</v>
      </c>
      <c r="K284" s="2">
        <f>(48*(siqueira!$F284))/(0.082*(siqueira!$I284+273.15))</f>
        <v>5.14822553</v>
      </c>
      <c r="L284" s="13" t="s">
        <v>16</v>
      </c>
      <c r="M284" s="1">
        <v>-3.7192162962032</v>
      </c>
      <c r="N284" s="1">
        <v>-38.514145586396</v>
      </c>
    </row>
    <row r="285" ht="14.25" customHeight="1">
      <c r="A285" s="7">
        <v>44976.0</v>
      </c>
      <c r="B285" s="1">
        <v>4.0</v>
      </c>
      <c r="C285" s="2">
        <v>64.7</v>
      </c>
      <c r="D285" s="3">
        <v>0.273477941176471</v>
      </c>
      <c r="E285" s="4">
        <v>0.0258308823529412</v>
      </c>
      <c r="F285" s="5">
        <v>2.17069117647059</v>
      </c>
      <c r="G285" s="2">
        <v>5.61617647058824</v>
      </c>
      <c r="H285" s="2">
        <v>7.14338235294118</v>
      </c>
      <c r="I285" s="2">
        <v>28.1400073529412</v>
      </c>
      <c r="J285" s="2">
        <f>(46.01*(siqueira!$D285*1000))/(0.082*(siqueira!$I285+273.15))</f>
        <v>509.3026719</v>
      </c>
      <c r="K285" s="2">
        <f>(48*(siqueira!$F285))/(0.082*(siqueira!$I285+273.15))</f>
        <v>4.217360226</v>
      </c>
      <c r="L285" s="13" t="s">
        <v>16</v>
      </c>
      <c r="M285" s="1">
        <v>-3.7192162962032</v>
      </c>
      <c r="N285" s="1">
        <v>-38.514145586396</v>
      </c>
    </row>
    <row r="286" ht="14.25" customHeight="1">
      <c r="A286" s="7">
        <v>44976.0</v>
      </c>
      <c r="B286" s="1">
        <v>5.0</v>
      </c>
      <c r="C286" s="2">
        <v>64.2230452674897</v>
      </c>
      <c r="D286" s="3">
        <v>0.229851851851852</v>
      </c>
      <c r="E286" s="4">
        <v>0.0215473251028807</v>
      </c>
      <c r="F286" s="5">
        <v>2.30943209876543</v>
      </c>
      <c r="G286" s="2">
        <v>4.82469135802469</v>
      </c>
      <c r="H286" s="2">
        <v>6.06831275720165</v>
      </c>
      <c r="I286" s="2">
        <v>28.1178189300412</v>
      </c>
      <c r="J286" s="2">
        <f>(46.01*(siqueira!$D286*1000))/(0.082*(siqueira!$I286+273.15))</f>
        <v>428.0885822</v>
      </c>
      <c r="K286" s="2">
        <f>(48*(siqueira!$F286))/(0.082*(siqueira!$I286+273.15))</f>
        <v>4.48724559</v>
      </c>
      <c r="L286" s="13" t="s">
        <v>16</v>
      </c>
      <c r="M286" s="1">
        <v>-3.7192162962032</v>
      </c>
      <c r="N286" s="1">
        <v>-38.514145586396</v>
      </c>
    </row>
    <row r="287" ht="14.25" customHeight="1">
      <c r="A287" s="7">
        <v>44976.0</v>
      </c>
      <c r="B287" s="1">
        <v>6.0</v>
      </c>
      <c r="C287" s="2">
        <v>62.5752840909091</v>
      </c>
      <c r="D287" s="3">
        <v>0.12875</v>
      </c>
      <c r="E287" s="4">
        <v>0.0130894886363636</v>
      </c>
      <c r="F287" s="5">
        <v>3.64540482954545</v>
      </c>
      <c r="G287" s="2">
        <v>4.08025568181818</v>
      </c>
      <c r="H287" s="2">
        <v>5.21875</v>
      </c>
      <c r="I287" s="2">
        <v>28.1148295454545</v>
      </c>
      <c r="J287" s="2">
        <f>(46.01*(siqueira!$D287*1000))/(0.082*(siqueira!$I287+273.15))</f>
        <v>239.7933774</v>
      </c>
      <c r="K287" s="2">
        <f>(48*(siqueira!$F287))/(0.082*(siqueira!$I287+273.15))</f>
        <v>7.083121894</v>
      </c>
      <c r="L287" s="13" t="s">
        <v>16</v>
      </c>
      <c r="M287" s="1">
        <v>-3.7192162962032</v>
      </c>
      <c r="N287" s="1">
        <v>-38.514145586396</v>
      </c>
    </row>
    <row r="288" ht="14.25" customHeight="1">
      <c r="A288" s="7">
        <v>44976.0</v>
      </c>
      <c r="B288" s="1">
        <v>7.0</v>
      </c>
      <c r="C288" s="2">
        <v>63.7332820906995</v>
      </c>
      <c r="D288" s="3">
        <v>0.153489623366641</v>
      </c>
      <c r="E288" s="4">
        <v>0.0147117601844735</v>
      </c>
      <c r="F288" s="5">
        <v>3.61402767102229</v>
      </c>
      <c r="G288" s="2">
        <v>4.22367409684858</v>
      </c>
      <c r="H288" s="2">
        <v>5.46272098385857</v>
      </c>
      <c r="I288" s="2">
        <v>28.0442121445042</v>
      </c>
      <c r="J288" s="2">
        <f>(46.01*(siqueira!$D288*1000))/(0.082*(siqueira!$I288+273.15))</f>
        <v>285.9372785</v>
      </c>
      <c r="K288" s="2">
        <f>(48*(siqueira!$F288))/(0.082*(siqueira!$I288+273.15))</f>
        <v>7.023801612</v>
      </c>
      <c r="L288" s="13" t="s">
        <v>16</v>
      </c>
      <c r="M288" s="1">
        <v>-3.7192162962032</v>
      </c>
      <c r="N288" s="1">
        <v>-38.514145586396</v>
      </c>
    </row>
    <row r="289" ht="14.25" customHeight="1">
      <c r="A289" s="7">
        <v>44976.0</v>
      </c>
      <c r="B289" s="1">
        <v>8.0</v>
      </c>
      <c r="C289" s="2">
        <v>63.0673981191223</v>
      </c>
      <c r="D289" s="3">
        <v>0.154200626959248</v>
      </c>
      <c r="E289" s="4">
        <v>0.0150313479623824</v>
      </c>
      <c r="F289" s="5">
        <v>3.5341144200627</v>
      </c>
      <c r="G289" s="2">
        <v>3.93887147335423</v>
      </c>
      <c r="H289" s="2">
        <v>5.14968652037618</v>
      </c>
      <c r="I289" s="2">
        <v>28.056355799373</v>
      </c>
      <c r="J289" s="2">
        <f>(46.01*(siqueira!$D289*1000))/(0.082*(siqueira!$I289+273.15))</f>
        <v>287.2502323</v>
      </c>
      <c r="K289" s="2">
        <f>(48*(siqueira!$F289))/(0.082*(siqueira!$I289+273.15))</f>
        <v>6.868214646</v>
      </c>
      <c r="L289" s="13" t="s">
        <v>16</v>
      </c>
      <c r="M289" s="1">
        <v>-3.7192162962032</v>
      </c>
      <c r="N289" s="1">
        <v>-38.514145586396</v>
      </c>
    </row>
    <row r="290" ht="14.25" customHeight="1">
      <c r="A290" s="7">
        <v>44976.0</v>
      </c>
      <c r="B290" s="1">
        <v>9.0</v>
      </c>
      <c r="C290" s="2">
        <v>60.9324227174694</v>
      </c>
      <c r="D290" s="3">
        <v>0.0805607476635514</v>
      </c>
      <c r="E290" s="4">
        <v>0.0123436376707405</v>
      </c>
      <c r="F290" s="5">
        <v>3.62743350107836</v>
      </c>
      <c r="G290" s="2">
        <v>3.70812365204889</v>
      </c>
      <c r="H290" s="2">
        <v>4.85262401150252</v>
      </c>
      <c r="I290" s="2">
        <v>28.5196836808052</v>
      </c>
      <c r="J290" s="2">
        <f>(46.01*(siqueira!$D290*1000))/(0.082*(siqueira!$I290+273.15))</f>
        <v>149.8408407</v>
      </c>
      <c r="K290" s="2">
        <f>(48*(siqueira!$F290))/(0.082*(siqueira!$I290+273.15))</f>
        <v>7.038744106</v>
      </c>
      <c r="L290" s="13" t="s">
        <v>16</v>
      </c>
      <c r="M290" s="1">
        <v>-3.7192162962032</v>
      </c>
      <c r="N290" s="1">
        <v>-38.514145586396</v>
      </c>
    </row>
    <row r="291" ht="14.25" customHeight="1">
      <c r="A291" s="7">
        <v>44976.0</v>
      </c>
      <c r="B291" s="1">
        <v>10.0</v>
      </c>
      <c r="C291" s="2">
        <v>58.5272727272727</v>
      </c>
      <c r="D291" s="3">
        <v>0.0449090909090909</v>
      </c>
      <c r="E291" s="4">
        <v>0.00981818181818182</v>
      </c>
      <c r="F291" s="5">
        <v>3.73109090909091</v>
      </c>
      <c r="G291" s="2">
        <v>3.21818181818182</v>
      </c>
      <c r="H291" s="2">
        <v>3.89090909090909</v>
      </c>
      <c r="I291" s="2">
        <v>29.3438181818182</v>
      </c>
      <c r="J291" s="2">
        <f>(46.01*(siqueira!$D291*1000))/(0.082*(siqueira!$I291+273.15))</f>
        <v>83.30213664</v>
      </c>
      <c r="K291" s="2">
        <f>(48*(siqueira!$F291))/(0.082*(siqueira!$I291+273.15))</f>
        <v>7.220158178</v>
      </c>
      <c r="L291" s="13" t="s">
        <v>16</v>
      </c>
      <c r="M291" s="1">
        <v>-3.7192162962032</v>
      </c>
      <c r="N291" s="1">
        <v>-38.514145586396</v>
      </c>
    </row>
    <row r="292" ht="14.25" customHeight="1">
      <c r="A292" s="7">
        <v>44976.0</v>
      </c>
      <c r="B292" s="1">
        <v>11.0</v>
      </c>
      <c r="C292" s="2">
        <v>42.1769911504425</v>
      </c>
      <c r="D292" s="3">
        <v>0.0472861356932153</v>
      </c>
      <c r="E292" s="4">
        <v>0.0110619469026549</v>
      </c>
      <c r="F292" s="5">
        <v>2.3783185840708</v>
      </c>
      <c r="G292" s="2">
        <v>2.3716814159292</v>
      </c>
      <c r="H292" s="2">
        <v>3.32448377581121</v>
      </c>
      <c r="I292" s="2">
        <v>32.5264306784661</v>
      </c>
      <c r="J292" s="2">
        <f>(46.01*(siqueira!$D292*1000))/(0.082*(siqueira!$I292+273.15))</f>
        <v>86.79810657</v>
      </c>
      <c r="K292" s="2">
        <f>(48*(siqueira!$F292))/(0.082*(siqueira!$I292+273.15))</f>
        <v>4.55444499</v>
      </c>
      <c r="L292" s="13" t="s">
        <v>16</v>
      </c>
      <c r="M292" s="1">
        <v>-3.7192162962032</v>
      </c>
      <c r="N292" s="1">
        <v>-38.514145586396</v>
      </c>
    </row>
    <row r="293" ht="14.25" customHeight="1">
      <c r="A293" s="7">
        <v>44976.0</v>
      </c>
      <c r="B293" s="1">
        <v>12.0</v>
      </c>
      <c r="C293" s="2">
        <v>44.2967741935484</v>
      </c>
      <c r="D293" s="3">
        <v>0.0774838709677419</v>
      </c>
      <c r="E293" s="4">
        <v>0.015741935483871</v>
      </c>
      <c r="F293" s="5">
        <v>2.49690322580645</v>
      </c>
      <c r="G293" s="2">
        <v>2.54193548387097</v>
      </c>
      <c r="H293" s="2">
        <v>3.3741935483871</v>
      </c>
      <c r="I293" s="2">
        <v>32.7958064516129</v>
      </c>
      <c r="J293" s="2">
        <f>(46.01*(siqueira!$D293*1000))/(0.082*(siqueira!$I293+273.15))</f>
        <v>142.1036344</v>
      </c>
      <c r="K293" s="2">
        <f>(48*(siqueira!$F293))/(0.082*(siqueira!$I293+273.15))</f>
        <v>4.777322838</v>
      </c>
      <c r="L293" s="13" t="s">
        <v>16</v>
      </c>
      <c r="M293" s="1">
        <v>-3.7192162962032</v>
      </c>
      <c r="N293" s="1">
        <v>-38.514145586396</v>
      </c>
    </row>
    <row r="294" ht="14.25" customHeight="1">
      <c r="A294" s="7">
        <v>44976.0</v>
      </c>
      <c r="B294" s="1">
        <v>13.0</v>
      </c>
      <c r="C294" s="2">
        <v>43.6068085106383</v>
      </c>
      <c r="D294" s="3">
        <v>0.0756851063829787</v>
      </c>
      <c r="E294" s="4">
        <v>0.0148510638297872</v>
      </c>
      <c r="F294" s="5">
        <v>2.56540425531915</v>
      </c>
      <c r="G294" s="2">
        <v>2.56425531914894</v>
      </c>
      <c r="H294" s="2">
        <v>3.51659574468085</v>
      </c>
      <c r="I294" s="2">
        <v>32.6022638297872</v>
      </c>
      <c r="J294" s="2">
        <f>(46.01*(siqueira!$D294*1000))/(0.082*(siqueira!$I294+273.15))</f>
        <v>138.8926056</v>
      </c>
      <c r="K294" s="2">
        <f>(48*(siqueira!$F294))/(0.082*(siqueira!$I294+273.15))</f>
        <v>4.911492831</v>
      </c>
      <c r="L294" s="13" t="s">
        <v>16</v>
      </c>
      <c r="M294" s="1">
        <v>-3.7192162962032</v>
      </c>
      <c r="N294" s="1">
        <v>-38.514145586396</v>
      </c>
    </row>
    <row r="295" ht="14.25" customHeight="1">
      <c r="A295" s="7">
        <v>44976.0</v>
      </c>
      <c r="B295" s="1">
        <v>14.0</v>
      </c>
      <c r="C295" s="2">
        <v>52.7083333333333</v>
      </c>
      <c r="D295" s="3">
        <v>0.105833333333333</v>
      </c>
      <c r="E295" s="4">
        <v>0.0201666666666667</v>
      </c>
      <c r="F295" s="5">
        <v>1.72983333333333</v>
      </c>
      <c r="G295" s="2">
        <v>2.86666666666667</v>
      </c>
      <c r="H295" s="2">
        <v>3.70833333333333</v>
      </c>
      <c r="I295" s="2">
        <v>30.2039166666667</v>
      </c>
      <c r="J295" s="2">
        <f>(46.01*(siqueira!$D295*1000))/(0.082*(siqueira!$I295+273.15))</f>
        <v>195.7542723</v>
      </c>
      <c r="K295" s="2">
        <f>(48*(siqueira!$F295))/(0.082*(siqueira!$I295+273.15))</f>
        <v>3.337967009</v>
      </c>
      <c r="L295" s="13" t="s">
        <v>16</v>
      </c>
      <c r="M295" s="1">
        <v>-3.7192162962032</v>
      </c>
      <c r="N295" s="1">
        <v>-38.514145586396</v>
      </c>
    </row>
    <row r="296" ht="14.25" customHeight="1">
      <c r="A296" s="7">
        <v>44976.0</v>
      </c>
      <c r="B296" s="1">
        <v>15.0</v>
      </c>
      <c r="C296" s="2">
        <v>52.4874651810585</v>
      </c>
      <c r="D296" s="3">
        <v>0.113788300835655</v>
      </c>
      <c r="E296" s="4">
        <v>0.0163231197771588</v>
      </c>
      <c r="F296" s="5">
        <v>2.06860724233983</v>
      </c>
      <c r="G296" s="2">
        <v>4.72701949860724</v>
      </c>
      <c r="H296" s="2">
        <v>5.84122562674095</v>
      </c>
      <c r="I296" s="2">
        <v>31.0145125348189</v>
      </c>
      <c r="J296" s="2">
        <f>(46.01*(siqueira!$D296*1000))/(0.082*(siqueira!$I296+273.15))</f>
        <v>209.9072556</v>
      </c>
      <c r="K296" s="2">
        <f>(48*(siqueira!$F296))/(0.082*(siqueira!$I296+273.15))</f>
        <v>3.981043134</v>
      </c>
      <c r="L296" s="13" t="s">
        <v>16</v>
      </c>
      <c r="M296" s="1">
        <v>-3.7192162962032</v>
      </c>
      <c r="N296" s="1">
        <v>-38.514145586396</v>
      </c>
    </row>
    <row r="297" ht="14.25" customHeight="1">
      <c r="A297" s="7">
        <v>44976.0</v>
      </c>
      <c r="B297" s="1">
        <v>16.0</v>
      </c>
      <c r="C297" s="2">
        <v>51.3058823529412</v>
      </c>
      <c r="D297" s="3">
        <v>0.113051470588235</v>
      </c>
      <c r="E297" s="4">
        <v>0.0161691176470588</v>
      </c>
      <c r="F297" s="5">
        <v>2.30374264705882</v>
      </c>
      <c r="G297" s="2">
        <v>4.66176470588235</v>
      </c>
      <c r="H297" s="2">
        <v>5.85441176470588</v>
      </c>
      <c r="I297" s="2">
        <v>31.0105955882353</v>
      </c>
      <c r="J297" s="2">
        <f>(46.01*(siqueira!$D297*1000))/(0.082*(siqueira!$I297+273.15))</f>
        <v>208.5506977</v>
      </c>
      <c r="K297" s="2">
        <f>(48*(siqueira!$F297))/(0.082*(siqueira!$I297+273.15))</f>
        <v>4.433619281</v>
      </c>
      <c r="L297" s="13" t="s">
        <v>16</v>
      </c>
      <c r="M297" s="1">
        <v>-3.7192162962032</v>
      </c>
      <c r="N297" s="1">
        <v>-38.514145586396</v>
      </c>
    </row>
    <row r="298" ht="14.25" customHeight="1">
      <c r="A298" s="7">
        <v>44976.0</v>
      </c>
      <c r="B298" s="1">
        <v>17.0</v>
      </c>
      <c r="C298" s="2">
        <v>50.0739385065886</v>
      </c>
      <c r="D298" s="3">
        <v>0.0674231332357247</v>
      </c>
      <c r="E298" s="4">
        <v>0.0115812591508053</v>
      </c>
      <c r="F298" s="5">
        <v>2.54825768667643</v>
      </c>
      <c r="G298" s="2">
        <v>6.23645680819912</v>
      </c>
      <c r="H298" s="2">
        <v>7.53733528550512</v>
      </c>
      <c r="I298" s="2">
        <v>30.9129941434846</v>
      </c>
      <c r="J298" s="2">
        <f>(46.01*(siqueira!$D298*1000))/(0.082*(siqueira!$I298+273.15))</f>
        <v>124.4181513</v>
      </c>
      <c r="K298" s="2">
        <f>(48*(siqueira!$F298))/(0.082*(siqueira!$I298+273.15))</f>
        <v>4.905769741</v>
      </c>
      <c r="L298" s="13" t="s">
        <v>16</v>
      </c>
      <c r="M298" s="1">
        <v>-3.7192162962032</v>
      </c>
      <c r="N298" s="1">
        <v>-38.514145586396</v>
      </c>
    </row>
    <row r="299" ht="14.25" customHeight="1">
      <c r="A299" s="7">
        <v>44976.0</v>
      </c>
      <c r="B299" s="1">
        <v>18.0</v>
      </c>
      <c r="C299" s="2">
        <v>51.5349378881988</v>
      </c>
      <c r="D299" s="3">
        <v>0.090388198757764</v>
      </c>
      <c r="E299" s="4">
        <v>0.0126863354037267</v>
      </c>
      <c r="F299" s="5">
        <v>2.89649844720497</v>
      </c>
      <c r="G299" s="2">
        <v>7.55978260869565</v>
      </c>
      <c r="H299" s="2">
        <v>9.28416149068323</v>
      </c>
      <c r="I299" s="2">
        <v>30.3743866459627</v>
      </c>
      <c r="J299" s="2">
        <f>(46.01*(siqueira!$D299*1000))/(0.082*(siqueira!$I299+273.15))</f>
        <v>167.0923329</v>
      </c>
      <c r="K299" s="2">
        <f>(48*(siqueira!$F299))/(0.082*(siqueira!$I299+273.15))</f>
        <v>5.586079277</v>
      </c>
      <c r="L299" s="13" t="s">
        <v>16</v>
      </c>
      <c r="M299" s="1">
        <v>-3.7192162962032</v>
      </c>
      <c r="N299" s="1">
        <v>-38.514145586396</v>
      </c>
    </row>
    <row r="300" ht="14.25" customHeight="1">
      <c r="A300" s="7">
        <v>44976.0</v>
      </c>
      <c r="B300" s="1">
        <v>19.0</v>
      </c>
      <c r="C300" s="2">
        <v>54.5597393193338</v>
      </c>
      <c r="D300" s="3">
        <v>0.0664446053584359</v>
      </c>
      <c r="E300" s="4">
        <v>0.0106227371469949</v>
      </c>
      <c r="F300" s="5">
        <v>2.93464880521361</v>
      </c>
      <c r="G300" s="2">
        <v>10.6806661839247</v>
      </c>
      <c r="H300" s="2">
        <v>12.735698769008</v>
      </c>
      <c r="I300" s="2">
        <v>29.7817813178856</v>
      </c>
      <c r="J300" s="2">
        <f>(46.01*(siqueira!$D300*1000))/(0.082*(siqueira!$I300+273.15))</f>
        <v>123.0703026</v>
      </c>
      <c r="K300" s="2">
        <f>(48*(siqueira!$F300))/(0.082*(siqueira!$I300+273.15))</f>
        <v>5.670726246</v>
      </c>
      <c r="L300" s="13" t="s">
        <v>16</v>
      </c>
      <c r="M300" s="1">
        <v>-3.7192162962032</v>
      </c>
      <c r="N300" s="1">
        <v>-38.514145586396</v>
      </c>
    </row>
    <row r="301" ht="14.25" customHeight="1">
      <c r="A301" s="7">
        <v>44976.0</v>
      </c>
      <c r="B301" s="1">
        <v>20.0</v>
      </c>
      <c r="C301" s="2">
        <v>58.2887788778878</v>
      </c>
      <c r="D301" s="3">
        <v>0.076443894389439</v>
      </c>
      <c r="E301" s="4">
        <v>0.0108745874587459</v>
      </c>
      <c r="F301" s="5">
        <v>2.36627062706271</v>
      </c>
      <c r="G301" s="2">
        <v>9.13613861386139</v>
      </c>
      <c r="H301" s="2">
        <v>11.0041254125413</v>
      </c>
      <c r="I301" s="2">
        <v>28.9105198019802</v>
      </c>
      <c r="J301" s="2">
        <f>(46.01*(siqueira!$D301*1000))/(0.082*(siqueira!$I301+273.15))</f>
        <v>141.9996321</v>
      </c>
      <c r="K301" s="2">
        <f>(48*(siqueira!$F301))/(0.082*(siqueira!$I301+273.15))</f>
        <v>4.585617566</v>
      </c>
      <c r="L301" s="13" t="s">
        <v>16</v>
      </c>
      <c r="M301" s="1">
        <v>-3.7192162962032</v>
      </c>
      <c r="N301" s="1">
        <v>-38.514145586396</v>
      </c>
    </row>
    <row r="302" ht="14.25" customHeight="1">
      <c r="A302" s="7">
        <v>44976.0</v>
      </c>
      <c r="B302" s="1">
        <v>21.0</v>
      </c>
      <c r="C302" s="2">
        <v>61.0946327683616</v>
      </c>
      <c r="D302" s="3">
        <v>0.234675141242938</v>
      </c>
      <c r="E302" s="4">
        <v>0.018361581920904</v>
      </c>
      <c r="F302" s="5">
        <v>1.94659604519774</v>
      </c>
      <c r="G302" s="2">
        <v>8.55579096045198</v>
      </c>
      <c r="H302" s="2">
        <v>10.4632768361582</v>
      </c>
      <c r="I302" s="2">
        <v>28.4991666666667</v>
      </c>
      <c r="J302" s="2">
        <f>(46.01*(siqueira!$D302*1000))/(0.082*(siqueira!$I302+273.15))</f>
        <v>436.5191883</v>
      </c>
      <c r="K302" s="2">
        <f>(48*(siqueira!$F302))/(0.082*(siqueira!$I302+273.15))</f>
        <v>3.77747059</v>
      </c>
      <c r="L302" s="13" t="s">
        <v>16</v>
      </c>
      <c r="M302" s="1">
        <v>-3.7192162962032</v>
      </c>
      <c r="N302" s="1">
        <v>-38.514145586396</v>
      </c>
    </row>
    <row r="303" ht="14.25" customHeight="1">
      <c r="A303" s="7">
        <v>44976.0</v>
      </c>
      <c r="B303" s="1">
        <v>22.0</v>
      </c>
      <c r="C303" s="2">
        <v>62.1618975903614</v>
      </c>
      <c r="D303" s="3">
        <v>0.240768072289157</v>
      </c>
      <c r="E303" s="4">
        <v>0.0233207831325301</v>
      </c>
      <c r="F303" s="5">
        <v>2.20114457831325</v>
      </c>
      <c r="G303" s="2">
        <v>6.22590361445783</v>
      </c>
      <c r="H303" s="2">
        <v>7.66792168674699</v>
      </c>
      <c r="I303" s="2">
        <v>28.4593975903614</v>
      </c>
      <c r="J303" s="2">
        <f>(46.01*(siqueira!$D303*1000))/(0.082*(siqueira!$I303+273.15))</f>
        <v>447.9117004</v>
      </c>
      <c r="K303" s="2">
        <f>(48*(siqueira!$F303))/(0.082*(siqueira!$I303+273.15))</f>
        <v>4.271998437</v>
      </c>
      <c r="L303" s="13" t="s">
        <v>16</v>
      </c>
      <c r="M303" s="1">
        <v>-3.7192162962032</v>
      </c>
      <c r="N303" s="1">
        <v>-38.514145586396</v>
      </c>
    </row>
    <row r="304" ht="14.25" customHeight="1">
      <c r="A304" s="7">
        <v>44976.0</v>
      </c>
      <c r="B304" s="1">
        <v>23.0</v>
      </c>
      <c r="C304" s="2">
        <v>63.0487421383648</v>
      </c>
      <c r="D304" s="3">
        <v>0.225424528301887</v>
      </c>
      <c r="E304" s="4">
        <v>0.0222798742138365</v>
      </c>
      <c r="F304" s="5">
        <v>2.08233490566038</v>
      </c>
      <c r="G304" s="2">
        <v>5.51022012578616</v>
      </c>
      <c r="H304" s="2">
        <v>6.69968553459119</v>
      </c>
      <c r="I304" s="2">
        <v>28.479606918239</v>
      </c>
      <c r="J304" s="2">
        <f>(46.01*(siqueira!$D304*1000))/(0.082*(siqueira!$I304+273.15))</f>
        <v>419.3393159</v>
      </c>
      <c r="K304" s="2">
        <f>(48*(siqueira!$F304))/(0.082*(siqueira!$I304+273.15))</f>
        <v>4.041140928</v>
      </c>
      <c r="L304" s="13" t="s">
        <v>16</v>
      </c>
      <c r="M304" s="1">
        <v>-3.7192162962032</v>
      </c>
      <c r="N304" s="1">
        <v>-38.514145586396</v>
      </c>
    </row>
    <row r="305" ht="14.25" customHeight="1">
      <c r="A305" s="7">
        <v>44977.0</v>
      </c>
      <c r="B305" s="1">
        <v>0.0</v>
      </c>
      <c r="C305" s="2">
        <v>62.2077641984184</v>
      </c>
      <c r="D305" s="3">
        <v>0.227577282530554</v>
      </c>
      <c r="E305" s="4">
        <v>0.0226312005751258</v>
      </c>
      <c r="F305" s="5">
        <v>1.90948238677211</v>
      </c>
      <c r="G305" s="2">
        <v>4.36304816678648</v>
      </c>
      <c r="H305" s="2">
        <v>5.30913012221423</v>
      </c>
      <c r="I305" s="2">
        <v>28.4687059669303</v>
      </c>
      <c r="J305" s="2">
        <f>(46.01*(siqueira!$D305*1000))/(0.082*(siqueira!$I305+273.15))</f>
        <v>423.3592136</v>
      </c>
      <c r="K305" s="2">
        <f>(48*(siqueira!$F305))/(0.082*(siqueira!$I305+273.15))</f>
        <v>3.705823827</v>
      </c>
      <c r="L305" s="13" t="s">
        <v>16</v>
      </c>
      <c r="M305" s="1">
        <v>-3.7192162962032</v>
      </c>
      <c r="N305" s="1">
        <v>-38.514145586396</v>
      </c>
    </row>
    <row r="306" ht="14.25" customHeight="1">
      <c r="A306" s="7">
        <v>44977.0</v>
      </c>
      <c r="B306" s="1">
        <v>1.0</v>
      </c>
      <c r="C306" s="2">
        <v>61.8047785547786</v>
      </c>
      <c r="D306" s="3">
        <v>0.128712121212121</v>
      </c>
      <c r="E306" s="4">
        <v>0.0147902097902098</v>
      </c>
      <c r="F306" s="5">
        <v>2.03479603729604</v>
      </c>
      <c r="G306" s="2">
        <v>4.3525641025641</v>
      </c>
      <c r="H306" s="2">
        <v>5.37820512820513</v>
      </c>
      <c r="I306" s="2">
        <v>28.4587296037296</v>
      </c>
      <c r="J306" s="2">
        <f>(46.01*(siqueira!$D306*1000))/(0.082*(siqueira!$I306+273.15))</f>
        <v>239.4494926</v>
      </c>
      <c r="K306" s="2">
        <f>(48*(siqueira!$F306))/(0.082*(siqueira!$I306+273.15))</f>
        <v>3.949156647</v>
      </c>
      <c r="L306" s="13" t="s">
        <v>16</v>
      </c>
      <c r="M306" s="1">
        <v>-3.7192162962032</v>
      </c>
      <c r="N306" s="1">
        <v>-38.514145586396</v>
      </c>
    </row>
    <row r="307" ht="14.25" customHeight="1">
      <c r="A307" s="7">
        <v>44977.0</v>
      </c>
      <c r="B307" s="1">
        <v>2.0</v>
      </c>
      <c r="C307" s="2">
        <v>61.9004739336493</v>
      </c>
      <c r="D307" s="3">
        <v>0.0514827352742045</v>
      </c>
      <c r="E307" s="4">
        <v>0.00945159106296547</v>
      </c>
      <c r="F307" s="5">
        <v>2.0509817197021</v>
      </c>
      <c r="G307" s="2">
        <v>5.76844955991875</v>
      </c>
      <c r="H307" s="2">
        <v>6.78943805010156</v>
      </c>
      <c r="I307" s="2">
        <v>28.323432633717</v>
      </c>
      <c r="J307" s="2">
        <f>(46.01*(siqueira!$D307*1000))/(0.082*(siqueira!$I307+273.15))</f>
        <v>95.81884859</v>
      </c>
      <c r="K307" s="2">
        <f>(48*(siqueira!$F307))/(0.082*(siqueira!$I307+273.15))</f>
        <v>3.982356438</v>
      </c>
      <c r="L307" s="13" t="s">
        <v>16</v>
      </c>
      <c r="M307" s="1">
        <v>-3.7192162962032</v>
      </c>
      <c r="N307" s="1">
        <v>-38.514145586396</v>
      </c>
    </row>
    <row r="308" ht="14.25" customHeight="1">
      <c r="A308" s="7">
        <v>44977.0</v>
      </c>
      <c r="B308" s="1">
        <v>3.0</v>
      </c>
      <c r="C308" s="2">
        <v>61.9429824561403</v>
      </c>
      <c r="D308" s="3">
        <v>0.0424049707602339</v>
      </c>
      <c r="E308" s="4">
        <v>0.00878654970760234</v>
      </c>
      <c r="F308" s="5">
        <v>2.30704678362573</v>
      </c>
      <c r="G308" s="2">
        <v>5.78289473684211</v>
      </c>
      <c r="H308" s="2">
        <v>6.74853801169591</v>
      </c>
      <c r="I308" s="2">
        <v>28.2487573099415</v>
      </c>
      <c r="J308" s="2">
        <f>(46.01*(siqueira!$D308*1000))/(0.082*(siqueira!$I308+273.15))</f>
        <v>78.94301184</v>
      </c>
      <c r="K308" s="2">
        <f>(48*(siqueira!$F308))/(0.082*(siqueira!$I308+273.15))</f>
        <v>4.480663497</v>
      </c>
      <c r="L308" s="13" t="s">
        <v>16</v>
      </c>
      <c r="M308" s="1">
        <v>-3.7192162962032</v>
      </c>
      <c r="N308" s="1">
        <v>-38.514145586396</v>
      </c>
    </row>
    <row r="309" ht="14.25" customHeight="1">
      <c r="A309" s="7">
        <v>44977.0</v>
      </c>
      <c r="B309" s="1">
        <v>4.0</v>
      </c>
      <c r="C309" s="2">
        <v>62.7622890682318</v>
      </c>
      <c r="D309" s="3">
        <v>0.0627806309611152</v>
      </c>
      <c r="E309" s="4">
        <v>0.00971386647101981</v>
      </c>
      <c r="F309" s="5">
        <v>2.13743213499633</v>
      </c>
      <c r="G309" s="2">
        <v>5.1995597945708</v>
      </c>
      <c r="H309" s="2">
        <v>6.18341892883346</v>
      </c>
      <c r="I309" s="2">
        <v>28.2571386647102</v>
      </c>
      <c r="J309" s="2">
        <f>(46.01*(siqueira!$D309*1000))/(0.082*(siqueira!$I309+273.15))</f>
        <v>116.8720126</v>
      </c>
      <c r="K309" s="2">
        <f>(48*(siqueira!$F309))/(0.082*(siqueira!$I309+273.15))</f>
        <v>4.151128576</v>
      </c>
      <c r="L309" s="13" t="s">
        <v>16</v>
      </c>
      <c r="M309" s="1">
        <v>-3.7192162962032</v>
      </c>
      <c r="N309" s="1">
        <v>-38.514145586396</v>
      </c>
    </row>
    <row r="310" ht="14.25" customHeight="1">
      <c r="A310" s="7">
        <v>44977.0</v>
      </c>
      <c r="B310" s="1">
        <v>5.0</v>
      </c>
      <c r="C310" s="2">
        <v>62.1205020920502</v>
      </c>
      <c r="D310" s="3">
        <v>0.0346359832635983</v>
      </c>
      <c r="E310" s="4">
        <v>0.0078744769874477</v>
      </c>
      <c r="F310" s="5">
        <v>2.14892050209205</v>
      </c>
      <c r="G310" s="2">
        <v>5.0</v>
      </c>
      <c r="H310" s="2">
        <v>5.82761506276151</v>
      </c>
      <c r="I310" s="2">
        <v>28.2706861924686</v>
      </c>
      <c r="J310" s="2">
        <f>(46.01*(siqueira!$D310*1000))/(0.082*(siqueira!$I310+273.15))</f>
        <v>64.47522224</v>
      </c>
      <c r="K310" s="2">
        <f>(48*(siqueira!$F310))/(0.082*(siqueira!$I310+273.15))</f>
        <v>4.173252672</v>
      </c>
      <c r="L310" s="13" t="s">
        <v>16</v>
      </c>
      <c r="M310" s="1">
        <v>-3.7192162962032</v>
      </c>
      <c r="N310" s="1">
        <v>-38.514145586396</v>
      </c>
    </row>
    <row r="311" ht="14.25" customHeight="1">
      <c r="A311" s="7">
        <v>44977.0</v>
      </c>
      <c r="B311" s="1">
        <v>6.0</v>
      </c>
      <c r="C311" s="2">
        <v>61.2904385334292</v>
      </c>
      <c r="D311" s="3">
        <v>0.0193026599568656</v>
      </c>
      <c r="E311" s="4">
        <v>0.00641265276779295</v>
      </c>
      <c r="F311" s="5">
        <v>2.24852624011503</v>
      </c>
      <c r="G311" s="2">
        <v>4.44356578001438</v>
      </c>
      <c r="H311" s="2">
        <v>5.20488856937455</v>
      </c>
      <c r="I311" s="2">
        <v>28.2724370956147</v>
      </c>
      <c r="J311" s="2">
        <f>(46.01*(siqueira!$D311*1000))/(0.082*(siqueira!$I311+273.15))</f>
        <v>35.93188193</v>
      </c>
      <c r="K311" s="2">
        <f>(48*(siqueira!$F311))/(0.082*(siqueira!$I311+273.15))</f>
        <v>4.366663924</v>
      </c>
      <c r="L311" s="13" t="s">
        <v>16</v>
      </c>
      <c r="M311" s="1">
        <v>-3.7192162962032</v>
      </c>
      <c r="N311" s="1">
        <v>-38.514145586396</v>
      </c>
    </row>
    <row r="312" ht="14.25" customHeight="1">
      <c r="A312" s="7">
        <v>44977.0</v>
      </c>
      <c r="B312" s="1">
        <v>7.0</v>
      </c>
      <c r="C312" s="2">
        <v>61.8684210526316</v>
      </c>
      <c r="D312" s="3">
        <v>0.0312200956937799</v>
      </c>
      <c r="E312" s="4">
        <v>0.0083652312599681</v>
      </c>
      <c r="F312" s="5">
        <v>2.25186602870813</v>
      </c>
      <c r="G312" s="2">
        <v>4.38118022328549</v>
      </c>
      <c r="H312" s="2">
        <v>5.02950558213716</v>
      </c>
      <c r="I312" s="2">
        <v>28.2196650717703</v>
      </c>
      <c r="J312" s="2">
        <f>(46.01*(siqueira!$D312*1000))/(0.082*(siqueira!$I312+273.15))</f>
        <v>58.12635304</v>
      </c>
      <c r="K312" s="2">
        <f>(48*(siqueira!$F312))/(0.082*(siqueira!$I312+273.15))</f>
        <v>4.373915603</v>
      </c>
      <c r="L312" s="13" t="s">
        <v>16</v>
      </c>
      <c r="M312" s="1">
        <v>-3.7192162962032</v>
      </c>
      <c r="N312" s="1">
        <v>-38.514145586396</v>
      </c>
    </row>
    <row r="313" ht="14.25" customHeight="1">
      <c r="A313" s="7">
        <v>44977.0</v>
      </c>
      <c r="B313" s="1">
        <v>8.0</v>
      </c>
      <c r="C313" s="2">
        <v>63.6119402985075</v>
      </c>
      <c r="D313" s="3">
        <v>0.0168731343283582</v>
      </c>
      <c r="E313" s="4">
        <v>0.00658208955223881</v>
      </c>
      <c r="F313" s="5">
        <v>2.55894029850746</v>
      </c>
      <c r="G313" s="2">
        <v>3.9089552238806</v>
      </c>
      <c r="H313" s="2">
        <v>4.44850746268657</v>
      </c>
      <c r="I313" s="2">
        <v>26.3792462686567</v>
      </c>
      <c r="J313" s="2">
        <f>(46.01*(siqueira!$D313*1000))/(0.082*(siqueira!$I313+273.15))</f>
        <v>31.60784676</v>
      </c>
      <c r="K313" s="2">
        <f>(48*(siqueira!$F313))/(0.082*(siqueira!$I313+273.15))</f>
        <v>5.000901551</v>
      </c>
      <c r="L313" s="13" t="s">
        <v>16</v>
      </c>
      <c r="M313" s="1">
        <v>-3.7192162962032</v>
      </c>
      <c r="N313" s="1">
        <v>-38.514145586396</v>
      </c>
    </row>
    <row r="314" ht="14.25" customHeight="1">
      <c r="A314" s="7">
        <v>44977.0</v>
      </c>
      <c r="B314" s="1">
        <v>9.0</v>
      </c>
      <c r="C314" s="2">
        <v>66.970802919708</v>
      </c>
      <c r="D314" s="3">
        <v>0.0128248175182482</v>
      </c>
      <c r="E314" s="4">
        <v>0.00713138686131387</v>
      </c>
      <c r="F314" s="5">
        <v>4.05893430656934</v>
      </c>
      <c r="G314" s="2">
        <v>2.95401459854015</v>
      </c>
      <c r="H314" s="2">
        <v>3.4956204379562</v>
      </c>
      <c r="I314" s="2">
        <v>25.5465547445255</v>
      </c>
      <c r="J314" s="2">
        <f>(46.01*(siqueira!$D314*1000))/(0.082*(siqueira!$I314+273.15))</f>
        <v>24.09125152</v>
      </c>
      <c r="K314" s="2">
        <f>(48*(siqueira!$F314))/(0.082*(siqueira!$I314+273.15))</f>
        <v>7.954432375</v>
      </c>
      <c r="L314" s="13" t="s">
        <v>16</v>
      </c>
      <c r="M314" s="1">
        <v>-3.7192162962032</v>
      </c>
      <c r="N314" s="1">
        <v>-38.514145586396</v>
      </c>
    </row>
    <row r="315" ht="14.25" customHeight="1">
      <c r="A315" s="7">
        <v>44977.0</v>
      </c>
      <c r="B315" s="1">
        <v>10.0</v>
      </c>
      <c r="C315" s="2">
        <v>63.240099009901</v>
      </c>
      <c r="D315" s="3">
        <v>0.0100412541254125</v>
      </c>
      <c r="E315" s="4">
        <v>0.00307755775577558</v>
      </c>
      <c r="F315" s="5">
        <v>4.03144389438944</v>
      </c>
      <c r="G315" s="2">
        <v>2.62623762376238</v>
      </c>
      <c r="H315" s="2">
        <v>3.08498349834983</v>
      </c>
      <c r="I315" s="2">
        <v>26.2784405940594</v>
      </c>
      <c r="J315" s="2">
        <f>(46.01*(siqueira!$D315*1000))/(0.082*(siqueira!$I315+273.15))</f>
        <v>18.81625936</v>
      </c>
      <c r="K315" s="2">
        <f>(48*(siqueira!$F315))/(0.082*(siqueira!$I315+273.15))</f>
        <v>7.881247326</v>
      </c>
      <c r="L315" s="13" t="s">
        <v>16</v>
      </c>
      <c r="M315" s="1">
        <v>-3.7192162962032</v>
      </c>
      <c r="N315" s="1">
        <v>-38.514145586396</v>
      </c>
    </row>
    <row r="316" ht="14.25" customHeight="1">
      <c r="A316" s="7">
        <v>44977.0</v>
      </c>
      <c r="B316" s="1">
        <v>11.0</v>
      </c>
      <c r="C316" s="2">
        <v>61.047754811119</v>
      </c>
      <c r="D316" s="3">
        <v>0.00784034212401996</v>
      </c>
      <c r="E316" s="4">
        <v>0.00435495367070563</v>
      </c>
      <c r="F316" s="5">
        <v>4.07028510334996</v>
      </c>
      <c r="G316" s="2">
        <v>3.05274411974341</v>
      </c>
      <c r="H316" s="2">
        <v>3.45545260156807</v>
      </c>
      <c r="I316" s="2">
        <v>27.1424019957234</v>
      </c>
      <c r="J316" s="2">
        <f>(46.01*(siqueira!$D316*1000))/(0.082*(siqueira!$I316+273.15))</f>
        <v>14.64971079</v>
      </c>
      <c r="K316" s="2">
        <f>(48*(siqueira!$F316))/(0.082*(siqueira!$I316+273.15))</f>
        <v>7.934286377</v>
      </c>
      <c r="L316" s="13" t="s">
        <v>16</v>
      </c>
      <c r="M316" s="1">
        <v>-3.7192162962032</v>
      </c>
      <c r="N316" s="1">
        <v>-38.514145586396</v>
      </c>
    </row>
    <row r="317" ht="14.25" customHeight="1">
      <c r="A317" s="7">
        <v>44977.0</v>
      </c>
      <c r="B317" s="1">
        <v>12.0</v>
      </c>
      <c r="C317" s="2">
        <v>56.2270803949224</v>
      </c>
      <c r="D317" s="3">
        <v>0.00884344146685473</v>
      </c>
      <c r="E317" s="4">
        <v>0.00155148095909732</v>
      </c>
      <c r="F317" s="5">
        <v>4.18868829337095</v>
      </c>
      <c r="G317" s="2">
        <v>3.44005641748942</v>
      </c>
      <c r="H317" s="2">
        <v>4.03244005641749</v>
      </c>
      <c r="I317" s="2">
        <v>29.8809449929478</v>
      </c>
      <c r="J317" s="2">
        <f>(46.01*(siqueira!$D317*1000))/(0.082*(siqueira!$I317+273.15))</f>
        <v>16.37467565</v>
      </c>
      <c r="K317" s="2">
        <f>(48*(siqueira!$F317))/(0.082*(siqueira!$I317+273.15))</f>
        <v>8.091302684</v>
      </c>
      <c r="L317" s="13" t="s">
        <v>16</v>
      </c>
      <c r="M317" s="1">
        <v>-3.7192162962032</v>
      </c>
      <c r="N317" s="1">
        <v>-38.514145586396</v>
      </c>
    </row>
    <row r="318" ht="14.25" customHeight="1">
      <c r="A318" s="7">
        <v>44977.0</v>
      </c>
      <c r="B318" s="1">
        <v>19.0</v>
      </c>
      <c r="C318" s="2">
        <v>58.0661764705882</v>
      </c>
      <c r="D318" s="3">
        <v>0.0479411764705882</v>
      </c>
      <c r="E318" s="4">
        <v>0.0101470588235294</v>
      </c>
      <c r="F318" s="5">
        <v>3.88698529411765</v>
      </c>
      <c r="G318" s="2">
        <v>2.63235294117647</v>
      </c>
      <c r="H318" s="2">
        <v>3.27941176470588</v>
      </c>
      <c r="I318" s="2">
        <v>29.3907352941176</v>
      </c>
      <c r="J318" s="2">
        <f>(46.01*(siqueira!$D318*1000))/(0.082*(siqueira!$I318+273.15))</f>
        <v>88.91257953</v>
      </c>
      <c r="K318" s="2">
        <f>(48*(siqueira!$F318))/(0.082*(siqueira!$I318+273.15))</f>
        <v>7.520668126</v>
      </c>
      <c r="L318" s="13" t="s">
        <v>16</v>
      </c>
      <c r="M318" s="1">
        <v>-3.7192162962032</v>
      </c>
      <c r="N318" s="1">
        <v>-38.514145586396</v>
      </c>
    </row>
    <row r="319" ht="14.25" customHeight="1">
      <c r="A319" s="7">
        <v>44977.0</v>
      </c>
      <c r="B319" s="1">
        <v>20.0</v>
      </c>
      <c r="C319" s="2">
        <v>58.7677841373671</v>
      </c>
      <c r="D319" s="3">
        <v>0.0249468520032706</v>
      </c>
      <c r="E319" s="4">
        <v>0.00841373671300082</v>
      </c>
      <c r="F319" s="5">
        <v>3.97230580539657</v>
      </c>
      <c r="G319" s="2">
        <v>3.60179885527392</v>
      </c>
      <c r="H319" s="2">
        <v>4.55028618152085</v>
      </c>
      <c r="I319" s="2">
        <v>29.3589043336059</v>
      </c>
      <c r="J319" s="2">
        <f>(46.01*(siqueira!$D319*1000))/(0.082*(siqueira!$I319+273.15))</f>
        <v>46.27175469</v>
      </c>
      <c r="K319" s="2">
        <f>(48*(siqueira!$F319))/(0.082*(siqueira!$I319+273.15))</f>
        <v>7.686557802</v>
      </c>
      <c r="L319" s="13" t="s">
        <v>16</v>
      </c>
      <c r="M319" s="1">
        <v>-3.7192162962032</v>
      </c>
      <c r="N319" s="1">
        <v>-38.514145586396</v>
      </c>
    </row>
    <row r="320" ht="14.25" customHeight="1">
      <c r="A320" s="7">
        <v>44977.0</v>
      </c>
      <c r="B320" s="1">
        <v>21.0</v>
      </c>
      <c r="C320" s="2">
        <v>59.4708955223881</v>
      </c>
      <c r="D320" s="3">
        <v>0.0158432835820896</v>
      </c>
      <c r="E320" s="4">
        <v>0.00645522388059701</v>
      </c>
      <c r="F320" s="5">
        <v>4.07155970149254</v>
      </c>
      <c r="G320" s="2">
        <v>3.61641791044776</v>
      </c>
      <c r="H320" s="2">
        <v>4.44477611940299</v>
      </c>
      <c r="I320" s="2">
        <v>29.2069552238806</v>
      </c>
      <c r="J320" s="2">
        <f>(46.01*(siqueira!$D320*1000))/(0.082*(siqueira!$I320+273.15))</f>
        <v>29.40110231</v>
      </c>
      <c r="K320" s="2">
        <f>(48*(siqueira!$F320))/(0.082*(siqueira!$I320+273.15))</f>
        <v>7.88257713</v>
      </c>
      <c r="L320" s="13" t="s">
        <v>16</v>
      </c>
      <c r="M320" s="1">
        <v>-3.7192162962032</v>
      </c>
      <c r="N320" s="1">
        <v>-38.514145586396</v>
      </c>
    </row>
    <row r="321" ht="14.25" customHeight="1">
      <c r="A321" s="7">
        <v>44977.0</v>
      </c>
      <c r="B321" s="1">
        <v>22.0</v>
      </c>
      <c r="C321" s="2">
        <v>60.1314031180401</v>
      </c>
      <c r="D321" s="3">
        <v>0.0153452115812918</v>
      </c>
      <c r="E321" s="4">
        <v>0.00622123236822569</v>
      </c>
      <c r="F321" s="5">
        <v>3.85795842613215</v>
      </c>
      <c r="G321" s="2">
        <v>1.64291017074981</v>
      </c>
      <c r="H321" s="2">
        <v>1.97104677060134</v>
      </c>
      <c r="I321" s="2">
        <v>27.5443281365999</v>
      </c>
      <c r="J321" s="2">
        <f>(46.01*(siqueira!$D321*1000))/(0.082*(siqueira!$I321+273.15))</f>
        <v>28.63426405</v>
      </c>
      <c r="K321" s="2">
        <f>(48*(siqueira!$F321))/(0.082*(siqueira!$I321+273.15))</f>
        <v>7.51034162</v>
      </c>
      <c r="L321" s="13" t="s">
        <v>16</v>
      </c>
      <c r="M321" s="1">
        <v>-3.7192162962032</v>
      </c>
      <c r="N321" s="1">
        <v>-38.514145586396</v>
      </c>
    </row>
    <row r="322" ht="14.25" customHeight="1">
      <c r="A322" s="7">
        <v>44977.0</v>
      </c>
      <c r="B322" s="1">
        <v>23.0</v>
      </c>
      <c r="C322" s="2">
        <v>61.9991816693944</v>
      </c>
      <c r="D322" s="3">
        <v>0.0130523731587561</v>
      </c>
      <c r="E322" s="4">
        <v>0.0070949263502455</v>
      </c>
      <c r="F322" s="5">
        <v>2.46517184942717</v>
      </c>
      <c r="G322" s="2">
        <v>2.12193126022913</v>
      </c>
      <c r="H322" s="2">
        <v>2.51063829787234</v>
      </c>
      <c r="I322" s="2">
        <v>26.7650818330606</v>
      </c>
      <c r="J322" s="2">
        <f>(46.01*(siqueira!$D322*1000))/(0.082*(siqueira!$I322+273.15))</f>
        <v>24.41909456</v>
      </c>
      <c r="K322" s="2">
        <f>(48*(siqueira!$F322))/(0.082*(siqueira!$I322+273.15))</f>
        <v>4.811453346</v>
      </c>
      <c r="L322" s="13" t="s">
        <v>16</v>
      </c>
      <c r="M322" s="1">
        <v>-3.7192162962032</v>
      </c>
      <c r="N322" s="1">
        <v>-38.514145586396</v>
      </c>
    </row>
    <row r="323" ht="14.25" customHeight="1">
      <c r="A323" s="7">
        <v>44978.0</v>
      </c>
      <c r="B323" s="1">
        <v>0.0</v>
      </c>
      <c r="C323" s="2">
        <v>62.2574679943101</v>
      </c>
      <c r="D323" s="3">
        <v>0.0109743954480797</v>
      </c>
      <c r="E323" s="4">
        <v>0.0060597439544808</v>
      </c>
      <c r="F323" s="5">
        <v>2.53843527738265</v>
      </c>
      <c r="G323" s="2">
        <v>2.69843527738265</v>
      </c>
      <c r="H323" s="2">
        <v>3.08250355618777</v>
      </c>
      <c r="I323" s="2">
        <v>26.6984423897582</v>
      </c>
      <c r="J323" s="2">
        <f>(46.01*(siqueira!$D323*1000))/(0.082*(siqueira!$I323+273.15))</f>
        <v>20.53606305</v>
      </c>
      <c r="K323" s="2">
        <f>(48*(siqueira!$F323))/(0.082*(siqueira!$I323+273.15))</f>
        <v>4.955547947</v>
      </c>
      <c r="L323" s="13" t="s">
        <v>16</v>
      </c>
      <c r="M323" s="1">
        <v>-3.7192162962032</v>
      </c>
      <c r="N323" s="1">
        <v>-38.514145586396</v>
      </c>
    </row>
    <row r="324" ht="14.25" customHeight="1">
      <c r="A324" s="7">
        <v>44978.0</v>
      </c>
      <c r="B324" s="1">
        <v>1.0</v>
      </c>
      <c r="C324" s="2">
        <v>60.958310172318</v>
      </c>
      <c r="D324" s="3">
        <v>0.012017787659811</v>
      </c>
      <c r="E324" s="4">
        <v>0.00623679822123402</v>
      </c>
      <c r="F324" s="5">
        <v>2.54199555308505</v>
      </c>
      <c r="G324" s="2">
        <v>3.12562534741523</v>
      </c>
      <c r="H324" s="2">
        <v>3.48026681489717</v>
      </c>
      <c r="I324" s="2">
        <v>26.7448860478043</v>
      </c>
      <c r="J324" s="2">
        <f>(46.01*(siqueira!$D324*1000))/(0.082*(siqueira!$I324+273.15))</f>
        <v>22.48504946</v>
      </c>
      <c r="K324" s="2">
        <f>(48*(siqueira!$F324))/(0.082*(siqueira!$I324+273.15))</f>
        <v>4.961729813</v>
      </c>
      <c r="L324" s="13" t="s">
        <v>16</v>
      </c>
      <c r="M324" s="1">
        <v>-3.7192162962032</v>
      </c>
      <c r="N324" s="1">
        <v>-38.514145586396</v>
      </c>
    </row>
    <row r="325" ht="14.25" customHeight="1">
      <c r="A325" s="7">
        <v>44978.0</v>
      </c>
      <c r="B325" s="1">
        <v>2.0</v>
      </c>
      <c r="C325" s="2">
        <v>62.4814198557959</v>
      </c>
      <c r="D325" s="3">
        <v>0.0133555185801442</v>
      </c>
      <c r="E325" s="4">
        <v>0.00735995562950638</v>
      </c>
      <c r="F325" s="5">
        <v>2.19779256794232</v>
      </c>
      <c r="G325" s="2">
        <v>4.80366056572379</v>
      </c>
      <c r="H325" s="2">
        <v>5.25402107598447</v>
      </c>
      <c r="I325" s="2">
        <v>26.6202495840266</v>
      </c>
      <c r="J325" s="2">
        <f>(46.01*(siqueira!$D325*1000))/(0.082*(siqueira!$I325+273.15))</f>
        <v>24.99830757</v>
      </c>
      <c r="K325" s="2">
        <f>(48*(siqueira!$F325))/(0.082*(siqueira!$I325+273.15))</f>
        <v>4.291662446</v>
      </c>
      <c r="L325" s="13" t="s">
        <v>16</v>
      </c>
      <c r="M325" s="1">
        <v>-3.7192162962032</v>
      </c>
      <c r="N325" s="1">
        <v>-38.514145586396</v>
      </c>
    </row>
    <row r="326" ht="14.25" customHeight="1">
      <c r="A326" s="7">
        <v>44978.0</v>
      </c>
      <c r="B326" s="1">
        <v>3.0</v>
      </c>
      <c r="C326" s="2">
        <v>63.2934865900383</v>
      </c>
      <c r="D326" s="3">
        <v>0.010360153256705</v>
      </c>
      <c r="E326" s="4">
        <v>0.0068735632183908</v>
      </c>
      <c r="F326" s="5">
        <v>2.33278927203065</v>
      </c>
      <c r="G326" s="2">
        <v>4.13946360153257</v>
      </c>
      <c r="H326" s="2">
        <v>4.48505747126437</v>
      </c>
      <c r="I326" s="2">
        <v>26.5931570881226</v>
      </c>
      <c r="J326" s="2">
        <f>(46.01*(siqueira!$D326*1000))/(0.082*(siqueira!$I326+273.15))</f>
        <v>19.39345932</v>
      </c>
      <c r="K326" s="2">
        <f>(48*(siqueira!$F326))/(0.082*(siqueira!$I326+273.15))</f>
        <v>4.555684263</v>
      </c>
      <c r="L326" s="13" t="s">
        <v>16</v>
      </c>
      <c r="M326" s="1">
        <v>-3.7192162962032</v>
      </c>
      <c r="N326" s="1">
        <v>-38.514145586396</v>
      </c>
    </row>
    <row r="327" ht="14.25" customHeight="1">
      <c r="A327" s="7">
        <v>44978.0</v>
      </c>
      <c r="B327" s="1">
        <v>4.0</v>
      </c>
      <c r="C327" s="2">
        <v>63.621582733813</v>
      </c>
      <c r="D327" s="3">
        <v>0.0101654676258993</v>
      </c>
      <c r="E327" s="4">
        <v>0.00500719424460432</v>
      </c>
      <c r="F327" s="5">
        <v>2.58771942446043</v>
      </c>
      <c r="G327" s="2">
        <v>4.16834532374101</v>
      </c>
      <c r="H327" s="2">
        <v>4.50359712230216</v>
      </c>
      <c r="I327" s="2">
        <v>26.5550431654676</v>
      </c>
      <c r="J327" s="2">
        <f>(46.01*(siqueira!$D327*1000))/(0.082*(siqueira!$I327+273.15))</f>
        <v>19.03144182</v>
      </c>
      <c r="K327" s="2">
        <f>(48*(siqueira!$F327))/(0.082*(siqueira!$I327+273.15))</f>
        <v>5.054177847</v>
      </c>
      <c r="L327" s="13" t="s">
        <v>16</v>
      </c>
      <c r="M327" s="1">
        <v>-3.7192162962032</v>
      </c>
      <c r="N327" s="1">
        <v>-38.514145586396</v>
      </c>
    </row>
    <row r="328" ht="14.25" customHeight="1">
      <c r="A328" s="7">
        <v>44978.0</v>
      </c>
      <c r="B328" s="1">
        <v>5.0</v>
      </c>
      <c r="C328" s="2">
        <v>62.6901763224181</v>
      </c>
      <c r="D328" s="3">
        <v>0.00971452560873216</v>
      </c>
      <c r="E328" s="4">
        <v>0.00279596977329975</v>
      </c>
      <c r="F328" s="5">
        <v>2.83211586901763</v>
      </c>
      <c r="G328" s="2">
        <v>3.04366078925273</v>
      </c>
      <c r="H328" s="2">
        <v>3.38958858102435</v>
      </c>
      <c r="I328" s="2">
        <v>26.7702518891688</v>
      </c>
      <c r="J328" s="2">
        <f>(46.01*(siqueira!$D328*1000))/(0.082*(siqueira!$I328+273.15))</f>
        <v>18.17415326</v>
      </c>
      <c r="K328" s="2">
        <f>(48*(siqueira!$F328))/(0.082*(siqueira!$I328+273.15))</f>
        <v>5.527549116</v>
      </c>
      <c r="L328" s="13" t="s">
        <v>16</v>
      </c>
      <c r="M328" s="1">
        <v>-3.7192162962032</v>
      </c>
      <c r="N328" s="1">
        <v>-38.514145586396</v>
      </c>
    </row>
    <row r="329" ht="14.25" customHeight="1">
      <c r="A329" s="7">
        <v>44978.0</v>
      </c>
      <c r="B329" s="1">
        <v>6.0</v>
      </c>
      <c r="C329" s="2">
        <v>63.3066476054325</v>
      </c>
      <c r="D329" s="3">
        <v>0.00932094353109364</v>
      </c>
      <c r="E329" s="4">
        <v>0.002337383845604</v>
      </c>
      <c r="F329" s="5">
        <v>2.64142244460329</v>
      </c>
      <c r="G329" s="2">
        <v>2.53681200857756</v>
      </c>
      <c r="H329" s="2">
        <v>2.92566118656183</v>
      </c>
      <c r="I329" s="2">
        <v>26.8920443173695</v>
      </c>
      <c r="J329" s="2">
        <f>(46.01*(siqueira!$D329*1000))/(0.082*(siqueira!$I329+273.15))</f>
        <v>17.43075272</v>
      </c>
      <c r="K329" s="2">
        <f>(48*(siqueira!$F329))/(0.082*(siqueira!$I329+273.15))</f>
        <v>5.153272794</v>
      </c>
      <c r="L329" s="13" t="s">
        <v>16</v>
      </c>
      <c r="M329" s="1">
        <v>-3.7192162962032</v>
      </c>
      <c r="N329" s="1">
        <v>-38.514145586396</v>
      </c>
    </row>
    <row r="330" ht="14.25" customHeight="1">
      <c r="A330" s="7">
        <v>44978.0</v>
      </c>
      <c r="B330" s="1">
        <v>7.0</v>
      </c>
      <c r="C330" s="2">
        <v>63.8312202852615</v>
      </c>
      <c r="D330" s="3">
        <v>0.00971473851030111</v>
      </c>
      <c r="E330" s="4">
        <v>0.00370839936608558</v>
      </c>
      <c r="F330" s="5">
        <v>2.60797147385103</v>
      </c>
      <c r="G330" s="2">
        <v>4.17987321711569</v>
      </c>
      <c r="H330" s="2">
        <v>4.78050713153724</v>
      </c>
      <c r="I330" s="2">
        <v>26.8000237717908</v>
      </c>
      <c r="J330" s="2">
        <f>(46.01*(siqueira!$D330*1000))/(0.082*(siqueira!$I330+273.15))</f>
        <v>18.17274763</v>
      </c>
      <c r="K330" s="2">
        <f>(48*(siqueira!$F330))/(0.082*(siqueira!$I330+273.15))</f>
        <v>5.089572686</v>
      </c>
      <c r="L330" s="13" t="s">
        <v>16</v>
      </c>
      <c r="M330" s="1">
        <v>-3.7192162962032</v>
      </c>
      <c r="N330" s="1">
        <v>-38.514145586396</v>
      </c>
    </row>
    <row r="331" ht="14.25" customHeight="1">
      <c r="A331" s="7">
        <v>44978.0</v>
      </c>
      <c r="B331" s="1">
        <v>8.0</v>
      </c>
      <c r="C331" s="2">
        <v>64.4485759493671</v>
      </c>
      <c r="D331" s="3">
        <v>0.00964398734177215</v>
      </c>
      <c r="E331" s="4">
        <v>0.00332278481012658</v>
      </c>
      <c r="F331" s="5">
        <v>2.89459651898734</v>
      </c>
      <c r="G331" s="2">
        <v>2.00316455696203</v>
      </c>
      <c r="H331" s="2">
        <v>2.46756329113924</v>
      </c>
      <c r="I331" s="2">
        <v>26.549454113924</v>
      </c>
      <c r="J331" s="2">
        <f>(46.01*(siqueira!$D331*1000))/(0.082*(siqueira!$I331+273.15))</f>
        <v>18.05548092</v>
      </c>
      <c r="K331" s="2">
        <f>(48*(siqueira!$F331))/(0.082*(siqueira!$I331+273.15))</f>
        <v>5.653657152</v>
      </c>
      <c r="L331" s="13" t="s">
        <v>16</v>
      </c>
      <c r="M331" s="1">
        <v>-3.7192162962032</v>
      </c>
      <c r="N331" s="1">
        <v>-38.514145586396</v>
      </c>
    </row>
    <row r="332" ht="14.25" customHeight="1">
      <c r="A332" s="7">
        <v>44978.0</v>
      </c>
      <c r="B332" s="1">
        <v>9.0</v>
      </c>
      <c r="C332" s="2">
        <v>56.5051903114187</v>
      </c>
      <c r="D332" s="3">
        <v>0.00856978085351788</v>
      </c>
      <c r="E332" s="4">
        <v>0.00199538638985006</v>
      </c>
      <c r="F332" s="5">
        <v>2.49860438292964</v>
      </c>
      <c r="G332" s="2">
        <v>2.0</v>
      </c>
      <c r="H332" s="2">
        <v>2.64475201845444</v>
      </c>
      <c r="I332" s="2">
        <v>29.3875547866205</v>
      </c>
      <c r="J332" s="2">
        <f>(46.01*(siqueira!$D332*1000))/(0.082*(siqueira!$I332+273.15))</f>
        <v>15.89383883</v>
      </c>
      <c r="K332" s="2">
        <f>(48*(siqueira!$F332))/(0.082*(siqueira!$I332+273.15))</f>
        <v>4.834433492</v>
      </c>
      <c r="L332" s="13" t="s">
        <v>16</v>
      </c>
      <c r="M332" s="1">
        <v>-3.7192162962032</v>
      </c>
      <c r="N332" s="1">
        <v>-38.514145586396</v>
      </c>
    </row>
    <row r="333" ht="14.25" customHeight="1">
      <c r="A333" s="7">
        <v>44978.0</v>
      </c>
      <c r="B333" s="1">
        <v>10.0</v>
      </c>
      <c r="C333" s="2">
        <v>39.0950495049505</v>
      </c>
      <c r="D333" s="3">
        <v>0.00546534653465347</v>
      </c>
      <c r="E333" s="4">
        <v>0.00217821782178218</v>
      </c>
      <c r="F333" s="5">
        <v>2.24914851485148</v>
      </c>
      <c r="G333" s="2">
        <v>0.825742574257426</v>
      </c>
      <c r="H333" s="2">
        <v>1.42772277227723</v>
      </c>
      <c r="I333" s="2">
        <v>34.0693861386139</v>
      </c>
      <c r="J333" s="2">
        <f>(46.01*(siqueira!$D333*1000))/(0.082*(siqueira!$I333+273.15))</f>
        <v>9.981767912</v>
      </c>
      <c r="K333" s="2">
        <f>(48*(siqueira!$F333))/(0.082*(siqueira!$I333+273.15))</f>
        <v>4.285454629</v>
      </c>
      <c r="L333" s="13" t="s">
        <v>16</v>
      </c>
      <c r="M333" s="1">
        <v>-3.7192162962032</v>
      </c>
      <c r="N333" s="1">
        <v>-38.514145586396</v>
      </c>
    </row>
    <row r="334" ht="14.25" customHeight="1">
      <c r="A334" s="7">
        <v>44978.0</v>
      </c>
      <c r="B334" s="1">
        <v>11.0</v>
      </c>
      <c r="C334" s="2">
        <v>40.5064412238325</v>
      </c>
      <c r="D334" s="3">
        <v>0.010426731078905</v>
      </c>
      <c r="E334" s="4">
        <v>0.00801932367149759</v>
      </c>
      <c r="F334" s="5">
        <v>2.5312962962963</v>
      </c>
      <c r="G334" s="2">
        <v>0.7914653784219</v>
      </c>
      <c r="H334" s="2">
        <v>1.53059581320451</v>
      </c>
      <c r="I334" s="2">
        <v>33.0276247987118</v>
      </c>
      <c r="J334" s="2">
        <f>(46.01*(siqueira!$D334*1000))/(0.082*(siqueira!$I334+273.15))</f>
        <v>19.10790634</v>
      </c>
      <c r="K334" s="2">
        <f>(48*(siqueira!$F334))/(0.082*(siqueira!$I334+273.15))</f>
        <v>4.839460161</v>
      </c>
      <c r="L334" s="13" t="s">
        <v>16</v>
      </c>
      <c r="M334" s="1">
        <v>-3.7192162962032</v>
      </c>
      <c r="N334" s="1">
        <v>-38.514145586396</v>
      </c>
    </row>
    <row r="335" ht="14.25" customHeight="1">
      <c r="A335" s="7">
        <v>44978.0</v>
      </c>
      <c r="B335" s="1">
        <v>12.0</v>
      </c>
      <c r="C335" s="2">
        <v>36.7042925278219</v>
      </c>
      <c r="D335" s="3">
        <v>0.0110095389507154</v>
      </c>
      <c r="E335" s="4">
        <v>0.00784578696343402</v>
      </c>
      <c r="F335" s="5">
        <v>2.86862480127186</v>
      </c>
      <c r="G335" s="2">
        <v>0.631160572337043</v>
      </c>
      <c r="H335" s="2">
        <v>1.40620031796502</v>
      </c>
      <c r="I335" s="2">
        <v>34.7700317965024</v>
      </c>
      <c r="J335" s="2">
        <f>(46.01*(siqueira!$D335*1000))/(0.082*(siqueira!$I335+273.15))</f>
        <v>20.06178493</v>
      </c>
      <c r="K335" s="2">
        <f>(48*(siqueira!$F335))/(0.082*(siqueira!$I335+273.15))</f>
        <v>5.453347727</v>
      </c>
      <c r="L335" s="13" t="s">
        <v>16</v>
      </c>
      <c r="M335" s="1">
        <v>-3.7192162962032</v>
      </c>
      <c r="N335" s="1">
        <v>-38.514145586396</v>
      </c>
    </row>
    <row r="336" ht="14.25" customHeight="1">
      <c r="A336" s="7">
        <v>44978.0</v>
      </c>
      <c r="B336" s="1">
        <v>13.0</v>
      </c>
      <c r="C336" s="2">
        <v>37.7951096121417</v>
      </c>
      <c r="D336" s="3">
        <v>0.01606239460371</v>
      </c>
      <c r="E336" s="4">
        <v>0.00973861720067454</v>
      </c>
      <c r="F336" s="5">
        <v>2.76349915682968</v>
      </c>
      <c r="G336" s="2">
        <v>0.779932546374368</v>
      </c>
      <c r="H336" s="2">
        <v>1.56998313659359</v>
      </c>
      <c r="I336" s="2">
        <v>34.399671163575</v>
      </c>
      <c r="J336" s="2">
        <f>(46.01*(siqueira!$D336*1000))/(0.082*(siqueira!$I336+273.15))</f>
        <v>29.30443854</v>
      </c>
      <c r="K336" s="2">
        <f>(48*(siqueira!$F336))/(0.082*(siqueira!$I336+273.15))</f>
        <v>5.259826931</v>
      </c>
      <c r="L336" s="13" t="s">
        <v>16</v>
      </c>
      <c r="M336" s="1">
        <v>-3.7192162962032</v>
      </c>
      <c r="N336" s="1">
        <v>-38.514145586396</v>
      </c>
    </row>
    <row r="337" ht="14.25" customHeight="1">
      <c r="A337" s="7">
        <v>44978.0</v>
      </c>
      <c r="B337" s="1">
        <v>14.0</v>
      </c>
      <c r="C337" s="2">
        <v>42.6782918149466</v>
      </c>
      <c r="D337" s="3">
        <v>0.023729537366548</v>
      </c>
      <c r="E337" s="4">
        <v>0.0117224199288256</v>
      </c>
      <c r="F337" s="5">
        <v>3.19096797153025</v>
      </c>
      <c r="G337" s="2">
        <v>1.03629893238434</v>
      </c>
      <c r="H337" s="2">
        <v>1.91459074733096</v>
      </c>
      <c r="I337" s="2">
        <v>32.6936654804271</v>
      </c>
      <c r="J337" s="2">
        <f>(46.01*(siqueira!$D337*1000))/(0.082*(siqueira!$I337+273.15))</f>
        <v>43.53395882</v>
      </c>
      <c r="K337" s="2">
        <f>(48*(siqueira!$F337))/(0.082*(siqueira!$I337+273.15))</f>
        <v>6.107315277</v>
      </c>
      <c r="L337" s="13" t="s">
        <v>16</v>
      </c>
      <c r="M337" s="1">
        <v>-3.7192162962032</v>
      </c>
      <c r="N337" s="1">
        <v>-38.514145586396</v>
      </c>
    </row>
    <row r="338" ht="14.25" customHeight="1">
      <c r="A338" s="7">
        <v>44978.0</v>
      </c>
      <c r="B338" s="1">
        <v>15.0</v>
      </c>
      <c r="C338" s="2">
        <v>46.4584949573313</v>
      </c>
      <c r="D338" s="3">
        <v>0.0268269976726144</v>
      </c>
      <c r="E338" s="4">
        <v>0.0112179984484096</v>
      </c>
      <c r="F338" s="5">
        <v>2.80717610550815</v>
      </c>
      <c r="G338" s="2">
        <v>1.25523661753297</v>
      </c>
      <c r="H338" s="2">
        <v>1.97517455391777</v>
      </c>
      <c r="I338" s="2">
        <v>32.2713886733902</v>
      </c>
      <c r="J338" s="2">
        <f>(46.01*(siqueira!$D338*1000))/(0.082*(siqueira!$I338+273.15))</f>
        <v>49.28457377</v>
      </c>
      <c r="K338" s="2">
        <f>(48*(siqueira!$F338))/(0.082*(siqueira!$I338+273.15))</f>
        <v>5.380189791</v>
      </c>
      <c r="L338" s="13" t="s">
        <v>16</v>
      </c>
      <c r="M338" s="1">
        <v>-3.7192162962032</v>
      </c>
      <c r="N338" s="1">
        <v>-38.514145586396</v>
      </c>
    </row>
    <row r="339" ht="14.25" customHeight="1">
      <c r="A339" s="7">
        <v>44978.0</v>
      </c>
      <c r="B339" s="1">
        <v>16.0</v>
      </c>
      <c r="C339" s="2">
        <v>48.5555555555556</v>
      </c>
      <c r="D339" s="3">
        <v>0.0395061728395062</v>
      </c>
      <c r="E339" s="4">
        <v>0.0127469135802469</v>
      </c>
      <c r="F339" s="5">
        <v>2.53933641975309</v>
      </c>
      <c r="G339" s="2">
        <v>0.986111111111111</v>
      </c>
      <c r="H339" s="2">
        <v>1.71759259259259</v>
      </c>
      <c r="I339" s="2">
        <v>31.8454398148148</v>
      </c>
      <c r="J339" s="2">
        <f>(46.01*(siqueira!$D339*1000))/(0.082*(siqueira!$I339+273.15))</f>
        <v>72.67917592</v>
      </c>
      <c r="K339" s="2">
        <f>(48*(siqueira!$F339))/(0.082*(siqueira!$I339+273.15))</f>
        <v>4.873649363</v>
      </c>
      <c r="L339" s="13" t="s">
        <v>16</v>
      </c>
      <c r="M339" s="1">
        <v>-3.7192162962032</v>
      </c>
      <c r="N339" s="1">
        <v>-38.514145586396</v>
      </c>
    </row>
    <row r="340" ht="14.25" customHeight="1">
      <c r="A340" s="7">
        <v>44978.0</v>
      </c>
      <c r="B340" s="1">
        <v>17.0</v>
      </c>
      <c r="C340" s="2">
        <v>51.7423133235725</v>
      </c>
      <c r="D340" s="3">
        <v>0.0586530014641288</v>
      </c>
      <c r="E340" s="4">
        <v>0.015688140556369</v>
      </c>
      <c r="F340" s="5">
        <v>3.06439238653001</v>
      </c>
      <c r="G340" s="2">
        <v>1.14787701317716</v>
      </c>
      <c r="H340" s="2">
        <v>1.92606149341142</v>
      </c>
      <c r="I340" s="2">
        <v>31.244663250366</v>
      </c>
      <c r="J340" s="2">
        <f>(46.01*(siqueira!$D340*1000))/(0.082*(siqueira!$I340+273.15))</f>
        <v>108.1164029</v>
      </c>
      <c r="K340" s="2">
        <f>(48*(siqueira!$F340))/(0.082*(siqueira!$I340+273.15))</f>
        <v>5.892976723</v>
      </c>
      <c r="L340" s="13" t="s">
        <v>16</v>
      </c>
      <c r="M340" s="1">
        <v>-3.7192162962032</v>
      </c>
      <c r="N340" s="1">
        <v>-38.514145586396</v>
      </c>
    </row>
    <row r="341" ht="14.25" customHeight="1">
      <c r="A341" s="7">
        <v>44978.0</v>
      </c>
      <c r="B341" s="1">
        <v>18.0</v>
      </c>
      <c r="C341" s="2">
        <v>56.3557929334429</v>
      </c>
      <c r="D341" s="3">
        <v>0.0836976170912079</v>
      </c>
      <c r="E341" s="4">
        <v>0.0176006573541495</v>
      </c>
      <c r="F341" s="5">
        <v>3.42629416598192</v>
      </c>
      <c r="G341" s="2">
        <v>2.97863599013969</v>
      </c>
      <c r="H341" s="2">
        <v>4.17173377156943</v>
      </c>
      <c r="I341" s="2">
        <v>30.5779622021364</v>
      </c>
      <c r="J341" s="2">
        <f>(46.01*(siqueira!$D341*1000))/(0.082*(siqueira!$I341+273.15))</f>
        <v>154.6203664</v>
      </c>
      <c r="K341" s="2">
        <f>(48*(siqueira!$F341))/(0.082*(siqueira!$I341+273.15))</f>
        <v>6.603394679</v>
      </c>
      <c r="L341" s="13" t="s">
        <v>16</v>
      </c>
      <c r="M341" s="1">
        <v>-3.7192162962032</v>
      </c>
      <c r="N341" s="1">
        <v>-38.514145586396</v>
      </c>
    </row>
    <row r="342" ht="14.25" customHeight="1">
      <c r="A342" s="7">
        <v>44978.0</v>
      </c>
      <c r="B342" s="1">
        <v>19.0</v>
      </c>
      <c r="C342" s="2">
        <v>59.4929478138223</v>
      </c>
      <c r="D342" s="3">
        <v>0.0882016925246827</v>
      </c>
      <c r="E342" s="4">
        <v>0.0173836389280677</v>
      </c>
      <c r="F342" s="5">
        <v>2.56746121297602</v>
      </c>
      <c r="G342" s="2">
        <v>3.74471086036671</v>
      </c>
      <c r="H342" s="2">
        <v>5.21932299012694</v>
      </c>
      <c r="I342" s="2">
        <v>30.0085684062059</v>
      </c>
      <c r="J342" s="2">
        <f>(46.01*(siqueira!$D342*1000))/(0.082*(siqueira!$I342+273.15))</f>
        <v>163.2470915</v>
      </c>
      <c r="K342" s="2">
        <f>(48*(siqueira!$F342))/(0.082*(siqueira!$I342+273.15))</f>
        <v>4.957485228</v>
      </c>
      <c r="L342" s="13" t="s">
        <v>16</v>
      </c>
      <c r="M342" s="1">
        <v>-3.7192162962032</v>
      </c>
      <c r="N342" s="1">
        <v>-38.514145586396</v>
      </c>
    </row>
    <row r="343" ht="14.25" customHeight="1">
      <c r="A343" s="7">
        <v>44978.0</v>
      </c>
      <c r="B343" s="1">
        <v>20.0</v>
      </c>
      <c r="C343" s="2">
        <v>61.161568627451</v>
      </c>
      <c r="D343" s="3">
        <v>0.0832549019607843</v>
      </c>
      <c r="E343" s="4">
        <v>0.0150901960784314</v>
      </c>
      <c r="F343" s="5">
        <v>2.22</v>
      </c>
      <c r="G343" s="2">
        <v>4.8243137254902</v>
      </c>
      <c r="H343" s="2">
        <v>6.16156862745098</v>
      </c>
      <c r="I343" s="2">
        <v>29.4290274509804</v>
      </c>
      <c r="J343" s="2">
        <f>(46.01*(siqueira!$D343*1000))/(0.082*(siqueira!$I343+273.15))</f>
        <v>154.3865179</v>
      </c>
      <c r="K343" s="2">
        <f>(48*(siqueira!$F343))/(0.082*(siqueira!$I343+273.15))</f>
        <v>4.29478608</v>
      </c>
      <c r="L343" s="13" t="s">
        <v>16</v>
      </c>
      <c r="M343" s="1">
        <v>-3.7192162962032</v>
      </c>
      <c r="N343" s="1">
        <v>-38.514145586396</v>
      </c>
    </row>
    <row r="344" ht="14.25" customHeight="1">
      <c r="A344" s="7">
        <v>44978.0</v>
      </c>
      <c r="B344" s="1">
        <v>21.0</v>
      </c>
      <c r="C344" s="2">
        <v>64.217987804878</v>
      </c>
      <c r="D344" s="3">
        <v>0.0798932926829268</v>
      </c>
      <c r="E344" s="4">
        <v>0.0130487804878049</v>
      </c>
      <c r="F344" s="5">
        <v>2.29602134146341</v>
      </c>
      <c r="G344" s="2">
        <v>5.8094512195122</v>
      </c>
      <c r="H344" s="2">
        <v>7.32317073170732</v>
      </c>
      <c r="I344" s="2">
        <v>29.0865777439024</v>
      </c>
      <c r="J344" s="2">
        <f>(46.01*(siqueira!$D344*1000))/(0.082*(siqueira!$I344+273.15))</f>
        <v>148.3206698</v>
      </c>
      <c r="K344" s="2">
        <f>(48*(siqueira!$F344))/(0.082*(siqueira!$I344+273.15))</f>
        <v>4.446888932</v>
      </c>
      <c r="L344" s="13" t="s">
        <v>16</v>
      </c>
      <c r="M344" s="1">
        <v>-3.7192162962032</v>
      </c>
      <c r="N344" s="1">
        <v>-38.514145586396</v>
      </c>
    </row>
    <row r="345" ht="14.25" customHeight="1">
      <c r="A345" s="7">
        <v>44978.0</v>
      </c>
      <c r="B345" s="1">
        <v>22.0</v>
      </c>
      <c r="C345" s="2">
        <v>65.6632503660322</v>
      </c>
      <c r="D345" s="3">
        <v>0.0801244509516837</v>
      </c>
      <c r="E345" s="4">
        <v>0.0132723279648609</v>
      </c>
      <c r="F345" s="5">
        <v>2.06005856515373</v>
      </c>
      <c r="G345" s="2">
        <v>2.21010248901903</v>
      </c>
      <c r="H345" s="2">
        <v>3.53587115666179</v>
      </c>
      <c r="I345" s="2">
        <v>28.989055636896</v>
      </c>
      <c r="J345" s="2">
        <f>(46.01*(siqueira!$D345*1000))/(0.082*(siqueira!$I345+273.15))</f>
        <v>148.7978239</v>
      </c>
      <c r="K345" s="2">
        <f>(48*(siqueira!$F345))/(0.082*(siqueira!$I345+273.15))</f>
        <v>3.991168696</v>
      </c>
      <c r="L345" s="13" t="s">
        <v>16</v>
      </c>
      <c r="M345" s="1">
        <v>-3.7192162962032</v>
      </c>
      <c r="N345" s="1">
        <v>-38.514145586396</v>
      </c>
    </row>
    <row r="346" ht="14.25" customHeight="1">
      <c r="A346" s="7">
        <v>44978.0</v>
      </c>
      <c r="B346" s="1">
        <v>23.0</v>
      </c>
      <c r="C346" s="2">
        <v>65.9205298013245</v>
      </c>
      <c r="D346" s="3">
        <v>0.0578394039735099</v>
      </c>
      <c r="E346" s="4">
        <v>0.0108692052980132</v>
      </c>
      <c r="F346" s="5">
        <v>1.86942880794702</v>
      </c>
      <c r="G346" s="2">
        <v>2.31043046357616</v>
      </c>
      <c r="H346" s="2">
        <v>3.40562913907285</v>
      </c>
      <c r="I346" s="2">
        <v>29.0400331125828</v>
      </c>
      <c r="J346" s="2">
        <f>(46.01*(siqueira!$D346*1000))/(0.082*(siqueira!$I346+273.15))</f>
        <v>107.3945033</v>
      </c>
      <c r="K346" s="2">
        <f>(48*(siqueira!$F346))/(0.082*(siqueira!$I346+273.15))</f>
        <v>3.621230584</v>
      </c>
      <c r="L346" s="13" t="s">
        <v>16</v>
      </c>
      <c r="M346" s="1">
        <v>-3.7192162962032</v>
      </c>
      <c r="N346" s="1">
        <v>-38.514145586396</v>
      </c>
    </row>
    <row r="347" ht="14.25" customHeight="1">
      <c r="A347" s="7">
        <v>44979.0</v>
      </c>
      <c r="B347" s="1">
        <v>0.0</v>
      </c>
      <c r="C347" s="2">
        <v>65.9391365888181</v>
      </c>
      <c r="D347" s="3">
        <v>0.0531280962491154</v>
      </c>
      <c r="E347" s="4">
        <v>0.0106298655343241</v>
      </c>
      <c r="F347" s="5">
        <v>1.9429228591649</v>
      </c>
      <c r="G347" s="2">
        <v>3.2137296532201</v>
      </c>
      <c r="H347" s="2">
        <v>4.72965322009908</v>
      </c>
      <c r="I347" s="2">
        <v>28.999440905874</v>
      </c>
      <c r="J347" s="2">
        <f>(46.01*(siqueira!$D347*1000))/(0.082*(siqueira!$I347+273.15))</f>
        <v>98.65993839</v>
      </c>
      <c r="K347" s="2">
        <f>(48*(siqueira!$F347))/(0.082*(siqueira!$I347+273.15))</f>
        <v>3.764099959</v>
      </c>
      <c r="L347" s="13" t="s">
        <v>16</v>
      </c>
      <c r="M347" s="1">
        <v>-3.7192162962032</v>
      </c>
      <c r="N347" s="1">
        <v>-38.514145586396</v>
      </c>
    </row>
    <row r="348" ht="14.25" customHeight="1">
      <c r="A348" s="7">
        <v>44979.0</v>
      </c>
      <c r="B348" s="1">
        <v>1.0</v>
      </c>
      <c r="C348" s="2">
        <v>64.7893927747886</v>
      </c>
      <c r="D348" s="3">
        <v>0.0557109915449654</v>
      </c>
      <c r="E348" s="4">
        <v>0.0105457340507302</v>
      </c>
      <c r="F348" s="5">
        <v>2.18010760953113</v>
      </c>
      <c r="G348" s="2">
        <v>3.43735588009224</v>
      </c>
      <c r="H348" s="2">
        <v>4.53881629515757</v>
      </c>
      <c r="I348" s="2">
        <v>29.0120368946964</v>
      </c>
      <c r="J348" s="2">
        <f>(46.01*(siqueira!$D348*1000))/(0.082*(siqueira!$I348+273.15))</f>
        <v>103.452114</v>
      </c>
      <c r="K348" s="2">
        <f>(48*(siqueira!$F348))/(0.082*(siqueira!$I348+273.15))</f>
        <v>4.223431127</v>
      </c>
      <c r="L348" s="13" t="s">
        <v>16</v>
      </c>
      <c r="M348" s="1">
        <v>-3.7192162962032</v>
      </c>
      <c r="N348" s="1">
        <v>-38.514145586396</v>
      </c>
    </row>
    <row r="349" ht="14.25" customHeight="1">
      <c r="A349" s="7">
        <v>44979.0</v>
      </c>
      <c r="B349" s="1">
        <v>2.0</v>
      </c>
      <c r="C349" s="2">
        <v>65.3786561264822</v>
      </c>
      <c r="D349" s="3">
        <v>0.0668695652173913</v>
      </c>
      <c r="E349" s="4">
        <v>0.0109881422924901</v>
      </c>
      <c r="F349" s="5">
        <v>2.24554150197628</v>
      </c>
      <c r="G349" s="2">
        <v>3.61501976284585</v>
      </c>
      <c r="H349" s="2">
        <v>4.81897233201581</v>
      </c>
      <c r="I349" s="2">
        <v>28.9431146245059</v>
      </c>
      <c r="J349" s="2">
        <f>(46.01*(siqueira!$D349*1000))/(0.082*(siqueira!$I349+273.15))</f>
        <v>124.2012748</v>
      </c>
      <c r="K349" s="2">
        <f>(48*(siqueira!$F349))/(0.082*(siqueira!$I349+273.15))</f>
        <v>4.351185958</v>
      </c>
      <c r="L349" s="13" t="s">
        <v>16</v>
      </c>
      <c r="M349" s="1">
        <v>-3.7192162962032</v>
      </c>
      <c r="N349" s="1">
        <v>-38.514145586396</v>
      </c>
    </row>
    <row r="350" ht="14.25" customHeight="1">
      <c r="A350" s="7">
        <v>44979.0</v>
      </c>
      <c r="B350" s="1">
        <v>3.0</v>
      </c>
      <c r="C350" s="2">
        <v>65.3492863140218</v>
      </c>
      <c r="D350" s="3">
        <v>0.0635264483627204</v>
      </c>
      <c r="E350" s="4">
        <v>0.0117296389588581</v>
      </c>
      <c r="F350" s="5">
        <v>2.18422334172964</v>
      </c>
      <c r="G350" s="2">
        <v>2.32955499580185</v>
      </c>
      <c r="H350" s="2">
        <v>3.54408060453401</v>
      </c>
      <c r="I350" s="2">
        <v>28.8107094878254</v>
      </c>
      <c r="J350" s="2">
        <f>(46.01*(siqueira!$D350*1000))/(0.082*(siqueira!$I350+273.15))</f>
        <v>118.04362</v>
      </c>
      <c r="K350" s="2">
        <f>(48*(siqueira!$F350))/(0.082*(siqueira!$I350+273.15))</f>
        <v>4.234225582</v>
      </c>
      <c r="L350" s="13" t="s">
        <v>16</v>
      </c>
      <c r="M350" s="1">
        <v>-3.7192162962032</v>
      </c>
      <c r="N350" s="1">
        <v>-38.514145586396</v>
      </c>
    </row>
    <row r="351" ht="14.25" customHeight="1">
      <c r="A351" s="7">
        <v>44979.0</v>
      </c>
      <c r="B351" s="1">
        <v>4.0</v>
      </c>
      <c r="C351" s="2">
        <v>65.1266197704554</v>
      </c>
      <c r="D351" s="3">
        <v>0.0736060718252499</v>
      </c>
      <c r="E351" s="4">
        <v>0.0139985190670122</v>
      </c>
      <c r="F351" s="5">
        <v>2.32189559422436</v>
      </c>
      <c r="G351" s="2">
        <v>1.48870788596816</v>
      </c>
      <c r="H351" s="2">
        <v>2.40984820436875</v>
      </c>
      <c r="I351" s="2">
        <v>28.6424731580896</v>
      </c>
      <c r="J351" s="2">
        <f>(46.01*(siqueira!$D351*1000))/(0.082*(siqueira!$I351+273.15))</f>
        <v>136.849627</v>
      </c>
      <c r="K351" s="2">
        <f>(48*(siqueira!$F351))/(0.082*(siqueira!$I351+273.15))</f>
        <v>4.503619267</v>
      </c>
      <c r="L351" s="13" t="s">
        <v>16</v>
      </c>
      <c r="M351" s="1">
        <v>-3.7192162962032</v>
      </c>
      <c r="N351" s="1">
        <v>-38.514145586396</v>
      </c>
    </row>
    <row r="352" ht="14.25" customHeight="1">
      <c r="A352" s="7">
        <v>44979.0</v>
      </c>
      <c r="B352" s="1">
        <v>5.0</v>
      </c>
      <c r="C352" s="2">
        <v>64.9457855164226</v>
      </c>
      <c r="D352" s="3">
        <v>0.0869449940641076</v>
      </c>
      <c r="E352" s="4">
        <v>0.0157301147605857</v>
      </c>
      <c r="F352" s="5">
        <v>2.16777601899486</v>
      </c>
      <c r="G352" s="2">
        <v>1.11594776414721</v>
      </c>
      <c r="H352" s="2">
        <v>2.00197863078749</v>
      </c>
      <c r="I352" s="2">
        <v>28.7778709932727</v>
      </c>
      <c r="J352" s="2">
        <f>(46.01*(siqueira!$D352*1000))/(0.082*(siqueira!$I352+273.15))</f>
        <v>161.5770811</v>
      </c>
      <c r="K352" s="2">
        <f>(48*(siqueira!$F352))/(0.082*(siqueira!$I352+273.15))</f>
        <v>4.202798687</v>
      </c>
      <c r="L352" s="13" t="s">
        <v>16</v>
      </c>
      <c r="M352" s="1">
        <v>-3.7192162962032</v>
      </c>
      <c r="N352" s="1">
        <v>-38.514145586396</v>
      </c>
    </row>
    <row r="353" ht="14.25" customHeight="1">
      <c r="A353" s="7">
        <v>44979.0</v>
      </c>
      <c r="B353" s="1">
        <v>6.0</v>
      </c>
      <c r="C353" s="2">
        <v>64.6175078864353</v>
      </c>
      <c r="D353" s="3">
        <v>0.0738604100946372</v>
      </c>
      <c r="E353" s="4">
        <v>0.0144400630914827</v>
      </c>
      <c r="F353" s="5">
        <v>2.03804810725552</v>
      </c>
      <c r="G353" s="2">
        <v>0.846608832807571</v>
      </c>
      <c r="H353" s="2">
        <v>1.4846214511041</v>
      </c>
      <c r="I353" s="2">
        <v>28.7916798107256</v>
      </c>
      <c r="J353" s="2">
        <f>(46.01*(siqueira!$D353*1000))/(0.082*(siqueira!$I353+273.15))</f>
        <v>137.254638</v>
      </c>
      <c r="K353" s="2">
        <f>(48*(siqueira!$F353))/(0.082*(siqueira!$I353+273.15))</f>
        <v>3.95110662</v>
      </c>
      <c r="L353" s="13" t="s">
        <v>16</v>
      </c>
      <c r="M353" s="1">
        <v>-3.7192162962032</v>
      </c>
      <c r="N353" s="1">
        <v>-38.514145586396</v>
      </c>
    </row>
    <row r="354" ht="14.25" customHeight="1">
      <c r="A354" s="7">
        <v>44979.0</v>
      </c>
      <c r="B354" s="1">
        <v>7.0</v>
      </c>
      <c r="C354" s="2">
        <v>64.0625</v>
      </c>
      <c r="D354" s="3">
        <v>0.0397389240506329</v>
      </c>
      <c r="E354" s="4">
        <v>0.0108821202531646</v>
      </c>
      <c r="F354" s="5">
        <v>2.16009889240506</v>
      </c>
      <c r="G354" s="2">
        <v>0.838212025316456</v>
      </c>
      <c r="H354" s="2">
        <v>1.44541139240506</v>
      </c>
      <c r="I354" s="2">
        <v>28.8168908227848</v>
      </c>
      <c r="J354" s="2">
        <f>(46.01*(siqueira!$D354*1000))/(0.082*(siqueira!$I354+273.15))</f>
        <v>73.84058994</v>
      </c>
      <c r="K354" s="2">
        <f>(48*(siqueira!$F354))/(0.082*(siqueira!$I354+273.15))</f>
        <v>4.187373419</v>
      </c>
      <c r="L354" s="13" t="s">
        <v>16</v>
      </c>
      <c r="M354" s="1">
        <v>-3.7192162962032</v>
      </c>
      <c r="N354" s="1">
        <v>-38.514145586396</v>
      </c>
    </row>
    <row r="355" ht="14.25" customHeight="1">
      <c r="A355" s="7">
        <v>44979.0</v>
      </c>
      <c r="B355" s="1">
        <v>8.0</v>
      </c>
      <c r="C355" s="2">
        <v>63.0480769230769</v>
      </c>
      <c r="D355" s="3">
        <v>0.0312684911242604</v>
      </c>
      <c r="E355" s="4">
        <v>0.0107988165680473</v>
      </c>
      <c r="F355" s="5">
        <v>2.4084874260355</v>
      </c>
      <c r="G355" s="2">
        <v>0.855399408284024</v>
      </c>
      <c r="H355" s="2">
        <v>1.51368343195266</v>
      </c>
      <c r="I355" s="2">
        <v>28.8010946745562</v>
      </c>
      <c r="J355" s="2">
        <f>(46.01*(siqueira!$D355*1000))/(0.082*(siqueira!$I355+273.15))</f>
        <v>58.10435668</v>
      </c>
      <c r="K355" s="2">
        <f>(48*(siqueira!$F355))/(0.082*(siqueira!$I355+273.15))</f>
        <v>4.669121335</v>
      </c>
      <c r="L355" s="13" t="s">
        <v>16</v>
      </c>
      <c r="M355" s="1">
        <v>-3.7192162962032</v>
      </c>
      <c r="N355" s="1">
        <v>-38.514145586396</v>
      </c>
    </row>
    <row r="356" ht="14.25" customHeight="1">
      <c r="A356" s="7">
        <v>44979.0</v>
      </c>
      <c r="B356" s="1">
        <v>9.0</v>
      </c>
      <c r="C356" s="2">
        <v>60.0587539432177</v>
      </c>
      <c r="D356" s="3">
        <v>0.0151932176656151</v>
      </c>
      <c r="E356" s="4">
        <v>0.00818217665615142</v>
      </c>
      <c r="F356" s="5">
        <v>2.3978667192429</v>
      </c>
      <c r="G356" s="2">
        <v>3.31230283911672</v>
      </c>
      <c r="H356" s="2">
        <v>3.99921135646688</v>
      </c>
      <c r="I356" s="2">
        <v>29.3386395899054</v>
      </c>
      <c r="J356" s="2">
        <f>(46.01*(siqueira!$D356*1000))/(0.082*(siqueira!$I356+273.15))</f>
        <v>28.18247121</v>
      </c>
      <c r="K356" s="2">
        <f>(48*(siqueira!$F356))/(0.082*(siqueira!$I356+273.15))</f>
        <v>4.640271122</v>
      </c>
      <c r="L356" s="13" t="s">
        <v>16</v>
      </c>
      <c r="M356" s="1">
        <v>-3.7192162962032</v>
      </c>
      <c r="N356" s="1">
        <v>-38.514145586396</v>
      </c>
    </row>
    <row r="357" ht="14.25" customHeight="1">
      <c r="A357" s="7">
        <v>44979.0</v>
      </c>
      <c r="B357" s="1">
        <v>10.0</v>
      </c>
      <c r="C357" s="2">
        <v>55.0288649706458</v>
      </c>
      <c r="D357" s="3">
        <v>0.00982876712328767</v>
      </c>
      <c r="E357" s="4">
        <v>0.00301859099804305</v>
      </c>
      <c r="F357" s="5">
        <v>2.86247553816047</v>
      </c>
      <c r="G357" s="2">
        <v>4.93150684931507</v>
      </c>
      <c r="H357" s="2">
        <v>5.62133072407045</v>
      </c>
      <c r="I357" s="2">
        <v>30.5334491193738</v>
      </c>
      <c r="J357" s="2">
        <f>(46.01*(siqueira!$D357*1000))/(0.082*(siqueira!$I357+273.15))</f>
        <v>18.16001918</v>
      </c>
      <c r="K357" s="2">
        <f>(48*(siqueira!$F357))/(0.082*(siqueira!$I357+273.15))</f>
        <v>5.517572465</v>
      </c>
      <c r="L357" s="13" t="s">
        <v>16</v>
      </c>
      <c r="M357" s="1">
        <v>-3.7192162962032</v>
      </c>
      <c r="N357" s="1">
        <v>-38.514145586396</v>
      </c>
    </row>
    <row r="358" ht="14.25" customHeight="1">
      <c r="A358" s="7">
        <v>44979.0</v>
      </c>
      <c r="B358" s="1">
        <v>11.0</v>
      </c>
      <c r="C358" s="2">
        <v>59.070099009901</v>
      </c>
      <c r="D358" s="3">
        <v>0.0104514851485149</v>
      </c>
      <c r="E358" s="4">
        <v>0.00571089108910891</v>
      </c>
      <c r="F358" s="5">
        <v>3.57980198019802</v>
      </c>
      <c r="G358" s="2">
        <v>5.50574257425743</v>
      </c>
      <c r="H358" s="2">
        <v>6.40792079207921</v>
      </c>
      <c r="I358" s="2">
        <v>28.0399445544554</v>
      </c>
      <c r="J358" s="2">
        <f>(46.01*(siqueira!$D358*1000))/(0.082*(siqueira!$I358+273.15))</f>
        <v>19.47044691</v>
      </c>
      <c r="K358" s="2">
        <f>(48*(siqueira!$F358))/(0.082*(siqueira!$I358+273.15))</f>
        <v>6.95738314</v>
      </c>
      <c r="L358" s="13" t="s">
        <v>16</v>
      </c>
      <c r="M358" s="1">
        <v>-3.7192162962032</v>
      </c>
      <c r="N358" s="1">
        <v>-38.514145586396</v>
      </c>
    </row>
    <row r="359" ht="14.25" customHeight="1">
      <c r="A359" s="7">
        <v>44979.0</v>
      </c>
      <c r="B359" s="1">
        <v>12.0</v>
      </c>
      <c r="C359" s="2">
        <v>55.0255863539446</v>
      </c>
      <c r="D359" s="3">
        <v>0.0106183368869936</v>
      </c>
      <c r="E359" s="4">
        <v>0.00605543710021322</v>
      </c>
      <c r="F359" s="5">
        <v>3.4662473347548</v>
      </c>
      <c r="G359" s="2">
        <v>4.55223880597015</v>
      </c>
      <c r="H359" s="2">
        <v>5.1002132196162</v>
      </c>
      <c r="I359" s="2">
        <v>30.0100426439232</v>
      </c>
      <c r="J359" s="2">
        <f>(46.01*(siqueira!$D359*1000))/(0.082*(siqueira!$I359+273.15))</f>
        <v>19.65273153</v>
      </c>
      <c r="K359" s="2">
        <f>(48*(siqueira!$F359))/(0.082*(siqueira!$I359+273.15))</f>
        <v>6.692909832</v>
      </c>
      <c r="L359" s="13" t="s">
        <v>16</v>
      </c>
      <c r="M359" s="1">
        <v>-3.7192162962032</v>
      </c>
      <c r="N359" s="1">
        <v>-38.514145586396</v>
      </c>
    </row>
    <row r="360" ht="14.25" customHeight="1">
      <c r="A360" s="7">
        <v>44979.0</v>
      </c>
      <c r="B360" s="1">
        <v>13.0</v>
      </c>
      <c r="C360" s="2">
        <v>52.5359683794466</v>
      </c>
      <c r="D360" s="3">
        <v>0.0158181818181818</v>
      </c>
      <c r="E360" s="4">
        <v>0.00914624505928854</v>
      </c>
      <c r="F360" s="5">
        <v>3.45371936758893</v>
      </c>
      <c r="G360" s="2">
        <v>1.89090909090909</v>
      </c>
      <c r="H360" s="2">
        <v>2.39723320158103</v>
      </c>
      <c r="I360" s="2">
        <v>30.7590988142292</v>
      </c>
      <c r="J360" s="2">
        <f>(46.01*(siqueira!$D360*1000))/(0.082*(siqueira!$I360+273.15))</f>
        <v>29.20459859</v>
      </c>
      <c r="K360" s="2">
        <f>(48*(siqueira!$F360))/(0.082*(siqueira!$I360+273.15))</f>
        <v>6.652283179</v>
      </c>
      <c r="L360" s="13" t="s">
        <v>16</v>
      </c>
      <c r="M360" s="1">
        <v>-3.7192162962032</v>
      </c>
      <c r="N360" s="1">
        <v>-38.514145586396</v>
      </c>
    </row>
    <row r="361" ht="14.25" customHeight="1">
      <c r="A361" s="7">
        <v>44979.0</v>
      </c>
      <c r="B361" s="1">
        <v>14.0</v>
      </c>
      <c r="C361" s="2">
        <v>52.6041343669251</v>
      </c>
      <c r="D361" s="3">
        <v>0.0246511627906977</v>
      </c>
      <c r="E361" s="4">
        <v>0.0104754521963824</v>
      </c>
      <c r="F361" s="5">
        <v>3.35036175710594</v>
      </c>
      <c r="G361" s="2">
        <v>1.67235142118863</v>
      </c>
      <c r="H361" s="2">
        <v>2.24289405684755</v>
      </c>
      <c r="I361" s="2">
        <v>30.4843255813953</v>
      </c>
      <c r="J361" s="2">
        <f>(46.01*(siqueira!$D361*1000))/(0.082*(siqueira!$I361+273.15))</f>
        <v>45.55383286</v>
      </c>
      <c r="K361" s="2">
        <f>(48*(siqueira!$F361))/(0.082*(siqueira!$I361+273.15))</f>
        <v>6.459043675</v>
      </c>
      <c r="L361" s="13" t="s">
        <v>16</v>
      </c>
      <c r="M361" s="1">
        <v>-3.7192162962032</v>
      </c>
      <c r="N361" s="1">
        <v>-38.514145586396</v>
      </c>
    </row>
    <row r="362" ht="14.25" customHeight="1">
      <c r="A362" s="7">
        <v>44979.0</v>
      </c>
      <c r="B362" s="1">
        <v>15.0</v>
      </c>
      <c r="C362" s="2">
        <v>52.1338709677419</v>
      </c>
      <c r="D362" s="3">
        <v>0.0379032258064516</v>
      </c>
      <c r="E362" s="4">
        <v>0.0135645161290323</v>
      </c>
      <c r="F362" s="5">
        <v>3.2896935483871</v>
      </c>
      <c r="G362" s="2">
        <v>1.17903225806452</v>
      </c>
      <c r="H362" s="2">
        <v>1.74435483870968</v>
      </c>
      <c r="I362" s="2">
        <v>30.8358064516129</v>
      </c>
      <c r="J362" s="2">
        <f>(46.01*(siqueira!$D362*1000))/(0.082*(siqueira!$I362+273.15))</f>
        <v>69.96184395</v>
      </c>
      <c r="K362" s="2">
        <f>(48*(siqueira!$F362))/(0.082*(siqueira!$I362+273.15))</f>
        <v>6.334750608</v>
      </c>
      <c r="L362" s="13" t="s">
        <v>16</v>
      </c>
      <c r="M362" s="1">
        <v>-3.7192162962032</v>
      </c>
      <c r="N362" s="1">
        <v>-38.514145586396</v>
      </c>
    </row>
    <row r="363" ht="14.25" customHeight="1">
      <c r="A363" s="7">
        <v>44979.0</v>
      </c>
      <c r="B363" s="1">
        <v>16.0</v>
      </c>
      <c r="C363" s="2">
        <v>52.8307692307692</v>
      </c>
      <c r="D363" s="3">
        <v>0.0358461538461538</v>
      </c>
      <c r="E363" s="4">
        <v>0.0124615384615385</v>
      </c>
      <c r="F363" s="5">
        <v>3.28938461538462</v>
      </c>
      <c r="G363" s="2">
        <v>0.876923076923077</v>
      </c>
      <c r="H363" s="2">
        <v>1.21538461538462</v>
      </c>
      <c r="I363" s="2">
        <v>31.1476923076923</v>
      </c>
      <c r="J363" s="2">
        <f>(46.01*(siqueira!$D363*1000))/(0.082*(siqueira!$I363+273.15))</f>
        <v>66.09708191</v>
      </c>
      <c r="K363" s="2">
        <f>(48*(siqueira!$F363))/(0.082*(siqueira!$I363+273.15))</f>
        <v>6.327663607</v>
      </c>
      <c r="L363" s="13" t="s">
        <v>16</v>
      </c>
      <c r="M363" s="1">
        <v>-3.7192162962032</v>
      </c>
      <c r="N363" s="1">
        <v>-38.514145586396</v>
      </c>
    </row>
    <row r="364" ht="14.25" customHeight="1">
      <c r="A364" s="7">
        <v>44979.0</v>
      </c>
      <c r="B364" s="1">
        <v>17.0</v>
      </c>
      <c r="C364" s="2">
        <v>57.6724137931034</v>
      </c>
      <c r="D364" s="3">
        <v>0.0646551724137931</v>
      </c>
      <c r="E364" s="4">
        <v>0.0168965517241379</v>
      </c>
      <c r="F364" s="5">
        <v>3.17086206896552</v>
      </c>
      <c r="G364" s="2">
        <v>3.29310344827586</v>
      </c>
      <c r="H364" s="2">
        <v>4.24137931034483</v>
      </c>
      <c r="I364" s="2">
        <v>30.1181034482759</v>
      </c>
      <c r="J364" s="2">
        <f>(46.01*(siqueira!$D364*1000))/(0.082*(siqueira!$I364+273.15))</f>
        <v>119.6230633</v>
      </c>
      <c r="K364" s="2">
        <f>(48*(siqueira!$F364))/(0.082*(siqueira!$I364+273.15))</f>
        <v>6.120374549</v>
      </c>
      <c r="L364" s="13" t="s">
        <v>16</v>
      </c>
      <c r="M364" s="1">
        <v>-3.7192162962032</v>
      </c>
      <c r="N364" s="1">
        <v>-38.514145586396</v>
      </c>
    </row>
    <row r="365" ht="14.25" customHeight="1">
      <c r="A365" s="7">
        <v>44979.0</v>
      </c>
      <c r="B365" s="1">
        <v>18.0</v>
      </c>
      <c r="C365" s="2">
        <v>62.1993410214168</v>
      </c>
      <c r="D365" s="3">
        <v>0.205889621087315</v>
      </c>
      <c r="E365" s="4">
        <v>0.0419439868204283</v>
      </c>
      <c r="F365" s="5">
        <v>2.93498352553542</v>
      </c>
      <c r="G365" s="2">
        <v>3.5494233937397</v>
      </c>
      <c r="H365" s="2">
        <v>5.06177924217463</v>
      </c>
      <c r="I365" s="2">
        <v>29.0504612850082</v>
      </c>
      <c r="J365" s="2">
        <f>(46.01*(siqueira!$D365*1000))/(0.082*(siqueira!$I365+273.15))</f>
        <v>382.2765979</v>
      </c>
      <c r="K365" s="2">
        <f>(48*(siqueira!$F365))/(0.082*(siqueira!$I365+273.15))</f>
        <v>5.685097665</v>
      </c>
      <c r="L365" s="13" t="s">
        <v>16</v>
      </c>
      <c r="M365" s="1">
        <v>-3.7192162962032</v>
      </c>
      <c r="N365" s="1">
        <v>-38.514145586396</v>
      </c>
    </row>
    <row r="366" ht="14.25" customHeight="1">
      <c r="A366" s="7">
        <v>44979.0</v>
      </c>
      <c r="B366" s="1">
        <v>19.0</v>
      </c>
      <c r="C366" s="2">
        <v>65.6930333817126</v>
      </c>
      <c r="D366" s="3">
        <v>0.334158200290276</v>
      </c>
      <c r="E366" s="4">
        <v>0.0715747460087083</v>
      </c>
      <c r="F366" s="5">
        <v>2.58921625544267</v>
      </c>
      <c r="G366" s="2">
        <v>3.32583454281568</v>
      </c>
      <c r="H366" s="2">
        <v>4.71190130624093</v>
      </c>
      <c r="I366" s="2">
        <v>28.0271625544267</v>
      </c>
      <c r="J366" s="2">
        <f>(46.01*(siqueira!$D366*1000))/(0.082*(siqueira!$I366+273.15))</f>
        <v>622.5417278</v>
      </c>
      <c r="K366" s="2">
        <f>(48*(siqueira!$F366))/(0.082*(siqueira!$I366+273.15))</f>
        <v>5.032382837</v>
      </c>
      <c r="L366" s="13" t="s">
        <v>16</v>
      </c>
      <c r="M366" s="1">
        <v>-3.7192162962032</v>
      </c>
      <c r="N366" s="1">
        <v>-38.514145586396</v>
      </c>
    </row>
    <row r="367" ht="14.25" customHeight="1">
      <c r="A367" s="7">
        <v>44979.0</v>
      </c>
      <c r="B367" s="1">
        <v>20.0</v>
      </c>
      <c r="C367" s="2">
        <v>66.5229741019215</v>
      </c>
      <c r="D367" s="3">
        <v>0.398496240601504</v>
      </c>
      <c r="E367" s="4">
        <v>0.0788972431077694</v>
      </c>
      <c r="F367" s="5">
        <v>2.47190476190476</v>
      </c>
      <c r="G367" s="2">
        <v>3.92314118629908</v>
      </c>
      <c r="H367" s="2">
        <v>5.37009189640769</v>
      </c>
      <c r="I367" s="2">
        <v>27.9150793650794</v>
      </c>
      <c r="J367" s="2">
        <f>(46.01*(siqueira!$D367*1000))/(0.082*(siqueira!$I367+273.15))</f>
        <v>742.6808487</v>
      </c>
      <c r="K367" s="2">
        <f>(48*(siqueira!$F367))/(0.082*(siqueira!$I367+273.15))</f>
        <v>4.806165644</v>
      </c>
      <c r="L367" s="13" t="s">
        <v>16</v>
      </c>
      <c r="M367" s="1">
        <v>-3.7192162962032</v>
      </c>
      <c r="N367" s="1">
        <v>-38.514145586396</v>
      </c>
    </row>
    <row r="368" ht="14.25" customHeight="1">
      <c r="A368" s="7">
        <v>44979.0</v>
      </c>
      <c r="B368" s="1">
        <v>21.0</v>
      </c>
      <c r="C368" s="2">
        <v>67.4868139700641</v>
      </c>
      <c r="D368" s="3">
        <v>0.383970064148254</v>
      </c>
      <c r="E368" s="4">
        <v>0.0654668567355666</v>
      </c>
      <c r="F368" s="5">
        <v>1.6316250890948</v>
      </c>
      <c r="G368" s="2">
        <v>4.53029223093371</v>
      </c>
      <c r="H368" s="2">
        <v>6.12259444048468</v>
      </c>
      <c r="I368" s="2">
        <v>28.2028510334996</v>
      </c>
      <c r="J368" s="2">
        <f>(46.01*(siqueira!$D368*1000))/(0.082*(siqueira!$I368+273.15))</f>
        <v>714.9249318</v>
      </c>
      <c r="K368" s="2">
        <f>(48*(siqueira!$F368))/(0.082*(siqueira!$I368+273.15))</f>
        <v>3.169366442</v>
      </c>
      <c r="L368" s="13" t="s">
        <v>16</v>
      </c>
      <c r="M368" s="1">
        <v>-3.7192162962032</v>
      </c>
      <c r="N368" s="1">
        <v>-38.514145586396</v>
      </c>
    </row>
    <row r="369" ht="14.25" customHeight="1">
      <c r="A369" s="7">
        <v>44979.0</v>
      </c>
      <c r="B369" s="1">
        <v>22.0</v>
      </c>
      <c r="C369" s="2">
        <v>68.1120556414219</v>
      </c>
      <c r="D369" s="3">
        <v>0.288578052550232</v>
      </c>
      <c r="E369" s="4">
        <v>0.0430525502318393</v>
      </c>
      <c r="F369" s="5">
        <v>1.60106646058733</v>
      </c>
      <c r="G369" s="2">
        <v>4.17001545595054</v>
      </c>
      <c r="H369" s="2">
        <v>5.76970633693972</v>
      </c>
      <c r="I369" s="2">
        <v>28.0701854714065</v>
      </c>
      <c r="J369" s="2">
        <f>(46.01*(siqueira!$D369*1000))/(0.082*(siqueira!$I369+273.15))</f>
        <v>537.5484421</v>
      </c>
      <c r="K369" s="2">
        <f>(48*(siqueira!$F369))/(0.082*(siqueira!$I369+273.15))</f>
        <v>3.11137726</v>
      </c>
      <c r="L369" s="13" t="s">
        <v>16</v>
      </c>
      <c r="M369" s="1">
        <v>-3.7192162962032</v>
      </c>
      <c r="N369" s="1">
        <v>-38.514145586396</v>
      </c>
    </row>
    <row r="370" ht="14.25" customHeight="1">
      <c r="A370" s="7">
        <v>44979.0</v>
      </c>
      <c r="B370" s="1">
        <v>23.0</v>
      </c>
      <c r="C370" s="2">
        <v>67.9760191846523</v>
      </c>
      <c r="D370" s="3">
        <v>0.383109512390088</v>
      </c>
      <c r="E370" s="4">
        <v>0.0699440447641887</v>
      </c>
      <c r="F370" s="5">
        <v>1.66524380495604</v>
      </c>
      <c r="G370" s="2">
        <v>4.26219024780176</v>
      </c>
      <c r="H370" s="2">
        <v>5.80655475619504</v>
      </c>
      <c r="I370" s="2">
        <v>28.1560591526779</v>
      </c>
      <c r="J370" s="2">
        <f>(46.01*(siqueira!$D370*1000))/(0.082*(siqueira!$I370+273.15))</f>
        <v>713.4334225</v>
      </c>
      <c r="K370" s="2">
        <f>(48*(siqueira!$F370))/(0.082*(siqueira!$I370+273.15))</f>
        <v>3.235171786</v>
      </c>
      <c r="L370" s="13" t="s">
        <v>16</v>
      </c>
      <c r="M370" s="1">
        <v>-3.7192162962032</v>
      </c>
      <c r="N370" s="1">
        <v>-38.514145586396</v>
      </c>
    </row>
    <row r="371" ht="14.25" customHeight="1">
      <c r="A371" s="7">
        <v>44980.0</v>
      </c>
      <c r="B371" s="1">
        <v>0.0</v>
      </c>
      <c r="C371" s="2">
        <v>69.5416666666667</v>
      </c>
      <c r="D371" s="3">
        <v>0.300497076023392</v>
      </c>
      <c r="E371" s="4">
        <v>0.0531286549707602</v>
      </c>
      <c r="F371" s="5">
        <v>1.55292397660819</v>
      </c>
      <c r="G371" s="2">
        <v>4.19517543859649</v>
      </c>
      <c r="H371" s="2">
        <v>6.01461988304094</v>
      </c>
      <c r="I371" s="2">
        <v>27.159100877193</v>
      </c>
      <c r="J371" s="2">
        <f>(46.01*(siqueira!$D371*1000))/(0.082*(siqueira!$I371+273.15))</f>
        <v>561.4487738</v>
      </c>
      <c r="K371" s="2">
        <f>(48*(siqueira!$F371))/(0.082*(siqueira!$I371+273.15))</f>
        <v>3.02697676</v>
      </c>
      <c r="L371" s="13" t="s">
        <v>16</v>
      </c>
      <c r="M371" s="1">
        <v>-3.7192162962032</v>
      </c>
      <c r="N371" s="1">
        <v>-38.514145586396</v>
      </c>
    </row>
    <row r="372" ht="14.25" customHeight="1">
      <c r="A372" s="7">
        <v>44980.0</v>
      </c>
      <c r="B372" s="1">
        <v>1.0</v>
      </c>
      <c r="C372" s="2">
        <v>69.0849834983498</v>
      </c>
      <c r="D372" s="3">
        <v>0.242384488448845</v>
      </c>
      <c r="E372" s="4">
        <v>0.0373679867986799</v>
      </c>
      <c r="F372" s="5">
        <v>1.69323432343234</v>
      </c>
      <c r="G372" s="2">
        <v>3.30940594059406</v>
      </c>
      <c r="H372" s="2">
        <v>4.7516501650165</v>
      </c>
      <c r="I372" s="2">
        <v>27.6137128712871</v>
      </c>
      <c r="J372" s="2">
        <f>(46.01*(siqueira!$D372*1000))/(0.082*(siqueira!$I372+273.15))</f>
        <v>452.1866817</v>
      </c>
      <c r="K372" s="2">
        <f>(48*(siqueira!$F372))/(0.082*(siqueira!$I372+273.15))</f>
        <v>3.295482509</v>
      </c>
      <c r="L372" s="13" t="s">
        <v>16</v>
      </c>
      <c r="M372" s="1">
        <v>-3.7192162962032</v>
      </c>
      <c r="N372" s="1">
        <v>-38.514145586396</v>
      </c>
    </row>
    <row r="373" ht="14.25" customHeight="1">
      <c r="A373" s="7">
        <v>44980.0</v>
      </c>
      <c r="B373" s="1">
        <v>2.0</v>
      </c>
      <c r="C373" s="2">
        <v>67.9409158050222</v>
      </c>
      <c r="D373" s="3">
        <v>0.272636632200886</v>
      </c>
      <c r="E373" s="4">
        <v>0.0367282127031019</v>
      </c>
      <c r="F373" s="5">
        <v>1.55217134416544</v>
      </c>
      <c r="G373" s="2">
        <v>1.80871491875923</v>
      </c>
      <c r="H373" s="2">
        <v>2.64254062038405</v>
      </c>
      <c r="I373" s="2">
        <v>27.456129985229</v>
      </c>
      <c r="J373" s="2">
        <f>(46.01*(siqueira!$D373*1000))/(0.082*(siqueira!$I373+273.15))</f>
        <v>508.8909843</v>
      </c>
      <c r="K373" s="2">
        <f>(48*(siqueira!$F373))/(0.082*(siqueira!$I373+273.15))</f>
        <v>3.022520213</v>
      </c>
      <c r="L373" s="13" t="s">
        <v>16</v>
      </c>
      <c r="M373" s="1">
        <v>-3.7192162962032</v>
      </c>
      <c r="N373" s="1">
        <v>-38.514145586396</v>
      </c>
    </row>
    <row r="374" ht="14.25" customHeight="1">
      <c r="A374" s="7">
        <v>44980.0</v>
      </c>
      <c r="B374" s="1">
        <v>3.0</v>
      </c>
      <c r="C374" s="2">
        <v>69.7335490830637</v>
      </c>
      <c r="D374" s="3">
        <v>0.267087378640777</v>
      </c>
      <c r="E374" s="4">
        <v>0.0377454153182309</v>
      </c>
      <c r="F374" s="5">
        <v>1.47382955771305</v>
      </c>
      <c r="G374" s="2">
        <v>2.04422869471413</v>
      </c>
      <c r="H374" s="2">
        <v>2.80043149946063</v>
      </c>
      <c r="I374" s="2">
        <v>27.4859331175836</v>
      </c>
      <c r="J374" s="2">
        <f>(46.01*(siqueira!$D374*1000))/(0.082*(siqueira!$I374+273.15))</f>
        <v>498.4835817</v>
      </c>
      <c r="K374" s="2">
        <f>(48*(siqueira!$F374))/(0.082*(siqueira!$I374+273.15))</f>
        <v>2.869681905</v>
      </c>
      <c r="L374" s="13" t="s">
        <v>16</v>
      </c>
      <c r="M374" s="1">
        <v>-3.7192162962032</v>
      </c>
      <c r="N374" s="1">
        <v>-38.514145586396</v>
      </c>
    </row>
    <row r="375" ht="14.25" customHeight="1">
      <c r="A375" s="7">
        <v>44980.0</v>
      </c>
      <c r="B375" s="1">
        <v>4.0</v>
      </c>
      <c r="C375" s="2">
        <v>69.5292576419214</v>
      </c>
      <c r="D375" s="3">
        <v>0.15246288209607</v>
      </c>
      <c r="E375" s="4">
        <v>0.0217554585152838</v>
      </c>
      <c r="F375" s="5">
        <v>1.74173799126638</v>
      </c>
      <c r="G375" s="2">
        <v>2.64366812227074</v>
      </c>
      <c r="H375" s="2">
        <v>3.68471615720524</v>
      </c>
      <c r="I375" s="2">
        <v>27.5929694323144</v>
      </c>
      <c r="J375" s="2">
        <f>(46.01*(siqueira!$D375*1000))/(0.082*(siqueira!$I375+273.15))</f>
        <v>284.4507103</v>
      </c>
      <c r="K375" s="2">
        <f>(48*(siqueira!$F375))/(0.082*(siqueira!$I375+273.15))</f>
        <v>3.390117309</v>
      </c>
      <c r="L375" s="13" t="s">
        <v>16</v>
      </c>
      <c r="M375" s="1">
        <v>-3.7192162962032</v>
      </c>
      <c r="N375" s="1">
        <v>-38.514145586396</v>
      </c>
    </row>
    <row r="376" ht="14.25" customHeight="1">
      <c r="A376" s="7">
        <v>44980.0</v>
      </c>
      <c r="B376" s="1">
        <v>5.0</v>
      </c>
      <c r="C376" s="2">
        <v>66.5011185682327</v>
      </c>
      <c r="D376" s="3">
        <v>0.047061894108874</v>
      </c>
      <c r="E376" s="4">
        <v>0.00900074571215511</v>
      </c>
      <c r="F376" s="5">
        <v>3.41144668158091</v>
      </c>
      <c r="G376" s="2">
        <v>2.03430275913497</v>
      </c>
      <c r="H376" s="2">
        <v>2.86800894854586</v>
      </c>
      <c r="I376" s="2">
        <v>27.5890902311708</v>
      </c>
      <c r="J376" s="2">
        <f>(46.01*(siqueira!$D376*1000))/(0.082*(siqueira!$I376+273.15))</f>
        <v>87.80472794</v>
      </c>
      <c r="K376" s="2">
        <f>(48*(siqueira!$F376))/(0.082*(siqueira!$I376+273.15))</f>
        <v>6.640122498</v>
      </c>
      <c r="L376" s="13" t="s">
        <v>16</v>
      </c>
      <c r="M376" s="1">
        <v>-3.7192162962032</v>
      </c>
      <c r="N376" s="1">
        <v>-38.514145586396</v>
      </c>
    </row>
    <row r="377" ht="14.25" customHeight="1">
      <c r="A377" s="7">
        <v>44980.0</v>
      </c>
      <c r="B377" s="1">
        <v>6.0</v>
      </c>
      <c r="C377" s="2">
        <v>67.0626365622724</v>
      </c>
      <c r="D377" s="3">
        <v>0.120422432629279</v>
      </c>
      <c r="E377" s="4">
        <v>0.0198106336489439</v>
      </c>
      <c r="F377" s="5">
        <v>3.57189366351056</v>
      </c>
      <c r="G377" s="2">
        <v>2.19227967953387</v>
      </c>
      <c r="H377" s="2">
        <v>3.07647487254188</v>
      </c>
      <c r="I377" s="2">
        <v>26.9668099053168</v>
      </c>
      <c r="J377" s="2">
        <f>(46.01*(siqueira!$D377*1000))/(0.082*(siqueira!$I377+273.15))</f>
        <v>225.1414483</v>
      </c>
      <c r="K377" s="2">
        <f>(48*(siqueira!$F377))/(0.082*(siqueira!$I377+273.15))</f>
        <v>6.96683596</v>
      </c>
      <c r="L377" s="13" t="s">
        <v>16</v>
      </c>
      <c r="M377" s="1">
        <v>-3.7192162962032</v>
      </c>
      <c r="N377" s="1">
        <v>-38.514145586396</v>
      </c>
    </row>
    <row r="378" ht="14.25" customHeight="1">
      <c r="A378" s="7">
        <v>44980.0</v>
      </c>
      <c r="B378" s="1">
        <v>7.0</v>
      </c>
      <c r="C378" s="2">
        <v>71.4247933884297</v>
      </c>
      <c r="D378" s="3">
        <v>0.0117355371900826</v>
      </c>
      <c r="E378" s="4">
        <v>0.00223140495867769</v>
      </c>
      <c r="F378" s="5">
        <v>3.85213223140496</v>
      </c>
      <c r="G378" s="2">
        <v>0.0</v>
      </c>
      <c r="H378" s="2">
        <v>0.00578512396694215</v>
      </c>
      <c r="I378" s="2">
        <v>24.5222314049587</v>
      </c>
      <c r="J378" s="2">
        <f>(46.01*(siqueira!$D378*1000))/(0.082*(siqueira!$I378+273.15))</f>
        <v>22.1209122</v>
      </c>
      <c r="K378" s="2">
        <f>(48*(siqueira!$F378))/(0.082*(siqueira!$I378+273.15))</f>
        <v>7.575132761</v>
      </c>
      <c r="L378" s="13" t="s">
        <v>16</v>
      </c>
      <c r="M378" s="1">
        <v>-3.7192162962032</v>
      </c>
      <c r="N378" s="1">
        <v>-38.514145586396</v>
      </c>
    </row>
    <row r="379" ht="14.25" customHeight="1">
      <c r="A379" s="7">
        <v>44980.0</v>
      </c>
      <c r="B379" s="1">
        <v>8.0</v>
      </c>
      <c r="C379" s="2">
        <v>71.5106990014265</v>
      </c>
      <c r="D379" s="3">
        <v>0.00997146932952924</v>
      </c>
      <c r="E379" s="4">
        <v>0.00104850213980029</v>
      </c>
      <c r="F379" s="5">
        <v>4.13392296718973</v>
      </c>
      <c r="G379" s="2">
        <v>0.523537803138374</v>
      </c>
      <c r="H379" s="2">
        <v>0.717546362339515</v>
      </c>
      <c r="I379" s="2">
        <v>24.9015049928673</v>
      </c>
      <c r="J379" s="2">
        <f>(46.01*(siqueira!$D379*1000))/(0.082*(siqueira!$I379+273.15))</f>
        <v>18.77181301</v>
      </c>
      <c r="K379" s="2">
        <f>(48*(siqueira!$F379))/(0.082*(siqueira!$I379+273.15))</f>
        <v>8.118923428</v>
      </c>
      <c r="L379" s="13" t="s">
        <v>16</v>
      </c>
      <c r="M379" s="1">
        <v>-3.7192162962032</v>
      </c>
      <c r="N379" s="1">
        <v>-38.514145586396</v>
      </c>
    </row>
    <row r="380" ht="14.25" customHeight="1">
      <c r="A380" s="7">
        <v>44980.0</v>
      </c>
      <c r="B380" s="1">
        <v>9.0</v>
      </c>
      <c r="C380" s="2">
        <v>69.3714511041009</v>
      </c>
      <c r="D380" s="3">
        <v>0.00985804416403785</v>
      </c>
      <c r="E380" s="4">
        <v>7.57097791798107E-4</v>
      </c>
      <c r="F380" s="5">
        <v>4.22265772870662</v>
      </c>
      <c r="G380" s="2">
        <v>1.21687697160883</v>
      </c>
      <c r="H380" s="2">
        <v>1.50867507886435</v>
      </c>
      <c r="I380" s="2">
        <v>25.5690457413249</v>
      </c>
      <c r="J380" s="2">
        <f>(46.01*(siqueira!$D380*1000))/(0.082*(siqueira!$I380+273.15))</f>
        <v>18.51681242</v>
      </c>
      <c r="K380" s="2">
        <f>(48*(siqueira!$F380))/(0.082*(siqueira!$I380+273.15))</f>
        <v>8.274663706</v>
      </c>
      <c r="L380" s="13" t="s">
        <v>16</v>
      </c>
      <c r="M380" s="1">
        <v>-3.7192162962032</v>
      </c>
      <c r="N380" s="1">
        <v>-38.514145586396</v>
      </c>
    </row>
    <row r="381" ht="14.25" customHeight="1">
      <c r="A381" s="7">
        <v>44980.0</v>
      </c>
      <c r="B381" s="1">
        <v>10.0</v>
      </c>
      <c r="C381" s="2">
        <v>65.8094262295082</v>
      </c>
      <c r="D381" s="3">
        <v>0.00985655737704918</v>
      </c>
      <c r="E381" s="4">
        <v>8.50409836065574E-4</v>
      </c>
      <c r="F381" s="5">
        <v>4.26984631147541</v>
      </c>
      <c r="G381" s="2">
        <v>1.84118852459016</v>
      </c>
      <c r="H381" s="2">
        <v>2.03586065573771</v>
      </c>
      <c r="I381" s="2">
        <v>26.5519262295082</v>
      </c>
      <c r="J381" s="2">
        <f>(46.01*(siqueira!$D381*1000))/(0.082*(siqueira!$I381+273.15))</f>
        <v>18.4533025</v>
      </c>
      <c r="K381" s="2">
        <f>(48*(siqueira!$F381))/(0.082*(siqueira!$I381+273.15))</f>
        <v>8.339693583</v>
      </c>
      <c r="L381" s="13" t="s">
        <v>16</v>
      </c>
      <c r="M381" s="1">
        <v>-3.7192162962032</v>
      </c>
      <c r="N381" s="1">
        <v>-38.514145586396</v>
      </c>
    </row>
    <row r="382" ht="14.25" customHeight="1">
      <c r="A382" s="7">
        <v>44981.0</v>
      </c>
      <c r="B382" s="1">
        <v>2.0</v>
      </c>
      <c r="C382" s="2">
        <v>66.3253012048193</v>
      </c>
      <c r="D382" s="3">
        <v>0.0969879518072289</v>
      </c>
      <c r="E382" s="4">
        <v>0.0143373493975904</v>
      </c>
      <c r="F382" s="5">
        <v>3.8789156626506</v>
      </c>
      <c r="G382" s="2">
        <v>0.0</v>
      </c>
      <c r="H382" s="2">
        <v>0.0</v>
      </c>
      <c r="I382" s="2">
        <v>25.3648192771084</v>
      </c>
      <c r="J382" s="2">
        <f>(46.01*(siqueira!$D382*1000))/(0.082*(siqueira!$I382+273.15))</f>
        <v>182.301513</v>
      </c>
      <c r="K382" s="2">
        <f>(48*(siqueira!$F382))/(0.082*(siqueira!$I382+273.15))</f>
        <v>7.606271553</v>
      </c>
      <c r="L382" s="13" t="s">
        <v>16</v>
      </c>
      <c r="M382" s="1">
        <v>-3.7192162962032</v>
      </c>
      <c r="N382" s="1">
        <v>-38.514145586396</v>
      </c>
    </row>
    <row r="383" ht="14.25" customHeight="1">
      <c r="A383" s="7">
        <v>44981.0</v>
      </c>
      <c r="B383" s="1">
        <v>3.0</v>
      </c>
      <c r="C383" s="2">
        <v>73.9010054137664</v>
      </c>
      <c r="D383" s="3">
        <v>0.0709280742459397</v>
      </c>
      <c r="E383" s="4">
        <v>0.0111291569992266</v>
      </c>
      <c r="F383" s="5">
        <v>3.60214230471771</v>
      </c>
      <c r="G383" s="2">
        <v>0.00773395204949729</v>
      </c>
      <c r="H383" s="2">
        <v>0.0850734725444702</v>
      </c>
      <c r="I383" s="2">
        <v>23.8922119102862</v>
      </c>
      <c r="J383" s="2">
        <f>(46.01*(siqueira!$D383*1000))/(0.082*(siqueira!$I383+273.15))</f>
        <v>133.9795082</v>
      </c>
      <c r="K383" s="2">
        <f>(48*(siqueira!$F383))/(0.082*(siqueira!$I383+273.15))</f>
        <v>7.09855711</v>
      </c>
      <c r="L383" s="13" t="s">
        <v>16</v>
      </c>
      <c r="M383" s="1">
        <v>-3.7192162962032</v>
      </c>
      <c r="N383" s="1">
        <v>-38.514145586396</v>
      </c>
    </row>
    <row r="384" ht="14.25" customHeight="1">
      <c r="A384" s="7">
        <v>44981.0</v>
      </c>
      <c r="B384" s="1">
        <v>4.0</v>
      </c>
      <c r="C384" s="2">
        <v>72.6179615110478</v>
      </c>
      <c r="D384" s="3">
        <v>0.0288096935138988</v>
      </c>
      <c r="E384" s="4">
        <v>0.00495367070563079</v>
      </c>
      <c r="F384" s="5">
        <v>4.0503635067712</v>
      </c>
      <c r="G384" s="2">
        <v>1.27512473271561</v>
      </c>
      <c r="H384" s="2">
        <v>1.74340698503207</v>
      </c>
      <c r="I384" s="2">
        <v>24.3235851746258</v>
      </c>
      <c r="J384" s="2">
        <f>(46.01*(siqueira!$D384*1000))/(0.082*(siqueira!$I384+273.15))</f>
        <v>54.34112328</v>
      </c>
      <c r="K384" s="2">
        <f>(48*(siqueira!$F384))/(0.082*(siqueira!$I384+273.15))</f>
        <v>7.970268992</v>
      </c>
      <c r="L384" s="13" t="s">
        <v>16</v>
      </c>
      <c r="M384" s="1">
        <v>-3.7192162962032</v>
      </c>
      <c r="N384" s="1">
        <v>-38.514145586396</v>
      </c>
    </row>
    <row r="385" ht="14.25" customHeight="1">
      <c r="A385" s="7">
        <v>44981.0</v>
      </c>
      <c r="B385" s="1">
        <v>5.0</v>
      </c>
      <c r="C385" s="2">
        <v>70.2738693467337</v>
      </c>
      <c r="D385" s="3">
        <v>0.01</v>
      </c>
      <c r="E385" s="4">
        <v>9.88274706867672E-4</v>
      </c>
      <c r="F385" s="5">
        <v>2.85545226130653</v>
      </c>
      <c r="G385" s="2">
        <v>2.48659966499162</v>
      </c>
      <c r="H385" s="2">
        <v>2.81658291457286</v>
      </c>
      <c r="I385" s="2">
        <v>24.4688525963149</v>
      </c>
      <c r="J385" s="2">
        <f>(46.01*(siqueira!$D385*1000))/(0.082*(siqueira!$I385+273.15))</f>
        <v>18.8528904</v>
      </c>
      <c r="K385" s="2">
        <f>(48*(siqueira!$F385))/(0.082*(siqueira!$I385+273.15))</f>
        <v>5.616190762</v>
      </c>
      <c r="L385" s="13" t="s">
        <v>16</v>
      </c>
      <c r="M385" s="1">
        <v>-3.7192162962032</v>
      </c>
      <c r="N385" s="1">
        <v>-38.514145586396</v>
      </c>
    </row>
    <row r="386" ht="14.25" customHeight="1">
      <c r="A386" s="7">
        <v>44981.0</v>
      </c>
      <c r="B386" s="1">
        <v>6.0</v>
      </c>
      <c r="C386" s="2">
        <v>69.0097629009763</v>
      </c>
      <c r="D386" s="3">
        <v>0.0100836820083682</v>
      </c>
      <c r="E386" s="4">
        <v>0.00195258019525802</v>
      </c>
      <c r="F386" s="5">
        <v>2.61838214783821</v>
      </c>
      <c r="G386" s="2">
        <v>1.00557880055788</v>
      </c>
      <c r="H386" s="2">
        <v>1.2649930264993</v>
      </c>
      <c r="I386" s="2">
        <v>24.2429009762901</v>
      </c>
      <c r="J386" s="2">
        <f>(46.01*(siqueira!$D386*1000))/(0.082*(siqueira!$I386+273.15))</f>
        <v>19.02509899</v>
      </c>
      <c r="K386" s="2">
        <f>(48*(siqueira!$F386))/(0.082*(siqueira!$I386+273.15))</f>
        <v>5.153826793</v>
      </c>
      <c r="L386" s="13" t="s">
        <v>16</v>
      </c>
      <c r="M386" s="1">
        <v>-3.7192162962032</v>
      </c>
      <c r="N386" s="1">
        <v>-38.514145586396</v>
      </c>
    </row>
    <row r="387" ht="14.25" customHeight="1">
      <c r="A387" s="7">
        <v>44981.0</v>
      </c>
      <c r="B387" s="1">
        <v>7.0</v>
      </c>
      <c r="C387" s="2">
        <v>68.8926282051282</v>
      </c>
      <c r="D387" s="3">
        <v>0.0101201923076923</v>
      </c>
      <c r="E387" s="4">
        <v>0.00226762820512821</v>
      </c>
      <c r="F387" s="5">
        <v>2.69250801282051</v>
      </c>
      <c r="G387" s="2">
        <v>0.66426282051282</v>
      </c>
      <c r="H387" s="2">
        <v>0.93349358974359</v>
      </c>
      <c r="I387" s="2">
        <v>24.4168269230769</v>
      </c>
      <c r="J387" s="2">
        <f>(46.01*(siqueira!$D387*1000))/(0.082*(siqueira!$I387+273.15))</f>
        <v>19.08282344</v>
      </c>
      <c r="K387" s="2">
        <f>(48*(siqueira!$F387))/(0.082*(siqueira!$I387+273.15))</f>
        <v>5.29663292</v>
      </c>
      <c r="L387" s="13" t="s">
        <v>16</v>
      </c>
      <c r="M387" s="1">
        <v>-3.7192162962032</v>
      </c>
      <c r="N387" s="1">
        <v>-38.514145586396</v>
      </c>
    </row>
    <row r="388" ht="14.25" customHeight="1">
      <c r="A388" s="7">
        <v>44981.0</v>
      </c>
      <c r="B388" s="1">
        <v>8.0</v>
      </c>
      <c r="C388" s="2">
        <v>69.6600831600832</v>
      </c>
      <c r="D388" s="3">
        <v>0.01</v>
      </c>
      <c r="E388" s="4">
        <v>0.00168399168399168</v>
      </c>
      <c r="F388" s="5">
        <v>2.82828482328482</v>
      </c>
      <c r="G388" s="2">
        <v>0.818087318087318</v>
      </c>
      <c r="H388" s="2">
        <v>1.00727650727651</v>
      </c>
      <c r="I388" s="2">
        <v>24.5303326403326</v>
      </c>
      <c r="J388" s="2">
        <f>(46.01*(siqueira!$D388*1000))/(0.082*(siqueira!$I388+273.15))</f>
        <v>18.84899671</v>
      </c>
      <c r="K388" s="2">
        <f>(48*(siqueira!$F388))/(0.082*(siqueira!$I388+273.15))</f>
        <v>5.561608136</v>
      </c>
      <c r="L388" s="13" t="s">
        <v>16</v>
      </c>
      <c r="M388" s="1">
        <v>-3.7192162962032</v>
      </c>
      <c r="N388" s="1">
        <v>-38.514145586396</v>
      </c>
    </row>
    <row r="389" ht="14.25" customHeight="1">
      <c r="A389" s="7">
        <v>44981.0</v>
      </c>
      <c r="B389" s="1">
        <v>9.0</v>
      </c>
      <c r="C389" s="2">
        <v>65.5129310344828</v>
      </c>
      <c r="D389" s="3">
        <v>0.00960129310344828</v>
      </c>
      <c r="E389" s="4">
        <v>5.60344827586207E-4</v>
      </c>
      <c r="F389" s="5">
        <v>2.96054956896552</v>
      </c>
      <c r="G389" s="2">
        <v>1.18211206896552</v>
      </c>
      <c r="H389" s="2">
        <v>1.44504310344828</v>
      </c>
      <c r="I389" s="2">
        <v>27.1068965517241</v>
      </c>
      <c r="J389" s="2">
        <f>(46.01*(siqueira!$D389*1000))/(0.082*(siqueira!$I389+273.15))</f>
        <v>17.9421762</v>
      </c>
      <c r="K389" s="2">
        <f>(48*(siqueira!$F389))/(0.082*(siqueira!$I389+273.15))</f>
        <v>5.771739619</v>
      </c>
      <c r="L389" s="13" t="s">
        <v>16</v>
      </c>
      <c r="M389" s="1">
        <v>-3.7192162962032</v>
      </c>
      <c r="N389" s="1">
        <v>-38.514145586396</v>
      </c>
    </row>
    <row r="390" ht="14.25" customHeight="1">
      <c r="A390" s="7">
        <v>44981.0</v>
      </c>
      <c r="B390" s="1">
        <v>10.0</v>
      </c>
      <c r="C390" s="2">
        <v>52.6984126984127</v>
      </c>
      <c r="D390" s="3">
        <v>0.00761904761904762</v>
      </c>
      <c r="E390" s="4">
        <v>0.0</v>
      </c>
      <c r="F390" s="5">
        <v>3.91126984126984</v>
      </c>
      <c r="G390" s="2">
        <v>0.73015873015873</v>
      </c>
      <c r="H390" s="2">
        <v>1.07936507936508</v>
      </c>
      <c r="I390" s="2">
        <v>31.2438095238095</v>
      </c>
      <c r="J390" s="2">
        <f>(46.01*(siqueira!$D390*1000))/(0.082*(siqueira!$I390+273.15))</f>
        <v>14.04440203</v>
      </c>
      <c r="K390" s="2">
        <f>(48*(siqueira!$F390))/(0.082*(siqueira!$I390+273.15))</f>
        <v>7.521584664</v>
      </c>
      <c r="L390" s="13" t="s">
        <v>16</v>
      </c>
      <c r="M390" s="1">
        <v>-3.7192162962032</v>
      </c>
      <c r="N390" s="1">
        <v>-38.514145586396</v>
      </c>
    </row>
    <row r="391" ht="14.25" customHeight="1">
      <c r="A391" s="7">
        <v>44981.0</v>
      </c>
      <c r="B391" s="1">
        <v>13.0</v>
      </c>
      <c r="C391" s="2">
        <v>70.0201729106628</v>
      </c>
      <c r="D391" s="3">
        <v>0.18178674351585</v>
      </c>
      <c r="E391" s="4">
        <v>0.0480403458213257</v>
      </c>
      <c r="F391" s="5">
        <v>2.52780979827089</v>
      </c>
      <c r="G391" s="2">
        <v>5.76657060518732</v>
      </c>
      <c r="H391" s="2">
        <v>9.04610951008646</v>
      </c>
      <c r="I391" s="2">
        <v>24.1820749279539</v>
      </c>
      <c r="J391" s="2">
        <f>(46.01*(siqueira!$D391*1000))/(0.082*(siqueira!$I391+273.15))</f>
        <v>343.0511102</v>
      </c>
      <c r="K391" s="2">
        <f>(48*(siqueira!$F391))/(0.082*(siqueira!$I391+273.15))</f>
        <v>4.976568844</v>
      </c>
      <c r="L391" s="13" t="s">
        <v>16</v>
      </c>
      <c r="M391" s="1">
        <v>-3.7192162962032</v>
      </c>
      <c r="N391" s="1">
        <v>-38.514145586396</v>
      </c>
    </row>
    <row r="392" ht="14.25" customHeight="1">
      <c r="A392" s="7">
        <v>44981.0</v>
      </c>
      <c r="B392" s="1">
        <v>14.0</v>
      </c>
      <c r="C392" s="2">
        <v>76.1322869955157</v>
      </c>
      <c r="D392" s="3">
        <v>0.101569506726457</v>
      </c>
      <c r="E392" s="4">
        <v>0.0244843049327354</v>
      </c>
      <c r="F392" s="5">
        <v>2.84476831091181</v>
      </c>
      <c r="G392" s="2">
        <v>1.14349775784753</v>
      </c>
      <c r="H392" s="2">
        <v>2.0575485799701</v>
      </c>
      <c r="I392" s="2">
        <v>24.2991031390135</v>
      </c>
      <c r="J392" s="2">
        <f>(46.01*(siqueira!$D392*1000))/(0.082*(siqueira!$I392+273.15))</f>
        <v>191.5971569</v>
      </c>
      <c r="K392" s="2">
        <f>(48*(siqueira!$F392))/(0.082*(siqueira!$I392+273.15))</f>
        <v>5.59837032</v>
      </c>
      <c r="L392" s="13" t="s">
        <v>16</v>
      </c>
      <c r="M392" s="1">
        <v>-3.7192162962032</v>
      </c>
      <c r="N392" s="1">
        <v>-38.514145586396</v>
      </c>
    </row>
    <row r="393" ht="14.25" customHeight="1">
      <c r="A393" s="7">
        <v>44981.0</v>
      </c>
      <c r="B393" s="1">
        <v>15.0</v>
      </c>
      <c r="C393" s="2">
        <v>75.2955870108243</v>
      </c>
      <c r="D393" s="3">
        <v>0.0556452955870108</v>
      </c>
      <c r="E393" s="4">
        <v>0.0122064945878435</v>
      </c>
      <c r="F393" s="5">
        <v>2.97764363030808</v>
      </c>
      <c r="G393" s="2">
        <v>0.439633638634471</v>
      </c>
      <c r="H393" s="2">
        <v>0.897585345545379</v>
      </c>
      <c r="I393" s="2">
        <v>25.015570358035</v>
      </c>
      <c r="J393" s="2">
        <f>(46.01*(siqueira!$D393*1000))/(0.082*(siqueira!$I393+273.15))</f>
        <v>104.7151071</v>
      </c>
      <c r="K393" s="2">
        <f>(48*(siqueira!$F393))/(0.082*(siqueira!$I393+273.15))</f>
        <v>5.845781937</v>
      </c>
      <c r="L393" s="13" t="s">
        <v>16</v>
      </c>
      <c r="M393" s="1">
        <v>-3.7192162962032</v>
      </c>
      <c r="N393" s="1">
        <v>-38.514145586396</v>
      </c>
    </row>
    <row r="394" ht="14.25" customHeight="1">
      <c r="A394" s="7">
        <v>44981.0</v>
      </c>
      <c r="B394" s="1">
        <v>16.0</v>
      </c>
      <c r="C394" s="2">
        <v>72.2188385269122</v>
      </c>
      <c r="D394" s="3">
        <v>0.180885269121813</v>
      </c>
      <c r="E394" s="4">
        <v>0.0621671388101983</v>
      </c>
      <c r="F394" s="5">
        <v>2.76558073654391</v>
      </c>
      <c r="G394" s="2">
        <v>0.0191218130311615</v>
      </c>
      <c r="H394" s="2">
        <v>0.330736543909348</v>
      </c>
      <c r="I394" s="2">
        <v>24.844157223796</v>
      </c>
      <c r="J394" s="2">
        <f>(46.01*(siqueira!$D394*1000))/(0.082*(siqueira!$I394+273.15))</f>
        <v>340.5915212</v>
      </c>
      <c r="K394" s="2">
        <f>(48*(siqueira!$F394))/(0.082*(siqueira!$I394+273.15))</f>
        <v>5.432578087</v>
      </c>
      <c r="L394" s="13" t="s">
        <v>16</v>
      </c>
      <c r="M394" s="1">
        <v>-3.7192162962032</v>
      </c>
      <c r="N394" s="1">
        <v>-38.514145586396</v>
      </c>
    </row>
    <row r="395" ht="14.25" customHeight="1">
      <c r="A395" s="7">
        <v>44981.0</v>
      </c>
      <c r="B395" s="1">
        <v>17.0</v>
      </c>
      <c r="C395" s="2">
        <v>69.7243902439024</v>
      </c>
      <c r="D395" s="3">
        <v>0.0811056910569106</v>
      </c>
      <c r="E395" s="4">
        <v>0.0188211382113821</v>
      </c>
      <c r="F395" s="5">
        <v>2.66749593495935</v>
      </c>
      <c r="G395" s="2">
        <v>0.0203252032520325</v>
      </c>
      <c r="H395" s="2">
        <v>0.352032520325203</v>
      </c>
      <c r="I395" s="2">
        <v>25.4102682926829</v>
      </c>
      <c r="J395" s="2">
        <f>(46.01*(siqueira!$D395*1000))/(0.082*(siqueira!$I395+273.15))</f>
        <v>152.4255243</v>
      </c>
      <c r="K395" s="2">
        <f>(48*(siqueira!$F395))/(0.082*(siqueira!$I395+273.15))</f>
        <v>5.229969292</v>
      </c>
      <c r="L395" s="13" t="s">
        <v>16</v>
      </c>
      <c r="M395" s="1">
        <v>-3.7192162962032</v>
      </c>
      <c r="N395" s="1">
        <v>-38.514145586396</v>
      </c>
    </row>
    <row r="396" ht="14.25" customHeight="1">
      <c r="A396" s="7">
        <v>44981.0</v>
      </c>
      <c r="B396" s="1">
        <v>18.0</v>
      </c>
      <c r="C396" s="2">
        <v>63.5728451563692</v>
      </c>
      <c r="D396" s="3">
        <v>0.0410907704042716</v>
      </c>
      <c r="E396" s="4">
        <v>0.00944317315026697</v>
      </c>
      <c r="F396" s="5">
        <v>2.82626239511823</v>
      </c>
      <c r="G396" s="2">
        <v>0.041952707856598</v>
      </c>
      <c r="H396" s="2">
        <v>0.288329519450801</v>
      </c>
      <c r="I396" s="2">
        <v>26.2242257818459</v>
      </c>
      <c r="J396" s="2">
        <f>(46.01*(siqueira!$D396*1000))/(0.082*(siqueira!$I396+273.15))</f>
        <v>77.01374757</v>
      </c>
      <c r="K396" s="2">
        <f>(48*(siqueira!$F396))/(0.082*(siqueira!$I396+273.15))</f>
        <v>5.52618548</v>
      </c>
      <c r="L396" s="13" t="s">
        <v>16</v>
      </c>
      <c r="M396" s="1">
        <v>-3.7192162962032</v>
      </c>
      <c r="N396" s="1">
        <v>-38.514145586396</v>
      </c>
    </row>
    <row r="397" ht="14.25" customHeight="1">
      <c r="A397" s="7">
        <v>44981.0</v>
      </c>
      <c r="B397" s="1">
        <v>19.0</v>
      </c>
      <c r="C397" s="2">
        <v>62.626188734455</v>
      </c>
      <c r="D397" s="3">
        <v>0.0410241404535479</v>
      </c>
      <c r="E397" s="4">
        <v>0.00826627651792246</v>
      </c>
      <c r="F397" s="5">
        <v>2.75218727139722</v>
      </c>
      <c r="G397" s="2">
        <v>0.0</v>
      </c>
      <c r="H397" s="2">
        <v>0.0460863204096562</v>
      </c>
      <c r="I397" s="2">
        <v>26.2813460131675</v>
      </c>
      <c r="J397" s="2">
        <f>(46.01*(siqueira!$D397*1000))/(0.082*(siqueira!$I397+273.15))</f>
        <v>76.8741999</v>
      </c>
      <c r="K397" s="2">
        <f>(48*(siqueira!$F397))/(0.082*(siqueira!$I397+273.15))</f>
        <v>5.380319973</v>
      </c>
      <c r="L397" s="13" t="s">
        <v>16</v>
      </c>
      <c r="M397" s="1">
        <v>-3.7192162962032</v>
      </c>
      <c r="N397" s="1">
        <v>-38.514145586396</v>
      </c>
    </row>
    <row r="398" ht="14.25" customHeight="1">
      <c r="A398" s="7">
        <v>44981.0</v>
      </c>
      <c r="B398" s="1">
        <v>20.0</v>
      </c>
      <c r="C398" s="2">
        <v>62.9416666666667</v>
      </c>
      <c r="D398" s="3">
        <v>0.0105833333333333</v>
      </c>
      <c r="E398" s="4">
        <v>8.75E-4</v>
      </c>
      <c r="F398" s="5">
        <v>2.77329166666667</v>
      </c>
      <c r="G398" s="2">
        <v>0.0158333333333333</v>
      </c>
      <c r="H398" s="2">
        <v>0.159166666666667</v>
      </c>
      <c r="I398" s="2">
        <v>26.772025</v>
      </c>
      <c r="J398" s="2">
        <f>(46.01*(siqueira!$D398*1000))/(0.082*(siqueira!$I398+273.15))</f>
        <v>19.79942127</v>
      </c>
      <c r="K398" s="2">
        <f>(48*(siqueira!$F398))/(0.082*(siqueira!$I398+273.15))</f>
        <v>5.412707666</v>
      </c>
      <c r="L398" s="13" t="s">
        <v>16</v>
      </c>
      <c r="M398" s="1">
        <v>-3.7192162962032</v>
      </c>
      <c r="N398" s="1">
        <v>-38.514145586396</v>
      </c>
    </row>
    <row r="399" ht="14.25" customHeight="1">
      <c r="A399" s="7">
        <v>44981.0</v>
      </c>
      <c r="B399" s="1">
        <v>21.0</v>
      </c>
      <c r="C399" s="2">
        <v>63.7603654251581</v>
      </c>
      <c r="D399" s="3">
        <v>0.00996486296556571</v>
      </c>
      <c r="E399" s="4">
        <v>4.21644413211525E-4</v>
      </c>
      <c r="F399" s="5">
        <v>2.61070976809557</v>
      </c>
      <c r="G399" s="2">
        <v>0.315530569219958</v>
      </c>
      <c r="H399" s="2">
        <v>0.565706254392129</v>
      </c>
      <c r="I399" s="2">
        <v>26.1346099789178</v>
      </c>
      <c r="J399" s="2">
        <f>(46.01*(siqueira!$D399*1000))/(0.082*(siqueira!$I399+273.15))</f>
        <v>18.68208427</v>
      </c>
      <c r="K399" s="2">
        <f>(48*(siqueira!$F399))/(0.082*(siqueira!$I399+273.15))</f>
        <v>5.106244361</v>
      </c>
      <c r="L399" s="13" t="s">
        <v>16</v>
      </c>
      <c r="M399" s="1">
        <v>-3.7192162962032</v>
      </c>
      <c r="N399" s="1">
        <v>-38.514145586396</v>
      </c>
    </row>
    <row r="400" ht="14.25" customHeight="1">
      <c r="A400" s="7">
        <v>44981.0</v>
      </c>
      <c r="B400" s="1">
        <v>22.0</v>
      </c>
      <c r="C400" s="2">
        <v>64.1664086687307</v>
      </c>
      <c r="D400" s="3">
        <v>0.00986842105263158</v>
      </c>
      <c r="E400" s="4">
        <v>2.24458204334365E-4</v>
      </c>
      <c r="F400" s="5">
        <v>2.54728328173375</v>
      </c>
      <c r="G400" s="2">
        <v>3.46052631578947</v>
      </c>
      <c r="H400" s="2">
        <v>3.83359133126935</v>
      </c>
      <c r="I400" s="2">
        <v>26.0168343653251</v>
      </c>
      <c r="J400" s="2">
        <f>(46.01*(siqueira!$D400*1000))/(0.082*(siqueira!$I400+273.15))</f>
        <v>18.50855893</v>
      </c>
      <c r="K400" s="2">
        <f>(48*(siqueira!$F400))/(0.082*(siqueira!$I400+273.15))</f>
        <v>4.98415092</v>
      </c>
      <c r="L400" s="13" t="s">
        <v>16</v>
      </c>
      <c r="M400" s="1">
        <v>-3.7192162962032</v>
      </c>
      <c r="N400" s="1">
        <v>-38.514145586396</v>
      </c>
    </row>
    <row r="401" ht="14.25" customHeight="1">
      <c r="A401" s="7">
        <v>44981.0</v>
      </c>
      <c r="B401" s="1">
        <v>23.0</v>
      </c>
      <c r="C401" s="2">
        <v>67.4211344211344</v>
      </c>
      <c r="D401" s="3">
        <v>0.00995337995337995</v>
      </c>
      <c r="E401" s="4">
        <v>2.40870240870241E-4</v>
      </c>
      <c r="F401" s="5">
        <v>2.95719502719503</v>
      </c>
      <c r="G401" s="2">
        <v>6.24242424242424</v>
      </c>
      <c r="H401" s="2">
        <v>6.79254079254079</v>
      </c>
      <c r="I401" s="2">
        <v>25.7223931623932</v>
      </c>
      <c r="J401" s="2">
        <f>(46.01*(siqueira!$D401*1000))/(0.082*(siqueira!$I401+273.15))</f>
        <v>18.68629336</v>
      </c>
      <c r="K401" s="2">
        <f>(48*(siqueira!$F401))/(0.082*(siqueira!$I401+273.15))</f>
        <v>5.791906617</v>
      </c>
      <c r="L401" s="13" t="s">
        <v>16</v>
      </c>
      <c r="M401" s="1">
        <v>-3.7192162962032</v>
      </c>
      <c r="N401" s="1">
        <v>-38.514145586396</v>
      </c>
    </row>
    <row r="402" ht="14.25" customHeight="1">
      <c r="A402" s="7">
        <v>44982.0</v>
      </c>
      <c r="B402" s="1">
        <v>0.0</v>
      </c>
      <c r="C402" s="2">
        <v>67.3131672597865</v>
      </c>
      <c r="D402" s="3">
        <v>0.00970818505338078</v>
      </c>
      <c r="E402" s="4">
        <v>3.13167259786477E-4</v>
      </c>
      <c r="F402" s="5">
        <v>2.65122419928826</v>
      </c>
      <c r="G402" s="2">
        <v>9.15729537366548</v>
      </c>
      <c r="H402" s="2">
        <v>9.82348754448399</v>
      </c>
      <c r="I402" s="2">
        <v>25.9797010676157</v>
      </c>
      <c r="J402" s="2">
        <f>(46.01*(siqueira!$D402*1000))/(0.082*(siqueira!$I402+273.15))</f>
        <v>18.21029117</v>
      </c>
      <c r="K402" s="2">
        <f>(48*(siqueira!$F402))/(0.082*(siqueira!$I402+273.15))</f>
        <v>5.188171255</v>
      </c>
      <c r="L402" s="13" t="s">
        <v>16</v>
      </c>
      <c r="M402" s="1">
        <v>-3.7192162962032</v>
      </c>
      <c r="N402" s="1">
        <v>-38.514145586396</v>
      </c>
    </row>
    <row r="403" ht="14.25" customHeight="1">
      <c r="A403" s="7">
        <v>44982.0</v>
      </c>
      <c r="B403" s="1">
        <v>1.0</v>
      </c>
      <c r="C403" s="2">
        <v>66.6096121416526</v>
      </c>
      <c r="D403" s="3">
        <v>0.0189713322091062</v>
      </c>
      <c r="E403" s="4">
        <v>0.0057504215851602</v>
      </c>
      <c r="F403" s="5">
        <v>2.4372934232715</v>
      </c>
      <c r="G403" s="2">
        <v>4.93507588532884</v>
      </c>
      <c r="H403" s="2">
        <v>6.03456998313659</v>
      </c>
      <c r="I403" s="2">
        <v>26.6236256323777</v>
      </c>
      <c r="J403" s="2">
        <f>(46.01*(siqueira!$D403*1000))/(0.082*(siqueira!$I403+273.15))</f>
        <v>35.50935546</v>
      </c>
      <c r="K403" s="2">
        <f>(48*(siqueira!$F403))/(0.082*(siqueira!$I403+273.15))</f>
        <v>4.759285752</v>
      </c>
      <c r="L403" s="13" t="s">
        <v>16</v>
      </c>
      <c r="M403" s="1">
        <v>-3.7192162962032</v>
      </c>
      <c r="N403" s="1">
        <v>-38.514145586396</v>
      </c>
    </row>
    <row r="404" ht="14.25" customHeight="1">
      <c r="A404" s="7">
        <v>44982.0</v>
      </c>
      <c r="B404" s="1">
        <v>2.0</v>
      </c>
      <c r="C404" s="2">
        <v>66.7800586510264</v>
      </c>
      <c r="D404" s="3">
        <v>0.01</v>
      </c>
      <c r="E404" s="4">
        <v>0.00108504398826979</v>
      </c>
      <c r="F404" s="5">
        <v>2.38674486803519</v>
      </c>
      <c r="G404" s="2">
        <v>12.2932551319648</v>
      </c>
      <c r="H404" s="2">
        <v>12.7653958944282</v>
      </c>
      <c r="I404" s="2">
        <v>25.8730791788856</v>
      </c>
      <c r="J404" s="2">
        <f>(46.01*(siqueira!$D404*1000))/(0.082*(siqueira!$I404+273.15))</f>
        <v>18.76435633</v>
      </c>
      <c r="K404" s="2">
        <f>(48*(siqueira!$F404))/(0.082*(siqueira!$I404+273.15))</f>
        <v>4.672277976</v>
      </c>
      <c r="L404" s="13" t="s">
        <v>16</v>
      </c>
      <c r="M404" s="1">
        <v>-3.7192162962032</v>
      </c>
      <c r="N404" s="1">
        <v>-38.514145586396</v>
      </c>
    </row>
    <row r="405" ht="14.25" customHeight="1">
      <c r="A405" s="7">
        <v>44982.0</v>
      </c>
      <c r="B405" s="1">
        <v>5.0</v>
      </c>
      <c r="C405" s="2">
        <v>68.0</v>
      </c>
      <c r="D405" s="3">
        <v>0.01</v>
      </c>
      <c r="E405" s="4">
        <v>0.00666666666666667</v>
      </c>
      <c r="F405" s="5">
        <v>2.70666666666667</v>
      </c>
      <c r="G405" s="2">
        <v>20.0</v>
      </c>
      <c r="H405" s="2">
        <v>20.0</v>
      </c>
      <c r="I405" s="2">
        <v>25.5</v>
      </c>
      <c r="J405" s="2">
        <f>(46.01*(siqueira!$D405*1000))/(0.082*(siqueira!$I405+273.15))</f>
        <v>18.78779712</v>
      </c>
      <c r="K405" s="2">
        <f>(48*(siqueira!$F405))/(0.082*(siqueira!$I405+273.15))</f>
        <v>5.305174096</v>
      </c>
      <c r="L405" s="13" t="s">
        <v>16</v>
      </c>
      <c r="M405" s="1">
        <v>-3.7192162962032</v>
      </c>
      <c r="N405" s="1">
        <v>-38.514145586396</v>
      </c>
    </row>
    <row r="406" ht="14.25" customHeight="1">
      <c r="A406" s="7">
        <v>44982.0</v>
      </c>
      <c r="B406" s="1">
        <v>7.0</v>
      </c>
      <c r="C406" s="2">
        <v>69.5217993079585</v>
      </c>
      <c r="D406" s="3">
        <v>0.00999307958477509</v>
      </c>
      <c r="E406" s="4">
        <v>0.00427681660899654</v>
      </c>
      <c r="F406" s="5">
        <v>2.53589619377163</v>
      </c>
      <c r="G406" s="2">
        <v>5.42006920415225</v>
      </c>
      <c r="H406" s="2">
        <v>5.92456747404844</v>
      </c>
      <c r="I406" s="2">
        <v>25.2489619377163</v>
      </c>
      <c r="J406" s="2">
        <f>(46.01*(siqueira!$D406*1000))/(0.082*(siqueira!$I406+273.15))</f>
        <v>18.79059011</v>
      </c>
      <c r="K406" s="2">
        <f>(48*(siqueira!$F406))/(0.082*(siqueira!$I406+273.15))</f>
        <v>4.974638754</v>
      </c>
      <c r="L406" s="13" t="s">
        <v>16</v>
      </c>
      <c r="M406" s="1">
        <v>-3.7192162962032</v>
      </c>
      <c r="N406" s="1">
        <v>-38.514145586396</v>
      </c>
    </row>
    <row r="407" ht="14.25" customHeight="1">
      <c r="A407" s="7">
        <v>44982.0</v>
      </c>
      <c r="B407" s="1">
        <v>8.0</v>
      </c>
      <c r="C407" s="2">
        <v>69.1396287328491</v>
      </c>
      <c r="D407" s="3">
        <v>0.00998385794995964</v>
      </c>
      <c r="E407" s="4">
        <v>0.00460048426150121</v>
      </c>
      <c r="F407" s="5">
        <v>2.9346004842615</v>
      </c>
      <c r="G407" s="2">
        <v>2.47780468119451</v>
      </c>
      <c r="H407" s="2">
        <v>2.93058918482647</v>
      </c>
      <c r="I407" s="2">
        <v>25.3653672316384</v>
      </c>
      <c r="J407" s="2">
        <f>(46.01*(siqueira!$D407*1000))/(0.082*(siqueira!$I407+273.15))</f>
        <v>18.76592953</v>
      </c>
      <c r="K407" s="2">
        <f>(48*(siqueira!$F407))/(0.082*(siqueira!$I407+273.15))</f>
        <v>5.754527593</v>
      </c>
      <c r="L407" s="13" t="s">
        <v>16</v>
      </c>
      <c r="M407" s="1">
        <v>-3.7192162962032</v>
      </c>
      <c r="N407" s="1">
        <v>-38.514145586396</v>
      </c>
    </row>
    <row r="408" ht="14.25" customHeight="1">
      <c r="A408" s="7">
        <v>44982.0</v>
      </c>
      <c r="B408" s="1">
        <v>9.0</v>
      </c>
      <c r="C408" s="2">
        <v>67.4621513944223</v>
      </c>
      <c r="D408" s="3">
        <v>0.01</v>
      </c>
      <c r="E408" s="4">
        <v>0.0048871181938911</v>
      </c>
      <c r="F408" s="5">
        <v>3.83442231075697</v>
      </c>
      <c r="G408" s="2">
        <v>2.46480743691899</v>
      </c>
      <c r="H408" s="2">
        <v>2.8871181938911</v>
      </c>
      <c r="I408" s="2">
        <v>26.1872908366534</v>
      </c>
      <c r="J408" s="2">
        <f>(46.01*(siqueira!$D408*1000))/(0.082*(siqueira!$I408+273.15))</f>
        <v>18.74465956</v>
      </c>
      <c r="K408" s="2">
        <f>(48*(siqueira!$F408))/(0.082*(siqueira!$I408+273.15))</f>
        <v>7.498363745</v>
      </c>
      <c r="L408" s="13" t="s">
        <v>16</v>
      </c>
      <c r="M408" s="1">
        <v>-3.7192162962032</v>
      </c>
      <c r="N408" s="1">
        <v>-38.514145586396</v>
      </c>
    </row>
    <row r="409" ht="14.25" customHeight="1">
      <c r="A409" s="7">
        <v>44982.0</v>
      </c>
      <c r="B409" s="1">
        <v>11.0</v>
      </c>
      <c r="C409" s="2">
        <v>42.8923766816144</v>
      </c>
      <c r="D409" s="3">
        <v>0.0063677130044843</v>
      </c>
      <c r="E409" s="4">
        <v>0.00139013452914798</v>
      </c>
      <c r="F409" s="5">
        <v>2.37511210762332</v>
      </c>
      <c r="G409" s="2">
        <v>3.18385650224215</v>
      </c>
      <c r="H409" s="2">
        <v>4.24663677130045</v>
      </c>
      <c r="I409" s="2">
        <v>33.5951121076233</v>
      </c>
      <c r="J409" s="2">
        <f>(46.01*(siqueira!$D409*1000))/(0.082*(siqueira!$I409+273.15))</f>
        <v>11.64780821</v>
      </c>
      <c r="K409" s="2">
        <f>(48*(siqueira!$F409))/(0.082*(siqueira!$I409+273.15))</f>
        <v>4.532458616</v>
      </c>
      <c r="L409" s="13" t="s">
        <v>16</v>
      </c>
      <c r="M409" s="1">
        <v>-3.7192162962032</v>
      </c>
      <c r="N409" s="1">
        <v>-38.514145586396</v>
      </c>
    </row>
    <row r="410" ht="14.25" customHeight="1">
      <c r="A410" s="7">
        <v>44982.0</v>
      </c>
      <c r="B410" s="1">
        <v>12.0</v>
      </c>
      <c r="C410" s="2">
        <v>41.25</v>
      </c>
      <c r="D410" s="3">
        <v>0.0205597014925373</v>
      </c>
      <c r="E410" s="4">
        <v>0.010634328358209</v>
      </c>
      <c r="F410" s="5">
        <v>2.09785447761194</v>
      </c>
      <c r="G410" s="2">
        <v>1.0410447761194</v>
      </c>
      <c r="H410" s="2">
        <v>1.68097014925373</v>
      </c>
      <c r="I410" s="2">
        <v>33.3866417910448</v>
      </c>
      <c r="J410" s="2">
        <f>(46.01*(siqueira!$D410*1000))/(0.082*(siqueira!$I410+273.15))</f>
        <v>37.63334228</v>
      </c>
      <c r="K410" s="2">
        <f>(48*(siqueira!$F410))/(0.082*(siqueira!$I410+273.15))</f>
        <v>4.006086744</v>
      </c>
      <c r="L410" s="13" t="s">
        <v>16</v>
      </c>
      <c r="M410" s="1">
        <v>-3.7192162962032</v>
      </c>
      <c r="N410" s="1">
        <v>-38.514145586396</v>
      </c>
    </row>
    <row r="411" ht="14.25" customHeight="1">
      <c r="A411" s="7">
        <v>44982.0</v>
      </c>
      <c r="B411" s="1">
        <v>13.0</v>
      </c>
      <c r="C411" s="2">
        <v>41.0168831168831</v>
      </c>
      <c r="D411" s="3">
        <v>0.0247142857142857</v>
      </c>
      <c r="E411" s="4">
        <v>0.0103376623376623</v>
      </c>
      <c r="F411" s="5">
        <v>3.20232467532468</v>
      </c>
      <c r="G411" s="2">
        <v>1.29220779220779</v>
      </c>
      <c r="H411" s="2">
        <v>1.95064935064935</v>
      </c>
      <c r="I411" s="2">
        <v>31.9301298701299</v>
      </c>
      <c r="J411" s="2">
        <f>(46.01*(siqueira!$D411*1000))/(0.082*(siqueira!$I411+273.15))</f>
        <v>45.45404331</v>
      </c>
      <c r="K411" s="2">
        <f>(48*(siqueira!$F411))/(0.082*(siqueira!$I411+273.15))</f>
        <v>6.144390715</v>
      </c>
      <c r="L411" s="13" t="s">
        <v>16</v>
      </c>
      <c r="M411" s="1">
        <v>-3.7192162962032</v>
      </c>
      <c r="N411" s="1">
        <v>-38.514145586396</v>
      </c>
    </row>
    <row r="412" ht="14.25" customHeight="1">
      <c r="A412" s="7">
        <v>44982.0</v>
      </c>
      <c r="B412" s="1">
        <v>15.0</v>
      </c>
      <c r="C412" s="2">
        <v>51.2150537634409</v>
      </c>
      <c r="D412" s="3">
        <v>0.0378494623655914</v>
      </c>
      <c r="E412" s="4">
        <v>0.0119354838709677</v>
      </c>
      <c r="F412" s="5">
        <v>2.47741935483871</v>
      </c>
      <c r="G412" s="2">
        <v>0.0</v>
      </c>
      <c r="H412" s="2">
        <v>0.0</v>
      </c>
      <c r="I412" s="2">
        <v>29.5259139784946</v>
      </c>
      <c r="J412" s="2">
        <f>(46.01*(siqueira!$D412*1000))/(0.082*(siqueira!$I412+273.15))</f>
        <v>70.16495214</v>
      </c>
      <c r="K412" s="2">
        <f>(48*(siqueira!$F412))/(0.082*(siqueira!$I412+273.15))</f>
        <v>4.791252388</v>
      </c>
      <c r="L412" s="13" t="s">
        <v>16</v>
      </c>
      <c r="M412" s="1">
        <v>-3.7192162962032</v>
      </c>
      <c r="N412" s="1">
        <v>-38.514145586396</v>
      </c>
    </row>
    <row r="413" ht="14.25" customHeight="1">
      <c r="A413" s="7">
        <v>44982.0</v>
      </c>
      <c r="B413" s="1">
        <v>17.0</v>
      </c>
      <c r="C413" s="2">
        <v>63.0054844606947</v>
      </c>
      <c r="D413" s="3">
        <v>0.0825228519195612</v>
      </c>
      <c r="E413" s="4">
        <v>0.0215173674588665</v>
      </c>
      <c r="F413" s="5">
        <v>2.35490859232176</v>
      </c>
      <c r="G413" s="2">
        <v>1.11151736745887</v>
      </c>
      <c r="H413" s="2">
        <v>2.09414990859232</v>
      </c>
      <c r="I413" s="2">
        <v>26.9106307129799</v>
      </c>
      <c r="J413" s="2">
        <f>(46.01*(siqueira!$D413*1000))/(0.082*(siqueira!$I413+273.15))</f>
        <v>154.3133827</v>
      </c>
      <c r="K413" s="2">
        <f>(48*(siqueira!$F413))/(0.082*(siqueira!$I413+273.15))</f>
        <v>4.594015133</v>
      </c>
      <c r="L413" s="13" t="s">
        <v>16</v>
      </c>
      <c r="M413" s="1">
        <v>-3.7192162962032</v>
      </c>
      <c r="N413" s="1">
        <v>-38.514145586396</v>
      </c>
    </row>
    <row r="414" ht="14.25" customHeight="1">
      <c r="A414" s="7">
        <v>44982.0</v>
      </c>
      <c r="B414" s="1">
        <v>18.0</v>
      </c>
      <c r="C414" s="2">
        <v>62.7446808510638</v>
      </c>
      <c r="D414" s="3">
        <v>0.0460126083530339</v>
      </c>
      <c r="E414" s="4">
        <v>0.0117966903073286</v>
      </c>
      <c r="F414" s="5">
        <v>1.9663987391647</v>
      </c>
      <c r="G414" s="2">
        <v>1.13553979511426</v>
      </c>
      <c r="H414" s="2">
        <v>1.52403467297084</v>
      </c>
      <c r="I414" s="2">
        <v>28.2435224586288</v>
      </c>
      <c r="J414" s="2">
        <f>(46.01*(siqueira!$D414*1000))/(0.082*(siqueira!$I414+273.15))</f>
        <v>85.66064098</v>
      </c>
      <c r="K414" s="2">
        <f>(48*(siqueira!$F414))/(0.082*(siqueira!$I414+273.15))</f>
        <v>3.819135419</v>
      </c>
      <c r="L414" s="13" t="s">
        <v>16</v>
      </c>
      <c r="M414" s="1">
        <v>-3.7192162962032</v>
      </c>
      <c r="N414" s="1">
        <v>-38.514145586396</v>
      </c>
    </row>
    <row r="415" ht="14.25" customHeight="1">
      <c r="A415" s="7">
        <v>44982.0</v>
      </c>
      <c r="B415" s="1">
        <v>19.0</v>
      </c>
      <c r="C415" s="2">
        <v>60.3279266572638</v>
      </c>
      <c r="D415" s="3">
        <v>0.06212976022567</v>
      </c>
      <c r="E415" s="4">
        <v>0.0141537376586742</v>
      </c>
      <c r="F415" s="5">
        <v>2.35509167842031</v>
      </c>
      <c r="G415" s="2">
        <v>2.90620592383639</v>
      </c>
      <c r="H415" s="2">
        <v>3.31382228490832</v>
      </c>
      <c r="I415" s="2">
        <v>28.8730465444288</v>
      </c>
      <c r="J415" s="2">
        <f>(46.01*(siqueira!$D415*1000))/(0.082*(siqueira!$I415+273.15))</f>
        <v>115.4244927</v>
      </c>
      <c r="K415" s="2">
        <f>(48*(siqueira!$F415))/(0.082*(siqueira!$I415+273.15))</f>
        <v>4.564520048</v>
      </c>
      <c r="L415" s="13" t="s">
        <v>16</v>
      </c>
      <c r="M415" s="1">
        <v>-3.7192162962032</v>
      </c>
      <c r="N415" s="1">
        <v>-38.514145586396</v>
      </c>
    </row>
    <row r="416" ht="14.25" customHeight="1">
      <c r="A416" s="7">
        <v>44982.0</v>
      </c>
      <c r="B416" s="1">
        <v>20.0</v>
      </c>
      <c r="C416" s="2">
        <v>60.5549915397631</v>
      </c>
      <c r="D416" s="3">
        <v>0.142935702199662</v>
      </c>
      <c r="E416" s="4">
        <v>0.035160744500846</v>
      </c>
      <c r="F416" s="5">
        <v>2.18788494077834</v>
      </c>
      <c r="G416" s="2">
        <v>4.02284263959391</v>
      </c>
      <c r="H416" s="2">
        <v>4.62098138747885</v>
      </c>
      <c r="I416" s="2">
        <v>28.4068274111675</v>
      </c>
      <c r="J416" s="2">
        <f>(46.01*(siqueira!$D416*1000))/(0.082*(siqueira!$I416+273.15))</f>
        <v>265.9560872</v>
      </c>
      <c r="K416" s="2">
        <f>(48*(siqueira!$F416))/(0.082*(siqueira!$I416+273.15))</f>
        <v>4.247004278</v>
      </c>
      <c r="L416" s="13" t="s">
        <v>16</v>
      </c>
      <c r="M416" s="1">
        <v>-3.7192162962032</v>
      </c>
      <c r="N416" s="1">
        <v>-38.514145586396</v>
      </c>
    </row>
    <row r="417" ht="14.25" customHeight="1">
      <c r="A417" s="7">
        <v>44982.0</v>
      </c>
      <c r="B417" s="1">
        <v>21.0</v>
      </c>
      <c r="C417" s="2">
        <v>61.0854271356784</v>
      </c>
      <c r="D417" s="3">
        <v>0.190581478822685</v>
      </c>
      <c r="E417" s="4">
        <v>0.0442067480258435</v>
      </c>
      <c r="F417" s="5">
        <v>1.88253409906676</v>
      </c>
      <c r="G417" s="2">
        <v>0.722182340272792</v>
      </c>
      <c r="H417" s="2">
        <v>1.22900215362527</v>
      </c>
      <c r="I417" s="2">
        <v>28.1836898779612</v>
      </c>
      <c r="J417" s="2">
        <f>(46.01*(siqueira!$D417*1000))/(0.082*(siqueira!$I417+273.15))</f>
        <v>354.8717137</v>
      </c>
      <c r="K417" s="2">
        <f>(48*(siqueira!$F417))/(0.082*(siqueira!$I417+273.15))</f>
        <v>3.656979677</v>
      </c>
      <c r="L417" s="13" t="s">
        <v>16</v>
      </c>
      <c r="M417" s="1">
        <v>-3.7192162962032</v>
      </c>
      <c r="N417" s="1">
        <v>-38.514145586396</v>
      </c>
    </row>
    <row r="418" ht="14.25" customHeight="1">
      <c r="A418" s="7">
        <v>44982.0</v>
      </c>
      <c r="B418" s="1">
        <v>22.0</v>
      </c>
      <c r="C418" s="2">
        <v>63.2805429864253</v>
      </c>
      <c r="D418" s="3">
        <v>0.233031674208145</v>
      </c>
      <c r="E418" s="4">
        <v>0.0595550527903469</v>
      </c>
      <c r="F418" s="5">
        <v>1.84984917043741</v>
      </c>
      <c r="G418" s="2">
        <v>0.524132730015083</v>
      </c>
      <c r="H418" s="2">
        <v>1.10030165912519</v>
      </c>
      <c r="I418" s="2">
        <v>28.1516968325792</v>
      </c>
      <c r="J418" s="2">
        <f>(46.01*(siqueira!$D418*1000))/(0.082*(siqueira!$I418+273.15))</f>
        <v>433.9620566</v>
      </c>
      <c r="K418" s="2">
        <f>(48*(siqueira!$F418))/(0.082*(siqueira!$I418+273.15))</f>
        <v>3.59386804</v>
      </c>
      <c r="L418" s="13" t="s">
        <v>16</v>
      </c>
      <c r="M418" s="1">
        <v>-3.7192162962032</v>
      </c>
      <c r="N418" s="1">
        <v>-38.514145586396</v>
      </c>
    </row>
    <row r="419" ht="14.25" customHeight="1">
      <c r="A419" s="7">
        <v>44982.0</v>
      </c>
      <c r="B419" s="1">
        <v>23.0</v>
      </c>
      <c r="C419" s="2">
        <v>62.8357371794872</v>
      </c>
      <c r="D419" s="3">
        <v>0.157988782051282</v>
      </c>
      <c r="E419" s="4">
        <v>0.0351282051282051</v>
      </c>
      <c r="F419" s="5">
        <v>1.89783653846154</v>
      </c>
      <c r="G419" s="2">
        <v>0.588141025641026</v>
      </c>
      <c r="H419" s="2">
        <v>1.21875</v>
      </c>
      <c r="I419" s="2">
        <v>28.1481891025641</v>
      </c>
      <c r="J419" s="2">
        <f>(46.01*(siqueira!$D419*1000))/(0.082*(siqueira!$I419+273.15))</f>
        <v>294.2172355</v>
      </c>
      <c r="K419" s="2">
        <f>(48*(siqueira!$F419))/(0.082*(siqueira!$I419+273.15))</f>
        <v>3.687140333</v>
      </c>
      <c r="L419" s="13" t="s">
        <v>16</v>
      </c>
      <c r="M419" s="1">
        <v>-3.7192162962032</v>
      </c>
      <c r="N419" s="1">
        <v>-38.514145586396</v>
      </c>
    </row>
    <row r="420" ht="14.25" customHeight="1">
      <c r="A420" s="7">
        <v>44983.0</v>
      </c>
      <c r="B420" s="1">
        <v>0.0</v>
      </c>
      <c r="C420" s="2">
        <v>61.470341939986</v>
      </c>
      <c r="D420" s="3">
        <v>0.0761270062805304</v>
      </c>
      <c r="E420" s="4">
        <v>0.0155896720167481</v>
      </c>
      <c r="F420" s="5">
        <v>1.96062107466853</v>
      </c>
      <c r="G420" s="2">
        <v>0.979064898813678</v>
      </c>
      <c r="H420" s="2">
        <v>1.46964410327983</v>
      </c>
      <c r="I420" s="2">
        <v>28.1378367062107</v>
      </c>
      <c r="J420" s="2">
        <f>(46.01*(siqueira!$D420*1000))/(0.082*(siqueira!$I420+273.15))</f>
        <v>141.7736541</v>
      </c>
      <c r="K420" s="2">
        <f>(48*(siqueira!$F420))/(0.082*(siqueira!$I420+273.15))</f>
        <v>3.809249791</v>
      </c>
      <c r="L420" s="13" t="s">
        <v>16</v>
      </c>
      <c r="M420" s="1">
        <v>-3.7192162962032</v>
      </c>
      <c r="N420" s="1">
        <v>-38.514145586396</v>
      </c>
    </row>
    <row r="421" ht="14.25" customHeight="1">
      <c r="A421" s="7">
        <v>44983.0</v>
      </c>
      <c r="B421" s="1">
        <v>1.0</v>
      </c>
      <c r="C421" s="2">
        <v>62.6664374140303</v>
      </c>
      <c r="D421" s="3">
        <v>0.130680880330124</v>
      </c>
      <c r="E421" s="4">
        <v>0.0292640990371389</v>
      </c>
      <c r="F421" s="5">
        <v>1.90722833562586</v>
      </c>
      <c r="G421" s="2">
        <v>0.821870701513067</v>
      </c>
      <c r="H421" s="2">
        <v>1.2627235213205</v>
      </c>
      <c r="I421" s="2">
        <v>28.1222627235213</v>
      </c>
      <c r="J421" s="2">
        <f>(46.01*(siqueira!$D421*1000))/(0.082*(siqueira!$I421+273.15))</f>
        <v>243.3835845</v>
      </c>
      <c r="K421" s="2">
        <f>(48*(siqueira!$F421))/(0.082*(siqueira!$I421+273.15))</f>
        <v>3.705705705</v>
      </c>
      <c r="L421" s="13" t="s">
        <v>16</v>
      </c>
      <c r="M421" s="1">
        <v>-3.7192162962032</v>
      </c>
      <c r="N421" s="1">
        <v>-38.514145586396</v>
      </c>
    </row>
    <row r="422" ht="14.25" customHeight="1">
      <c r="A422" s="7">
        <v>44983.0</v>
      </c>
      <c r="B422" s="1">
        <v>2.0</v>
      </c>
      <c r="C422" s="2">
        <v>63.7919687674289</v>
      </c>
      <c r="D422" s="3">
        <v>0.0906469604015616</v>
      </c>
      <c r="E422" s="4">
        <v>0.018042387060792</v>
      </c>
      <c r="F422" s="5">
        <v>1.86540992749582</v>
      </c>
      <c r="G422" s="2">
        <v>1.31232571109872</v>
      </c>
      <c r="H422" s="2">
        <v>1.82041271611824</v>
      </c>
      <c r="I422" s="2">
        <v>28.0068321249303</v>
      </c>
      <c r="J422" s="2">
        <f>(46.01*(siqueira!$D422*1000))/(0.082*(siqueira!$I422+273.15))</f>
        <v>168.8880443</v>
      </c>
      <c r="K422" s="2">
        <f>(48*(siqueira!$F422))/(0.082*(siqueira!$I422+273.15))</f>
        <v>3.625842611</v>
      </c>
      <c r="L422" s="13" t="s">
        <v>16</v>
      </c>
      <c r="M422" s="1">
        <v>-3.7192162962032</v>
      </c>
      <c r="N422" s="1">
        <v>-38.514145586396</v>
      </c>
    </row>
    <row r="423" ht="14.25" customHeight="1">
      <c r="A423" s="7">
        <v>44983.0</v>
      </c>
      <c r="B423" s="1">
        <v>3.0</v>
      </c>
      <c r="C423" s="2">
        <v>63.1662971175166</v>
      </c>
      <c r="D423" s="3">
        <v>0.0507686622320769</v>
      </c>
      <c r="E423" s="4">
        <v>0.0097930524759793</v>
      </c>
      <c r="F423" s="5">
        <v>2.35870657797487</v>
      </c>
      <c r="G423" s="2">
        <v>1.2350332594235</v>
      </c>
      <c r="H423" s="2">
        <v>1.77827050997783</v>
      </c>
      <c r="I423" s="2">
        <v>27.87036954915</v>
      </c>
      <c r="J423" s="2">
        <f>(46.01*(siqueira!$D423*1000))/(0.082*(siqueira!$I423+273.15))</f>
        <v>94.63204299</v>
      </c>
      <c r="K423" s="2">
        <f>(48*(siqueira!$F423))/(0.082*(siqueira!$I423+273.15))</f>
        <v>4.586753686</v>
      </c>
      <c r="L423" s="13" t="s">
        <v>16</v>
      </c>
      <c r="M423" s="1">
        <v>-3.7192162962032</v>
      </c>
      <c r="N423" s="1">
        <v>-38.514145586396</v>
      </c>
    </row>
    <row r="424" ht="14.25" customHeight="1">
      <c r="A424" s="7">
        <v>44983.0</v>
      </c>
      <c r="B424" s="1">
        <v>4.0</v>
      </c>
      <c r="C424" s="2">
        <v>61.6988847583643</v>
      </c>
      <c r="D424" s="3">
        <v>0.0189144981412639</v>
      </c>
      <c r="E424" s="4">
        <v>0.00313754646840149</v>
      </c>
      <c r="F424" s="5">
        <v>2.4714126394052</v>
      </c>
      <c r="G424" s="2">
        <v>1.0453531598513</v>
      </c>
      <c r="H424" s="2">
        <v>1.5724907063197</v>
      </c>
      <c r="I424" s="2">
        <v>27.740156133829</v>
      </c>
      <c r="J424" s="2">
        <f>(46.01*(siqueira!$D424*1000))/(0.082*(siqueira!$I424+273.15))</f>
        <v>35.27160513</v>
      </c>
      <c r="K424" s="2">
        <f>(48*(siqueira!$F424))/(0.082*(siqueira!$I424+273.15))</f>
        <v>4.808002322</v>
      </c>
      <c r="L424" s="13" t="s">
        <v>16</v>
      </c>
      <c r="M424" s="1">
        <v>-3.7192162962032</v>
      </c>
      <c r="N424" s="1">
        <v>-38.514145586396</v>
      </c>
    </row>
    <row r="425" ht="14.25" customHeight="1">
      <c r="A425" s="7">
        <v>44983.0</v>
      </c>
      <c r="B425" s="1">
        <v>5.0</v>
      </c>
      <c r="C425" s="2">
        <v>62.8393442622951</v>
      </c>
      <c r="D425" s="3">
        <v>0.00986065573770492</v>
      </c>
      <c r="E425" s="4">
        <v>7.45901639344262E-4</v>
      </c>
      <c r="F425" s="5">
        <v>2.65845081967213</v>
      </c>
      <c r="G425" s="2">
        <v>2.85901639344262</v>
      </c>
      <c r="H425" s="2">
        <v>3.29590163934426</v>
      </c>
      <c r="I425" s="2">
        <v>27.4015491803279</v>
      </c>
      <c r="J425" s="2">
        <f>(46.01*(siqueira!$D425*1000))/(0.082*(siqueira!$I425+273.15))</f>
        <v>18.40878844</v>
      </c>
      <c r="K425" s="2">
        <f>(48*(siqueira!$F425))/(0.082*(siqueira!$I425+273.15))</f>
        <v>5.177701921</v>
      </c>
      <c r="L425" s="13" t="s">
        <v>16</v>
      </c>
      <c r="M425" s="1">
        <v>-3.7192162962032</v>
      </c>
      <c r="N425" s="1">
        <v>-38.514145586396</v>
      </c>
    </row>
    <row r="426" ht="14.25" customHeight="1">
      <c r="A426" s="7">
        <v>44983.0</v>
      </c>
      <c r="B426" s="1">
        <v>6.0</v>
      </c>
      <c r="C426" s="2">
        <v>64.6460431654676</v>
      </c>
      <c r="D426" s="3">
        <v>0.00998561151079137</v>
      </c>
      <c r="E426" s="4">
        <v>0.00164028776978417</v>
      </c>
      <c r="F426" s="5">
        <v>2.33705035971223</v>
      </c>
      <c r="G426" s="2">
        <v>4.77841726618705</v>
      </c>
      <c r="H426" s="2">
        <v>5.34964028776978</v>
      </c>
      <c r="I426" s="2">
        <v>26.6854100719424</v>
      </c>
      <c r="J426" s="2">
        <f>(46.01*(siqueira!$D426*1000))/(0.082*(siqueira!$I426+273.15))</f>
        <v>18.68659296</v>
      </c>
      <c r="K426" s="2">
        <f>(48*(siqueira!$F426))/(0.082*(siqueira!$I426+273.15))</f>
        <v>4.562601457</v>
      </c>
      <c r="L426" s="13" t="s">
        <v>16</v>
      </c>
      <c r="M426" s="1">
        <v>-3.7192162962032</v>
      </c>
      <c r="N426" s="1">
        <v>-38.514145586396</v>
      </c>
    </row>
    <row r="427" ht="14.25" customHeight="1">
      <c r="A427" s="7">
        <v>44983.0</v>
      </c>
      <c r="B427" s="1">
        <v>7.0</v>
      </c>
      <c r="C427" s="2">
        <v>65.6748224151539</v>
      </c>
      <c r="D427" s="3">
        <v>0.0110576164167324</v>
      </c>
      <c r="E427" s="4">
        <v>0.00466456195737964</v>
      </c>
      <c r="F427" s="5">
        <v>2.63167324388319</v>
      </c>
      <c r="G427" s="2">
        <v>3.28097868981847</v>
      </c>
      <c r="H427" s="2">
        <v>3.83109707971586</v>
      </c>
      <c r="I427" s="2">
        <v>26.2299684293607</v>
      </c>
      <c r="J427" s="2">
        <f>(46.01*(siqueira!$D427*1000))/(0.082*(siqueira!$I427+273.15))</f>
        <v>20.72417081</v>
      </c>
      <c r="K427" s="2">
        <f>(48*(siqueira!$F427))/(0.082*(siqueira!$I427+273.15))</f>
        <v>5.145606979</v>
      </c>
      <c r="L427" s="13" t="s">
        <v>16</v>
      </c>
      <c r="M427" s="1">
        <v>-3.7192162962032</v>
      </c>
      <c r="N427" s="1">
        <v>-38.514145586396</v>
      </c>
    </row>
    <row r="428" ht="14.25" customHeight="1">
      <c r="A428" s="7">
        <v>44983.0</v>
      </c>
      <c r="B428" s="1">
        <v>8.0</v>
      </c>
      <c r="C428" s="2">
        <v>71.9428347689898</v>
      </c>
      <c r="D428" s="3">
        <v>0.0298433829287392</v>
      </c>
      <c r="E428" s="4">
        <v>0.00766640563821457</v>
      </c>
      <c r="F428" s="5">
        <v>3.28223179326547</v>
      </c>
      <c r="G428" s="2">
        <v>3.39937353171496</v>
      </c>
      <c r="H428" s="2">
        <v>4.54581049334377</v>
      </c>
      <c r="I428" s="2">
        <v>24.4775880971026</v>
      </c>
      <c r="J428" s="2">
        <f>(46.01*(siqueira!$D428*1000))/(0.082*(siqueira!$I428+273.15))</f>
        <v>56.2617514</v>
      </c>
      <c r="K428" s="2">
        <f>(48*(siqueira!$F428))/(0.082*(siqueira!$I428+273.15))</f>
        <v>6.455404312</v>
      </c>
      <c r="L428" s="13" t="s">
        <v>16</v>
      </c>
      <c r="M428" s="1">
        <v>-3.7192162962032</v>
      </c>
      <c r="N428" s="1">
        <v>-38.514145586396</v>
      </c>
    </row>
    <row r="429" ht="14.25" customHeight="1">
      <c r="A429" s="7">
        <v>44983.0</v>
      </c>
      <c r="B429" s="1">
        <v>9.0</v>
      </c>
      <c r="C429" s="2">
        <v>68.3601083032491</v>
      </c>
      <c r="D429" s="3">
        <v>0.0114620938628159</v>
      </c>
      <c r="E429" s="4">
        <v>0.00465703971119134</v>
      </c>
      <c r="F429" s="5">
        <v>2.88177797833935</v>
      </c>
      <c r="G429" s="2">
        <v>0.0938628158844765</v>
      </c>
      <c r="H429" s="2">
        <v>0.42870036101083</v>
      </c>
      <c r="I429" s="2">
        <v>25.0077797833935</v>
      </c>
      <c r="J429" s="2">
        <f>(46.01*(siqueira!$D429*1000))/(0.082*(siqueira!$I429+273.15))</f>
        <v>21.57030051</v>
      </c>
      <c r="K429" s="2">
        <f>(48*(siqueira!$F429))/(0.082*(siqueira!$I429+273.15))</f>
        <v>5.657724</v>
      </c>
      <c r="L429" s="13" t="s">
        <v>16</v>
      </c>
      <c r="M429" s="1">
        <v>-3.7192162962032</v>
      </c>
      <c r="N429" s="1">
        <v>-38.514145586396</v>
      </c>
    </row>
    <row r="430" ht="14.25" customHeight="1">
      <c r="A430" s="7">
        <v>44983.0</v>
      </c>
      <c r="B430" s="1">
        <v>12.0</v>
      </c>
      <c r="C430" s="2">
        <v>61.5099173553719</v>
      </c>
      <c r="D430" s="3">
        <v>0.0103140495867769</v>
      </c>
      <c r="E430" s="4">
        <v>0.00328099173553719</v>
      </c>
      <c r="F430" s="5">
        <v>4.28814876033058</v>
      </c>
      <c r="G430" s="2">
        <v>0.772727272727273</v>
      </c>
      <c r="H430" s="2">
        <v>1.2801652892562</v>
      </c>
      <c r="I430" s="2">
        <v>27.4172809917355</v>
      </c>
      <c r="J430" s="2">
        <f>(46.01*(siqueira!$D430*1000))/(0.082*(siqueira!$I430+273.15))</f>
        <v>19.25421838</v>
      </c>
      <c r="K430" s="2">
        <f>(48*(siqueira!$F430))/(0.082*(siqueira!$I430+273.15))</f>
        <v>8.351327701</v>
      </c>
      <c r="L430" s="13" t="s">
        <v>16</v>
      </c>
      <c r="M430" s="1">
        <v>-3.7192162962032</v>
      </c>
      <c r="N430" s="1">
        <v>-38.514145586396</v>
      </c>
    </row>
    <row r="431" ht="14.25" customHeight="1">
      <c r="A431" s="7">
        <v>44983.0</v>
      </c>
      <c r="B431" s="1">
        <v>13.0</v>
      </c>
      <c r="C431" s="2">
        <v>58.4315789473684</v>
      </c>
      <c r="D431" s="3">
        <v>0.00968421052631579</v>
      </c>
      <c r="E431" s="4">
        <v>7.36842105263158E-4</v>
      </c>
      <c r="F431" s="5">
        <v>4.31821052631579</v>
      </c>
      <c r="G431" s="2">
        <v>1.67368421052632</v>
      </c>
      <c r="H431" s="2">
        <v>2.2</v>
      </c>
      <c r="I431" s="2">
        <v>29.1431578947368</v>
      </c>
      <c r="J431" s="2">
        <f>(46.01*(siqueira!$D431*1000))/(0.082*(siqueira!$I431+273.15))</f>
        <v>17.97522294</v>
      </c>
      <c r="K431" s="2">
        <f>(48*(siqueira!$F431))/(0.082*(siqueira!$I431+273.15))</f>
        <v>8.361859754</v>
      </c>
      <c r="L431" s="13" t="s">
        <v>16</v>
      </c>
      <c r="M431" s="1">
        <v>-3.7192162962032</v>
      </c>
      <c r="N431" s="1">
        <v>-38.514145586396</v>
      </c>
    </row>
    <row r="432" ht="14.25" customHeight="1">
      <c r="A432" s="7">
        <v>44984.0</v>
      </c>
      <c r="B432" s="1">
        <v>4.0</v>
      </c>
      <c r="C432" s="2">
        <v>62.760736196319</v>
      </c>
      <c r="D432" s="3">
        <v>0.0529141104294479</v>
      </c>
      <c r="E432" s="4">
        <v>0.0117791411042945</v>
      </c>
      <c r="F432" s="5">
        <v>2.01567484662577</v>
      </c>
      <c r="G432" s="2">
        <v>3.5521472392638</v>
      </c>
      <c r="H432" s="2">
        <v>4.30981595092025</v>
      </c>
      <c r="I432" s="2">
        <v>28.5309202453988</v>
      </c>
      <c r="J432" s="2">
        <f>(46.01*(siqueira!$D432*1000))/(0.082*(siqueira!$I432+273.15))</f>
        <v>98.41516752</v>
      </c>
      <c r="K432" s="2">
        <f>(48*(siqueira!$F432))/(0.082*(siqueira!$I432+273.15))</f>
        <v>3.911109878</v>
      </c>
      <c r="L432" s="13" t="s">
        <v>16</v>
      </c>
      <c r="M432" s="1">
        <v>-3.7192162962032</v>
      </c>
      <c r="N432" s="1">
        <v>-38.514145586396</v>
      </c>
    </row>
    <row r="433" ht="14.25" customHeight="1">
      <c r="A433" s="7">
        <v>44984.0</v>
      </c>
      <c r="B433" s="1">
        <v>5.0</v>
      </c>
      <c r="C433" s="2">
        <v>62.4669811320755</v>
      </c>
      <c r="D433" s="3">
        <v>0.0275157232704403</v>
      </c>
      <c r="E433" s="4">
        <v>0.00794025157232704</v>
      </c>
      <c r="F433" s="5">
        <v>2.09591194968553</v>
      </c>
      <c r="G433" s="2">
        <v>3.10691823899371</v>
      </c>
      <c r="H433" s="2">
        <v>4.15251572327044</v>
      </c>
      <c r="I433" s="2">
        <v>28.4086713836478</v>
      </c>
      <c r="J433" s="2">
        <f>(46.01*(siqueira!$D433*1000))/(0.082*(siqueira!$I433+273.15))</f>
        <v>51.19735123</v>
      </c>
      <c r="K433" s="2">
        <f>(48*(siqueira!$F433))/(0.082*(siqueira!$I433+273.15))</f>
        <v>4.068446389</v>
      </c>
      <c r="L433" s="13" t="s">
        <v>16</v>
      </c>
      <c r="M433" s="1">
        <v>-3.7192162962032</v>
      </c>
      <c r="N433" s="1">
        <v>-38.514145586396</v>
      </c>
    </row>
    <row r="434" ht="14.25" customHeight="1">
      <c r="A434" s="7">
        <v>44984.0</v>
      </c>
      <c r="B434" s="1">
        <v>6.0</v>
      </c>
      <c r="C434" s="2">
        <v>62.3141993957704</v>
      </c>
      <c r="D434" s="3">
        <v>0.028904833836858</v>
      </c>
      <c r="E434" s="4">
        <v>0.0086631419939577</v>
      </c>
      <c r="F434" s="5">
        <v>2.01254531722054</v>
      </c>
      <c r="G434" s="2">
        <v>3.16087613293051</v>
      </c>
      <c r="H434" s="2">
        <v>4.23942598187311</v>
      </c>
      <c r="I434" s="2">
        <v>28.4229833836858</v>
      </c>
      <c r="J434" s="2">
        <f>(46.01*(siqueira!$D434*1000))/(0.082*(siqueira!$I434+273.15))</f>
        <v>53.77945857</v>
      </c>
      <c r="K434" s="2">
        <f>(48*(siqueira!$F434))/(0.082*(siqueira!$I434+273.15))</f>
        <v>3.906435167</v>
      </c>
      <c r="L434" s="13" t="s">
        <v>16</v>
      </c>
      <c r="M434" s="1">
        <v>-3.7192162962032</v>
      </c>
      <c r="N434" s="1">
        <v>-38.514145586396</v>
      </c>
    </row>
    <row r="435" ht="14.25" customHeight="1">
      <c r="A435" s="7">
        <v>44984.0</v>
      </c>
      <c r="B435" s="1">
        <v>7.0</v>
      </c>
      <c r="C435" s="2">
        <v>62.7569620253165</v>
      </c>
      <c r="D435" s="3">
        <v>0.0251223628691983</v>
      </c>
      <c r="E435" s="4">
        <v>0.0079915611814346</v>
      </c>
      <c r="F435" s="5">
        <v>2.01936708860759</v>
      </c>
      <c r="G435" s="2">
        <v>3.53248945147679</v>
      </c>
      <c r="H435" s="2">
        <v>4.52489451476793</v>
      </c>
      <c r="I435" s="2">
        <v>28.4577721518987</v>
      </c>
      <c r="J435" s="2">
        <f>(46.01*(siqueira!$D435*1000))/(0.082*(siqueira!$I435+273.15))</f>
        <v>46.73651621</v>
      </c>
      <c r="K435" s="2">
        <f>(48*(siqueira!$F435))/(0.082*(siqueira!$I435+273.15))</f>
        <v>3.919224399</v>
      </c>
      <c r="L435" s="13" t="s">
        <v>16</v>
      </c>
      <c r="M435" s="1">
        <v>-3.7192162962032</v>
      </c>
      <c r="N435" s="1">
        <v>-38.514145586396</v>
      </c>
    </row>
    <row r="436" ht="14.25" customHeight="1">
      <c r="A436" s="7">
        <v>44984.0</v>
      </c>
      <c r="B436" s="1">
        <v>8.0</v>
      </c>
      <c r="C436" s="2">
        <v>63.9730713245997</v>
      </c>
      <c r="D436" s="3">
        <v>0.0346797671033479</v>
      </c>
      <c r="E436" s="4">
        <v>0.00905385735080058</v>
      </c>
      <c r="F436" s="5">
        <v>2.3733114992722</v>
      </c>
      <c r="G436" s="2">
        <v>3.27365356622999</v>
      </c>
      <c r="H436" s="2">
        <v>4.2962154294032</v>
      </c>
      <c r="I436" s="2">
        <v>28.4542576419214</v>
      </c>
      <c r="J436" s="2">
        <f>(46.01*(siqueira!$D436*1000))/(0.082*(siqueira!$I436+273.15))</f>
        <v>64.51743384</v>
      </c>
      <c r="K436" s="2">
        <f>(48*(siqueira!$F436))/(0.082*(siqueira!$I436+273.15))</f>
        <v>4.606219828</v>
      </c>
      <c r="L436" s="13" t="s">
        <v>16</v>
      </c>
      <c r="M436" s="1">
        <v>-3.7192162962032</v>
      </c>
      <c r="N436" s="1">
        <v>-38.514145586396</v>
      </c>
    </row>
    <row r="437" ht="14.25" customHeight="1">
      <c r="A437" s="7">
        <v>44984.0</v>
      </c>
      <c r="B437" s="1">
        <v>9.0</v>
      </c>
      <c r="C437" s="2">
        <v>58.0862559241706</v>
      </c>
      <c r="D437" s="3">
        <v>0.0219431279620853</v>
      </c>
      <c r="E437" s="4">
        <v>0.00744075829383886</v>
      </c>
      <c r="F437" s="5">
        <v>2.09090047393365</v>
      </c>
      <c r="G437" s="2">
        <v>2.71374407582938</v>
      </c>
      <c r="H437" s="2">
        <v>3.6</v>
      </c>
      <c r="I437" s="2">
        <v>29.8432037914692</v>
      </c>
      <c r="J437" s="2">
        <f>(46.01*(siqueira!$D437*1000))/(0.082*(siqueira!$I437+273.15))</f>
        <v>40.6353523</v>
      </c>
      <c r="K437" s="2">
        <f>(48*(siqueira!$F437))/(0.082*(siqueira!$I437+273.15))</f>
        <v>4.039502291</v>
      </c>
      <c r="L437" s="13" t="s">
        <v>16</v>
      </c>
      <c r="M437" s="1">
        <v>-3.7192162962032</v>
      </c>
      <c r="N437" s="1">
        <v>-38.514145586396</v>
      </c>
    </row>
    <row r="438" ht="14.25" customHeight="1">
      <c r="A438" s="7">
        <v>44984.0</v>
      </c>
      <c r="B438" s="1">
        <v>10.0</v>
      </c>
      <c r="C438" s="2">
        <v>52.5541561712846</v>
      </c>
      <c r="D438" s="3">
        <v>0.0121662468513854</v>
      </c>
      <c r="E438" s="4">
        <v>0.00607052896725441</v>
      </c>
      <c r="F438" s="5">
        <v>2.74551637279597</v>
      </c>
      <c r="G438" s="2">
        <v>2.64987405541562</v>
      </c>
      <c r="H438" s="2">
        <v>3.34508816120907</v>
      </c>
      <c r="I438" s="2">
        <v>30.9399244332494</v>
      </c>
      <c r="J438" s="2">
        <f>(46.01*(siqueira!$D438*1000))/(0.082*(siqueira!$I438+273.15))</f>
        <v>22.44879191</v>
      </c>
      <c r="K438" s="2">
        <f>(48*(siqueira!$F438))/(0.082*(siqueira!$I438+273.15))</f>
        <v>5.285053552</v>
      </c>
      <c r="L438" s="13" t="s">
        <v>16</v>
      </c>
      <c r="M438" s="1">
        <v>-3.7192162962032</v>
      </c>
      <c r="N438" s="1">
        <v>-38.514145586396</v>
      </c>
    </row>
    <row r="439" ht="14.25" customHeight="1">
      <c r="A439" s="7">
        <v>44984.0</v>
      </c>
      <c r="B439" s="1">
        <v>12.0</v>
      </c>
      <c r="C439" s="2">
        <v>34.5805369127517</v>
      </c>
      <c r="D439" s="3">
        <v>0.0120805369127517</v>
      </c>
      <c r="E439" s="4">
        <v>0.00493288590604027</v>
      </c>
      <c r="F439" s="5">
        <v>3.05197986577181</v>
      </c>
      <c r="G439" s="2">
        <v>1.4261744966443</v>
      </c>
      <c r="H439" s="2">
        <v>2.31879194630872</v>
      </c>
      <c r="I439" s="2">
        <v>36.1107046979866</v>
      </c>
      <c r="J439" s="2">
        <f>(46.01*(siqueira!$D439*1000))/(0.082*(siqueira!$I439+273.15))</f>
        <v>21.9179472</v>
      </c>
      <c r="K439" s="2">
        <f>(48*(siqueira!$F439))/(0.082*(siqueira!$I439+273.15))</f>
        <v>5.776759777</v>
      </c>
      <c r="L439" s="13" t="s">
        <v>16</v>
      </c>
      <c r="M439" s="1">
        <v>-3.7192162962032</v>
      </c>
      <c r="N439" s="1">
        <v>-38.514145586396</v>
      </c>
    </row>
    <row r="440" ht="14.25" customHeight="1">
      <c r="A440" s="7">
        <v>44984.0</v>
      </c>
      <c r="B440" s="1">
        <v>13.0</v>
      </c>
      <c r="C440" s="2">
        <v>35.9684466019417</v>
      </c>
      <c r="D440" s="3">
        <v>0.0155987055016181</v>
      </c>
      <c r="E440" s="4">
        <v>0.0073462783171521</v>
      </c>
      <c r="F440" s="5">
        <v>3.27084951456311</v>
      </c>
      <c r="G440" s="2">
        <v>1.55258899676375</v>
      </c>
      <c r="H440" s="2">
        <v>2.40695792880259</v>
      </c>
      <c r="I440" s="2">
        <v>35.3084142394822</v>
      </c>
      <c r="J440" s="2">
        <f>(46.01*(siqueira!$D440*1000))/(0.082*(siqueira!$I440+273.15))</f>
        <v>28.37463725</v>
      </c>
      <c r="K440" s="2">
        <f>(48*(siqueira!$F440))/(0.082*(siqueira!$I440+273.15))</f>
        <v>6.207136943</v>
      </c>
      <c r="L440" s="13" t="s">
        <v>16</v>
      </c>
      <c r="M440" s="1">
        <v>-3.7192162962032</v>
      </c>
      <c r="N440" s="1">
        <v>-38.514145586396</v>
      </c>
    </row>
    <row r="441" ht="14.25" customHeight="1">
      <c r="A441" s="7">
        <v>44984.0</v>
      </c>
      <c r="B441" s="1">
        <v>14.0</v>
      </c>
      <c r="C441" s="2">
        <v>41.6831460674157</v>
      </c>
      <c r="D441" s="3">
        <v>0.030374531835206</v>
      </c>
      <c r="E441" s="4">
        <v>0.0110337078651685</v>
      </c>
      <c r="F441" s="5">
        <v>3.42862172284644</v>
      </c>
      <c r="G441" s="2">
        <v>2.02397003745318</v>
      </c>
      <c r="H441" s="2">
        <v>2.86367041198502</v>
      </c>
      <c r="I441" s="2">
        <v>32.9119176029963</v>
      </c>
      <c r="J441" s="2">
        <f>(46.01*(siqueira!$D441*1000))/(0.082*(siqueira!$I441+273.15))</f>
        <v>55.68505831</v>
      </c>
      <c r="K441" s="2">
        <f>(48*(siqueira!$F441))/(0.082*(siqueira!$I441+273.15))</f>
        <v>6.557490384</v>
      </c>
      <c r="L441" s="13" t="s">
        <v>16</v>
      </c>
      <c r="M441" s="1">
        <v>-3.7192162962032</v>
      </c>
      <c r="N441" s="1">
        <v>-38.514145586396</v>
      </c>
    </row>
    <row r="442" ht="14.25" customHeight="1">
      <c r="A442" s="7">
        <v>44984.0</v>
      </c>
      <c r="B442" s="1">
        <v>15.0</v>
      </c>
      <c r="C442" s="2">
        <v>47.2898062342039</v>
      </c>
      <c r="D442" s="3">
        <v>0.0498820556023589</v>
      </c>
      <c r="E442" s="4">
        <v>0.0139005897219882</v>
      </c>
      <c r="F442" s="5">
        <v>2.71482729570345</v>
      </c>
      <c r="G442" s="2">
        <v>2.29991575400169</v>
      </c>
      <c r="H442" s="2">
        <v>3.38247683235046</v>
      </c>
      <c r="I442" s="2">
        <v>32.1703285593934</v>
      </c>
      <c r="J442" s="2">
        <f>(46.01*(siqueira!$D442*1000))/(0.082*(siqueira!$I442+273.15))</f>
        <v>91.66995158</v>
      </c>
      <c r="K442" s="2">
        <f>(48*(siqueira!$F442))/(0.082*(siqueira!$I442+273.15))</f>
        <v>5.20491775</v>
      </c>
      <c r="L442" s="13" t="s">
        <v>16</v>
      </c>
      <c r="M442" s="1">
        <v>-3.7192162962032</v>
      </c>
      <c r="N442" s="1">
        <v>-38.514145586396</v>
      </c>
    </row>
    <row r="443" ht="14.25" customHeight="1">
      <c r="A443" s="7">
        <v>44984.0</v>
      </c>
      <c r="B443" s="1">
        <v>16.0</v>
      </c>
      <c r="C443" s="2">
        <v>47.6375451263538</v>
      </c>
      <c r="D443" s="3">
        <v>0.0570469314079422</v>
      </c>
      <c r="E443" s="4">
        <v>0.0144548736462094</v>
      </c>
      <c r="F443" s="5">
        <v>2.96276534296029</v>
      </c>
      <c r="G443" s="2">
        <v>2.16101083032491</v>
      </c>
      <c r="H443" s="2">
        <v>2.97256317689531</v>
      </c>
      <c r="I443" s="2">
        <v>32.0982671480144</v>
      </c>
      <c r="J443" s="2">
        <f>(46.01*(siqueira!$D443*1000))/(0.082*(siqueira!$I443+273.15))</f>
        <v>104.8618371</v>
      </c>
      <c r="K443" s="2">
        <f>(48*(siqueira!$F443))/(0.082*(siqueira!$I443+273.15))</f>
        <v>5.681610187</v>
      </c>
      <c r="L443" s="13" t="s">
        <v>16</v>
      </c>
      <c r="M443" s="1">
        <v>-3.7192162962032</v>
      </c>
      <c r="N443" s="1">
        <v>-38.514145586396</v>
      </c>
    </row>
    <row r="444" ht="14.25" customHeight="1">
      <c r="A444" s="7">
        <v>44984.0</v>
      </c>
      <c r="B444" s="1">
        <v>17.0</v>
      </c>
      <c r="C444" s="2">
        <v>50.3790322580645</v>
      </c>
      <c r="D444" s="3">
        <v>0.0756532258064516</v>
      </c>
      <c r="E444" s="4">
        <v>0.0184435483870968</v>
      </c>
      <c r="F444" s="5">
        <v>3.30729838709677</v>
      </c>
      <c r="G444" s="2">
        <v>2.06451612903226</v>
      </c>
      <c r="H444" s="2">
        <v>2.89516129032258</v>
      </c>
      <c r="I444" s="2">
        <v>31.5793387096774</v>
      </c>
      <c r="J444" s="2">
        <f>(46.01*(siqueira!$D444*1000))/(0.082*(siqueira!$I444+273.15))</f>
        <v>139.3001431</v>
      </c>
      <c r="K444" s="2">
        <f>(48*(siqueira!$F444))/(0.082*(siqueira!$I444+273.15))</f>
        <v>6.353111754</v>
      </c>
      <c r="L444" s="13" t="s">
        <v>16</v>
      </c>
      <c r="M444" s="1">
        <v>-3.7192162962032</v>
      </c>
      <c r="N444" s="1">
        <v>-38.514145586396</v>
      </c>
    </row>
    <row r="445" ht="14.25" customHeight="1">
      <c r="A445" s="7">
        <v>44984.0</v>
      </c>
      <c r="B445" s="1">
        <v>18.0</v>
      </c>
      <c r="C445" s="2">
        <v>54.1630265210608</v>
      </c>
      <c r="D445" s="3">
        <v>0.0770982839313573</v>
      </c>
      <c r="E445" s="4">
        <v>0.0178315132605304</v>
      </c>
      <c r="F445" s="5">
        <v>3.40664586583463</v>
      </c>
      <c r="G445" s="2">
        <v>2.77379095163807</v>
      </c>
      <c r="H445" s="2">
        <v>3.83775351014041</v>
      </c>
      <c r="I445" s="2">
        <v>30.869344773791</v>
      </c>
      <c r="J445" s="2">
        <f>(46.01*(siqueira!$D445*1000))/(0.082*(siqueira!$I445+273.15))</f>
        <v>142.2924554</v>
      </c>
      <c r="K445" s="2">
        <f>(48*(siqueira!$F445))/(0.082*(siqueira!$I445+273.15))</f>
        <v>6.559234469</v>
      </c>
      <c r="L445" s="13" t="s">
        <v>16</v>
      </c>
      <c r="M445" s="1">
        <v>-3.7192162962032</v>
      </c>
      <c r="N445" s="1">
        <v>-38.514145586396</v>
      </c>
    </row>
    <row r="446" ht="14.25" customHeight="1">
      <c r="A446" s="7">
        <v>44984.0</v>
      </c>
      <c r="B446" s="1">
        <v>19.0</v>
      </c>
      <c r="C446" s="2">
        <v>58.6835994194485</v>
      </c>
      <c r="D446" s="3">
        <v>0.0882728592162554</v>
      </c>
      <c r="E446" s="4">
        <v>0.0177213352685051</v>
      </c>
      <c r="F446" s="5">
        <v>3.37103773584906</v>
      </c>
      <c r="G446" s="2">
        <v>4.42597968069666</v>
      </c>
      <c r="H446" s="2">
        <v>5.77358490566038</v>
      </c>
      <c r="I446" s="2">
        <v>30.0187735849057</v>
      </c>
      <c r="J446" s="2">
        <f>(46.01*(siqueira!$D446*1000))/(0.082*(siqueira!$I446+273.15))</f>
        <v>163.3733099</v>
      </c>
      <c r="K446" s="2">
        <f>(48*(siqueira!$F446))/(0.082*(siqueira!$I446+273.15))</f>
        <v>6.508884008</v>
      </c>
      <c r="L446" s="13" t="s">
        <v>16</v>
      </c>
      <c r="M446" s="1">
        <v>-3.7192162962032</v>
      </c>
      <c r="N446" s="1">
        <v>-38.514145586396</v>
      </c>
    </row>
    <row r="447" ht="14.25" customHeight="1">
      <c r="A447" s="7">
        <v>44984.0</v>
      </c>
      <c r="B447" s="1">
        <v>20.0</v>
      </c>
      <c r="C447" s="2">
        <v>60.8022648083624</v>
      </c>
      <c r="D447" s="3">
        <v>0.110113240418118</v>
      </c>
      <c r="E447" s="4">
        <v>0.0191376306620209</v>
      </c>
      <c r="F447" s="5">
        <v>2.19537456445993</v>
      </c>
      <c r="G447" s="2">
        <v>5.81271777003484</v>
      </c>
      <c r="H447" s="2">
        <v>7.13850174216028</v>
      </c>
      <c r="I447" s="2">
        <v>29.3480139372822</v>
      </c>
      <c r="J447" s="2">
        <f>(46.01*(siqueira!$D447*1000))/(0.082*(siqueira!$I447+273.15))</f>
        <v>204.2468637</v>
      </c>
      <c r="K447" s="2">
        <f>(48*(siqueira!$F447))/(0.082*(siqueira!$I447+273.15))</f>
        <v>4.248283449</v>
      </c>
      <c r="L447" s="13" t="s">
        <v>16</v>
      </c>
      <c r="M447" s="1">
        <v>-3.7192162962032</v>
      </c>
      <c r="N447" s="1">
        <v>-38.514145586396</v>
      </c>
    </row>
    <row r="448" ht="14.25" customHeight="1">
      <c r="A448" s="7">
        <v>44984.0</v>
      </c>
      <c r="B448" s="1">
        <v>21.0</v>
      </c>
      <c r="C448" s="2">
        <v>62.5792549306063</v>
      </c>
      <c r="D448" s="3">
        <v>0.090854638422206</v>
      </c>
      <c r="E448" s="4">
        <v>0.0143754565376187</v>
      </c>
      <c r="F448" s="5">
        <v>2.59621621621622</v>
      </c>
      <c r="G448" s="2">
        <v>4.31336742147553</v>
      </c>
      <c r="H448" s="2">
        <v>5.6281957633309</v>
      </c>
      <c r="I448" s="2">
        <v>29.0646457268079</v>
      </c>
      <c r="J448" s="2">
        <f>(46.01*(siqueira!$D448*1000))/(0.082*(siqueira!$I448+273.15))</f>
        <v>168.6824803</v>
      </c>
      <c r="K448" s="2">
        <f>(48*(siqueira!$F448))/(0.082*(siqueira!$I448+273.15))</f>
        <v>5.028665365</v>
      </c>
      <c r="L448" s="13" t="s">
        <v>16</v>
      </c>
      <c r="M448" s="1">
        <v>-3.7192162962032</v>
      </c>
      <c r="N448" s="1">
        <v>-38.514145586396</v>
      </c>
    </row>
    <row r="449" ht="14.25" customHeight="1">
      <c r="A449" s="7">
        <v>44984.0</v>
      </c>
      <c r="B449" s="1">
        <v>22.0</v>
      </c>
      <c r="C449" s="2">
        <v>64.1475982532751</v>
      </c>
      <c r="D449" s="3">
        <v>0.0886375545851528</v>
      </c>
      <c r="E449" s="4">
        <v>0.0145502183406114</v>
      </c>
      <c r="F449" s="5">
        <v>1.95518777292576</v>
      </c>
      <c r="G449" s="2">
        <v>3.15021834061135</v>
      </c>
      <c r="H449" s="2">
        <v>4.74497816593887</v>
      </c>
      <c r="I449" s="2">
        <v>28.9086026200873</v>
      </c>
      <c r="J449" s="2">
        <f>(46.01*(siqueira!$D449*1000))/(0.082*(siqueira!$I449+273.15))</f>
        <v>164.6512142</v>
      </c>
      <c r="K449" s="2">
        <f>(48*(siqueira!$F449))/(0.082*(siqueira!$I449+273.15))</f>
        <v>3.789000379</v>
      </c>
      <c r="L449" s="13" t="s">
        <v>16</v>
      </c>
      <c r="M449" s="1">
        <v>-3.7192162962032</v>
      </c>
      <c r="N449" s="1">
        <v>-38.514145586396</v>
      </c>
    </row>
    <row r="450" ht="14.25" customHeight="1">
      <c r="A450" s="7">
        <v>44984.0</v>
      </c>
      <c r="B450" s="1">
        <v>23.0</v>
      </c>
      <c r="C450" s="2">
        <v>62.9660766961652</v>
      </c>
      <c r="D450" s="3">
        <v>0.0713643067846608</v>
      </c>
      <c r="E450" s="4">
        <v>0.011740412979351</v>
      </c>
      <c r="F450" s="5">
        <v>2.73837020648968</v>
      </c>
      <c r="G450" s="2">
        <v>2.66297935103245</v>
      </c>
      <c r="H450" s="2">
        <v>3.78171091445428</v>
      </c>
      <c r="I450" s="2">
        <v>28.9196238938053</v>
      </c>
      <c r="J450" s="2">
        <f>(46.01*(siqueira!$D450*1000))/(0.082*(siqueira!$I450+273.15))</f>
        <v>132.559964</v>
      </c>
      <c r="K450" s="2">
        <f>(48*(siqueira!$F450))/(0.082*(siqueira!$I450+273.15))</f>
        <v>5.306552817</v>
      </c>
      <c r="L450" s="13" t="s">
        <v>16</v>
      </c>
      <c r="M450" s="1">
        <v>-3.7192162962032</v>
      </c>
      <c r="N450" s="1">
        <v>-38.514145586396</v>
      </c>
    </row>
    <row r="451" ht="14.25" customHeight="1">
      <c r="A451" s="7">
        <v>44985.0</v>
      </c>
      <c r="B451" s="1">
        <v>0.0</v>
      </c>
      <c r="C451" s="2">
        <v>62.7399355877617</v>
      </c>
      <c r="D451" s="3">
        <v>0.0894685990338164</v>
      </c>
      <c r="E451" s="4">
        <v>0.0142995169082126</v>
      </c>
      <c r="F451" s="5">
        <v>2.80343800322061</v>
      </c>
      <c r="G451" s="2">
        <v>2.68599033816425</v>
      </c>
      <c r="H451" s="2">
        <v>3.84380032206119</v>
      </c>
      <c r="I451" s="2">
        <v>28.9290579710145</v>
      </c>
      <c r="J451" s="2">
        <f>(46.01*(siqueira!$D451*1000))/(0.082*(siqueira!$I451+273.15))</f>
        <v>166.1836906</v>
      </c>
      <c r="K451" s="2">
        <f>(48*(siqueira!$F451))/(0.082*(siqueira!$I451+273.15))</f>
        <v>5.432474833</v>
      </c>
      <c r="L451" s="13" t="s">
        <v>16</v>
      </c>
      <c r="M451" s="1">
        <v>-3.7192162962032</v>
      </c>
      <c r="N451" s="1">
        <v>-38.514145586396</v>
      </c>
    </row>
    <row r="452" ht="14.25" customHeight="1">
      <c r="A452" s="7">
        <v>44985.0</v>
      </c>
      <c r="B452" s="1">
        <v>1.0</v>
      </c>
      <c r="C452" s="2">
        <v>63.4670463791701</v>
      </c>
      <c r="D452" s="3">
        <v>0.0860943856794142</v>
      </c>
      <c r="E452" s="4">
        <v>0.0142554922701383</v>
      </c>
      <c r="F452" s="5">
        <v>2.57023596419854</v>
      </c>
      <c r="G452" s="2">
        <v>2.11879576891782</v>
      </c>
      <c r="H452" s="2">
        <v>3.23433685923515</v>
      </c>
      <c r="I452" s="2">
        <v>28.8386818551668</v>
      </c>
      <c r="J452" s="2">
        <f>(46.01*(siqueira!$D452*1000))/(0.082*(siqueira!$I452+273.15))</f>
        <v>159.964107</v>
      </c>
      <c r="K452" s="2">
        <f>(48*(siqueira!$F452))/(0.082*(siqueira!$I452+273.15))</f>
        <v>4.982068732</v>
      </c>
      <c r="L452" s="13" t="s">
        <v>16</v>
      </c>
      <c r="M452" s="1">
        <v>-3.7192162962032</v>
      </c>
      <c r="N452" s="1">
        <v>-38.514145586396</v>
      </c>
    </row>
    <row r="453" ht="14.25" customHeight="1">
      <c r="A453" s="7">
        <v>44985.0</v>
      </c>
      <c r="B453" s="1">
        <v>2.0</v>
      </c>
      <c r="C453" s="2">
        <v>63.6267657992565</v>
      </c>
      <c r="D453" s="3">
        <v>0.101613382899628</v>
      </c>
      <c r="E453" s="4">
        <v>0.0176505576208178</v>
      </c>
      <c r="F453" s="5">
        <v>2.14875836431227</v>
      </c>
      <c r="G453" s="2">
        <v>2.13977695167286</v>
      </c>
      <c r="H453" s="2">
        <v>3.32639405204461</v>
      </c>
      <c r="I453" s="2">
        <v>28.6803048327138</v>
      </c>
      <c r="J453" s="2">
        <f>(46.01*(siqueira!$D453*1000))/(0.082*(siqueira!$I453+273.15))</f>
        <v>188.8976037</v>
      </c>
      <c r="K453" s="2">
        <f>(48*(siqueira!$F453))/(0.082*(siqueira!$I453+273.15))</f>
        <v>4.167274638</v>
      </c>
      <c r="L453" s="13" t="s">
        <v>16</v>
      </c>
      <c r="M453" s="1">
        <v>-3.7192162962032</v>
      </c>
      <c r="N453" s="1">
        <v>-38.514145586396</v>
      </c>
    </row>
    <row r="454" ht="14.25" customHeight="1">
      <c r="A454" s="7">
        <v>44985.0</v>
      </c>
      <c r="B454" s="1">
        <v>3.0</v>
      </c>
      <c r="C454" s="2">
        <v>62.1589519650655</v>
      </c>
      <c r="D454" s="3">
        <v>0.0815021834061135</v>
      </c>
      <c r="E454" s="4">
        <v>0.0144978165938865</v>
      </c>
      <c r="F454" s="5">
        <v>2.33800873362445</v>
      </c>
      <c r="G454" s="2">
        <v>1.83493449781659</v>
      </c>
      <c r="H454" s="2">
        <v>2.95807860262009</v>
      </c>
      <c r="I454" s="2">
        <v>28.6512401746725</v>
      </c>
      <c r="J454" s="2">
        <f>(46.01*(siqueira!$D454*1000))/(0.082*(siqueira!$I454+273.15))</f>
        <v>151.5258065</v>
      </c>
      <c r="K454" s="2">
        <f>(48*(siqueira!$F454))/(0.082*(siqueira!$I454+273.15))</f>
        <v>4.534741068</v>
      </c>
      <c r="L454" s="13" t="s">
        <v>16</v>
      </c>
      <c r="M454" s="1">
        <v>-3.7192162962032</v>
      </c>
      <c r="N454" s="1">
        <v>-38.514145586396</v>
      </c>
    </row>
    <row r="455" ht="14.25" customHeight="1">
      <c r="A455" s="7">
        <v>44985.0</v>
      </c>
      <c r="B455" s="1">
        <v>4.0</v>
      </c>
      <c r="C455" s="2">
        <v>60.3856402664693</v>
      </c>
      <c r="D455" s="3">
        <v>0.0718726868985936</v>
      </c>
      <c r="E455" s="4">
        <v>0.0129015544041451</v>
      </c>
      <c r="F455" s="5">
        <v>2.22820873427091</v>
      </c>
      <c r="G455" s="2">
        <v>1.36343449296817</v>
      </c>
      <c r="H455" s="2">
        <v>2.31976313841599</v>
      </c>
      <c r="I455" s="2">
        <v>28.5816876387861</v>
      </c>
      <c r="J455" s="2">
        <f>(46.01*(siqueira!$D455*1000))/(0.082*(siqueira!$I455+273.15))</f>
        <v>133.6538089</v>
      </c>
      <c r="K455" s="2">
        <f>(48*(siqueira!$F455))/(0.082*(siqueira!$I455+273.15))</f>
        <v>4.322772056</v>
      </c>
      <c r="L455" s="13" t="s">
        <v>16</v>
      </c>
      <c r="M455" s="1">
        <v>-3.7192162962032</v>
      </c>
      <c r="N455" s="1">
        <v>-38.514145586396</v>
      </c>
    </row>
    <row r="456" ht="14.25" customHeight="1">
      <c r="A456" s="7">
        <v>44985.0</v>
      </c>
      <c r="B456" s="1">
        <v>5.0</v>
      </c>
      <c r="C456" s="2">
        <v>60.0420233463035</v>
      </c>
      <c r="D456" s="3">
        <v>0.0608715953307393</v>
      </c>
      <c r="E456" s="4">
        <v>0.0112140077821012</v>
      </c>
      <c r="F456" s="5">
        <v>2.23751750972763</v>
      </c>
      <c r="G456" s="2">
        <v>1.43501945525292</v>
      </c>
      <c r="H456" s="2">
        <v>2.39533073929961</v>
      </c>
      <c r="I456" s="2">
        <v>28.4705836575876</v>
      </c>
      <c r="J456" s="2">
        <f>(46.01*(siqueira!$D456*1000))/(0.082*(siqueira!$I456+273.15))</f>
        <v>113.2379735</v>
      </c>
      <c r="K456" s="2">
        <f>(48*(siqueira!$F456))/(0.082*(siqueira!$I456+273.15))</f>
        <v>4.342430252</v>
      </c>
      <c r="L456" s="13" t="s">
        <v>16</v>
      </c>
      <c r="M456" s="1">
        <v>-3.7192162962032</v>
      </c>
      <c r="N456" s="1">
        <v>-38.514145586396</v>
      </c>
    </row>
    <row r="457" ht="14.25" customHeight="1">
      <c r="A457" s="7">
        <v>44985.0</v>
      </c>
      <c r="B457" s="1">
        <v>6.0</v>
      </c>
      <c r="C457" s="2">
        <v>60.4671654197839</v>
      </c>
      <c r="D457" s="3">
        <v>0.0622610141313383</v>
      </c>
      <c r="E457" s="4">
        <v>0.0118952618453865</v>
      </c>
      <c r="F457" s="5">
        <v>2.19412302576891</v>
      </c>
      <c r="G457" s="2">
        <v>1.43724023275145</v>
      </c>
      <c r="H457" s="2">
        <v>2.49210307564422</v>
      </c>
      <c r="I457" s="2">
        <v>28.3999501246883</v>
      </c>
      <c r="J457" s="2">
        <f>(46.01*(siqueira!$D457*1000))/(0.082*(siqueira!$I457+273.15))</f>
        <v>115.8498058</v>
      </c>
      <c r="K457" s="2">
        <f>(48*(siqueira!$F457))/(0.082*(siqueira!$I457+273.15))</f>
        <v>4.259210447</v>
      </c>
      <c r="L457" s="13" t="s">
        <v>16</v>
      </c>
      <c r="M457" s="1">
        <v>-3.7192162962032</v>
      </c>
      <c r="N457" s="1">
        <v>-38.514145586396</v>
      </c>
    </row>
    <row r="458" ht="14.25" customHeight="1">
      <c r="A458" s="7">
        <v>44985.0</v>
      </c>
      <c r="B458" s="1">
        <v>7.0</v>
      </c>
      <c r="C458" s="2">
        <v>60.8594224924012</v>
      </c>
      <c r="D458" s="3">
        <v>0.0600911854103343</v>
      </c>
      <c r="E458" s="4">
        <v>0.0112917933130699</v>
      </c>
      <c r="F458" s="5">
        <v>2.13993161094225</v>
      </c>
      <c r="G458" s="2">
        <v>1.67781155015198</v>
      </c>
      <c r="H458" s="2">
        <v>2.64285714285714</v>
      </c>
      <c r="I458" s="2">
        <v>28.3480927051672</v>
      </c>
      <c r="J458" s="2">
        <f>(46.01*(siqueira!$D458*1000))/(0.082*(siqueira!$I458+273.15))</f>
        <v>111.8316115</v>
      </c>
      <c r="K458" s="2">
        <f>(48*(siqueira!$F458))/(0.082*(siqueira!$I458+273.15))</f>
        <v>4.154729083</v>
      </c>
      <c r="L458" s="13" t="s">
        <v>16</v>
      </c>
      <c r="M458" s="1">
        <v>-3.7192162962032</v>
      </c>
      <c r="N458" s="1">
        <v>-38.514145586396</v>
      </c>
    </row>
    <row r="459" ht="14.25" customHeight="1">
      <c r="A459" s="7">
        <v>44985.0</v>
      </c>
      <c r="B459" s="1">
        <v>8.0</v>
      </c>
      <c r="C459" s="2">
        <v>60.7275064267352</v>
      </c>
      <c r="D459" s="3">
        <v>0.0490402742073693</v>
      </c>
      <c r="E459" s="4">
        <v>0.0104113110539846</v>
      </c>
      <c r="F459" s="5">
        <v>1.93092544987147</v>
      </c>
      <c r="G459" s="2">
        <v>1.63838903170523</v>
      </c>
      <c r="H459" s="2">
        <v>2.34875749785776</v>
      </c>
      <c r="I459" s="2">
        <v>28.3904027420737</v>
      </c>
      <c r="J459" s="2">
        <f>(46.01*(siqueira!$D459*1000))/(0.082*(siqueira!$I459+273.15))</f>
        <v>91.25270775</v>
      </c>
      <c r="K459" s="2">
        <f>(48*(siqueira!$F459))/(0.082*(siqueira!$I459+273.15))</f>
        <v>3.748412531</v>
      </c>
      <c r="L459" s="13" t="s">
        <v>16</v>
      </c>
      <c r="M459" s="1">
        <v>-3.7192162962032</v>
      </c>
      <c r="N459" s="1">
        <v>-38.514145586396</v>
      </c>
    </row>
    <row r="460" ht="14.25" customHeight="1">
      <c r="A460" s="7">
        <v>44985.0</v>
      </c>
      <c r="B460" s="1">
        <v>9.0</v>
      </c>
      <c r="C460" s="2">
        <v>58.3784403669725</v>
      </c>
      <c r="D460" s="3">
        <v>0.0264449541284404</v>
      </c>
      <c r="E460" s="4">
        <v>0.00827981651376147</v>
      </c>
      <c r="F460" s="5">
        <v>2.1025</v>
      </c>
      <c r="G460" s="2">
        <v>1.44266055045872</v>
      </c>
      <c r="H460" s="2">
        <v>2.47018348623853</v>
      </c>
      <c r="I460" s="2">
        <v>29.5813073394495</v>
      </c>
      <c r="J460" s="2">
        <f>(46.01*(siqueira!$D460*1000))/(0.082*(siqueira!$I460+273.15))</f>
        <v>49.01441939</v>
      </c>
      <c r="K460" s="2">
        <f>(48*(siqueira!$F460))/(0.082*(siqueira!$I460+273.15))</f>
        <v>4.065425932</v>
      </c>
      <c r="L460" s="13" t="s">
        <v>16</v>
      </c>
      <c r="M460" s="1">
        <v>-3.7192162962032</v>
      </c>
      <c r="N460" s="1">
        <v>-38.514145586396</v>
      </c>
    </row>
    <row r="461" ht="14.25" customHeight="1">
      <c r="A461" s="7">
        <v>44985.0</v>
      </c>
      <c r="B461" s="1">
        <v>11.0</v>
      </c>
      <c r="C461" s="2">
        <v>40.0526315789474</v>
      </c>
      <c r="D461" s="3">
        <v>0.00970760233918129</v>
      </c>
      <c r="E461" s="4">
        <v>0.00511695906432749</v>
      </c>
      <c r="F461" s="5">
        <v>2.83078947368421</v>
      </c>
      <c r="G461" s="2">
        <v>1.33918128654971</v>
      </c>
      <c r="H461" s="2">
        <v>2.0906432748538</v>
      </c>
      <c r="I461" s="2">
        <v>33.301432748538</v>
      </c>
      <c r="J461" s="2">
        <f>(46.01*(siqueira!$D461*1000))/(0.082*(siqueira!$I461+273.15))</f>
        <v>17.77414433</v>
      </c>
      <c r="K461" s="2">
        <f>(48*(siqueira!$F461))/(0.082*(siqueira!$I461+273.15))</f>
        <v>5.4072108</v>
      </c>
      <c r="L461" s="13" t="s">
        <v>16</v>
      </c>
      <c r="M461" s="1">
        <v>-3.7192162962032</v>
      </c>
      <c r="N461" s="1">
        <v>-38.514145586396</v>
      </c>
    </row>
    <row r="462" ht="14.25" customHeight="1">
      <c r="A462" s="7">
        <v>44985.0</v>
      </c>
      <c r="B462" s="1">
        <v>13.0</v>
      </c>
      <c r="C462" s="2">
        <v>40.1407151095732</v>
      </c>
      <c r="D462" s="3">
        <v>0.0154555940023068</v>
      </c>
      <c r="E462" s="4">
        <v>0.00765859284890427</v>
      </c>
      <c r="F462" s="5">
        <v>2.13343713956171</v>
      </c>
      <c r="G462" s="2">
        <v>1.86851211072664</v>
      </c>
      <c r="H462" s="2">
        <v>2.71049596309112</v>
      </c>
      <c r="I462" s="2">
        <v>34.1593079584775</v>
      </c>
      <c r="J462" s="2">
        <f>(46.01*(siqueira!$D462*1000))/(0.082*(siqueira!$I462+273.15))</f>
        <v>28.21943844</v>
      </c>
      <c r="K462" s="2">
        <f>(48*(siqueira!$F462))/(0.082*(siqueira!$I462+273.15))</f>
        <v>4.063792473</v>
      </c>
      <c r="L462" s="13" t="s">
        <v>16</v>
      </c>
      <c r="M462" s="1">
        <v>-3.7192162962032</v>
      </c>
      <c r="N462" s="1">
        <v>-38.514145586396</v>
      </c>
    </row>
    <row r="463" ht="14.25" customHeight="1">
      <c r="A463" s="7">
        <v>44985.0</v>
      </c>
      <c r="B463" s="1">
        <v>14.0</v>
      </c>
      <c r="C463" s="2">
        <v>44.124183006536</v>
      </c>
      <c r="D463" s="3">
        <v>0.038242556281772</v>
      </c>
      <c r="E463" s="4">
        <v>0.0133260711692084</v>
      </c>
      <c r="F463" s="5">
        <v>3.02618736383442</v>
      </c>
      <c r="G463" s="2">
        <v>2.39288307915759</v>
      </c>
      <c r="H463" s="2">
        <v>3.40595497458243</v>
      </c>
      <c r="I463" s="2">
        <v>32.5721786492375</v>
      </c>
      <c r="J463" s="2">
        <f>(46.01*(siqueira!$D463*1000))/(0.082*(siqueira!$I463+273.15))</f>
        <v>70.18726986</v>
      </c>
      <c r="K463" s="2">
        <f>(48*(siqueira!$F463))/(0.082*(siqueira!$I463+273.15))</f>
        <v>5.794236968</v>
      </c>
      <c r="L463" s="13" t="s">
        <v>16</v>
      </c>
      <c r="M463" s="1">
        <v>-3.7192162962032</v>
      </c>
      <c r="N463" s="1">
        <v>-38.514145586396</v>
      </c>
    </row>
    <row r="464" ht="14.25" customHeight="1">
      <c r="A464" s="7">
        <v>44985.0</v>
      </c>
      <c r="B464" s="1">
        <v>15.0</v>
      </c>
      <c r="C464" s="2">
        <v>46.6709359605911</v>
      </c>
      <c r="D464" s="3">
        <v>0.0451330049261084</v>
      </c>
      <c r="E464" s="4">
        <v>0.0132118226600985</v>
      </c>
      <c r="F464" s="5">
        <v>4.02225615763547</v>
      </c>
      <c r="G464" s="2">
        <v>2.54088669950739</v>
      </c>
      <c r="H464" s="2">
        <v>3.56748768472906</v>
      </c>
      <c r="I464" s="2">
        <v>32.2915862068966</v>
      </c>
      <c r="J464" s="2">
        <f>(46.01*(siqueira!$D464*1000))/(0.082*(siqueira!$I464+273.15))</f>
        <v>82.90953206</v>
      </c>
      <c r="K464" s="2">
        <f>(48*(siqueira!$F464))/(0.082*(siqueira!$I464+273.15))</f>
        <v>7.708483441</v>
      </c>
      <c r="L464" s="13" t="s">
        <v>16</v>
      </c>
      <c r="M464" s="1">
        <v>-3.7192162962032</v>
      </c>
      <c r="N464" s="1">
        <v>-38.514145586396</v>
      </c>
    </row>
    <row r="465" ht="14.25" customHeight="1">
      <c r="A465" s="7">
        <v>44985.0</v>
      </c>
      <c r="B465" s="1">
        <v>16.0</v>
      </c>
      <c r="C465" s="2">
        <v>50.9902912621359</v>
      </c>
      <c r="D465" s="3">
        <v>0.0538834951456311</v>
      </c>
      <c r="E465" s="4">
        <v>0.0135922330097087</v>
      </c>
      <c r="F465" s="5">
        <v>3.92881337648328</v>
      </c>
      <c r="G465" s="2">
        <v>2.99029126213592</v>
      </c>
      <c r="H465" s="2">
        <v>4.03775620280475</v>
      </c>
      <c r="I465" s="2">
        <v>31.8157281553398</v>
      </c>
      <c r="J465" s="2">
        <f>(46.01*(siqueira!$D465*1000))/(0.082*(siqueira!$I465+273.15))</f>
        <v>99.13867334</v>
      </c>
      <c r="K465" s="2">
        <f>(48*(siqueira!$F465))/(0.082*(siqueira!$I465+273.15))</f>
        <v>7.541152935</v>
      </c>
      <c r="L465" s="13" t="s">
        <v>16</v>
      </c>
      <c r="M465" s="1">
        <v>-3.7192162962032</v>
      </c>
      <c r="N465" s="1">
        <v>-38.514145586396</v>
      </c>
    </row>
    <row r="466" ht="14.25" customHeight="1">
      <c r="A466" s="7">
        <v>44985.0</v>
      </c>
      <c r="B466" s="1">
        <v>17.0</v>
      </c>
      <c r="C466" s="2">
        <v>53.6492957746479</v>
      </c>
      <c r="D466" s="3">
        <v>0.0659366197183099</v>
      </c>
      <c r="E466" s="4">
        <v>0.0161971830985915</v>
      </c>
      <c r="F466" s="5">
        <v>3.85996478873239</v>
      </c>
      <c r="G466" s="2">
        <v>2.51478873239437</v>
      </c>
      <c r="H466" s="2">
        <v>3.42042253521127</v>
      </c>
      <c r="I466" s="2">
        <v>31.2728732394366</v>
      </c>
      <c r="J466" s="2">
        <f>(46.01*(siqueira!$D466*1000))/(0.082*(siqueira!$I466+273.15))</f>
        <v>121.5311981</v>
      </c>
      <c r="K466" s="2">
        <f>(48*(siqueira!$F466))/(0.082*(siqueira!$I466+273.15))</f>
        <v>7.422213579</v>
      </c>
      <c r="L466" s="13" t="s">
        <v>16</v>
      </c>
      <c r="M466" s="1">
        <v>-3.7192162962032</v>
      </c>
      <c r="N466" s="1">
        <v>-38.514145586396</v>
      </c>
    </row>
    <row r="467" ht="14.25" customHeight="1">
      <c r="A467" s="7">
        <v>44985.0</v>
      </c>
      <c r="B467" s="1">
        <v>18.0</v>
      </c>
      <c r="C467" s="2">
        <v>53.4451996601529</v>
      </c>
      <c r="D467" s="3">
        <v>0.0596176720475786</v>
      </c>
      <c r="E467" s="4">
        <v>0.0144689889549703</v>
      </c>
      <c r="F467" s="5">
        <v>3.8403738317757</v>
      </c>
      <c r="G467" s="2">
        <v>2.27952421410365</v>
      </c>
      <c r="H467" s="2">
        <v>3.30671197960918</v>
      </c>
      <c r="I467" s="2">
        <v>30.8102209005947</v>
      </c>
      <c r="J467" s="2">
        <f>(46.01*(siqueira!$D467*1000))/(0.082*(siqueira!$I467+273.15))</f>
        <v>110.0516715</v>
      </c>
      <c r="K467" s="2">
        <f>(48*(siqueira!$F467))/(0.082*(siqueira!$I467+273.15))</f>
        <v>7.395782579</v>
      </c>
      <c r="L467" s="13" t="s">
        <v>16</v>
      </c>
      <c r="M467" s="1">
        <v>-3.7192162962032</v>
      </c>
      <c r="N467" s="1">
        <v>-38.514145586396</v>
      </c>
    </row>
    <row r="468" ht="14.25" customHeight="1">
      <c r="A468" s="7">
        <v>44985.0</v>
      </c>
      <c r="B468" s="1">
        <v>19.0</v>
      </c>
      <c r="C468" s="2">
        <v>55.8817442719882</v>
      </c>
      <c r="D468" s="3">
        <v>0.0526607538802661</v>
      </c>
      <c r="E468" s="4">
        <v>0.0128085735402809</v>
      </c>
      <c r="F468" s="5">
        <v>3.54719881744272</v>
      </c>
      <c r="G468" s="2">
        <v>2.63784183296378</v>
      </c>
      <c r="H468" s="2">
        <v>3.56541019955654</v>
      </c>
      <c r="I468" s="2">
        <v>30.0490761271249</v>
      </c>
      <c r="J468" s="2">
        <f>(46.01*(siqueira!$D468*1000))/(0.082*(siqueira!$I468+273.15))</f>
        <v>97.45353099</v>
      </c>
      <c r="K468" s="2">
        <f>(48*(siqueira!$F468))/(0.082*(siqueira!$I468+273.15))</f>
        <v>6.848335722</v>
      </c>
      <c r="L468" s="13" t="s">
        <v>16</v>
      </c>
      <c r="M468" s="1">
        <v>-3.7192162962032</v>
      </c>
      <c r="N468" s="1">
        <v>-38.514145586396</v>
      </c>
    </row>
    <row r="469" ht="14.25" customHeight="1">
      <c r="A469" s="7">
        <v>44985.0</v>
      </c>
      <c r="B469" s="1">
        <v>20.0</v>
      </c>
      <c r="C469" s="2">
        <v>61.4933123524784</v>
      </c>
      <c r="D469" s="3">
        <v>0.126018882769473</v>
      </c>
      <c r="E469" s="4">
        <v>0.0253265145554681</v>
      </c>
      <c r="F469" s="5">
        <v>2.34303697875688</v>
      </c>
      <c r="G469" s="2">
        <v>4.2816679779701</v>
      </c>
      <c r="H469" s="2">
        <v>5.54130605822187</v>
      </c>
      <c r="I469" s="2">
        <v>29.2043430369788</v>
      </c>
      <c r="J469" s="2">
        <f>(46.01*(siqueira!$D469*1000))/(0.082*(siqueira!$I469+273.15))</f>
        <v>233.8609958</v>
      </c>
      <c r="K469" s="2">
        <f>(48*(siqueira!$F469))/(0.082*(siqueira!$I469+273.15))</f>
        <v>4.536180388</v>
      </c>
      <c r="L469" s="13" t="s">
        <v>16</v>
      </c>
      <c r="M469" s="1">
        <v>-3.7192162962032</v>
      </c>
      <c r="N469" s="1">
        <v>-38.514145586396</v>
      </c>
    </row>
    <row r="470" ht="14.25" customHeight="1">
      <c r="A470" s="7">
        <v>44985.0</v>
      </c>
      <c r="B470" s="1">
        <v>21.0</v>
      </c>
      <c r="C470" s="2">
        <v>64.5061932287366</v>
      </c>
      <c r="D470" s="3">
        <v>0.146507018992568</v>
      </c>
      <c r="E470" s="4">
        <v>0.0244838976052849</v>
      </c>
      <c r="F470" s="5">
        <v>2.65180016515277</v>
      </c>
      <c r="G470" s="2">
        <v>4.22460776218002</v>
      </c>
      <c r="H470" s="2">
        <v>5.4748142031379</v>
      </c>
      <c r="I470" s="2">
        <v>28.8995953757225</v>
      </c>
      <c r="J470" s="2">
        <f>(46.01*(siqueira!$D470*1000))/(0.082*(siqueira!$I470+273.15))</f>
        <v>272.1564017</v>
      </c>
      <c r="K470" s="2">
        <f>(48*(siqueira!$F470))/(0.082*(siqueira!$I470+273.15))</f>
        <v>5.139133742</v>
      </c>
      <c r="L470" s="13" t="s">
        <v>16</v>
      </c>
      <c r="M470" s="1">
        <v>-3.7192162962032</v>
      </c>
      <c r="N470" s="1">
        <v>-38.514145586396</v>
      </c>
    </row>
    <row r="471" ht="14.25" customHeight="1">
      <c r="A471" s="7">
        <v>44985.0</v>
      </c>
      <c r="B471" s="1">
        <v>22.0</v>
      </c>
      <c r="C471" s="2">
        <v>65.5041014168531</v>
      </c>
      <c r="D471" s="3">
        <v>0.130686055182699</v>
      </c>
      <c r="E471" s="4">
        <v>0.0230648769574944</v>
      </c>
      <c r="F471" s="5">
        <v>2.82775540641312</v>
      </c>
      <c r="G471" s="2">
        <v>4.39970171513796</v>
      </c>
      <c r="H471" s="2">
        <v>5.8255033557047</v>
      </c>
      <c r="I471" s="2">
        <v>28.7369798657718</v>
      </c>
      <c r="J471" s="2">
        <f>(46.01*(siqueira!$D471*1000))/(0.082*(siqueira!$I471+273.15))</f>
        <v>242.897613</v>
      </c>
      <c r="K471" s="2">
        <f>(48*(siqueira!$F471))/(0.082*(siqueira!$I471+273.15))</f>
        <v>5.483083299</v>
      </c>
      <c r="L471" s="13" t="s">
        <v>16</v>
      </c>
      <c r="M471" s="1">
        <v>-3.7192162962032</v>
      </c>
      <c r="N471" s="1">
        <v>-38.514145586396</v>
      </c>
    </row>
    <row r="472" ht="14.25" customHeight="1">
      <c r="A472" s="7">
        <v>44985.0</v>
      </c>
      <c r="B472" s="1">
        <v>23.0</v>
      </c>
      <c r="C472" s="2">
        <v>64.1859030837004</v>
      </c>
      <c r="D472" s="3">
        <v>0.101550660792952</v>
      </c>
      <c r="E472" s="4">
        <v>0.0181057268722467</v>
      </c>
      <c r="F472" s="5">
        <v>2.130140969163</v>
      </c>
      <c r="G472" s="2">
        <v>2.6431718061674</v>
      </c>
      <c r="H472" s="2">
        <v>3.58678414096916</v>
      </c>
      <c r="I472" s="2">
        <v>28.8491101321586</v>
      </c>
      <c r="J472" s="2">
        <f>(46.01*(siqueira!$D472*1000))/(0.082*(siqueira!$I472+273.15))</f>
        <v>188.6754834</v>
      </c>
      <c r="K472" s="2">
        <f>(48*(siqueira!$F472))/(0.082*(siqueira!$I472+273.15))</f>
        <v>4.128859142</v>
      </c>
      <c r="L472" s="13" t="s">
        <v>16</v>
      </c>
      <c r="M472" s="1">
        <v>-3.7192162962032</v>
      </c>
      <c r="N472" s="1">
        <v>-38.514145586396</v>
      </c>
    </row>
    <row r="473" ht="14.25" customHeight="1">
      <c r="A473" s="7">
        <v>44986.0</v>
      </c>
      <c r="B473" s="1">
        <v>0.0</v>
      </c>
      <c r="C473" s="2">
        <v>64.370753323486</v>
      </c>
      <c r="D473" s="3">
        <v>0.110221565731167</v>
      </c>
      <c r="E473" s="4">
        <v>0.0201477104874446</v>
      </c>
      <c r="F473" s="5">
        <v>1.81302067946824</v>
      </c>
      <c r="G473" s="2">
        <v>3.07090103397341</v>
      </c>
      <c r="H473" s="2">
        <v>4.31462333825702</v>
      </c>
      <c r="I473" s="2">
        <v>28.8672378138848</v>
      </c>
      <c r="J473" s="2">
        <f>(46.01*(siqueira!$D473*1000))/(0.082*(siqueira!$I473+273.15))</f>
        <v>204.7732512</v>
      </c>
      <c r="K473" s="2">
        <f>(48*(siqueira!$F473))/(0.082*(siqueira!$I473+273.15))</f>
        <v>3.513972929</v>
      </c>
      <c r="L473" s="13" t="s">
        <v>16</v>
      </c>
      <c r="M473" s="1">
        <v>-3.7192162962032</v>
      </c>
      <c r="N473" s="1">
        <v>-38.514145586396</v>
      </c>
    </row>
    <row r="474" ht="14.25" customHeight="1">
      <c r="A474" s="7">
        <v>44986.0</v>
      </c>
      <c r="B474" s="1">
        <v>1.0</v>
      </c>
      <c r="C474" s="2">
        <v>64.4352</v>
      </c>
      <c r="D474" s="3">
        <v>0.107736</v>
      </c>
      <c r="E474" s="4">
        <v>0.020488</v>
      </c>
      <c r="F474" s="5">
        <v>1.720712</v>
      </c>
      <c r="G474" s="2">
        <v>3.6176</v>
      </c>
      <c r="H474" s="2">
        <v>4.8928</v>
      </c>
      <c r="I474" s="2">
        <v>28.791768</v>
      </c>
      <c r="J474" s="2">
        <f>(46.01*(siqueira!$D474*1000))/(0.082*(siqueira!$I474+273.15))</f>
        <v>200.2055139</v>
      </c>
      <c r="K474" s="2">
        <f>(48*(siqueira!$F474))/(0.082*(siqueira!$I474+273.15))</f>
        <v>3.335895048</v>
      </c>
      <c r="L474" s="13" t="s">
        <v>16</v>
      </c>
      <c r="M474" s="1">
        <v>-3.7192162962032</v>
      </c>
      <c r="N474" s="1">
        <v>-38.514145586396</v>
      </c>
    </row>
    <row r="475" ht="14.25" customHeight="1">
      <c r="A475" s="7">
        <v>44986.0</v>
      </c>
      <c r="B475" s="1">
        <v>2.0</v>
      </c>
      <c r="C475" s="2">
        <v>63.4665605095541</v>
      </c>
      <c r="D475" s="3">
        <v>0.131632165605096</v>
      </c>
      <c r="E475" s="4">
        <v>0.0249522292993631</v>
      </c>
      <c r="F475" s="5">
        <v>1.58870222929936</v>
      </c>
      <c r="G475" s="2">
        <v>3.41958598726115</v>
      </c>
      <c r="H475" s="2">
        <v>4.60350318471338</v>
      </c>
      <c r="I475" s="2">
        <v>28.7142356687898</v>
      </c>
      <c r="J475" s="2">
        <f>(46.01*(siqueira!$D475*1000))/(0.082*(siqueira!$I475+273.15))</f>
        <v>244.6745203</v>
      </c>
      <c r="K475" s="2">
        <f>(48*(siqueira!$F475))/(0.082*(siqueira!$I475+273.15))</f>
        <v>3.080762564</v>
      </c>
      <c r="L475" s="13" t="s">
        <v>16</v>
      </c>
      <c r="M475" s="1">
        <v>-3.7192162962032</v>
      </c>
      <c r="N475" s="1">
        <v>-38.514145586396</v>
      </c>
    </row>
    <row r="476" ht="14.25" customHeight="1">
      <c r="A476" s="7">
        <v>44986.0</v>
      </c>
      <c r="B476" s="1">
        <v>3.0</v>
      </c>
      <c r="C476" s="2">
        <v>63.1864150943396</v>
      </c>
      <c r="D476" s="3">
        <v>0.0939471698113208</v>
      </c>
      <c r="E476" s="4">
        <v>0.017788679245283</v>
      </c>
      <c r="F476" s="5">
        <v>1.62587169811321</v>
      </c>
      <c r="G476" s="2">
        <v>3.45660377358491</v>
      </c>
      <c r="H476" s="2">
        <v>4.72528301886792</v>
      </c>
      <c r="I476" s="2">
        <v>28.634</v>
      </c>
      <c r="J476" s="2">
        <f>(46.01*(siqueira!$D476*1000))/(0.082*(siqueira!$I476+273.15))</f>
        <v>174.6730371</v>
      </c>
      <c r="K476" s="2">
        <f>(48*(siqueira!$F476))/(0.082*(siqueira!$I476+273.15))</f>
        <v>3.153678706</v>
      </c>
      <c r="L476" s="13" t="s">
        <v>16</v>
      </c>
      <c r="M476" s="1">
        <v>-3.7192162962032</v>
      </c>
      <c r="N476" s="1">
        <v>-38.514145586396</v>
      </c>
    </row>
    <row r="477" ht="14.25" customHeight="1">
      <c r="A477" s="7">
        <v>44986.0</v>
      </c>
      <c r="B477" s="1">
        <v>4.0</v>
      </c>
      <c r="C477" s="2">
        <v>62.1268085106383</v>
      </c>
      <c r="D477" s="3">
        <v>0.0875489361702128</v>
      </c>
      <c r="E477" s="4">
        <v>0.0165276595744681</v>
      </c>
      <c r="F477" s="5">
        <v>1.60593191489362</v>
      </c>
      <c r="G477" s="2">
        <v>3.30978723404255</v>
      </c>
      <c r="H477" s="2">
        <v>4.49106382978723</v>
      </c>
      <c r="I477" s="2">
        <v>28.6644340425532</v>
      </c>
      <c r="J477" s="2">
        <f>(46.01*(siqueira!$D477*1000))/(0.082*(siqueira!$I477+273.15))</f>
        <v>162.7605873</v>
      </c>
      <c r="K477" s="2">
        <f>(48*(siqueira!$F477))/(0.082*(siqueira!$I477+273.15))</f>
        <v>3.114687703</v>
      </c>
      <c r="L477" s="13" t="s">
        <v>16</v>
      </c>
      <c r="M477" s="1">
        <v>-3.7192162962032</v>
      </c>
      <c r="N477" s="1">
        <v>-38.514145586396</v>
      </c>
    </row>
    <row r="478" ht="14.25" customHeight="1">
      <c r="A478" s="7">
        <v>44986.0</v>
      </c>
      <c r="B478" s="1">
        <v>5.0</v>
      </c>
      <c r="C478" s="2">
        <v>62.3272727272727</v>
      </c>
      <c r="D478" s="3">
        <v>0.0772509090909091</v>
      </c>
      <c r="E478" s="4">
        <v>0.0156945454545455</v>
      </c>
      <c r="F478" s="5">
        <v>1.88252363636364</v>
      </c>
      <c r="G478" s="2">
        <v>3.38109090909091</v>
      </c>
      <c r="H478" s="2">
        <v>4.54690909090909</v>
      </c>
      <c r="I478" s="2">
        <v>28.7189672727273</v>
      </c>
      <c r="J478" s="2">
        <f>(46.01*(siqueira!$D478*1000))/(0.082*(siqueira!$I478+273.15))</f>
        <v>143.5897736</v>
      </c>
      <c r="K478" s="2">
        <f>(48*(siqueira!$F478))/(0.082*(siqueira!$I478+273.15))</f>
        <v>3.650474792</v>
      </c>
      <c r="L478" s="13" t="s">
        <v>16</v>
      </c>
      <c r="M478" s="1">
        <v>-3.7192162962032</v>
      </c>
      <c r="N478" s="1">
        <v>-38.514145586396</v>
      </c>
    </row>
    <row r="479" ht="14.25" customHeight="1">
      <c r="A479" s="7">
        <v>44986.0</v>
      </c>
      <c r="B479" s="1">
        <v>6.0</v>
      </c>
      <c r="C479" s="2">
        <v>61.9725058915947</v>
      </c>
      <c r="D479" s="3">
        <v>0.0513589945011783</v>
      </c>
      <c r="E479" s="4">
        <v>0.0112254516889238</v>
      </c>
      <c r="F479" s="5">
        <v>1.94860958366064</v>
      </c>
      <c r="G479" s="2">
        <v>3.2663000785546</v>
      </c>
      <c r="H479" s="2">
        <v>4.1987431264729</v>
      </c>
      <c r="I479" s="2">
        <v>28.7852788688138</v>
      </c>
      <c r="J479" s="2">
        <f>(46.01*(siqueira!$D479*1000))/(0.082*(siqueira!$I479+273.15))</f>
        <v>95.44233008</v>
      </c>
      <c r="K479" s="2">
        <f>(48*(siqueira!$F479))/(0.082*(siqueira!$I479+273.15))</f>
        <v>3.777794753</v>
      </c>
      <c r="L479" s="13" t="s">
        <v>16</v>
      </c>
      <c r="M479" s="1">
        <v>-3.7192162962032</v>
      </c>
      <c r="N479" s="1">
        <v>-38.514145586396</v>
      </c>
    </row>
    <row r="480" ht="14.25" customHeight="1">
      <c r="A480" s="7">
        <v>44986.0</v>
      </c>
      <c r="B480" s="1">
        <v>7.0</v>
      </c>
      <c r="C480" s="2">
        <v>59.9967637540453</v>
      </c>
      <c r="D480" s="3">
        <v>0.0233252427184466</v>
      </c>
      <c r="E480" s="4">
        <v>0.00634304207119741</v>
      </c>
      <c r="F480" s="5">
        <v>2.07266990291262</v>
      </c>
      <c r="G480" s="2">
        <v>3.29935275080906</v>
      </c>
      <c r="H480" s="2">
        <v>4.07119741100324</v>
      </c>
      <c r="I480" s="2">
        <v>28.7376699029126</v>
      </c>
      <c r="J480" s="2">
        <f>(46.01*(siqueira!$D480*1000))/(0.082*(siqueira!$I480+273.15))</f>
        <v>43.35300214</v>
      </c>
      <c r="K480" s="2">
        <f>(48*(siqueira!$F480))/(0.082*(siqueira!$I480+273.15))</f>
        <v>4.018945813</v>
      </c>
      <c r="L480" s="13" t="s">
        <v>16</v>
      </c>
      <c r="M480" s="1">
        <v>-3.7192162962032</v>
      </c>
      <c r="N480" s="1">
        <v>-38.514145586396</v>
      </c>
    </row>
    <row r="481" ht="14.25" customHeight="1">
      <c r="A481" s="7">
        <v>44986.0</v>
      </c>
      <c r="B481" s="1">
        <v>8.0</v>
      </c>
      <c r="C481" s="2">
        <v>60.4652042360061</v>
      </c>
      <c r="D481" s="3">
        <v>0.0332375189107413</v>
      </c>
      <c r="E481" s="4">
        <v>0.00776853252647504</v>
      </c>
      <c r="F481" s="5">
        <v>1.85398638426626</v>
      </c>
      <c r="G481" s="2">
        <v>3.56051437216339</v>
      </c>
      <c r="H481" s="2">
        <v>4.40544629349471</v>
      </c>
      <c r="I481" s="2">
        <v>28.6280332829047</v>
      </c>
      <c r="J481" s="2">
        <f>(46.01*(siqueira!$D481*1000))/(0.082*(siqueira!$I481+273.15))</f>
        <v>61.79870215</v>
      </c>
      <c r="K481" s="2">
        <f>(48*(siqueira!$F481))/(0.082*(siqueira!$I481+273.15))</f>
        <v>3.59622041</v>
      </c>
      <c r="L481" s="13" t="s">
        <v>16</v>
      </c>
      <c r="M481" s="1">
        <v>-3.7192162962032</v>
      </c>
      <c r="N481" s="1">
        <v>-38.514145586396</v>
      </c>
    </row>
    <row r="482" ht="14.25" customHeight="1">
      <c r="A482" s="7">
        <v>44986.0</v>
      </c>
      <c r="B482" s="1">
        <v>9.0</v>
      </c>
      <c r="C482" s="2">
        <v>56.873732718894</v>
      </c>
      <c r="D482" s="3">
        <v>0.0131797235023041</v>
      </c>
      <c r="E482" s="4">
        <v>0.00252534562211982</v>
      </c>
      <c r="F482" s="5">
        <v>2.03016589861751</v>
      </c>
      <c r="G482" s="2">
        <v>3.42764976958525</v>
      </c>
      <c r="H482" s="2">
        <v>4.19907834101383</v>
      </c>
      <c r="I482" s="2">
        <v>29.7764608294931</v>
      </c>
      <c r="J482" s="2">
        <f>(46.01*(siqueira!$D482*1000))/(0.082*(siqueira!$I482+273.15))</f>
        <v>24.41223091</v>
      </c>
      <c r="K482" s="2">
        <f>(48*(siqueira!$F482))/(0.082*(siqueira!$I482+273.15))</f>
        <v>3.923030662</v>
      </c>
      <c r="L482" s="13" t="s">
        <v>16</v>
      </c>
      <c r="M482" s="1">
        <v>-3.7192162962032</v>
      </c>
      <c r="N482" s="1">
        <v>-38.514145586396</v>
      </c>
    </row>
    <row r="483" ht="14.25" customHeight="1">
      <c r="A483" s="7">
        <v>44986.0</v>
      </c>
      <c r="B483" s="1">
        <v>10.0</v>
      </c>
      <c r="C483" s="2">
        <v>49.289156626506</v>
      </c>
      <c r="D483" s="3">
        <v>0.00975903614457831</v>
      </c>
      <c r="E483" s="4">
        <v>5.72289156626506E-4</v>
      </c>
      <c r="F483" s="5">
        <v>2.09777108433735</v>
      </c>
      <c r="G483" s="2">
        <v>4.16265060240964</v>
      </c>
      <c r="H483" s="2">
        <v>5.03012048192771</v>
      </c>
      <c r="I483" s="2">
        <v>31.9775602409639</v>
      </c>
      <c r="J483" s="2">
        <f>(46.01*(siqueira!$D483*1000))/(0.082*(siqueira!$I483+273.15))</f>
        <v>17.94584329</v>
      </c>
      <c r="K483" s="2">
        <f>(48*(siqueira!$F483))/(0.082*(siqueira!$I483+273.15))</f>
        <v>4.024426901</v>
      </c>
      <c r="L483" s="13" t="s">
        <v>16</v>
      </c>
      <c r="M483" s="1">
        <v>-3.7192162962032</v>
      </c>
      <c r="N483" s="1">
        <v>-38.514145586396</v>
      </c>
    </row>
    <row r="484" ht="14.25" customHeight="1">
      <c r="A484" s="7">
        <v>44986.0</v>
      </c>
      <c r="B484" s="1">
        <v>11.0</v>
      </c>
      <c r="C484" s="2">
        <v>34.4907834101382</v>
      </c>
      <c r="D484" s="3">
        <v>0.00796082949308756</v>
      </c>
      <c r="E484" s="4">
        <v>0.00253456221198157</v>
      </c>
      <c r="F484" s="5">
        <v>3.22867511520737</v>
      </c>
      <c r="G484" s="2">
        <v>2.40322580645161</v>
      </c>
      <c r="H484" s="2">
        <v>3.08064516129032</v>
      </c>
      <c r="I484" s="2">
        <v>36.1923271889401</v>
      </c>
      <c r="J484" s="2">
        <f>(46.01*(siqueira!$D484*1000))/(0.082*(siqueira!$I484+273.15))</f>
        <v>14.43967288</v>
      </c>
      <c r="K484" s="2">
        <f>(48*(siqueira!$F484))/(0.082*(siqueira!$I484+273.15))</f>
        <v>6.109594449</v>
      </c>
      <c r="L484" s="13" t="s">
        <v>16</v>
      </c>
      <c r="M484" s="1">
        <v>-3.7192162962032</v>
      </c>
      <c r="N484" s="1">
        <v>-38.514145586396</v>
      </c>
    </row>
    <row r="485" ht="14.25" customHeight="1">
      <c r="A485" s="7">
        <v>44986.0</v>
      </c>
      <c r="B485" s="1">
        <v>12.0</v>
      </c>
      <c r="C485" s="2">
        <v>34.1763698630137</v>
      </c>
      <c r="D485" s="3">
        <v>0.0116438356164384</v>
      </c>
      <c r="E485" s="4">
        <v>0.00620719178082192</v>
      </c>
      <c r="F485" s="5">
        <v>4.04851883561644</v>
      </c>
      <c r="G485" s="2">
        <v>1.84417808219178</v>
      </c>
      <c r="H485" s="2">
        <v>2.39554794520548</v>
      </c>
      <c r="I485" s="2">
        <v>35.7771147260274</v>
      </c>
      <c r="J485" s="2">
        <f>(46.01*(siqueira!$D485*1000))/(0.082*(siqueira!$I485+273.15))</f>
        <v>21.14844393</v>
      </c>
      <c r="K485" s="2">
        <f>(48*(siqueira!$F485))/(0.082*(siqueira!$I485+273.15))</f>
        <v>7.671274457</v>
      </c>
      <c r="L485" s="13" t="s">
        <v>16</v>
      </c>
      <c r="M485" s="1">
        <v>-3.7192162962032</v>
      </c>
      <c r="N485" s="1">
        <v>-38.514145586396</v>
      </c>
    </row>
    <row r="486" ht="14.25" customHeight="1">
      <c r="A486" s="7">
        <v>44986.0</v>
      </c>
      <c r="B486" s="1">
        <v>13.0</v>
      </c>
      <c r="C486" s="2">
        <v>36.3681885125184</v>
      </c>
      <c r="D486" s="3">
        <v>0.0162223858615611</v>
      </c>
      <c r="E486" s="4">
        <v>0.0072459499263623</v>
      </c>
      <c r="F486" s="5">
        <v>4.08165684830633</v>
      </c>
      <c r="G486" s="2">
        <v>1.77245949926362</v>
      </c>
      <c r="H486" s="2">
        <v>2.360088365243</v>
      </c>
      <c r="I486" s="2">
        <v>35.0979086892489</v>
      </c>
      <c r="J486" s="2">
        <f>(46.01*(siqueira!$D486*1000))/(0.082*(siqueira!$I486+273.15))</f>
        <v>29.52928758</v>
      </c>
      <c r="K486" s="2">
        <f>(48*(siqueira!$F486))/(0.082*(siqueira!$I486+273.15))</f>
        <v>7.751107073</v>
      </c>
      <c r="L486" s="13" t="s">
        <v>16</v>
      </c>
      <c r="M486" s="1">
        <v>-3.7192162962032</v>
      </c>
      <c r="N486" s="1">
        <v>-38.514145586396</v>
      </c>
    </row>
    <row r="487" ht="14.25" customHeight="1">
      <c r="A487" s="7">
        <v>44986.0</v>
      </c>
      <c r="B487" s="1">
        <v>14.0</v>
      </c>
      <c r="C487" s="2">
        <v>41.5311158798283</v>
      </c>
      <c r="D487" s="3">
        <v>0.0301716738197425</v>
      </c>
      <c r="E487" s="4">
        <v>0.0113197424892704</v>
      </c>
      <c r="F487" s="5">
        <v>2.90550429184549</v>
      </c>
      <c r="G487" s="2">
        <v>2.32403433476395</v>
      </c>
      <c r="H487" s="2">
        <v>3.07188841201717</v>
      </c>
      <c r="I487" s="2">
        <v>33.0679613733906</v>
      </c>
      <c r="J487" s="2">
        <f>(46.01*(siqueira!$D487*1000))/(0.082*(siqueira!$I487+273.15))</f>
        <v>55.28497582</v>
      </c>
      <c r="K487" s="2">
        <f>(48*(siqueira!$F487))/(0.082*(siqueira!$I487+273.15))</f>
        <v>5.554158197</v>
      </c>
      <c r="L487" s="13" t="s">
        <v>16</v>
      </c>
      <c r="M487" s="1">
        <v>-3.7192162962032</v>
      </c>
      <c r="N487" s="1">
        <v>-38.514145586396</v>
      </c>
    </row>
    <row r="488" ht="14.25" customHeight="1">
      <c r="A488" s="7">
        <v>44986.0</v>
      </c>
      <c r="B488" s="1">
        <v>15.0</v>
      </c>
      <c r="C488" s="2">
        <v>47.4800431499461</v>
      </c>
      <c r="D488" s="3">
        <v>0.0578425026968716</v>
      </c>
      <c r="E488" s="4">
        <v>0.0180906148867314</v>
      </c>
      <c r="F488" s="5">
        <v>2.93435814455232</v>
      </c>
      <c r="G488" s="2">
        <v>2.14239482200647</v>
      </c>
      <c r="H488" s="2">
        <v>2.96655879180151</v>
      </c>
      <c r="I488" s="2">
        <v>32.2442502696872</v>
      </c>
      <c r="J488" s="2">
        <f>(46.01*(siqueira!$D488*1000))/(0.082*(siqueira!$I488+273.15))</f>
        <v>106.2734061</v>
      </c>
      <c r="K488" s="2">
        <f>(48*(siqueira!$F488))/(0.082*(siqueira!$I488+273.15))</f>
        <v>5.62444466</v>
      </c>
      <c r="L488" s="13" t="s">
        <v>16</v>
      </c>
      <c r="M488" s="1">
        <v>-3.7192162962032</v>
      </c>
      <c r="N488" s="1">
        <v>-38.514145586396</v>
      </c>
    </row>
    <row r="489" ht="14.25" customHeight="1">
      <c r="A489" s="7">
        <v>44986.0</v>
      </c>
      <c r="B489" s="1">
        <v>16.0</v>
      </c>
      <c r="C489" s="2">
        <v>49.8940092165899</v>
      </c>
      <c r="D489" s="3">
        <v>0.0749308755760369</v>
      </c>
      <c r="E489" s="4">
        <v>0.0203554970375247</v>
      </c>
      <c r="F489" s="5">
        <v>3.36852534562212</v>
      </c>
      <c r="G489" s="2">
        <v>1.95720868992758</v>
      </c>
      <c r="H489" s="2">
        <v>2.64911125740619</v>
      </c>
      <c r="I489" s="2">
        <v>31.7366556945359</v>
      </c>
      <c r="J489" s="2">
        <f>(46.01*(siqueira!$D489*1000))/(0.082*(siqueira!$I489+273.15))</f>
        <v>137.8988904</v>
      </c>
      <c r="K489" s="2">
        <f>(48*(siqueira!$F489))/(0.082*(siqueira!$I489+273.15))</f>
        <v>6.467386085</v>
      </c>
      <c r="L489" s="13" t="s">
        <v>16</v>
      </c>
      <c r="M489" s="1">
        <v>-3.7192162962032</v>
      </c>
      <c r="N489" s="1">
        <v>-38.514145586396</v>
      </c>
    </row>
    <row r="490" ht="14.25" customHeight="1">
      <c r="A490" s="7">
        <v>44986.0</v>
      </c>
      <c r="B490" s="1">
        <v>17.0</v>
      </c>
      <c r="C490" s="2">
        <v>51.639653815893</v>
      </c>
      <c r="D490" s="3">
        <v>0.0807553107789142</v>
      </c>
      <c r="E490" s="4">
        <v>0.0216915814319434</v>
      </c>
      <c r="F490" s="5">
        <v>2.85296616837136</v>
      </c>
      <c r="G490" s="2">
        <v>2.0330448465775</v>
      </c>
      <c r="H490" s="2">
        <v>2.95515342250197</v>
      </c>
      <c r="I490" s="2">
        <v>31.353910306845</v>
      </c>
      <c r="J490" s="2">
        <f>(46.01*(siqueira!$D490*1000))/(0.082*(siqueira!$I490+273.15))</f>
        <v>148.8046832</v>
      </c>
      <c r="K490" s="2">
        <f>(48*(siqueira!$F490))/(0.082*(siqueira!$I490+273.15))</f>
        <v>5.484425389</v>
      </c>
      <c r="L490" s="13" t="s">
        <v>16</v>
      </c>
      <c r="M490" s="1">
        <v>-3.7192162962032</v>
      </c>
      <c r="N490" s="1">
        <v>-38.514145586396</v>
      </c>
    </row>
    <row r="491" ht="14.25" customHeight="1">
      <c r="A491" s="7">
        <v>44986.0</v>
      </c>
      <c r="B491" s="1">
        <v>18.0</v>
      </c>
      <c r="C491" s="2">
        <v>53.6789215686275</v>
      </c>
      <c r="D491" s="3">
        <v>0.0968954248366013</v>
      </c>
      <c r="E491" s="4">
        <v>0.0264542483660131</v>
      </c>
      <c r="F491" s="5">
        <v>2.77428921568627</v>
      </c>
      <c r="G491" s="2">
        <v>2.8202614379085</v>
      </c>
      <c r="H491" s="2">
        <v>3.88725490196078</v>
      </c>
      <c r="I491" s="2">
        <v>31.040841503268</v>
      </c>
      <c r="J491" s="2">
        <f>(46.01*(siqueira!$D491*1000))/(0.082*(siqueira!$I491+273.15))</f>
        <v>178.7292026</v>
      </c>
      <c r="K491" s="2">
        <f>(48*(siqueira!$F491))/(0.082*(siqueira!$I491+273.15))</f>
        <v>5.338668867</v>
      </c>
      <c r="L491" s="13" t="s">
        <v>16</v>
      </c>
      <c r="M491" s="1">
        <v>-3.7192162962032</v>
      </c>
      <c r="N491" s="1">
        <v>-38.514145586396</v>
      </c>
    </row>
    <row r="492" ht="14.25" customHeight="1">
      <c r="A492" s="7">
        <v>44986.0</v>
      </c>
      <c r="B492" s="1">
        <v>19.0</v>
      </c>
      <c r="C492" s="2">
        <v>57.4054652880355</v>
      </c>
      <c r="D492" s="3">
        <v>0.177621861152142</v>
      </c>
      <c r="E492" s="4">
        <v>0.0563293943870015</v>
      </c>
      <c r="F492" s="5">
        <v>2.2273929098966</v>
      </c>
      <c r="G492" s="2">
        <v>3.62481536189069</v>
      </c>
      <c r="H492" s="2">
        <v>4.98818316100443</v>
      </c>
      <c r="I492" s="2">
        <v>30.2467503692762</v>
      </c>
      <c r="J492" s="2">
        <f>(46.01*(siqueira!$D492*1000))/(0.082*(siqueira!$I492+273.15))</f>
        <v>328.4913004</v>
      </c>
      <c r="K492" s="2">
        <f>(48*(siqueira!$F492))/(0.082*(siqueira!$I492+273.15))</f>
        <v>4.297474349</v>
      </c>
      <c r="L492" s="13" t="s">
        <v>16</v>
      </c>
      <c r="M492" s="1">
        <v>-3.7192162962032</v>
      </c>
      <c r="N492" s="1">
        <v>-38.514145586396</v>
      </c>
    </row>
    <row r="493" ht="14.25" customHeight="1">
      <c r="A493" s="7">
        <v>44986.0</v>
      </c>
      <c r="B493" s="1">
        <v>20.0</v>
      </c>
      <c r="C493" s="2">
        <v>62.430412371134</v>
      </c>
      <c r="D493" s="3">
        <v>0.285455326460481</v>
      </c>
      <c r="E493" s="4">
        <v>0.0838058419243986</v>
      </c>
      <c r="F493" s="5">
        <v>2.54920103092784</v>
      </c>
      <c r="G493" s="2">
        <v>4.68470790378007</v>
      </c>
      <c r="H493" s="2">
        <v>6.48539518900344</v>
      </c>
      <c r="I493" s="2">
        <v>29.32735395189</v>
      </c>
      <c r="J493" s="2">
        <f>(46.01*(siqueira!$D493*1000))/(0.082*(siqueira!$I493+273.15))</f>
        <v>529.5215835</v>
      </c>
      <c r="K493" s="2">
        <f>(48*(siqueira!$F493))/(0.082*(siqueira!$I493+273.15))</f>
        <v>4.933312257</v>
      </c>
      <c r="L493" s="13" t="s">
        <v>16</v>
      </c>
      <c r="M493" s="1">
        <v>-3.7192162962032</v>
      </c>
      <c r="N493" s="1">
        <v>-38.514145586396</v>
      </c>
    </row>
    <row r="494" ht="14.25" customHeight="1">
      <c r="A494" s="7">
        <v>44986.0</v>
      </c>
      <c r="B494" s="1">
        <v>21.0</v>
      </c>
      <c r="C494" s="2">
        <v>67.4466714387974</v>
      </c>
      <c r="D494" s="3">
        <v>0.24630637079456</v>
      </c>
      <c r="E494" s="4">
        <v>0.0650035790980673</v>
      </c>
      <c r="F494" s="5">
        <v>1.63264853256979</v>
      </c>
      <c r="G494" s="2">
        <v>5.22548317823908</v>
      </c>
      <c r="H494" s="2">
        <v>7.32140300644238</v>
      </c>
      <c r="I494" s="2">
        <v>28.6050680028633</v>
      </c>
      <c r="J494" s="2">
        <f>(46.01*(siqueira!$D494*1000))/(0.082*(siqueira!$I494+273.15))</f>
        <v>457.9936464</v>
      </c>
      <c r="K494" s="2">
        <f>(48*(siqueira!$F494))/(0.082*(siqueira!$I494+273.15))</f>
        <v>3.167127261</v>
      </c>
      <c r="L494" s="13" t="s">
        <v>16</v>
      </c>
      <c r="M494" s="1">
        <v>-3.7192162962032</v>
      </c>
      <c r="N494" s="1">
        <v>-38.514145586396</v>
      </c>
    </row>
    <row r="495" ht="14.25" customHeight="1">
      <c r="A495" s="7">
        <v>44986.0</v>
      </c>
      <c r="B495" s="1">
        <v>22.0</v>
      </c>
      <c r="C495" s="2">
        <v>67.6113537117904</v>
      </c>
      <c r="D495" s="3">
        <v>0.189764192139738</v>
      </c>
      <c r="E495" s="4">
        <v>0.0419563318777293</v>
      </c>
      <c r="F495" s="5">
        <v>1.45791266375546</v>
      </c>
      <c r="G495" s="2">
        <v>4.38427947598253</v>
      </c>
      <c r="H495" s="2">
        <v>6.33275109170306</v>
      </c>
      <c r="I495" s="2">
        <v>27.9986113537118</v>
      </c>
      <c r="J495" s="2">
        <f>(46.01*(siqueira!$D495*1000))/(0.082*(siqueira!$I495+273.15))</f>
        <v>353.5670475</v>
      </c>
      <c r="K495" s="2">
        <f>(48*(siqueira!$F495))/(0.082*(siqueira!$I495+273.15))</f>
        <v>2.833857633</v>
      </c>
      <c r="L495" s="13" t="s">
        <v>16</v>
      </c>
      <c r="M495" s="1">
        <v>-3.7192162962032</v>
      </c>
      <c r="N495" s="1">
        <v>-38.514145586396</v>
      </c>
    </row>
    <row r="496" ht="14.25" customHeight="1">
      <c r="A496" s="7">
        <v>44986.0</v>
      </c>
      <c r="B496" s="1">
        <v>23.0</v>
      </c>
      <c r="C496" s="2">
        <v>65.922238372093</v>
      </c>
      <c r="D496" s="3">
        <v>0.157797965116279</v>
      </c>
      <c r="E496" s="4">
        <v>0.0328197674418605</v>
      </c>
      <c r="F496" s="5">
        <v>1.70859738372093</v>
      </c>
      <c r="G496" s="2">
        <v>4.05741279069767</v>
      </c>
      <c r="H496" s="2">
        <v>5.55014534883721</v>
      </c>
      <c r="I496" s="2">
        <v>28.1434156976744</v>
      </c>
      <c r="J496" s="2">
        <f>(46.01*(siqueira!$D496*1000))/(0.082*(siqueira!$I496+273.15))</f>
        <v>293.8665392</v>
      </c>
      <c r="K496" s="2">
        <f>(48*(siqueira!$F496))/(0.082*(siqueira!$I496+273.15))</f>
        <v>3.31953675</v>
      </c>
      <c r="L496" s="13" t="s">
        <v>16</v>
      </c>
      <c r="M496" s="1">
        <v>-3.7192162962032</v>
      </c>
      <c r="N496" s="1">
        <v>-38.514145586396</v>
      </c>
    </row>
    <row r="497" ht="14.25" customHeight="1">
      <c r="A497" s="7">
        <v>44987.0</v>
      </c>
      <c r="B497" s="1">
        <v>0.0</v>
      </c>
      <c r="C497" s="2">
        <v>66.1684698608965</v>
      </c>
      <c r="D497" s="3">
        <v>0.118284389489954</v>
      </c>
      <c r="E497" s="4">
        <v>0.0232689335394127</v>
      </c>
      <c r="F497" s="5">
        <v>1.72704791344668</v>
      </c>
      <c r="G497" s="2">
        <v>3.29598145285935</v>
      </c>
      <c r="H497" s="2">
        <v>4.71870170015456</v>
      </c>
      <c r="I497" s="2">
        <v>28.1455873261206</v>
      </c>
      <c r="J497" s="2">
        <f>(46.01*(siqueira!$D497*1000))/(0.082*(siqueira!$I497+273.15))</f>
        <v>220.2789727</v>
      </c>
      <c r="K497" s="2">
        <f>(48*(siqueira!$F497))/(0.082*(siqueira!$I497+273.15))</f>
        <v>3.355359052</v>
      </c>
      <c r="L497" s="13" t="s">
        <v>16</v>
      </c>
      <c r="M497" s="1">
        <v>-3.7192162962032</v>
      </c>
      <c r="N497" s="1">
        <v>-38.514145586396</v>
      </c>
    </row>
    <row r="498" ht="14.25" customHeight="1">
      <c r="A498" s="7">
        <v>44987.0</v>
      </c>
      <c r="B498" s="1">
        <v>1.0</v>
      </c>
      <c r="C498" s="2">
        <v>65.5557337610265</v>
      </c>
      <c r="D498" s="3">
        <v>0.0883560545308741</v>
      </c>
      <c r="E498" s="4">
        <v>0.0181876503608661</v>
      </c>
      <c r="F498" s="5">
        <v>1.95846832397755</v>
      </c>
      <c r="G498" s="2">
        <v>4.09542902967121</v>
      </c>
      <c r="H498" s="2">
        <v>5.40336808340016</v>
      </c>
      <c r="I498" s="2">
        <v>28.4867602245389</v>
      </c>
      <c r="J498" s="2">
        <f>(46.01*(siqueira!$D498*1000))/(0.082*(siqueira!$I498+273.15))</f>
        <v>164.3578411</v>
      </c>
      <c r="K498" s="2">
        <f>(48*(siqueira!$F498))/(0.082*(siqueira!$I498+273.15))</f>
        <v>3.80066568</v>
      </c>
      <c r="L498" s="13" t="s">
        <v>16</v>
      </c>
      <c r="M498" s="1">
        <v>-3.7192162962032</v>
      </c>
      <c r="N498" s="1">
        <v>-38.514145586396</v>
      </c>
    </row>
    <row r="499" ht="14.25" customHeight="1">
      <c r="A499" s="7">
        <v>44987.0</v>
      </c>
      <c r="B499" s="1">
        <v>2.0</v>
      </c>
      <c r="C499" s="2">
        <v>63.3592592592593</v>
      </c>
      <c r="D499" s="3">
        <v>0.0692444444444444</v>
      </c>
      <c r="E499" s="4">
        <v>0.0138740740740741</v>
      </c>
      <c r="F499" s="5">
        <v>1.9555037037037</v>
      </c>
      <c r="G499" s="2">
        <v>2.62666666666667</v>
      </c>
      <c r="H499" s="2">
        <v>3.82444444444444</v>
      </c>
      <c r="I499" s="2">
        <v>28.7275851851852</v>
      </c>
      <c r="J499" s="2">
        <f>(46.01*(siqueira!$D499*1000))/(0.082*(siqueira!$I499+273.15))</f>
        <v>128.7041198</v>
      </c>
      <c r="K499" s="2">
        <f>(48*(siqueira!$F499))/(0.082*(siqueira!$I499+273.15))</f>
        <v>3.791885026</v>
      </c>
      <c r="L499" s="13" t="s">
        <v>16</v>
      </c>
      <c r="M499" s="1">
        <v>-3.7192162962032</v>
      </c>
      <c r="N499" s="1">
        <v>-38.514145586396</v>
      </c>
    </row>
    <row r="500" ht="14.25" customHeight="1">
      <c r="A500" s="7">
        <v>44987.0</v>
      </c>
      <c r="B500" s="1">
        <v>3.0</v>
      </c>
      <c r="C500" s="2">
        <v>62.7162276975361</v>
      </c>
      <c r="D500" s="3">
        <v>0.0517757009345794</v>
      </c>
      <c r="E500" s="4">
        <v>0.0116482582837723</v>
      </c>
      <c r="F500" s="5">
        <v>1.98809685641461</v>
      </c>
      <c r="G500" s="2">
        <v>2.7179269328802</v>
      </c>
      <c r="H500" s="2">
        <v>4.035683942226</v>
      </c>
      <c r="I500" s="2">
        <v>28.6019371282923</v>
      </c>
      <c r="J500" s="2">
        <f>(46.01*(siqueira!$D500*1000))/(0.082*(siqueira!$I500+273.15))</f>
        <v>96.27517155</v>
      </c>
      <c r="K500" s="2">
        <f>(48*(siqueira!$F500))/(0.082*(siqueira!$I500+273.15))</f>
        <v>3.856691111</v>
      </c>
      <c r="L500" s="13" t="s">
        <v>16</v>
      </c>
      <c r="M500" s="1">
        <v>-3.7192162962032</v>
      </c>
      <c r="N500" s="1">
        <v>-38.514145586396</v>
      </c>
    </row>
    <row r="501" ht="14.25" customHeight="1">
      <c r="A501" s="7">
        <v>44987.0</v>
      </c>
      <c r="B501" s="1">
        <v>4.0</v>
      </c>
      <c r="C501" s="2">
        <v>63.7984161267099</v>
      </c>
      <c r="D501" s="3">
        <v>0.0795176385889129</v>
      </c>
      <c r="E501" s="4">
        <v>0.0181497480201584</v>
      </c>
      <c r="F501" s="5">
        <v>1.8899064074874</v>
      </c>
      <c r="G501" s="2">
        <v>3.07703383729302</v>
      </c>
      <c r="H501" s="2">
        <v>4.48740100791937</v>
      </c>
      <c r="I501" s="2">
        <v>28.5894456443485</v>
      </c>
      <c r="J501" s="2">
        <f>(46.01*(siqueira!$D501*1000))/(0.082*(siqueira!$I501+273.15))</f>
        <v>147.8664911</v>
      </c>
      <c r="K501" s="2">
        <f>(48*(siqueira!$F501))/(0.082*(siqueira!$I501+273.15))</f>
        <v>3.666364122</v>
      </c>
      <c r="L501" s="13" t="s">
        <v>16</v>
      </c>
      <c r="M501" s="1">
        <v>-3.7192162962032</v>
      </c>
      <c r="N501" s="1">
        <v>-38.514145586396</v>
      </c>
    </row>
    <row r="502" ht="14.25" customHeight="1">
      <c r="A502" s="7">
        <v>44987.0</v>
      </c>
      <c r="B502" s="1">
        <v>5.0</v>
      </c>
      <c r="C502" s="2">
        <v>63.6007874015748</v>
      </c>
      <c r="D502" s="3">
        <v>0.0738267716535433</v>
      </c>
      <c r="E502" s="4">
        <v>0.0160551181102362</v>
      </c>
      <c r="F502" s="5">
        <v>1.92594488188976</v>
      </c>
      <c r="G502" s="2">
        <v>3.22204724409449</v>
      </c>
      <c r="H502" s="2">
        <v>4.43464566929134</v>
      </c>
      <c r="I502" s="2">
        <v>28.608874015748</v>
      </c>
      <c r="J502" s="2">
        <f>(46.01*(siqueira!$D502*1000))/(0.082*(siqueira!$I502+273.15))</f>
        <v>137.2752389</v>
      </c>
      <c r="K502" s="2">
        <f>(48*(siqueira!$F502))/(0.082*(siqueira!$I502+273.15))</f>
        <v>3.736037171</v>
      </c>
      <c r="L502" s="13" t="s">
        <v>16</v>
      </c>
      <c r="M502" s="1">
        <v>-3.7192162962032</v>
      </c>
      <c r="N502" s="1">
        <v>-38.514145586396</v>
      </c>
    </row>
    <row r="503" ht="14.25" customHeight="1">
      <c r="A503" s="7">
        <v>44987.0</v>
      </c>
      <c r="B503" s="1">
        <v>6.0</v>
      </c>
      <c r="C503" s="2">
        <v>61.4739747634069</v>
      </c>
      <c r="D503" s="3">
        <v>0.0617981072555205</v>
      </c>
      <c r="E503" s="4">
        <v>0.0135488958990536</v>
      </c>
      <c r="F503" s="5">
        <v>1.90213722397476</v>
      </c>
      <c r="G503" s="2">
        <v>2.68690851735016</v>
      </c>
      <c r="H503" s="2">
        <v>3.83675078864353</v>
      </c>
      <c r="I503" s="2">
        <v>28.7423422712934</v>
      </c>
      <c r="J503" s="2">
        <f>(46.01*(siqueira!$D503*1000))/(0.082*(siqueira!$I503+273.15))</f>
        <v>114.858055</v>
      </c>
      <c r="K503" s="2">
        <f>(48*(siqueira!$F503))/(0.082*(siqueira!$I503+273.15))</f>
        <v>3.688222667</v>
      </c>
      <c r="L503" s="13" t="s">
        <v>16</v>
      </c>
      <c r="M503" s="1">
        <v>-3.7192162962032</v>
      </c>
      <c r="N503" s="1">
        <v>-38.514145586396</v>
      </c>
    </row>
    <row r="504" ht="14.25" customHeight="1">
      <c r="A504" s="7">
        <v>44987.0</v>
      </c>
      <c r="B504" s="1">
        <v>7.0</v>
      </c>
      <c r="C504" s="2">
        <v>59.5571321882001</v>
      </c>
      <c r="D504" s="3">
        <v>0.0434204630321135</v>
      </c>
      <c r="E504" s="4">
        <v>0.00946228528752801</v>
      </c>
      <c r="F504" s="5">
        <v>1.89446601941748</v>
      </c>
      <c r="G504" s="2">
        <v>2.15683345780433</v>
      </c>
      <c r="H504" s="2">
        <v>3.03958177744586</v>
      </c>
      <c r="I504" s="2">
        <v>28.7910156833458</v>
      </c>
      <c r="J504" s="2">
        <f>(46.01*(siqueira!$D504*1000))/(0.082*(siqueira!$I504+273.15))</f>
        <v>80.68832864</v>
      </c>
      <c r="K504" s="2">
        <f>(48*(siqueira!$F504))/(0.082*(siqueira!$I504+273.15))</f>
        <v>3.672756138</v>
      </c>
      <c r="L504" s="13" t="s">
        <v>16</v>
      </c>
      <c r="M504" s="1">
        <v>-3.7192162962032</v>
      </c>
      <c r="N504" s="1">
        <v>-38.514145586396</v>
      </c>
    </row>
    <row r="505" ht="14.25" customHeight="1">
      <c r="A505" s="7">
        <v>44987.0</v>
      </c>
      <c r="B505" s="1">
        <v>8.0</v>
      </c>
      <c r="C505" s="2">
        <v>59.1178861788618</v>
      </c>
      <c r="D505" s="3">
        <v>0.0310243902439024</v>
      </c>
      <c r="E505" s="4">
        <v>0.00834146341463415</v>
      </c>
      <c r="F505" s="5">
        <v>1.97128455284553</v>
      </c>
      <c r="G505" s="2">
        <v>2.33658536585366</v>
      </c>
      <c r="H505" s="2">
        <v>3.18048780487805</v>
      </c>
      <c r="I505" s="2">
        <v>28.6670162601626</v>
      </c>
      <c r="J505" s="2">
        <f>(46.01*(siqueira!$D505*1000))/(0.082*(siqueira!$I505+273.15))</f>
        <v>57.67636932</v>
      </c>
      <c r="K505" s="2">
        <f>(48*(siqueira!$F505))/(0.082*(siqueira!$I505+273.15))</f>
        <v>3.82325251</v>
      </c>
      <c r="L505" s="13" t="s">
        <v>16</v>
      </c>
      <c r="M505" s="1">
        <v>-3.7192162962032</v>
      </c>
      <c r="N505" s="1">
        <v>-38.514145586396</v>
      </c>
    </row>
    <row r="506" ht="14.25" customHeight="1">
      <c r="A506" s="7">
        <v>44987.0</v>
      </c>
      <c r="B506" s="1">
        <v>9.0</v>
      </c>
      <c r="C506" s="2">
        <v>56.8322916666667</v>
      </c>
      <c r="D506" s="3">
        <v>0.0150520833333333</v>
      </c>
      <c r="E506" s="4">
        <v>0.00433333333333333</v>
      </c>
      <c r="F506" s="5">
        <v>2.55573958333333</v>
      </c>
      <c r="G506" s="2">
        <v>3.89375</v>
      </c>
      <c r="H506" s="2">
        <v>4.68645833333333</v>
      </c>
      <c r="I506" s="2">
        <v>29.85740625</v>
      </c>
      <c r="J506" s="2">
        <f>(46.01*(siqueira!$D506*1000))/(0.082*(siqueira!$I506+273.15))</f>
        <v>27.87287397</v>
      </c>
      <c r="K506" s="2">
        <f>(48*(siqueira!$F506))/(0.082*(siqueira!$I506+273.15))</f>
        <v>4.937313914</v>
      </c>
      <c r="L506" s="13" t="s">
        <v>16</v>
      </c>
      <c r="M506" s="1">
        <v>-3.7192162962032</v>
      </c>
      <c r="N506" s="1">
        <v>-38.514145586396</v>
      </c>
    </row>
    <row r="507" ht="14.25" customHeight="1">
      <c r="A507" s="7">
        <v>44987.0</v>
      </c>
      <c r="B507" s="1">
        <v>10.0</v>
      </c>
      <c r="C507" s="2">
        <v>39.390625</v>
      </c>
      <c r="D507" s="3">
        <v>0.0109375</v>
      </c>
      <c r="E507" s="4">
        <v>0.006875</v>
      </c>
      <c r="F507" s="5">
        <v>1.77609375</v>
      </c>
      <c r="G507" s="2">
        <v>1.484375</v>
      </c>
      <c r="H507" s="2">
        <v>1.875</v>
      </c>
      <c r="I507" s="2">
        <v>31.4</v>
      </c>
      <c r="J507" s="2">
        <f>(46.01*(siqueira!$D507*1000))/(0.082*(siqueira!$I507+273.15))</f>
        <v>20.15105754</v>
      </c>
      <c r="K507" s="2">
        <f>(48*(siqueira!$F507))/(0.082*(siqueira!$I507+273.15))</f>
        <v>3.41377322</v>
      </c>
      <c r="L507" s="13" t="s">
        <v>16</v>
      </c>
      <c r="M507" s="1">
        <v>-3.7192162962032</v>
      </c>
      <c r="N507" s="1">
        <v>-38.514145586396</v>
      </c>
    </row>
    <row r="508" ht="14.25" customHeight="1">
      <c r="A508" s="7">
        <v>44987.0</v>
      </c>
      <c r="B508" s="1">
        <v>11.0</v>
      </c>
      <c r="C508" s="2">
        <v>33.8213483146067</v>
      </c>
      <c r="D508" s="3">
        <v>0.0125505617977528</v>
      </c>
      <c r="E508" s="4">
        <v>0.00396629213483146</v>
      </c>
      <c r="F508" s="5">
        <v>3.00291011235955</v>
      </c>
      <c r="G508" s="2">
        <v>1.26966292134831</v>
      </c>
      <c r="H508" s="2">
        <v>1.85280898876404</v>
      </c>
      <c r="I508" s="2">
        <v>35.9704719101124</v>
      </c>
      <c r="J508" s="2">
        <f>(46.01*(siqueira!$D508*1000))/(0.082*(siqueira!$I508+273.15))</f>
        <v>22.78105222</v>
      </c>
      <c r="K508" s="2">
        <f>(48*(siqueira!$F508))/(0.082*(siqueira!$I508+273.15))</f>
        <v>5.686459491</v>
      </c>
      <c r="L508" s="13" t="s">
        <v>16</v>
      </c>
      <c r="M508" s="1">
        <v>-3.7192162962032</v>
      </c>
      <c r="N508" s="1">
        <v>-38.514145586396</v>
      </c>
    </row>
    <row r="509" ht="14.25" customHeight="1">
      <c r="A509" s="7">
        <v>44987.0</v>
      </c>
      <c r="B509" s="1">
        <v>12.0</v>
      </c>
      <c r="C509" s="2">
        <v>31.8719043552519</v>
      </c>
      <c r="D509" s="3">
        <v>0.0117421007685739</v>
      </c>
      <c r="E509" s="4">
        <v>0.00362937660119556</v>
      </c>
      <c r="F509" s="5">
        <v>4.10401366353544</v>
      </c>
      <c r="G509" s="2">
        <v>0.983774551665243</v>
      </c>
      <c r="H509" s="2">
        <v>1.5465414175918</v>
      </c>
      <c r="I509" s="2">
        <v>36.3156447480786</v>
      </c>
      <c r="J509" s="2">
        <f>(46.01*(siqueira!$D509*1000))/(0.082*(siqueira!$I509+273.15))</f>
        <v>21.28980781</v>
      </c>
      <c r="K509" s="2">
        <f>(48*(siqueira!$F509))/(0.082*(siqueira!$I509+273.15))</f>
        <v>7.762895502</v>
      </c>
      <c r="L509" s="13" t="s">
        <v>16</v>
      </c>
      <c r="M509" s="1">
        <v>-3.7192162962032</v>
      </c>
      <c r="N509" s="1">
        <v>-38.514145586396</v>
      </c>
    </row>
    <row r="510" ht="14.25" customHeight="1">
      <c r="A510" s="7">
        <v>44987.0</v>
      </c>
      <c r="B510" s="1">
        <v>13.0</v>
      </c>
      <c r="C510" s="2">
        <v>32.6352941176471</v>
      </c>
      <c r="D510" s="3">
        <v>0.0204852941176471</v>
      </c>
      <c r="E510" s="4">
        <v>0.00808088235294118</v>
      </c>
      <c r="F510" s="5">
        <v>4.22155882352941</v>
      </c>
      <c r="G510" s="2">
        <v>1.25147058823529</v>
      </c>
      <c r="H510" s="2">
        <v>1.94779411764706</v>
      </c>
      <c r="I510" s="2">
        <v>35.8758676470588</v>
      </c>
      <c r="J510" s="2">
        <f>(46.01*(siqueira!$D510*1000))/(0.082*(siqueira!$I510+273.15))</f>
        <v>37.19510167</v>
      </c>
      <c r="K510" s="2">
        <f>(48*(siqueira!$F510))/(0.082*(siqueira!$I510+273.15))</f>
        <v>7.996600425</v>
      </c>
      <c r="L510" s="13" t="s">
        <v>16</v>
      </c>
      <c r="M510" s="1">
        <v>-3.7192162962032</v>
      </c>
      <c r="N510" s="1">
        <v>-38.514145586396</v>
      </c>
    </row>
    <row r="511" ht="14.25" customHeight="1">
      <c r="A511" s="7">
        <v>44987.0</v>
      </c>
      <c r="B511" s="1">
        <v>14.0</v>
      </c>
      <c r="C511" s="2">
        <v>38.9772528433946</v>
      </c>
      <c r="D511" s="3">
        <v>0.0291076115485564</v>
      </c>
      <c r="E511" s="4">
        <v>0.010909886264217</v>
      </c>
      <c r="F511" s="5">
        <v>3.612239720035</v>
      </c>
      <c r="G511" s="2">
        <v>1.31321084864392</v>
      </c>
      <c r="H511" s="2">
        <v>1.99737532808399</v>
      </c>
      <c r="I511" s="2">
        <v>33.5058267716535</v>
      </c>
      <c r="J511" s="2">
        <f>(46.01*(siqueira!$D511*1000))/(0.082*(siqueira!$I511+273.15))</f>
        <v>53.25908859</v>
      </c>
      <c r="K511" s="2">
        <f>(48*(siqueira!$F511))/(0.082*(siqueira!$I511+273.15))</f>
        <v>6.895293038</v>
      </c>
      <c r="L511" s="13" t="s">
        <v>16</v>
      </c>
      <c r="M511" s="1">
        <v>-3.7192162962032</v>
      </c>
      <c r="N511" s="1">
        <v>-38.514145586396</v>
      </c>
    </row>
    <row r="512" ht="14.25" customHeight="1">
      <c r="A512" s="7">
        <v>44987.0</v>
      </c>
      <c r="B512" s="1">
        <v>15.0</v>
      </c>
      <c r="C512" s="2">
        <v>45.170626349892</v>
      </c>
      <c r="D512" s="3">
        <v>0.0452627789776818</v>
      </c>
      <c r="E512" s="4">
        <v>0.0143124550035997</v>
      </c>
      <c r="F512" s="5">
        <v>2.5079841612671</v>
      </c>
      <c r="G512" s="2">
        <v>1.55435565154788</v>
      </c>
      <c r="H512" s="2">
        <v>2.37005039596832</v>
      </c>
      <c r="I512" s="2">
        <v>32.5531029517639</v>
      </c>
      <c r="J512" s="2">
        <f>(46.01*(siqueira!$D512*1000))/(0.082*(siqueira!$I512+273.15))</f>
        <v>83.07679785</v>
      </c>
      <c r="K512" s="2">
        <f>(48*(siqueira!$F512))/(0.082*(siqueira!$I512+273.15))</f>
        <v>4.802333622</v>
      </c>
      <c r="L512" s="13" t="s">
        <v>16</v>
      </c>
      <c r="M512" s="1">
        <v>-3.7192162962032</v>
      </c>
      <c r="N512" s="1">
        <v>-38.514145586396</v>
      </c>
    </row>
    <row r="513" ht="14.25" customHeight="1">
      <c r="A513" s="7">
        <v>44987.0</v>
      </c>
      <c r="B513" s="1">
        <v>16.0</v>
      </c>
      <c r="C513" s="2">
        <v>48.0769230769231</v>
      </c>
      <c r="D513" s="3">
        <v>0.0643478260869565</v>
      </c>
      <c r="E513" s="4">
        <v>0.0180183946488294</v>
      </c>
      <c r="F513" s="5">
        <v>2.61008361204013</v>
      </c>
      <c r="G513" s="2">
        <v>1.31103678929766</v>
      </c>
      <c r="H513" s="2">
        <v>2.00919732441472</v>
      </c>
      <c r="I513" s="2">
        <v>32.2137040133779</v>
      </c>
      <c r="J513" s="2">
        <f>(46.01*(siqueira!$D513*1000))/(0.082*(siqueira!$I513+273.15))</f>
        <v>118.237393</v>
      </c>
      <c r="K513" s="2">
        <f>(48*(siqueira!$F513))/(0.082*(siqueira!$I513+273.15))</f>
        <v>5.003390389</v>
      </c>
      <c r="L513" s="13" t="s">
        <v>16</v>
      </c>
      <c r="M513" s="1">
        <v>-3.7192162962032</v>
      </c>
      <c r="N513" s="1">
        <v>-38.514145586396</v>
      </c>
    </row>
    <row r="514" ht="14.25" customHeight="1">
      <c r="A514" s="7">
        <v>44987.0</v>
      </c>
      <c r="B514" s="1">
        <v>17.0</v>
      </c>
      <c r="C514" s="2">
        <v>51.4346829640947</v>
      </c>
      <c r="D514" s="3">
        <v>0.0718563789152024</v>
      </c>
      <c r="E514" s="4">
        <v>0.0197631779984721</v>
      </c>
      <c r="F514" s="5">
        <v>2.57527883880825</v>
      </c>
      <c r="G514" s="2">
        <v>1.42016806722689</v>
      </c>
      <c r="H514" s="2">
        <v>2.15584415584416</v>
      </c>
      <c r="I514" s="2">
        <v>31.6120626432391</v>
      </c>
      <c r="J514" s="2">
        <f>(46.01*(siqueira!$D514*1000))/(0.082*(siqueira!$I514+273.15))</f>
        <v>132.2948093</v>
      </c>
      <c r="K514" s="2">
        <f>(48*(siqueira!$F514))/(0.082*(siqueira!$I514+273.15))</f>
        <v>4.946417158</v>
      </c>
      <c r="L514" s="13" t="s">
        <v>16</v>
      </c>
      <c r="M514" s="1">
        <v>-3.7192162962032</v>
      </c>
      <c r="N514" s="1">
        <v>-38.514145586396</v>
      </c>
    </row>
    <row r="515" ht="14.25" customHeight="1">
      <c r="A515" s="7">
        <v>44987.0</v>
      </c>
      <c r="B515" s="1">
        <v>18.0</v>
      </c>
      <c r="C515" s="2">
        <v>54.3325635103926</v>
      </c>
      <c r="D515" s="3">
        <v>0.0770207852193995</v>
      </c>
      <c r="E515" s="4">
        <v>0.0222401847575058</v>
      </c>
      <c r="F515" s="5">
        <v>2.20119322555812</v>
      </c>
      <c r="G515" s="2">
        <v>2.29099307159353</v>
      </c>
      <c r="H515" s="2">
        <v>3.28560431100847</v>
      </c>
      <c r="I515" s="2">
        <v>30.9856274056967</v>
      </c>
      <c r="J515" s="2">
        <f>(46.01*(siqueira!$D515*1000))/(0.082*(siqueira!$I515+273.15))</f>
        <v>142.0950748</v>
      </c>
      <c r="K515" s="2">
        <f>(48*(siqueira!$F515))/(0.082*(siqueira!$I515+273.15))</f>
        <v>4.236607735</v>
      </c>
      <c r="L515" s="13" t="s">
        <v>16</v>
      </c>
      <c r="M515" s="1">
        <v>-3.7192162962032</v>
      </c>
      <c r="N515" s="1">
        <v>-38.514145586396</v>
      </c>
    </row>
    <row r="516" ht="14.25" customHeight="1">
      <c r="A516" s="7">
        <v>44987.0</v>
      </c>
      <c r="B516" s="1">
        <v>19.0</v>
      </c>
      <c r="C516" s="2">
        <v>57.2688719253605</v>
      </c>
      <c r="D516" s="3">
        <v>0.0906361323155216</v>
      </c>
      <c r="E516" s="4">
        <v>0.0254622561492791</v>
      </c>
      <c r="F516" s="5">
        <v>1.995368956743</v>
      </c>
      <c r="G516" s="2">
        <v>3.14758269720102</v>
      </c>
      <c r="H516" s="2">
        <v>4.23070398642918</v>
      </c>
      <c r="I516" s="2">
        <v>30.2007294317218</v>
      </c>
      <c r="J516" s="2">
        <f>(46.01*(siqueira!$D516*1000))/(0.082*(siqueira!$I516+273.15))</f>
        <v>167.6465815</v>
      </c>
      <c r="K516" s="2">
        <f>(48*(siqueira!$F516))/(0.082*(siqueira!$I516+273.15))</f>
        <v>3.850397376</v>
      </c>
      <c r="L516" s="13" t="s">
        <v>16</v>
      </c>
      <c r="M516" s="1">
        <v>-3.7192162962032</v>
      </c>
      <c r="N516" s="1">
        <v>-38.514145586396</v>
      </c>
    </row>
    <row r="517" ht="14.25" customHeight="1">
      <c r="A517" s="7">
        <v>44987.0</v>
      </c>
      <c r="B517" s="1">
        <v>20.0</v>
      </c>
      <c r="C517" s="2">
        <v>61.4464153732446</v>
      </c>
      <c r="D517" s="3">
        <v>0.110613451589061</v>
      </c>
      <c r="E517" s="4">
        <v>0.023739837398374</v>
      </c>
      <c r="F517" s="5">
        <v>2.33368070953437</v>
      </c>
      <c r="G517" s="2">
        <v>3.2889874353289</v>
      </c>
      <c r="H517" s="2">
        <v>4.45158906134516</v>
      </c>
      <c r="I517" s="2">
        <v>29.3617442719882</v>
      </c>
      <c r="J517" s="2">
        <f>(46.01*(siqueira!$D517*1000))/(0.082*(siqueira!$I517+273.15))</f>
        <v>205.1653831</v>
      </c>
      <c r="K517" s="2">
        <f>(48*(siqueira!$F517))/(0.082*(siqueira!$I517+273.15))</f>
        <v>4.515715593</v>
      </c>
      <c r="L517" s="13" t="s">
        <v>16</v>
      </c>
      <c r="M517" s="1">
        <v>-3.7192162962032</v>
      </c>
      <c r="N517" s="1">
        <v>-38.514145586396</v>
      </c>
    </row>
    <row r="518" ht="14.25" customHeight="1">
      <c r="A518" s="7">
        <v>44987.0</v>
      </c>
      <c r="B518" s="1">
        <v>21.0</v>
      </c>
      <c r="C518" s="2">
        <v>63.9347826086956</v>
      </c>
      <c r="D518" s="3">
        <v>0.161452173913043</v>
      </c>
      <c r="E518" s="4">
        <v>0.0318782608695652</v>
      </c>
      <c r="F518" s="5">
        <v>1.86270434782609</v>
      </c>
      <c r="G518" s="2">
        <v>1.89913043478261</v>
      </c>
      <c r="H518" s="2">
        <v>3.03391304347826</v>
      </c>
      <c r="I518" s="2">
        <v>28.9720347826087</v>
      </c>
      <c r="J518" s="2">
        <f>(46.01*(siqueira!$D518*1000))/(0.082*(siqueira!$I518+273.15))</f>
        <v>299.8471166</v>
      </c>
      <c r="K518" s="2">
        <f>(48*(siqueira!$F518))/(0.082*(siqueira!$I518+273.15))</f>
        <v>3.609016871</v>
      </c>
      <c r="L518" s="13" t="s">
        <v>16</v>
      </c>
      <c r="M518" s="1">
        <v>-3.7192162962032</v>
      </c>
      <c r="N518" s="1">
        <v>-38.514145586396</v>
      </c>
    </row>
    <row r="519" ht="14.25" customHeight="1">
      <c r="A519" s="7">
        <v>44987.0</v>
      </c>
      <c r="B519" s="1">
        <v>22.0</v>
      </c>
      <c r="C519" s="2">
        <v>65.5255847953216</v>
      </c>
      <c r="D519" s="3">
        <v>0.194758771929825</v>
      </c>
      <c r="E519" s="4">
        <v>0.036593567251462</v>
      </c>
      <c r="F519" s="5">
        <v>1.85369883040936</v>
      </c>
      <c r="G519" s="2">
        <v>1.53289473684211</v>
      </c>
      <c r="H519" s="2">
        <v>2.4875730994152</v>
      </c>
      <c r="I519" s="2">
        <v>28.8910087719298</v>
      </c>
      <c r="J519" s="2">
        <f>(46.01*(siqueira!$D519*1000))/(0.082*(siqueira!$I519+273.15))</f>
        <v>361.8007778</v>
      </c>
      <c r="K519" s="2">
        <f>(48*(siqueira!$F519))/(0.082*(siqueira!$I519+273.15))</f>
        <v>3.59253203</v>
      </c>
      <c r="L519" s="13" t="s">
        <v>16</v>
      </c>
      <c r="M519" s="1">
        <v>-3.7192162962032</v>
      </c>
      <c r="N519" s="1">
        <v>-38.514145586396</v>
      </c>
    </row>
    <row r="520" ht="14.25" customHeight="1">
      <c r="A520" s="7">
        <v>44987.0</v>
      </c>
      <c r="B520" s="1">
        <v>23.0</v>
      </c>
      <c r="C520" s="2">
        <v>66.9582018927445</v>
      </c>
      <c r="D520" s="3">
        <v>0.220339116719243</v>
      </c>
      <c r="E520" s="4">
        <v>0.0402602523659306</v>
      </c>
      <c r="F520" s="5">
        <v>2.02884069400631</v>
      </c>
      <c r="G520" s="2">
        <v>1.38485804416404</v>
      </c>
      <c r="H520" s="2">
        <v>2.52839116719243</v>
      </c>
      <c r="I520" s="2">
        <v>28.8250788643533</v>
      </c>
      <c r="J520" s="2">
        <f>(46.01*(siqueira!$D520*1000))/(0.082*(siqueira!$I520+273.15))</f>
        <v>409.4104104</v>
      </c>
      <c r="K520" s="2">
        <f>(48*(siqueira!$F520))/(0.082*(siqueira!$I520+273.15))</f>
        <v>3.932821441</v>
      </c>
      <c r="L520" s="13" t="s">
        <v>16</v>
      </c>
      <c r="M520" s="1">
        <v>-3.7192162962032</v>
      </c>
      <c r="N520" s="1">
        <v>-38.514145586396</v>
      </c>
    </row>
    <row r="521" ht="14.25" customHeight="1">
      <c r="A521" s="7">
        <v>44988.0</v>
      </c>
      <c r="B521" s="1">
        <v>0.0</v>
      </c>
      <c r="C521" s="2">
        <v>66.7439222042139</v>
      </c>
      <c r="D521" s="3">
        <v>0.193290113452188</v>
      </c>
      <c r="E521" s="4">
        <v>0.0362641815235008</v>
      </c>
      <c r="F521" s="5">
        <v>1.71378444084279</v>
      </c>
      <c r="G521" s="2">
        <v>1.23095623987034</v>
      </c>
      <c r="H521" s="2">
        <v>2.20178282009724</v>
      </c>
      <c r="I521" s="2">
        <v>28.607811993517</v>
      </c>
      <c r="J521" s="2">
        <f>(46.01*(siqueira!$D521*1000))/(0.082*(siqueira!$I521+273.15))</f>
        <v>359.4094566</v>
      </c>
      <c r="K521" s="2">
        <f>(48*(siqueira!$F521))/(0.082*(siqueira!$I521+273.15))</f>
        <v>3.324490211</v>
      </c>
      <c r="L521" s="13" t="s">
        <v>16</v>
      </c>
      <c r="M521" s="1">
        <v>-3.7192162962032</v>
      </c>
      <c r="N521" s="1">
        <v>-38.514145586396</v>
      </c>
    </row>
    <row r="522" ht="14.25" customHeight="1">
      <c r="A522" s="7">
        <v>44988.0</v>
      </c>
      <c r="B522" s="1">
        <v>1.0</v>
      </c>
      <c r="C522" s="2">
        <v>65.5788690476191</v>
      </c>
      <c r="D522" s="3">
        <v>0.0998883928571429</v>
      </c>
      <c r="E522" s="4">
        <v>0.0194047619047619</v>
      </c>
      <c r="F522" s="5">
        <v>2.0563244047619</v>
      </c>
      <c r="G522" s="2">
        <v>1.5952380952381</v>
      </c>
      <c r="H522" s="2">
        <v>2.54092261904762</v>
      </c>
      <c r="I522" s="2">
        <v>28.5946800595238</v>
      </c>
      <c r="J522" s="2">
        <f>(46.01*(siqueira!$D522*1000))/(0.082*(siqueira!$I522+273.15))</f>
        <v>185.7435683</v>
      </c>
      <c r="K522" s="2">
        <f>(48*(siqueira!$F522))/(0.082*(siqueira!$I522+273.15))</f>
        <v>3.989141052</v>
      </c>
      <c r="L522" s="13" t="s">
        <v>16</v>
      </c>
      <c r="M522" s="1">
        <v>-3.7192162962032</v>
      </c>
      <c r="N522" s="1">
        <v>-38.514145586396</v>
      </c>
    </row>
    <row r="523" ht="14.25" customHeight="1">
      <c r="A523" s="7">
        <v>44988.0</v>
      </c>
      <c r="B523" s="1">
        <v>2.0</v>
      </c>
      <c r="C523" s="2">
        <v>65.7558912386707</v>
      </c>
      <c r="D523" s="3">
        <v>0.0574561933534743</v>
      </c>
      <c r="E523" s="4">
        <v>0.0116616314199396</v>
      </c>
      <c r="F523" s="5">
        <v>2.13760120845921</v>
      </c>
      <c r="G523" s="2">
        <v>2.09788519637462</v>
      </c>
      <c r="H523" s="2">
        <v>2.84229607250755</v>
      </c>
      <c r="I523" s="2">
        <v>28.1702235649547</v>
      </c>
      <c r="J523" s="2">
        <f>(46.01*(siqueira!$D523*1000))/(0.082*(siqueira!$I523+273.15))</f>
        <v>106.9909267</v>
      </c>
      <c r="K523" s="2">
        <f>(48*(siqueira!$F523))/(0.082*(siqueira!$I523+273.15))</f>
        <v>4.152654413</v>
      </c>
      <c r="L523" s="13" t="s">
        <v>16</v>
      </c>
      <c r="M523" s="1">
        <v>-3.7192162962032</v>
      </c>
      <c r="N523" s="1">
        <v>-38.514145586396</v>
      </c>
    </row>
    <row r="524" ht="14.25" customHeight="1">
      <c r="A524" s="7">
        <v>44988.0</v>
      </c>
      <c r="B524" s="1">
        <v>3.0</v>
      </c>
      <c r="C524" s="2">
        <v>69.761796042618</v>
      </c>
      <c r="D524" s="3">
        <v>0.0238051750380518</v>
      </c>
      <c r="E524" s="4">
        <v>0.00643835616438356</v>
      </c>
      <c r="F524" s="5">
        <v>2.5389802130898</v>
      </c>
      <c r="G524" s="2">
        <v>0.95738203957382</v>
      </c>
      <c r="H524" s="2">
        <v>1.7351598173516</v>
      </c>
      <c r="I524" s="2">
        <v>26.2486834094368</v>
      </c>
      <c r="J524" s="2">
        <f>(46.01*(siqueira!$D524*1000))/(0.082*(siqueira!$I524+273.15))</f>
        <v>44.61284031</v>
      </c>
      <c r="K524" s="2">
        <f>(48*(siqueira!$F524))/(0.082*(siqueira!$I524+273.15))</f>
        <v>4.964057634</v>
      </c>
      <c r="L524" s="13" t="s">
        <v>16</v>
      </c>
      <c r="M524" s="1">
        <v>-3.7192162962032</v>
      </c>
      <c r="N524" s="1">
        <v>-38.514145586396</v>
      </c>
    </row>
    <row r="525" ht="14.25" customHeight="1">
      <c r="A525" s="7">
        <v>44988.0</v>
      </c>
      <c r="B525" s="1">
        <v>4.0</v>
      </c>
      <c r="C525" s="2">
        <v>71.1662887377173</v>
      </c>
      <c r="D525" s="3">
        <v>0.0238926681783825</v>
      </c>
      <c r="E525" s="4">
        <v>0.00699168556311413</v>
      </c>
      <c r="F525" s="5">
        <v>3.52306878306878</v>
      </c>
      <c r="G525" s="2">
        <v>0.26832955404384</v>
      </c>
      <c r="H525" s="2">
        <v>0.502645502645503</v>
      </c>
      <c r="I525" s="2">
        <v>24.9991685563114</v>
      </c>
      <c r="J525" s="2">
        <f>(46.01*(siqueira!$D525*1000))/(0.082*(siqueira!$I525+273.15))</f>
        <v>44.96446495</v>
      </c>
      <c r="K525" s="2">
        <f>(48*(siqueira!$F525))/(0.082*(siqueira!$I525+273.15))</f>
        <v>6.916954274</v>
      </c>
      <c r="L525" s="13" t="s">
        <v>16</v>
      </c>
      <c r="M525" s="1">
        <v>-3.7192162962032</v>
      </c>
      <c r="N525" s="1">
        <v>-38.514145586396</v>
      </c>
    </row>
    <row r="526" ht="14.25" customHeight="1">
      <c r="A526" s="7">
        <v>44988.0</v>
      </c>
      <c r="B526" s="1">
        <v>5.0</v>
      </c>
      <c r="C526" s="2">
        <v>72.0531197301855</v>
      </c>
      <c r="D526" s="3">
        <v>0.0117453625632378</v>
      </c>
      <c r="E526" s="4">
        <v>0.0033389544688027</v>
      </c>
      <c r="F526" s="5">
        <v>4.32600337268128</v>
      </c>
      <c r="G526" s="2">
        <v>0.161045531197302</v>
      </c>
      <c r="H526" s="2">
        <v>0.33220910623946</v>
      </c>
      <c r="I526" s="2">
        <v>25.0988279932546</v>
      </c>
      <c r="J526" s="2">
        <f>(46.01*(siqueira!$D526*1000))/(0.082*(siqueira!$I526+273.15))</f>
        <v>22.09663096</v>
      </c>
      <c r="K526" s="2">
        <f>(48*(siqueira!$F526))/(0.082*(siqueira!$I526+273.15))</f>
        <v>8.490543531</v>
      </c>
      <c r="L526" s="13" t="s">
        <v>16</v>
      </c>
      <c r="M526" s="1">
        <v>-3.7192162962032</v>
      </c>
      <c r="N526" s="1">
        <v>-38.514145586396</v>
      </c>
    </row>
    <row r="527" ht="14.25" customHeight="1">
      <c r="A527" s="7">
        <v>44988.0</v>
      </c>
      <c r="B527" s="1">
        <v>6.0</v>
      </c>
      <c r="C527" s="2">
        <v>71.7041334300218</v>
      </c>
      <c r="D527" s="3">
        <v>0.0119506889050036</v>
      </c>
      <c r="E527" s="4">
        <v>0.00308194343727339</v>
      </c>
      <c r="F527" s="5">
        <v>4.341950688905</v>
      </c>
      <c r="G527" s="2">
        <v>0.116026105873822</v>
      </c>
      <c r="H527" s="2">
        <v>0.267585206671501</v>
      </c>
      <c r="I527" s="2">
        <v>25.507121102248</v>
      </c>
      <c r="J527" s="2">
        <f>(46.01*(siqueira!$D527*1000))/(0.082*(siqueira!$I527+273.15))</f>
        <v>22.4521765</v>
      </c>
      <c r="K527" s="2">
        <f>(48*(siqueira!$F527))/(0.082*(siqueira!$I527+273.15))</f>
        <v>8.510192766</v>
      </c>
      <c r="L527" s="13" t="s">
        <v>16</v>
      </c>
      <c r="M527" s="1">
        <v>-3.7192162962032</v>
      </c>
      <c r="N527" s="1">
        <v>-38.514145586396</v>
      </c>
    </row>
    <row r="528" ht="14.25" customHeight="1">
      <c r="A528" s="7">
        <v>44988.0</v>
      </c>
      <c r="B528" s="1">
        <v>7.0</v>
      </c>
      <c r="C528" s="2">
        <v>71.2091286307054</v>
      </c>
      <c r="D528" s="3">
        <v>0.0111286307053942</v>
      </c>
      <c r="E528" s="4">
        <v>0.00338589211618257</v>
      </c>
      <c r="F528" s="5">
        <v>4.38705394190871</v>
      </c>
      <c r="G528" s="2">
        <v>0.928630705394191</v>
      </c>
      <c r="H528" s="2">
        <v>1.21576763485477</v>
      </c>
      <c r="I528" s="2">
        <v>25.8329294605809</v>
      </c>
      <c r="J528" s="2">
        <f>(46.01*(siqueira!$D528*1000))/(0.082*(siqueira!$I528+273.15))</f>
        <v>20.88496342</v>
      </c>
      <c r="K528" s="2">
        <f>(48*(siqueira!$F528))/(0.082*(siqueira!$I528+273.15))</f>
        <v>8.589224744</v>
      </c>
      <c r="L528" s="13" t="s">
        <v>16</v>
      </c>
      <c r="M528" s="1">
        <v>-3.7192162962032</v>
      </c>
      <c r="N528" s="1">
        <v>-38.514145586396</v>
      </c>
    </row>
    <row r="529" ht="14.25" customHeight="1">
      <c r="A529" s="7">
        <v>44988.0</v>
      </c>
      <c r="B529" s="1">
        <v>8.0</v>
      </c>
      <c r="C529" s="2">
        <v>70.5569715142429</v>
      </c>
      <c r="D529" s="3">
        <v>0.0107496251874063</v>
      </c>
      <c r="E529" s="4">
        <v>0.00281109445277361</v>
      </c>
      <c r="F529" s="5">
        <v>4.35185157421289</v>
      </c>
      <c r="G529" s="2">
        <v>0.456521739130435</v>
      </c>
      <c r="H529" s="2">
        <v>0.713643178410795</v>
      </c>
      <c r="I529" s="2">
        <v>25.8828860569715</v>
      </c>
      <c r="J529" s="2">
        <f>(46.01*(siqueira!$D529*1000))/(0.082*(siqueira!$I529+273.15))</f>
        <v>20.17031823</v>
      </c>
      <c r="K529" s="2">
        <f>(48*(siqueira!$F529))/(0.082*(siqueira!$I529+273.15))</f>
        <v>8.518880132</v>
      </c>
      <c r="L529" s="13" t="s">
        <v>16</v>
      </c>
      <c r="M529" s="1">
        <v>-3.7192162962032</v>
      </c>
      <c r="N529" s="1">
        <v>-38.514145586396</v>
      </c>
    </row>
    <row r="530" ht="14.25" customHeight="1">
      <c r="A530" s="7">
        <v>44988.0</v>
      </c>
      <c r="B530" s="1">
        <v>9.0</v>
      </c>
      <c r="C530" s="2">
        <v>70.4059861857253</v>
      </c>
      <c r="D530" s="3">
        <v>0.0100613967766692</v>
      </c>
      <c r="E530" s="4">
        <v>0.00310821181887951</v>
      </c>
      <c r="F530" s="5">
        <v>4.25996162701458</v>
      </c>
      <c r="G530" s="2">
        <v>0.119723714504988</v>
      </c>
      <c r="H530" s="2">
        <v>0.406753645433615</v>
      </c>
      <c r="I530" s="2">
        <v>25.9871143514965</v>
      </c>
      <c r="J530" s="2">
        <f>(46.01*(siqueira!$D530*1000))/(0.082*(siqueira!$I530+273.15))</f>
        <v>18.87236628</v>
      </c>
      <c r="K530" s="2">
        <f>(48*(siqueira!$F530))/(0.082*(siqueira!$I530+273.15))</f>
        <v>8.336097243</v>
      </c>
      <c r="L530" s="13" t="s">
        <v>16</v>
      </c>
      <c r="M530" s="1">
        <v>-3.7192162962032</v>
      </c>
      <c r="N530" s="1">
        <v>-38.514145586396</v>
      </c>
    </row>
    <row r="531" ht="14.25" customHeight="1">
      <c r="A531" s="7">
        <v>44988.0</v>
      </c>
      <c r="B531" s="1">
        <v>10.0</v>
      </c>
      <c r="C531" s="2">
        <v>70.7557565789474</v>
      </c>
      <c r="D531" s="3">
        <v>0.0118996710526316</v>
      </c>
      <c r="E531" s="4">
        <v>0.00425164473684211</v>
      </c>
      <c r="F531" s="5">
        <v>4.24461348684211</v>
      </c>
      <c r="G531" s="2">
        <v>0.154605263157895</v>
      </c>
      <c r="H531" s="2">
        <v>0.395559210526316</v>
      </c>
      <c r="I531" s="2">
        <v>25.5907976973684</v>
      </c>
      <c r="J531" s="2">
        <f>(46.01*(siqueira!$D531*1000))/(0.082*(siqueira!$I531+273.15))</f>
        <v>22.35006553</v>
      </c>
      <c r="K531" s="2">
        <f>(48*(siqueira!$F531))/(0.082*(siqueira!$I531+273.15))</f>
        <v>8.317082288</v>
      </c>
      <c r="L531" s="13" t="s">
        <v>16</v>
      </c>
      <c r="M531" s="1">
        <v>-3.7192162962032</v>
      </c>
      <c r="N531" s="1">
        <v>-38.514145586396</v>
      </c>
    </row>
    <row r="532" ht="14.25" customHeight="1">
      <c r="A532" s="7">
        <v>44988.0</v>
      </c>
      <c r="B532" s="1">
        <v>11.0</v>
      </c>
      <c r="C532" s="2">
        <v>72.2008701957941</v>
      </c>
      <c r="D532" s="3">
        <v>0.0121537345902828</v>
      </c>
      <c r="E532" s="4">
        <v>0.00488759970993474</v>
      </c>
      <c r="F532" s="5">
        <v>4.28685279187817</v>
      </c>
      <c r="G532" s="2">
        <v>0.0920957215373459</v>
      </c>
      <c r="H532" s="2">
        <v>0.306018854242204</v>
      </c>
      <c r="I532" s="2">
        <v>25.1420884699057</v>
      </c>
      <c r="J532" s="2">
        <f>(46.01*(siqueira!$D532*1000))/(0.082*(siqueira!$I532+273.15))</f>
        <v>22.86158802</v>
      </c>
      <c r="K532" s="2">
        <f>(48*(siqueira!$F532))/(0.082*(siqueira!$I532+273.15))</f>
        <v>8.412483405</v>
      </c>
      <c r="L532" s="13" t="s">
        <v>16</v>
      </c>
      <c r="M532" s="1">
        <v>-3.7192162962032</v>
      </c>
      <c r="N532" s="1">
        <v>-38.514145586396</v>
      </c>
    </row>
    <row r="533" ht="14.25" customHeight="1">
      <c r="A533" s="7">
        <v>44988.0</v>
      </c>
      <c r="B533" s="1">
        <v>12.0</v>
      </c>
      <c r="C533" s="2">
        <v>71.7056798623064</v>
      </c>
      <c r="D533" s="3">
        <v>0.0154302925989673</v>
      </c>
      <c r="E533" s="4">
        <v>0.00604991394148021</v>
      </c>
      <c r="F533" s="5">
        <v>4.3102495697074</v>
      </c>
      <c r="G533" s="2">
        <v>0.378657487091222</v>
      </c>
      <c r="H533" s="2">
        <v>0.672977624784854</v>
      </c>
      <c r="I533" s="2">
        <v>25.050430292599</v>
      </c>
      <c r="J533" s="2">
        <f>(46.01*(siqueira!$D533*1000))/(0.082*(siqueira!$I533+273.15))</f>
        <v>29.03382646</v>
      </c>
      <c r="K533" s="2">
        <f>(48*(siqueira!$F533))/(0.082*(siqueira!$I533+273.15))</f>
        <v>8.460996909</v>
      </c>
      <c r="L533" s="13" t="s">
        <v>16</v>
      </c>
      <c r="M533" s="1">
        <v>-3.7192162962032</v>
      </c>
      <c r="N533" s="1">
        <v>-38.514145586396</v>
      </c>
    </row>
    <row r="534" ht="14.25" customHeight="1">
      <c r="A534" s="7">
        <v>44988.0</v>
      </c>
      <c r="B534" s="1">
        <v>13.0</v>
      </c>
      <c r="C534" s="2">
        <v>71.2913043478261</v>
      </c>
      <c r="D534" s="3">
        <v>0.0120289855072464</v>
      </c>
      <c r="E534" s="4">
        <v>0.00473913043478261</v>
      </c>
      <c r="F534" s="5">
        <v>4.32097101449275</v>
      </c>
      <c r="G534" s="2">
        <v>2.49565217391304</v>
      </c>
      <c r="H534" s="2">
        <v>2.86304347826087</v>
      </c>
      <c r="I534" s="2">
        <v>25.4002826086957</v>
      </c>
      <c r="J534" s="2">
        <f>(46.01*(siqueira!$D534*1000))/(0.082*(siqueira!$I534+273.15))</f>
        <v>22.60736239</v>
      </c>
      <c r="K534" s="2">
        <f>(48*(siqueira!$F534))/(0.082*(siqueira!$I534+273.15))</f>
        <v>8.472103474</v>
      </c>
      <c r="L534" s="13" t="s">
        <v>16</v>
      </c>
      <c r="M534" s="1">
        <v>-3.7192162962032</v>
      </c>
      <c r="N534" s="1">
        <v>-38.514145586396</v>
      </c>
    </row>
    <row r="535" ht="14.25" customHeight="1">
      <c r="A535" s="7">
        <v>44988.0</v>
      </c>
      <c r="B535" s="1">
        <v>14.0</v>
      </c>
      <c r="C535" s="2">
        <v>68.6237704918033</v>
      </c>
      <c r="D535" s="3">
        <v>0.0122540983606557</v>
      </c>
      <c r="E535" s="4">
        <v>0.00449180327868852</v>
      </c>
      <c r="F535" s="5">
        <v>4.35693442622951</v>
      </c>
      <c r="G535" s="2">
        <v>1.43114754098361</v>
      </c>
      <c r="H535" s="2">
        <v>1.84098360655738</v>
      </c>
      <c r="I535" s="2">
        <v>26.1715491803279</v>
      </c>
      <c r="J535" s="2">
        <f>(46.01*(siqueira!$D535*1000))/(0.082*(siqueira!$I535+273.15))</f>
        <v>22.97109821</v>
      </c>
      <c r="K535" s="2">
        <f>(48*(siqueira!$F535))/(0.082*(siqueira!$I535+273.15))</f>
        <v>8.520604837</v>
      </c>
      <c r="L535" s="13" t="s">
        <v>16</v>
      </c>
      <c r="M535" s="1">
        <v>-3.7192162962032</v>
      </c>
      <c r="N535" s="1">
        <v>-38.514145586396</v>
      </c>
    </row>
    <row r="536" ht="14.25" customHeight="1">
      <c r="A536" s="7">
        <v>44988.0</v>
      </c>
      <c r="B536" s="1">
        <v>15.0</v>
      </c>
      <c r="C536" s="2">
        <v>69.2461419753086</v>
      </c>
      <c r="D536" s="3">
        <v>0.0372685185185185</v>
      </c>
      <c r="E536" s="4">
        <v>0.0150077160493827</v>
      </c>
      <c r="F536" s="5">
        <v>4.32376543209877</v>
      </c>
      <c r="G536" s="2">
        <v>1.43441358024691</v>
      </c>
      <c r="H536" s="2">
        <v>2.27777777777778</v>
      </c>
      <c r="I536" s="2">
        <v>26.2453395061728</v>
      </c>
      <c r="J536" s="2">
        <f>(46.01*(siqueira!$D536*1000))/(0.082*(siqueira!$I536+273.15))</f>
        <v>69.84502456</v>
      </c>
      <c r="K536" s="2">
        <f>(48*(siqueira!$F536))/(0.082*(siqueira!$I536+273.15))</f>
        <v>8.453654113</v>
      </c>
      <c r="L536" s="13" t="s">
        <v>16</v>
      </c>
      <c r="M536" s="1">
        <v>-3.7192162962032</v>
      </c>
      <c r="N536" s="1">
        <v>-38.514145586396</v>
      </c>
    </row>
    <row r="537" ht="14.25" customHeight="1">
      <c r="A537" s="7">
        <v>44988.0</v>
      </c>
      <c r="B537" s="1">
        <v>16.0</v>
      </c>
      <c r="C537" s="2">
        <v>75.9114307342922</v>
      </c>
      <c r="D537" s="3">
        <v>0.139833459500379</v>
      </c>
      <c r="E537" s="4">
        <v>0.0880696442089326</v>
      </c>
      <c r="F537" s="5">
        <v>3.66143830431491</v>
      </c>
      <c r="G537" s="2">
        <v>4.65177895533687</v>
      </c>
      <c r="H537" s="2">
        <v>7.67070401211204</v>
      </c>
      <c r="I537" s="2">
        <v>24.126343679031</v>
      </c>
      <c r="J537" s="2">
        <f>(46.01*(siqueira!$D537*1000))/(0.082*(siqueira!$I537+273.15))</f>
        <v>263.9302277</v>
      </c>
      <c r="K537" s="2">
        <f>(48*(siqueira!$F537))/(0.082*(siqueira!$I537+273.15))</f>
        <v>7.209725914</v>
      </c>
      <c r="L537" s="13" t="s">
        <v>16</v>
      </c>
      <c r="M537" s="1">
        <v>-3.7192162962032</v>
      </c>
      <c r="N537" s="1">
        <v>-38.514145586396</v>
      </c>
    </row>
    <row r="538" ht="14.25" customHeight="1">
      <c r="A538" s="7">
        <v>44988.0</v>
      </c>
      <c r="B538" s="1">
        <v>17.0</v>
      </c>
      <c r="C538" s="2">
        <v>77.1792376317924</v>
      </c>
      <c r="D538" s="3">
        <v>0.0733819951338199</v>
      </c>
      <c r="E538" s="4">
        <v>0.0242011354420114</v>
      </c>
      <c r="F538" s="5">
        <v>3.98142741281427</v>
      </c>
      <c r="G538" s="2">
        <v>1.66666666666667</v>
      </c>
      <c r="H538" s="2">
        <v>2.97404703974047</v>
      </c>
      <c r="I538" s="2">
        <v>24.3798459042985</v>
      </c>
      <c r="J538" s="2">
        <f>(46.01*(siqueira!$D538*1000))/(0.082*(siqueira!$I538+273.15))</f>
        <v>138.3876578</v>
      </c>
      <c r="K538" s="2">
        <f>(48*(siqueira!$F538))/(0.082*(siqueira!$I538+273.15))</f>
        <v>7.833135695</v>
      </c>
      <c r="L538" s="13" t="s">
        <v>16</v>
      </c>
      <c r="M538" s="1">
        <v>-3.7192162962032</v>
      </c>
      <c r="N538" s="1">
        <v>-38.514145586396</v>
      </c>
    </row>
    <row r="539" ht="14.25" customHeight="1">
      <c r="A539" s="7">
        <v>44988.0</v>
      </c>
      <c r="B539" s="1">
        <v>18.0</v>
      </c>
      <c r="C539" s="2">
        <v>76.1298322392414</v>
      </c>
      <c r="D539" s="3">
        <v>0.0503719912472648</v>
      </c>
      <c r="E539" s="4">
        <v>0.0191539022611233</v>
      </c>
      <c r="F539" s="5">
        <v>3.19922684172137</v>
      </c>
      <c r="G539" s="2">
        <v>3.22611232676878</v>
      </c>
      <c r="H539" s="2">
        <v>5.22684172137126</v>
      </c>
      <c r="I539" s="2">
        <v>25.4844347191831</v>
      </c>
      <c r="J539" s="2">
        <f>(46.01*(siqueira!$D539*1000))/(0.082*(siqueira!$I539+273.15))</f>
        <v>94.64280788</v>
      </c>
      <c r="K539" s="2">
        <f>(48*(siqueira!$F539))/(0.082*(siqueira!$I539+273.15))</f>
        <v>6.270938423</v>
      </c>
      <c r="L539" s="13" t="s">
        <v>16</v>
      </c>
      <c r="M539" s="1">
        <v>-3.7192162962032</v>
      </c>
      <c r="N539" s="1">
        <v>-38.514145586396</v>
      </c>
    </row>
    <row r="540" ht="14.25" customHeight="1">
      <c r="A540" s="7">
        <v>44988.0</v>
      </c>
      <c r="B540" s="1">
        <v>19.0</v>
      </c>
      <c r="C540" s="2">
        <v>71.3640132669983</v>
      </c>
      <c r="D540" s="3">
        <v>0.0106384742951907</v>
      </c>
      <c r="E540" s="4">
        <v>0.00134328358208955</v>
      </c>
      <c r="F540" s="5">
        <v>4.30786898839138</v>
      </c>
      <c r="G540" s="2">
        <v>1.4195688225539</v>
      </c>
      <c r="H540" s="2">
        <v>1.97180762852405</v>
      </c>
      <c r="I540" s="2">
        <v>25.6165257048093</v>
      </c>
      <c r="J540" s="2">
        <f>(46.01*(siqueira!$D540*1000))/(0.082*(siqueira!$I540+273.15))</f>
        <v>19.97955415</v>
      </c>
      <c r="K540" s="2">
        <f>(48*(siqueira!$F540))/(0.082*(siqueira!$I540+273.15))</f>
        <v>8.440301007</v>
      </c>
      <c r="L540" s="13" t="s">
        <v>16</v>
      </c>
      <c r="M540" s="1">
        <v>-3.7192162962032</v>
      </c>
      <c r="N540" s="1">
        <v>-38.514145586396</v>
      </c>
    </row>
    <row r="541" ht="14.25" customHeight="1">
      <c r="A541" s="7">
        <v>44988.0</v>
      </c>
      <c r="B541" s="1">
        <v>20.0</v>
      </c>
      <c r="C541" s="2">
        <v>73.3305847076462</v>
      </c>
      <c r="D541" s="3">
        <v>0.0129385307346327</v>
      </c>
      <c r="E541" s="4">
        <v>0.00435532233883059</v>
      </c>
      <c r="F541" s="5">
        <v>4.33697901049475</v>
      </c>
      <c r="G541" s="2">
        <v>1.81259370314843</v>
      </c>
      <c r="H541" s="2">
        <v>2.46926536731634</v>
      </c>
      <c r="I541" s="2">
        <v>25.106311844078</v>
      </c>
      <c r="J541" s="2">
        <f>(46.01*(siqueira!$D541*1000))/(0.082*(siqueira!$I541+273.15))</f>
        <v>24.34073563</v>
      </c>
      <c r="K541" s="2">
        <f>(48*(siqueira!$F541))/(0.082*(siqueira!$I541+273.15))</f>
        <v>8.511871568</v>
      </c>
      <c r="L541" s="13" t="s">
        <v>16</v>
      </c>
      <c r="M541" s="1">
        <v>-3.7192162962032</v>
      </c>
      <c r="N541" s="1">
        <v>-38.514145586396</v>
      </c>
    </row>
    <row r="542" ht="14.25" customHeight="1">
      <c r="A542" s="7">
        <v>44988.0</v>
      </c>
      <c r="B542" s="1">
        <v>21.0</v>
      </c>
      <c r="C542" s="2">
        <v>72.3483231707317</v>
      </c>
      <c r="D542" s="3">
        <v>0.00990853658536585</v>
      </c>
      <c r="E542" s="4">
        <v>0.00102896341463415</v>
      </c>
      <c r="F542" s="5">
        <v>4.25644054878049</v>
      </c>
      <c r="G542" s="2">
        <v>3.07317073170732</v>
      </c>
      <c r="H542" s="2">
        <v>3.69664634146341</v>
      </c>
      <c r="I542" s="2">
        <v>25.2618521341463</v>
      </c>
      <c r="J542" s="2">
        <f>(46.01*(siqueira!$D542*1000))/(0.082*(siqueira!$I542+273.15))</f>
        <v>18.63081399</v>
      </c>
      <c r="K542" s="2">
        <f>(48*(siqueira!$F542))/(0.082*(siqueira!$I542+273.15))</f>
        <v>8.349450391</v>
      </c>
      <c r="L542" s="13" t="s">
        <v>16</v>
      </c>
      <c r="M542" s="1">
        <v>-3.7192162962032</v>
      </c>
      <c r="N542" s="1">
        <v>-38.514145586396</v>
      </c>
    </row>
    <row r="543" ht="14.25" customHeight="1">
      <c r="A543" s="7">
        <v>44988.0</v>
      </c>
      <c r="B543" s="1">
        <v>22.0</v>
      </c>
      <c r="C543" s="2">
        <v>71.9354838709677</v>
      </c>
      <c r="D543" s="3">
        <v>0.0099660441426146</v>
      </c>
      <c r="E543" s="4">
        <v>5.85738539898132E-4</v>
      </c>
      <c r="F543" s="5">
        <v>4.20063667232598</v>
      </c>
      <c r="G543" s="2">
        <v>5.54668930390492</v>
      </c>
      <c r="H543" s="2">
        <v>6.15449915110357</v>
      </c>
      <c r="I543" s="2">
        <v>25.1847623089983</v>
      </c>
      <c r="J543" s="2">
        <f>(46.01*(siqueira!$D543*1000))/(0.082*(siqueira!$I543+273.15))</f>
        <v>18.7437864</v>
      </c>
      <c r="K543" s="2">
        <f>(48*(siqueira!$F543))/(0.082*(siqueira!$I543+273.15))</f>
        <v>8.242114504</v>
      </c>
      <c r="L543" s="13" t="s">
        <v>16</v>
      </c>
      <c r="M543" s="1">
        <v>-3.7192162962032</v>
      </c>
      <c r="N543" s="1">
        <v>-38.514145586396</v>
      </c>
    </row>
    <row r="544" ht="14.25" customHeight="1">
      <c r="A544" s="7">
        <v>44988.0</v>
      </c>
      <c r="B544" s="1">
        <v>23.0</v>
      </c>
      <c r="C544" s="2">
        <v>71.6266471449488</v>
      </c>
      <c r="D544" s="3">
        <v>0.00994875549048316</v>
      </c>
      <c r="E544" s="4">
        <v>4.97803806734993E-4</v>
      </c>
      <c r="F544" s="5">
        <v>4.18232796486091</v>
      </c>
      <c r="G544" s="2">
        <v>14.6918008784773</v>
      </c>
      <c r="H544" s="2">
        <v>15.4033674963397</v>
      </c>
      <c r="I544" s="2">
        <v>25.2378623718887</v>
      </c>
      <c r="J544" s="2">
        <f>(46.01*(siqueira!$D544*1000))/(0.082*(siqueira!$I544+273.15))</f>
        <v>18.70794072</v>
      </c>
      <c r="K544" s="2">
        <f>(48*(siqueira!$F544))/(0.082*(siqueira!$I544+273.15))</f>
        <v>8.204730447</v>
      </c>
      <c r="L544" s="13" t="s">
        <v>16</v>
      </c>
      <c r="M544" s="1">
        <v>-3.7192162962032</v>
      </c>
      <c r="N544" s="1">
        <v>-38.514145586396</v>
      </c>
    </row>
    <row r="545" ht="14.25" customHeight="1">
      <c r="A545" s="7">
        <v>44989.0</v>
      </c>
      <c r="B545" s="1">
        <v>0.0</v>
      </c>
      <c r="C545" s="2">
        <v>70.9197635135135</v>
      </c>
      <c r="D545" s="3">
        <v>0.00997466216216216</v>
      </c>
      <c r="E545" s="4">
        <v>0.00127533783783784</v>
      </c>
      <c r="F545" s="5">
        <v>4.13035472972973</v>
      </c>
      <c r="G545" s="2">
        <v>7.72381756756757</v>
      </c>
      <c r="H545" s="2">
        <v>8.50422297297297</v>
      </c>
      <c r="I545" s="2">
        <v>25.4780743243243</v>
      </c>
      <c r="J545" s="2">
        <f>(46.01*(siqueira!$D545*1000))/(0.082*(siqueira!$I545+273.15))</f>
        <v>18.74156883</v>
      </c>
      <c r="K545" s="2">
        <f>(48*(siqueira!$F545))/(0.082*(siqueira!$I545+273.15))</f>
        <v>8.096253602</v>
      </c>
      <c r="L545" s="13" t="s">
        <v>16</v>
      </c>
      <c r="M545" s="1">
        <v>-3.7192162962032</v>
      </c>
      <c r="N545" s="1">
        <v>-38.514145586396</v>
      </c>
    </row>
    <row r="546" ht="14.25" customHeight="1">
      <c r="A546" s="7">
        <v>44989.0</v>
      </c>
      <c r="B546" s="1">
        <v>1.0</v>
      </c>
      <c r="C546" s="2">
        <v>70.9279279279279</v>
      </c>
      <c r="D546" s="3">
        <v>0.0121771771771772</v>
      </c>
      <c r="E546" s="4">
        <v>0.00305555555555556</v>
      </c>
      <c r="F546" s="5">
        <v>4.02993993993994</v>
      </c>
      <c r="G546" s="2">
        <v>6.49774774774775</v>
      </c>
      <c r="H546" s="2">
        <v>7.4024024024024</v>
      </c>
      <c r="I546" s="2">
        <v>25.5392792792793</v>
      </c>
      <c r="J546" s="2">
        <f>(46.01*(siqueira!$D546*1000))/(0.082*(siqueira!$I546+273.15))</f>
        <v>22.87522482</v>
      </c>
      <c r="K546" s="2">
        <f>(48*(siqueira!$F546))/(0.082*(siqueira!$I546+273.15))</f>
        <v>7.897803493</v>
      </c>
      <c r="L546" s="13" t="s">
        <v>16</v>
      </c>
      <c r="M546" s="1">
        <v>-3.7192162962032</v>
      </c>
      <c r="N546" s="1">
        <v>-38.514145586396</v>
      </c>
    </row>
    <row r="547" ht="14.25" customHeight="1">
      <c r="A547" s="7">
        <v>44989.0</v>
      </c>
      <c r="B547" s="1">
        <v>2.0</v>
      </c>
      <c r="C547" s="2">
        <v>71.3647058823529</v>
      </c>
      <c r="D547" s="3">
        <v>0.0323715170278638</v>
      </c>
      <c r="E547" s="4">
        <v>0.01271826625387</v>
      </c>
      <c r="F547" s="5">
        <v>3.8561919504644</v>
      </c>
      <c r="G547" s="2">
        <v>3.05572755417957</v>
      </c>
      <c r="H547" s="2">
        <v>4.06749226006192</v>
      </c>
      <c r="I547" s="2">
        <v>25.8069969040248</v>
      </c>
      <c r="J547" s="2">
        <f>(46.01*(siqueira!$D547*1000))/(0.082*(siqueira!$I547+273.15))</f>
        <v>60.75649487</v>
      </c>
      <c r="K547" s="2">
        <f>(48*(siqueira!$F547))/(0.082*(siqueira!$I547+273.15))</f>
        <v>7.550527722</v>
      </c>
      <c r="L547" s="13" t="s">
        <v>16</v>
      </c>
      <c r="M547" s="1">
        <v>-3.7192162962032</v>
      </c>
      <c r="N547" s="1">
        <v>-38.514145586396</v>
      </c>
    </row>
    <row r="548" ht="14.25" customHeight="1">
      <c r="A548" s="7">
        <v>44989.0</v>
      </c>
      <c r="B548" s="1">
        <v>3.0</v>
      </c>
      <c r="C548" s="2">
        <v>72.051272312951</v>
      </c>
      <c r="D548" s="3">
        <v>0.0396429927838967</v>
      </c>
      <c r="E548" s="4">
        <v>0.0129927838966958</v>
      </c>
      <c r="F548" s="5">
        <v>3.57693885301937</v>
      </c>
      <c r="G548" s="2">
        <v>3.27876946448918</v>
      </c>
      <c r="H548" s="2">
        <v>4.420812761109</v>
      </c>
      <c r="I548" s="2">
        <v>26.1045195594379</v>
      </c>
      <c r="J548" s="2">
        <f>(46.01*(siqueira!$D548*1000))/(0.082*(siqueira!$I548+273.15))</f>
        <v>74.32999372</v>
      </c>
      <c r="K548" s="2">
        <f>(48*(siqueira!$F548))/(0.082*(siqueira!$I548+273.15))</f>
        <v>6.996779425</v>
      </c>
      <c r="L548" s="13" t="s">
        <v>16</v>
      </c>
      <c r="M548" s="1">
        <v>-3.7192162962032</v>
      </c>
      <c r="N548" s="1">
        <v>-38.514145586396</v>
      </c>
    </row>
    <row r="549" ht="14.25" customHeight="1">
      <c r="A549" s="7">
        <v>44989.0</v>
      </c>
      <c r="B549" s="1">
        <v>4.0</v>
      </c>
      <c r="C549" s="2">
        <v>70.6280925778132</v>
      </c>
      <c r="D549" s="3">
        <v>0.0105706304868316</v>
      </c>
      <c r="E549" s="4">
        <v>0.00343575418994413</v>
      </c>
      <c r="F549" s="5">
        <v>3.59890662410215</v>
      </c>
      <c r="G549" s="2">
        <v>2.33479648842777</v>
      </c>
      <c r="H549" s="2">
        <v>3.16999201915403</v>
      </c>
      <c r="I549" s="2">
        <v>26.3353750997606</v>
      </c>
      <c r="J549" s="2">
        <f>(46.01*(siqueira!$D549*1000))/(0.082*(siqueira!$I549+273.15))</f>
        <v>19.80448956</v>
      </c>
      <c r="K549" s="2">
        <f>(48*(siqueira!$F549))/(0.082*(siqueira!$I549+273.15))</f>
        <v>7.034323621</v>
      </c>
      <c r="L549" s="13" t="s">
        <v>16</v>
      </c>
      <c r="M549" s="1">
        <v>-3.7192162962032</v>
      </c>
      <c r="N549" s="1">
        <v>-38.514145586396</v>
      </c>
    </row>
    <row r="550" ht="14.25" customHeight="1">
      <c r="A550" s="7">
        <v>44989.0</v>
      </c>
      <c r="B550" s="1">
        <v>5.0</v>
      </c>
      <c r="C550" s="2">
        <v>69.6642828764402</v>
      </c>
      <c r="D550" s="3">
        <v>0.0111084624553039</v>
      </c>
      <c r="E550" s="4">
        <v>0.0044259038537942</v>
      </c>
      <c r="F550" s="5">
        <v>3.51214938418752</v>
      </c>
      <c r="G550" s="2">
        <v>2.20858164481526</v>
      </c>
      <c r="H550" s="2">
        <v>3.0647596344855</v>
      </c>
      <c r="I550" s="2">
        <v>26.6086213746524</v>
      </c>
      <c r="J550" s="2">
        <f>(46.01*(siqueira!$D550*1000))/(0.082*(siqueira!$I550+273.15))</f>
        <v>20.79316739</v>
      </c>
      <c r="K550" s="2">
        <f>(48*(siqueira!$F550))/(0.082*(siqueira!$I550+273.15))</f>
        <v>6.85849272</v>
      </c>
      <c r="L550" s="13" t="s">
        <v>16</v>
      </c>
      <c r="M550" s="1">
        <v>-3.7192162962032</v>
      </c>
      <c r="N550" s="1">
        <v>-38.514145586396</v>
      </c>
    </row>
    <row r="551" ht="14.25" customHeight="1">
      <c r="A551" s="7">
        <v>44989.0</v>
      </c>
      <c r="B551" s="1">
        <v>6.0</v>
      </c>
      <c r="C551" s="2">
        <v>67.9485896269336</v>
      </c>
      <c r="D551" s="3">
        <v>0.0113739763421292</v>
      </c>
      <c r="E551" s="4">
        <v>0.00492265696087352</v>
      </c>
      <c r="F551" s="5">
        <v>3.34885805277525</v>
      </c>
      <c r="G551" s="2">
        <v>1.8252957233849</v>
      </c>
      <c r="H551" s="2">
        <v>2.51182893539581</v>
      </c>
      <c r="I551" s="2">
        <v>27.3199863512284</v>
      </c>
      <c r="J551" s="2">
        <f>(46.01*(siqueira!$D551*1000))/(0.082*(siqueira!$I551+273.15))</f>
        <v>21.23975996</v>
      </c>
      <c r="K551" s="2">
        <f>(48*(siqueira!$F551))/(0.082*(siqueira!$I551+273.15))</f>
        <v>6.524136326</v>
      </c>
      <c r="L551" s="13" t="s">
        <v>16</v>
      </c>
      <c r="M551" s="1">
        <v>-3.7192162962032</v>
      </c>
      <c r="N551" s="1">
        <v>-38.514145586396</v>
      </c>
    </row>
    <row r="552" ht="14.25" customHeight="1">
      <c r="A552" s="7">
        <v>44989.0</v>
      </c>
      <c r="B552" s="1">
        <v>8.0</v>
      </c>
      <c r="C552" s="2">
        <v>69.7782771535581</v>
      </c>
      <c r="D552" s="3">
        <v>0.01</v>
      </c>
      <c r="E552" s="4">
        <v>0.00339325842696629</v>
      </c>
      <c r="F552" s="5">
        <v>2.95861423220974</v>
      </c>
      <c r="G552" s="2">
        <v>2.84868913857678</v>
      </c>
      <c r="H552" s="2">
        <v>3.43071161048689</v>
      </c>
      <c r="I552" s="2">
        <v>26.5601348314607</v>
      </c>
      <c r="J552" s="2">
        <f>(46.01*(siqueira!$D552*1000))/(0.082*(siqueira!$I552+273.15))</f>
        <v>18.72134091</v>
      </c>
      <c r="K552" s="2">
        <f>(48*(siqueira!$F552))/(0.082*(siqueira!$I552+273.15))</f>
        <v>5.778489095</v>
      </c>
      <c r="L552" s="13" t="s">
        <v>16</v>
      </c>
      <c r="M552" s="1">
        <v>-3.7192162962032</v>
      </c>
      <c r="N552" s="1">
        <v>-38.514145586396</v>
      </c>
    </row>
    <row r="553" ht="14.25" customHeight="1">
      <c r="A553" s="7">
        <v>44989.0</v>
      </c>
      <c r="B553" s="1">
        <v>9.0</v>
      </c>
      <c r="C553" s="2">
        <v>66.814858490566</v>
      </c>
      <c r="D553" s="3">
        <v>0.01</v>
      </c>
      <c r="E553" s="4">
        <v>0.00240566037735849</v>
      </c>
      <c r="F553" s="5">
        <v>2.97106132075472</v>
      </c>
      <c r="G553" s="2">
        <v>2.47110849056604</v>
      </c>
      <c r="H553" s="2">
        <v>3.05188679245283</v>
      </c>
      <c r="I553" s="2">
        <v>27.5716273584906</v>
      </c>
      <c r="J553" s="2">
        <f>(46.01*(siqueira!$D553*1000))/(0.082*(siqueira!$I553+273.15))</f>
        <v>18.65837073</v>
      </c>
      <c r="K553" s="2">
        <f>(48*(siqueira!$F553))/(0.082*(siqueira!$I553+273.15))</f>
        <v>5.783281574</v>
      </c>
      <c r="L553" s="13" t="s">
        <v>16</v>
      </c>
      <c r="M553" s="1">
        <v>-3.7192162962032</v>
      </c>
      <c r="N553" s="1">
        <v>-38.514145586396</v>
      </c>
    </row>
    <row r="554" ht="14.25" customHeight="1">
      <c r="A554" s="7">
        <v>44989.0</v>
      </c>
      <c r="B554" s="1">
        <v>17.0</v>
      </c>
      <c r="C554" s="2">
        <v>56.268002969562</v>
      </c>
      <c r="D554" s="3">
        <v>0.0515441722345954</v>
      </c>
      <c r="E554" s="4">
        <v>0.0175204157386785</v>
      </c>
      <c r="F554" s="5">
        <v>1.77636228656273</v>
      </c>
      <c r="G554" s="2">
        <v>2.91536748329621</v>
      </c>
      <c r="H554" s="2">
        <v>4.02152932442465</v>
      </c>
      <c r="I554" s="2">
        <v>30.6612620638456</v>
      </c>
      <c r="J554" s="2">
        <f>(46.01*(siqueira!$D554*1000))/(0.082*(siqueira!$I554+273.15))</f>
        <v>95.19498759</v>
      </c>
      <c r="K554" s="2">
        <f>(48*(siqueira!$F554))/(0.082*(siqueira!$I554+273.15))</f>
        <v>3.422591444</v>
      </c>
      <c r="L554" s="13" t="s">
        <v>16</v>
      </c>
      <c r="M554" s="1">
        <v>-3.7192162962032</v>
      </c>
      <c r="N554" s="1">
        <v>-38.514145586396</v>
      </c>
    </row>
    <row r="555" ht="14.25" customHeight="1">
      <c r="A555" s="7">
        <v>44989.0</v>
      </c>
      <c r="B555" s="1">
        <v>18.0</v>
      </c>
      <c r="C555" s="2">
        <v>57.8888888888889</v>
      </c>
      <c r="D555" s="3">
        <v>0.0516906474820144</v>
      </c>
      <c r="E555" s="4">
        <v>0.0162989608313349</v>
      </c>
      <c r="F555" s="5">
        <v>2.20505595523581</v>
      </c>
      <c r="G555" s="2">
        <v>3.02318145483613</v>
      </c>
      <c r="H555" s="2">
        <v>3.93485211830536</v>
      </c>
      <c r="I555" s="2">
        <v>30.3827697841727</v>
      </c>
      <c r="J555" s="2">
        <f>(46.01*(siqueira!$D555*1000))/(0.082*(siqueira!$I555+273.15))</f>
        <v>95.55309711</v>
      </c>
      <c r="K555" s="2">
        <f>(48*(siqueira!$F555))/(0.082*(siqueira!$I555+273.15))</f>
        <v>4.252471529</v>
      </c>
      <c r="L555" s="13" t="s">
        <v>16</v>
      </c>
      <c r="M555" s="1">
        <v>-3.7192162962032</v>
      </c>
      <c r="N555" s="1">
        <v>-38.514145586396</v>
      </c>
    </row>
    <row r="556" ht="14.25" customHeight="1">
      <c r="A556" s="7">
        <v>44989.0</v>
      </c>
      <c r="B556" s="1">
        <v>19.0</v>
      </c>
      <c r="C556" s="2">
        <v>58.9298245614035</v>
      </c>
      <c r="D556" s="3">
        <v>0.0392783094098884</v>
      </c>
      <c r="E556" s="4">
        <v>0.0111842105263158</v>
      </c>
      <c r="F556" s="5">
        <v>2.37856459330144</v>
      </c>
      <c r="G556" s="2">
        <v>3.71451355661882</v>
      </c>
      <c r="H556" s="2">
        <v>4.96371610845295</v>
      </c>
      <c r="I556" s="2">
        <v>30.0107655502392</v>
      </c>
      <c r="J556" s="2">
        <f>(46.01*(siqueira!$D556*1000))/(0.082*(siqueira!$I556+273.15))</f>
        <v>72.69728182</v>
      </c>
      <c r="K556" s="2">
        <f>(48*(siqueira!$F556))/(0.082*(siqueira!$I556+273.15))</f>
        <v>4.592713345</v>
      </c>
      <c r="L556" s="13" t="s">
        <v>16</v>
      </c>
      <c r="M556" s="1">
        <v>-3.7192162962032</v>
      </c>
      <c r="N556" s="1">
        <v>-38.514145586396</v>
      </c>
    </row>
    <row r="557" ht="14.25" customHeight="1">
      <c r="A557" s="7">
        <v>44989.0</v>
      </c>
      <c r="B557" s="1">
        <v>20.0</v>
      </c>
      <c r="C557" s="2">
        <v>62.390156062425</v>
      </c>
      <c r="D557" s="3">
        <v>0.0642777110844338</v>
      </c>
      <c r="E557" s="4">
        <v>0.0161744697879152</v>
      </c>
      <c r="F557" s="5">
        <v>2.15852340936375</v>
      </c>
      <c r="G557" s="2">
        <v>5.72228891556623</v>
      </c>
      <c r="H557" s="2">
        <v>7.23569427771108</v>
      </c>
      <c r="I557" s="2">
        <v>29.1586714685874</v>
      </c>
      <c r="J557" s="2">
        <f>(46.01*(siqueira!$D557*1000))/(0.082*(siqueira!$I557+273.15))</f>
        <v>119.302125</v>
      </c>
      <c r="K557" s="2">
        <f>(48*(siqueira!$F557))/(0.082*(siqueira!$I557+273.15))</f>
        <v>4.17958867</v>
      </c>
      <c r="L557" s="13" t="s">
        <v>16</v>
      </c>
      <c r="M557" s="1">
        <v>-3.7192162962032</v>
      </c>
      <c r="N557" s="1">
        <v>-38.514145586396</v>
      </c>
    </row>
    <row r="558" ht="14.25" customHeight="1">
      <c r="A558" s="7">
        <v>44989.0</v>
      </c>
      <c r="B558" s="1">
        <v>21.0</v>
      </c>
      <c r="C558" s="2">
        <v>64.9156355455568</v>
      </c>
      <c r="D558" s="3">
        <v>0.0795313085864267</v>
      </c>
      <c r="E558" s="4">
        <v>0.0165841769778778</v>
      </c>
      <c r="F558" s="5">
        <v>2.71371953505812</v>
      </c>
      <c r="G558" s="2">
        <v>6.35883014623172</v>
      </c>
      <c r="H558" s="2">
        <v>7.77202849643795</v>
      </c>
      <c r="I558" s="2">
        <v>28.9164491938508</v>
      </c>
      <c r="J558" s="2">
        <f>(46.01*(siqueira!$D558*1000))/(0.082*(siqueira!$I558+273.15))</f>
        <v>147.73181</v>
      </c>
      <c r="K558" s="2">
        <f>(48*(siqueira!$F558))/(0.082*(siqueira!$I558+273.15))</f>
        <v>5.258838764</v>
      </c>
      <c r="L558" s="13" t="s">
        <v>16</v>
      </c>
      <c r="M558" s="1">
        <v>-3.7192162962032</v>
      </c>
      <c r="N558" s="1">
        <v>-38.514145586396</v>
      </c>
    </row>
    <row r="559" ht="14.25" customHeight="1">
      <c r="A559" s="7">
        <v>44989.0</v>
      </c>
      <c r="B559" s="1">
        <v>22.0</v>
      </c>
      <c r="C559" s="2">
        <v>63.7364</v>
      </c>
      <c r="D559" s="3">
        <v>0.03618</v>
      </c>
      <c r="E559" s="4">
        <v>0.010456</v>
      </c>
      <c r="F559" s="5">
        <v>2.914292</v>
      </c>
      <c r="G559" s="2">
        <v>3.4412</v>
      </c>
      <c r="H559" s="2">
        <v>4.4224</v>
      </c>
      <c r="I559" s="2">
        <v>28.93414</v>
      </c>
      <c r="J559" s="2">
        <f>(46.01*(siqueira!$D559*1000))/(0.082*(siqueira!$I559+273.15))</f>
        <v>67.20150802</v>
      </c>
      <c r="K559" s="2">
        <f>(48*(siqueira!$F559))/(0.082*(siqueira!$I559+273.15))</f>
        <v>5.647191621</v>
      </c>
      <c r="L559" s="13" t="s">
        <v>16</v>
      </c>
      <c r="M559" s="1">
        <v>-3.7192162962032</v>
      </c>
      <c r="N559" s="1">
        <v>-38.514145586396</v>
      </c>
    </row>
    <row r="560" ht="14.25" customHeight="1">
      <c r="A560" s="7">
        <v>44989.0</v>
      </c>
      <c r="B560" s="1">
        <v>23.0</v>
      </c>
      <c r="C560" s="2">
        <v>63.1236537694456</v>
      </c>
      <c r="D560" s="3">
        <v>0.0198484244116474</v>
      </c>
      <c r="E560" s="4">
        <v>0.00824890307140008</v>
      </c>
      <c r="F560" s="5">
        <v>2.32593538093339</v>
      </c>
      <c r="G560" s="2">
        <v>4.0574391703231</v>
      </c>
      <c r="H560" s="2">
        <v>5.10530514559234</v>
      </c>
      <c r="I560" s="2">
        <v>28.9304467491025</v>
      </c>
      <c r="J560" s="2">
        <f>(46.01*(siqueira!$D560*1000))/(0.082*(siqueira!$I560+273.15))</f>
        <v>36.86733996</v>
      </c>
      <c r="K560" s="2">
        <f>(48*(siqueira!$F560))/(0.082*(siqueira!$I560+273.15))</f>
        <v>4.507154185</v>
      </c>
      <c r="L560" s="13" t="s">
        <v>16</v>
      </c>
      <c r="M560" s="1">
        <v>-3.7192162962032</v>
      </c>
      <c r="N560" s="1">
        <v>-38.514145586396</v>
      </c>
    </row>
    <row r="561" ht="14.25" customHeight="1">
      <c r="A561" s="7">
        <v>44990.0</v>
      </c>
      <c r="B561" s="1">
        <v>0.0</v>
      </c>
      <c r="C561" s="2">
        <v>63.2209348781462</v>
      </c>
      <c r="D561" s="3">
        <v>0.019168997203356</v>
      </c>
      <c r="E561" s="4">
        <v>0.00789053136236516</v>
      </c>
      <c r="F561" s="5">
        <v>2.42960047942469</v>
      </c>
      <c r="G561" s="2">
        <v>5.00719137035557</v>
      </c>
      <c r="H561" s="2">
        <v>5.97163403915302</v>
      </c>
      <c r="I561" s="2">
        <v>28.8806671993608</v>
      </c>
      <c r="J561" s="2">
        <f>(46.01*(siqueira!$D561*1000))/(0.082*(siqueira!$I561+273.15))</f>
        <v>35.6112102</v>
      </c>
      <c r="K561" s="2">
        <f>(48*(siqueira!$F561))/(0.082*(siqueira!$I561+273.15))</f>
        <v>4.708810439</v>
      </c>
      <c r="L561" s="13" t="s">
        <v>16</v>
      </c>
      <c r="M561" s="1">
        <v>-3.7192162962032</v>
      </c>
      <c r="N561" s="1">
        <v>-38.514145586396</v>
      </c>
    </row>
    <row r="562" ht="14.25" customHeight="1">
      <c r="A562" s="7">
        <v>44990.0</v>
      </c>
      <c r="B562" s="1">
        <v>1.0</v>
      </c>
      <c r="C562" s="2">
        <v>64.7530864197531</v>
      </c>
      <c r="D562" s="3">
        <v>0.0368387579498691</v>
      </c>
      <c r="E562" s="4">
        <v>0.0111148522259633</v>
      </c>
      <c r="F562" s="5">
        <v>2.53135428357651</v>
      </c>
      <c r="G562" s="2">
        <v>4.60419004863449</v>
      </c>
      <c r="H562" s="2">
        <v>5.83913206135428</v>
      </c>
      <c r="I562" s="2">
        <v>28.845087916199</v>
      </c>
      <c r="J562" s="2">
        <f>(46.01*(siqueira!$D562*1000))/(0.082*(siqueira!$I562+273.15))</f>
        <v>68.4452763</v>
      </c>
      <c r="K562" s="2">
        <f>(48*(siqueira!$F562))/(0.082*(siqueira!$I562+273.15))</f>
        <v>4.906597559</v>
      </c>
      <c r="L562" s="13" t="s">
        <v>16</v>
      </c>
      <c r="M562" s="1">
        <v>-3.7192162962032</v>
      </c>
      <c r="N562" s="1">
        <v>-38.514145586396</v>
      </c>
    </row>
    <row r="563" ht="14.25" customHeight="1">
      <c r="A563" s="7">
        <v>44990.0</v>
      </c>
      <c r="B563" s="1">
        <v>2.0</v>
      </c>
      <c r="C563" s="2">
        <v>67.8008</v>
      </c>
      <c r="D563" s="3">
        <v>0.073444</v>
      </c>
      <c r="E563" s="4">
        <v>0.017304</v>
      </c>
      <c r="F563" s="5">
        <v>2.939384</v>
      </c>
      <c r="G563" s="2">
        <v>4.6392</v>
      </c>
      <c r="H563" s="2">
        <v>6.246</v>
      </c>
      <c r="I563" s="2">
        <v>28.629372</v>
      </c>
      <c r="J563" s="2">
        <f>(46.01*(siqueira!$D563*1000))/(0.082*(siqueira!$I563+273.15))</f>
        <v>136.5542283</v>
      </c>
      <c r="K563" s="2">
        <f>(48*(siqueira!$F563))/(0.082*(siqueira!$I563+273.15))</f>
        <v>5.701566058</v>
      </c>
      <c r="L563" s="13" t="s">
        <v>16</v>
      </c>
      <c r="M563" s="1">
        <v>-3.7192162962032</v>
      </c>
      <c r="N563" s="1">
        <v>-38.514145586396</v>
      </c>
    </row>
    <row r="564" ht="14.25" customHeight="1">
      <c r="A564" s="7">
        <v>44990.0</v>
      </c>
      <c r="B564" s="1">
        <v>3.0</v>
      </c>
      <c r="C564" s="2">
        <v>67.2127483443709</v>
      </c>
      <c r="D564" s="3">
        <v>0.0956498344370861</v>
      </c>
      <c r="E564" s="4">
        <v>0.0211175496688742</v>
      </c>
      <c r="F564" s="5">
        <v>2.78586092715232</v>
      </c>
      <c r="G564" s="2">
        <v>5.30049668874172</v>
      </c>
      <c r="H564" s="2">
        <v>6.94950331125828</v>
      </c>
      <c r="I564" s="2">
        <v>28.7838203642384</v>
      </c>
      <c r="J564" s="2">
        <f>(46.01*(siqueira!$D564*1000))/(0.082*(siqueira!$I564+273.15))</f>
        <v>177.7505042</v>
      </c>
      <c r="K564" s="2">
        <f>(48*(siqueira!$F564))/(0.082*(siqueira!$I564+273.15))</f>
        <v>5.401010916</v>
      </c>
      <c r="L564" s="13" t="s">
        <v>16</v>
      </c>
      <c r="M564" s="1">
        <v>-3.7192162962032</v>
      </c>
      <c r="N564" s="1">
        <v>-38.514145586396</v>
      </c>
    </row>
    <row r="565" ht="14.25" customHeight="1">
      <c r="A565" s="7">
        <v>44990.0</v>
      </c>
      <c r="B565" s="1">
        <v>4.0</v>
      </c>
      <c r="C565" s="2">
        <v>69.4529712711531</v>
      </c>
      <c r="D565" s="3">
        <v>0.110547028728847</v>
      </c>
      <c r="E565" s="4">
        <v>0.0232861078315624</v>
      </c>
      <c r="F565" s="5">
        <v>2.66478158205431</v>
      </c>
      <c r="G565" s="2">
        <v>6.07595434868162</v>
      </c>
      <c r="H565" s="2">
        <v>8.1267217630854</v>
      </c>
      <c r="I565" s="2">
        <v>27.5829830775285</v>
      </c>
      <c r="J565" s="2">
        <f>(46.01*(siqueira!$D565*1000))/(0.082*(siqueira!$I565+273.15))</f>
        <v>206.254956</v>
      </c>
      <c r="K565" s="2">
        <f>(48*(siqueira!$F565))/(0.082*(siqueira!$I565+273.15))</f>
        <v>5.186900784</v>
      </c>
      <c r="L565" s="13" t="s">
        <v>16</v>
      </c>
      <c r="M565" s="1">
        <v>-3.7192162962032</v>
      </c>
      <c r="N565" s="1">
        <v>-38.514145586396</v>
      </c>
    </row>
    <row r="566" ht="14.25" customHeight="1">
      <c r="A566" s="7">
        <v>44990.0</v>
      </c>
      <c r="B566" s="1">
        <v>5.0</v>
      </c>
      <c r="C566" s="2">
        <v>73.7548824232762</v>
      </c>
      <c r="D566" s="3">
        <v>0.0780310880829016</v>
      </c>
      <c r="E566" s="4">
        <v>0.0166042247907533</v>
      </c>
      <c r="F566" s="5">
        <v>3.7225149461937</v>
      </c>
      <c r="G566" s="2">
        <v>5.88720605819051</v>
      </c>
      <c r="H566" s="2">
        <v>7.85611797528896</v>
      </c>
      <c r="I566" s="2">
        <v>26.895380629733</v>
      </c>
      <c r="J566" s="2">
        <f>(46.01*(siqueira!$D566*1000))/(0.082*(siqueira!$I566+273.15))</f>
        <v>145.9214373</v>
      </c>
      <c r="K566" s="2">
        <f>(48*(siqueira!$F566))/(0.082*(siqueira!$I566+273.15))</f>
        <v>7.262345231</v>
      </c>
      <c r="L566" s="13" t="s">
        <v>16</v>
      </c>
      <c r="M566" s="1">
        <v>-3.7192162962032</v>
      </c>
      <c r="N566" s="1">
        <v>-38.514145586396</v>
      </c>
    </row>
    <row r="567" ht="14.25" customHeight="1">
      <c r="A567" s="7">
        <v>44990.0</v>
      </c>
      <c r="B567" s="1">
        <v>6.0</v>
      </c>
      <c r="C567" s="2">
        <v>70.9108</v>
      </c>
      <c r="D567" s="3">
        <v>0.05724</v>
      </c>
      <c r="E567" s="4">
        <v>0.013408</v>
      </c>
      <c r="F567" s="5">
        <v>4.362808</v>
      </c>
      <c r="G567" s="2">
        <v>5.0852</v>
      </c>
      <c r="H567" s="2">
        <v>6.8108</v>
      </c>
      <c r="I567" s="2">
        <v>27.390408</v>
      </c>
      <c r="J567" s="2">
        <f>(46.01*(siqueira!$D567*1000))/(0.082*(siqueira!$I567+273.15))</f>
        <v>106.8649125</v>
      </c>
      <c r="K567" s="2">
        <f>(48*(siqueira!$F567))/(0.082*(siqueira!$I567+273.15))</f>
        <v>8.497489061</v>
      </c>
      <c r="L567" s="13" t="s">
        <v>16</v>
      </c>
      <c r="M567" s="1">
        <v>-3.7192162962032</v>
      </c>
      <c r="N567" s="1">
        <v>-38.514145586396</v>
      </c>
    </row>
    <row r="568" ht="14.25" customHeight="1">
      <c r="A568" s="7">
        <v>44990.0</v>
      </c>
      <c r="B568" s="1">
        <v>7.0</v>
      </c>
      <c r="C568" s="2">
        <v>72.0852250099562</v>
      </c>
      <c r="D568" s="3">
        <v>0.206407805655117</v>
      </c>
      <c r="E568" s="4">
        <v>0.040720828355237</v>
      </c>
      <c r="F568" s="5">
        <v>4.22035444046197</v>
      </c>
      <c r="G568" s="2">
        <v>5.12266029470331</v>
      </c>
      <c r="H568" s="2">
        <v>7.29032258064516</v>
      </c>
      <c r="I568" s="2">
        <v>27.3227439267224</v>
      </c>
      <c r="J568" s="2">
        <f>(46.01*(siqueira!$D568*1000))/(0.082*(siqueira!$I568+273.15))</f>
        <v>385.442336</v>
      </c>
      <c r="K568" s="2">
        <f>(48*(siqueira!$F568))/(0.082*(siqueira!$I568+273.15))</f>
        <v>8.221881784</v>
      </c>
      <c r="L568" s="13" t="s">
        <v>16</v>
      </c>
      <c r="M568" s="1">
        <v>-3.7192162962032</v>
      </c>
      <c r="N568" s="1">
        <v>-38.514145586396</v>
      </c>
    </row>
    <row r="569" ht="14.25" customHeight="1">
      <c r="A569" s="7">
        <v>44990.0</v>
      </c>
      <c r="B569" s="1">
        <v>8.0</v>
      </c>
      <c r="C569" s="2">
        <v>71.7583741061347</v>
      </c>
      <c r="D569" s="3">
        <v>0.124023334587881</v>
      </c>
      <c r="E569" s="4">
        <v>0.0255250282273241</v>
      </c>
      <c r="F569" s="5">
        <v>4.14959352653368</v>
      </c>
      <c r="G569" s="2">
        <v>4.35453519006398</v>
      </c>
      <c r="H569" s="2">
        <v>6.01919458035378</v>
      </c>
      <c r="I569" s="2">
        <v>27.8329582235604</v>
      </c>
      <c r="J569" s="2">
        <f>(46.01*(siqueira!$D569*1000))/(0.082*(siqueira!$I569+273.15))</f>
        <v>231.2064143</v>
      </c>
      <c r="K569" s="2">
        <f>(48*(siqueira!$F569))/(0.082*(siqueira!$I569+273.15))</f>
        <v>8.070325215</v>
      </c>
      <c r="L569" s="13" t="s">
        <v>16</v>
      </c>
      <c r="M569" s="1">
        <v>-3.7192162962032</v>
      </c>
      <c r="N569" s="1">
        <v>-38.514145586396</v>
      </c>
    </row>
    <row r="570" ht="14.25" customHeight="1">
      <c r="A570" s="7">
        <v>44990.0</v>
      </c>
      <c r="B570" s="1">
        <v>9.0</v>
      </c>
      <c r="C570" s="2">
        <v>67.6831600831601</v>
      </c>
      <c r="D570" s="3">
        <v>0.106303534303534</v>
      </c>
      <c r="E570" s="4">
        <v>0.02802079002079</v>
      </c>
      <c r="F570" s="5">
        <v>4.01282744282744</v>
      </c>
      <c r="G570" s="2">
        <v>4.21496881496881</v>
      </c>
      <c r="H570" s="2">
        <v>5.56923076923077</v>
      </c>
      <c r="I570" s="2">
        <v>28.5652765072765</v>
      </c>
      <c r="J570" s="2">
        <f>(46.01*(siqueira!$D570*1000))/(0.082*(siqueira!$I570+273.15))</f>
        <v>197.6918587</v>
      </c>
      <c r="K570" s="2">
        <f>(48*(siqueira!$F570))/(0.082*(siqueira!$I570+273.15))</f>
        <v>7.78539353</v>
      </c>
      <c r="L570" s="13" t="s">
        <v>16</v>
      </c>
      <c r="M570" s="1">
        <v>-3.7192162962032</v>
      </c>
      <c r="N570" s="1">
        <v>-38.514145586396</v>
      </c>
    </row>
    <row r="571" ht="14.25" customHeight="1">
      <c r="A571" s="7">
        <v>44990.0</v>
      </c>
      <c r="B571" s="1">
        <v>18.0</v>
      </c>
      <c r="C571" s="2">
        <v>64.0712622263624</v>
      </c>
      <c r="D571" s="3">
        <v>0.0638612016767583</v>
      </c>
      <c r="E571" s="4">
        <v>0.0149930135072194</v>
      </c>
      <c r="F571" s="5">
        <v>2.48320912901723</v>
      </c>
      <c r="G571" s="2">
        <v>5.13320912901723</v>
      </c>
      <c r="H571" s="2">
        <v>6.47601304145319</v>
      </c>
      <c r="I571" s="2">
        <v>28.6618956683745</v>
      </c>
      <c r="J571" s="2">
        <f>(46.01*(siqueira!$D571*1000))/(0.082*(siqueira!$I571+273.15))</f>
        <v>118.7241624</v>
      </c>
      <c r="K571" s="2">
        <f>(48*(siqueira!$F571))/(0.082*(siqueira!$I571+273.15))</f>
        <v>4.816197945</v>
      </c>
      <c r="L571" s="13" t="s">
        <v>16</v>
      </c>
      <c r="M571" s="1">
        <v>-3.7192162962032</v>
      </c>
      <c r="N571" s="1">
        <v>-38.514145586396</v>
      </c>
    </row>
    <row r="572" ht="14.25" customHeight="1">
      <c r="A572" s="7">
        <v>44990.0</v>
      </c>
      <c r="B572" s="1">
        <v>19.0</v>
      </c>
      <c r="C572" s="2">
        <v>62.9065716547902</v>
      </c>
      <c r="D572" s="3">
        <v>0.0579849564528899</v>
      </c>
      <c r="E572" s="4">
        <v>0.0134323040380048</v>
      </c>
      <c r="F572" s="5">
        <v>2.4173198733175</v>
      </c>
      <c r="G572" s="2">
        <v>11.3721298495645</v>
      </c>
      <c r="H572" s="2">
        <v>12.7735550277118</v>
      </c>
      <c r="I572" s="2">
        <v>29.2354829770388</v>
      </c>
      <c r="J572" s="2">
        <f>(46.01*(siqueira!$D572*1000))/(0.082*(siqueira!$I572+273.15))</f>
        <v>107.5951706</v>
      </c>
      <c r="K572" s="2">
        <f>(48*(siqueira!$F572))/(0.082*(siqueira!$I572+273.15))</f>
        <v>4.67951205</v>
      </c>
      <c r="L572" s="13" t="s">
        <v>16</v>
      </c>
      <c r="M572" s="1">
        <v>-3.7192162962032</v>
      </c>
      <c r="N572" s="1">
        <v>-38.514145586396</v>
      </c>
    </row>
    <row r="573" ht="14.25" customHeight="1">
      <c r="A573" s="7">
        <v>44990.0</v>
      </c>
      <c r="B573" s="1">
        <v>20.0</v>
      </c>
      <c r="C573" s="2">
        <v>65.5126050420168</v>
      </c>
      <c r="D573" s="3">
        <v>0.122268907563025</v>
      </c>
      <c r="E573" s="4">
        <v>0.0231172468987595</v>
      </c>
      <c r="F573" s="5">
        <v>2.53132052821128</v>
      </c>
      <c r="G573" s="2">
        <v>9.17286914765906</v>
      </c>
      <c r="H573" s="2">
        <v>10.8583433373349</v>
      </c>
      <c r="I573" s="2">
        <v>29.0190516206483</v>
      </c>
      <c r="J573" s="2">
        <f>(46.01*(siqueira!$D573*1000))/(0.082*(siqueira!$I573+273.15))</f>
        <v>227.0410734</v>
      </c>
      <c r="K573" s="2">
        <f>(48*(siqueira!$F573))/(0.082*(siqueira!$I573+273.15))</f>
        <v>4.903707358</v>
      </c>
      <c r="L573" s="13" t="s">
        <v>16</v>
      </c>
      <c r="M573" s="1">
        <v>-3.7192162962032</v>
      </c>
      <c r="N573" s="1">
        <v>-38.514145586396</v>
      </c>
    </row>
    <row r="574" ht="14.25" customHeight="1">
      <c r="A574" s="7">
        <v>44990.0</v>
      </c>
      <c r="B574" s="1">
        <v>21.0</v>
      </c>
      <c r="C574" s="2">
        <v>66.0589651022864</v>
      </c>
      <c r="D574" s="3">
        <v>0.150417168070598</v>
      </c>
      <c r="E574" s="4">
        <v>0.0259245888487766</v>
      </c>
      <c r="F574" s="5">
        <v>3.80048937023666</v>
      </c>
      <c r="G574" s="2">
        <v>6.89290012033694</v>
      </c>
      <c r="H574" s="2">
        <v>8.54632972322503</v>
      </c>
      <c r="I574" s="2">
        <v>28.9059727236262</v>
      </c>
      <c r="J574" s="2">
        <f>(46.01*(siqueira!$D574*1000))/(0.082*(siqueira!$I574+273.15))</f>
        <v>279.4141277</v>
      </c>
      <c r="K574" s="2">
        <f>(48*(siqueira!$F574))/(0.082*(siqueira!$I574+273.15))</f>
        <v>7.365114103</v>
      </c>
      <c r="L574" s="13" t="s">
        <v>16</v>
      </c>
      <c r="M574" s="1">
        <v>-3.7192162962032</v>
      </c>
      <c r="N574" s="1">
        <v>-38.514145586396</v>
      </c>
    </row>
    <row r="575" ht="14.25" customHeight="1">
      <c r="A575" s="7">
        <v>44990.0</v>
      </c>
      <c r="B575" s="1">
        <v>22.0</v>
      </c>
      <c r="C575" s="2">
        <v>67.9876</v>
      </c>
      <c r="D575" s="3">
        <v>0.263884</v>
      </c>
      <c r="E575" s="4">
        <v>0.045048</v>
      </c>
      <c r="F575" s="5">
        <v>3.82444</v>
      </c>
      <c r="G575" s="2">
        <v>6.5144</v>
      </c>
      <c r="H575" s="2">
        <v>8.4056</v>
      </c>
      <c r="I575" s="2">
        <v>28.805564</v>
      </c>
      <c r="J575" s="2">
        <f>(46.01*(siqueira!$D575*1000))/(0.082*(siqueira!$I575+273.15))</f>
        <v>490.3525102</v>
      </c>
      <c r="K575" s="2">
        <f>(48*(siqueira!$F575))/(0.082*(siqueira!$I575+273.15))</f>
        <v>7.413993489</v>
      </c>
      <c r="L575" s="13" t="s">
        <v>16</v>
      </c>
      <c r="M575" s="1">
        <v>-3.7192162962032</v>
      </c>
      <c r="N575" s="1">
        <v>-38.514145586396</v>
      </c>
    </row>
    <row r="576" ht="14.25" customHeight="1">
      <c r="A576" s="7">
        <v>44990.0</v>
      </c>
      <c r="B576" s="1">
        <v>23.0</v>
      </c>
      <c r="C576" s="2">
        <v>71.0394524959742</v>
      </c>
      <c r="D576" s="3">
        <v>0.318611111111111</v>
      </c>
      <c r="E576" s="4">
        <v>0.0565056360708535</v>
      </c>
      <c r="F576" s="5">
        <v>3.87082930756844</v>
      </c>
      <c r="G576" s="2">
        <v>5.70531400966184</v>
      </c>
      <c r="H576" s="2">
        <v>7.69363929146538</v>
      </c>
      <c r="I576" s="2">
        <v>28.3244726247987</v>
      </c>
      <c r="J576" s="2">
        <f>(46.01*(siqueira!$D576*1000))/(0.082*(siqueira!$I576+273.15))</f>
        <v>592.9918901</v>
      </c>
      <c r="K576" s="2">
        <f>(48*(siqueira!$F576))/(0.082*(siqueira!$I576+273.15))</f>
        <v>7.515897722</v>
      </c>
      <c r="L576" s="13" t="s">
        <v>16</v>
      </c>
      <c r="M576" s="1">
        <v>-3.7192162962032</v>
      </c>
      <c r="N576" s="1">
        <v>-38.514145586396</v>
      </c>
    </row>
    <row r="577" ht="14.25" customHeight="1">
      <c r="A577" s="7">
        <v>44991.0</v>
      </c>
      <c r="B577" s="1">
        <v>0.0</v>
      </c>
      <c r="C577" s="2">
        <v>69.3796932839767</v>
      </c>
      <c r="D577" s="3">
        <v>0.139693283976732</v>
      </c>
      <c r="E577" s="4">
        <v>0.025811739820201</v>
      </c>
      <c r="F577" s="5">
        <v>3.84885245901639</v>
      </c>
      <c r="G577" s="2">
        <v>5.74034902168165</v>
      </c>
      <c r="H577" s="2">
        <v>7.56319407720783</v>
      </c>
      <c r="I577" s="2">
        <v>28.413765203596</v>
      </c>
      <c r="J577" s="2">
        <f>(46.01*(siqueira!$D577*1000))/(0.082*(siqueira!$I577+273.15))</f>
        <v>259.917039</v>
      </c>
      <c r="K577" s="2">
        <f>(48*(siqueira!$F577))/(0.082*(siqueira!$I577+273.15))</f>
        <v>7.471012984</v>
      </c>
      <c r="L577" s="13" t="s">
        <v>16</v>
      </c>
      <c r="M577" s="1">
        <v>-3.7192162962032</v>
      </c>
      <c r="N577" s="1">
        <v>-38.514145586396</v>
      </c>
    </row>
    <row r="578" ht="14.25" customHeight="1">
      <c r="A578" s="7">
        <v>44991.0</v>
      </c>
      <c r="B578" s="1">
        <v>1.0</v>
      </c>
      <c r="C578" s="2">
        <v>69.6774709883954</v>
      </c>
      <c r="D578" s="3">
        <v>0.163989595838335</v>
      </c>
      <c r="E578" s="4">
        <v>0.0310324129651861</v>
      </c>
      <c r="F578" s="5">
        <v>3.8237575030012</v>
      </c>
      <c r="G578" s="2">
        <v>4.78511404561825</v>
      </c>
      <c r="H578" s="2">
        <v>6.3249299719888</v>
      </c>
      <c r="I578" s="2">
        <v>28.1955022008804</v>
      </c>
      <c r="J578" s="2">
        <f>(46.01*(siqueira!$D578*1000))/(0.082*(siqueira!$I578+273.15))</f>
        <v>305.3444023</v>
      </c>
      <c r="K578" s="2">
        <f>(48*(siqueira!$F578))/(0.082*(siqueira!$I578+273.15))</f>
        <v>7.427677064</v>
      </c>
      <c r="L578" s="13" t="s">
        <v>16</v>
      </c>
      <c r="M578" s="1">
        <v>-3.7192162962032</v>
      </c>
      <c r="N578" s="1">
        <v>-38.514145586396</v>
      </c>
    </row>
    <row r="579" ht="14.25" customHeight="1">
      <c r="A579" s="7">
        <v>44991.0</v>
      </c>
      <c r="B579" s="1">
        <v>2.0</v>
      </c>
      <c r="C579" s="2">
        <v>69.7828181453232</v>
      </c>
      <c r="D579" s="3">
        <v>0.117410678442393</v>
      </c>
      <c r="E579" s="4">
        <v>0.0217382577278202</v>
      </c>
      <c r="F579" s="5">
        <v>3.78674829385789</v>
      </c>
      <c r="G579" s="2">
        <v>4.54476114010438</v>
      </c>
      <c r="H579" s="2">
        <v>6.16298675230831</v>
      </c>
      <c r="I579" s="2">
        <v>28.1351585708551</v>
      </c>
      <c r="J579" s="2">
        <f>(46.01*(siqueira!$D579*1000))/(0.082*(siqueira!$I579+273.15))</f>
        <v>218.6594442</v>
      </c>
      <c r="K579" s="2">
        <f>(48*(siqueira!$F579))/(0.082*(siqueira!$I579+273.15))</f>
        <v>7.357259674</v>
      </c>
      <c r="L579" s="13" t="s">
        <v>16</v>
      </c>
      <c r="M579" s="1">
        <v>-3.7192162962032</v>
      </c>
      <c r="N579" s="1">
        <v>-38.514145586396</v>
      </c>
    </row>
    <row r="580" ht="14.25" customHeight="1">
      <c r="A580" s="7">
        <v>44991.0</v>
      </c>
      <c r="B580" s="1">
        <v>12.0</v>
      </c>
      <c r="C580" s="2">
        <v>40.7664233576642</v>
      </c>
      <c r="D580" s="3">
        <v>0.0247931873479319</v>
      </c>
      <c r="E580" s="4">
        <v>0.0102676399026764</v>
      </c>
      <c r="F580" s="5">
        <v>2.37506082725061</v>
      </c>
      <c r="G580" s="2">
        <v>3.39902676399027</v>
      </c>
      <c r="H580" s="2">
        <v>4.53284671532847</v>
      </c>
      <c r="I580" s="2">
        <v>35.0396836982968</v>
      </c>
      <c r="J580" s="2">
        <f>(46.01*(siqueira!$D580*1000))/(0.082*(siqueira!$I580+273.15))</f>
        <v>45.13907404</v>
      </c>
      <c r="K580" s="2">
        <f>(48*(siqueira!$F580))/(0.082*(siqueira!$I580+273.15))</f>
        <v>4.51111631</v>
      </c>
      <c r="L580" s="13" t="s">
        <v>16</v>
      </c>
      <c r="M580" s="1">
        <v>-3.7192162962032</v>
      </c>
      <c r="N580" s="1">
        <v>-38.514145586396</v>
      </c>
    </row>
    <row r="581" ht="14.25" customHeight="1">
      <c r="A581" s="7">
        <v>44991.0</v>
      </c>
      <c r="B581" s="1">
        <v>13.0</v>
      </c>
      <c r="C581" s="2">
        <v>41.849710982659</v>
      </c>
      <c r="D581" s="3">
        <v>0.0265317919075145</v>
      </c>
      <c r="E581" s="4">
        <v>0.00936416184971098</v>
      </c>
      <c r="F581" s="5">
        <v>2.27023121387283</v>
      </c>
      <c r="G581" s="2">
        <v>3.53757225433526</v>
      </c>
      <c r="H581" s="2">
        <v>4.6878612716763</v>
      </c>
      <c r="I581" s="2">
        <v>33.7985549132948</v>
      </c>
      <c r="J581" s="2">
        <f>(46.01*(siqueira!$D581*1000))/(0.082*(siqueira!$I581+273.15))</f>
        <v>48.49973551</v>
      </c>
      <c r="K581" s="2">
        <f>(48*(siqueira!$F581))/(0.082*(siqueira!$I581+273.15))</f>
        <v>4.329441567</v>
      </c>
      <c r="L581" s="13" t="s">
        <v>16</v>
      </c>
      <c r="M581" s="1">
        <v>-3.7192162962032</v>
      </c>
      <c r="N581" s="1">
        <v>-38.514145586396</v>
      </c>
    </row>
    <row r="582" ht="14.25" customHeight="1">
      <c r="A582" s="7">
        <v>44991.0</v>
      </c>
      <c r="B582" s="1">
        <v>14.0</v>
      </c>
      <c r="C582" s="2">
        <v>43.8457880434783</v>
      </c>
      <c r="D582" s="3">
        <v>0.0407065217391304</v>
      </c>
      <c r="E582" s="4">
        <v>0.0149796195652174</v>
      </c>
      <c r="F582" s="5">
        <v>2.76913043478261</v>
      </c>
      <c r="G582" s="2">
        <v>4.15625</v>
      </c>
      <c r="H582" s="2">
        <v>5.3960597826087</v>
      </c>
      <c r="I582" s="2">
        <v>33.2358288043478</v>
      </c>
      <c r="J582" s="2">
        <f>(46.01*(siqueira!$D582*1000))/(0.082*(siqueira!$I582+273.15))</f>
        <v>74.54760605</v>
      </c>
      <c r="K582" s="2">
        <f>(48*(siqueira!$F582))/(0.082*(siqueira!$I582+273.15))</f>
        <v>5.290565844</v>
      </c>
      <c r="L582" s="13" t="s">
        <v>16</v>
      </c>
      <c r="M582" s="1">
        <v>-3.7192162962032</v>
      </c>
      <c r="N582" s="1">
        <v>-38.514145586396</v>
      </c>
    </row>
    <row r="583" ht="14.25" customHeight="1">
      <c r="A583" s="7">
        <v>44991.0</v>
      </c>
      <c r="B583" s="1">
        <v>15.0</v>
      </c>
      <c r="C583" s="2">
        <v>48.4106765327696</v>
      </c>
      <c r="D583" s="3">
        <v>0.0455126849894292</v>
      </c>
      <c r="E583" s="4">
        <v>0.0142970401691332</v>
      </c>
      <c r="F583" s="5">
        <v>4.09247885835095</v>
      </c>
      <c r="G583" s="2">
        <v>4.77431289640592</v>
      </c>
      <c r="H583" s="2">
        <v>6.08245243128964</v>
      </c>
      <c r="I583" s="2">
        <v>32.7384830866808</v>
      </c>
      <c r="J583" s="2">
        <f>(46.01*(siqueira!$D583*1000))/(0.082*(siqueira!$I583+273.15))</f>
        <v>83.48485789</v>
      </c>
      <c r="K583" s="2">
        <f>(48*(siqueira!$F583))/(0.082*(siqueira!$I583+273.15))</f>
        <v>7.831603715</v>
      </c>
      <c r="L583" s="13" t="s">
        <v>16</v>
      </c>
      <c r="M583" s="1">
        <v>-3.7192162962032</v>
      </c>
      <c r="N583" s="1">
        <v>-38.514145586396</v>
      </c>
    </row>
    <row r="584" ht="14.25" customHeight="1">
      <c r="A584" s="7">
        <v>44991.0</v>
      </c>
      <c r="B584" s="1">
        <v>16.0</v>
      </c>
      <c r="C584" s="2">
        <v>51.3533333333333</v>
      </c>
      <c r="D584" s="3">
        <v>0.0772</v>
      </c>
      <c r="E584" s="4">
        <v>0.0236</v>
      </c>
      <c r="F584" s="5">
        <v>3.90553333333333</v>
      </c>
      <c r="G584" s="2">
        <v>5.57333333333333</v>
      </c>
      <c r="H584" s="2">
        <v>6.67333333333333</v>
      </c>
      <c r="I584" s="2">
        <v>31.8739333333333</v>
      </c>
      <c r="J584" s="2">
        <f>(46.01*(siqueira!$D584*1000))/(0.082*(siqueira!$I584+273.15))</f>
        <v>142.0109276</v>
      </c>
      <c r="K584" s="2">
        <f>(48*(siqueira!$F584))/(0.082*(siqueira!$I584+273.15))</f>
        <v>7.495037615</v>
      </c>
      <c r="L584" s="13" t="s">
        <v>16</v>
      </c>
      <c r="M584" s="1">
        <v>-3.7192162962032</v>
      </c>
      <c r="N584" s="1">
        <v>-38.514145586396</v>
      </c>
    </row>
    <row r="585" ht="14.25" customHeight="1">
      <c r="A585" s="7">
        <v>44991.0</v>
      </c>
      <c r="B585" s="1">
        <v>17.0</v>
      </c>
      <c r="C585" s="2">
        <v>51.8608556577369</v>
      </c>
      <c r="D585" s="3">
        <v>0.057608956417433</v>
      </c>
      <c r="E585" s="4">
        <v>0.0157377049180328</v>
      </c>
      <c r="F585" s="5">
        <v>3.95173530587765</v>
      </c>
      <c r="G585" s="2">
        <v>5.09636145541783</v>
      </c>
      <c r="H585" s="2">
        <v>6.42263094762095</v>
      </c>
      <c r="I585" s="2">
        <v>32.0105677728908</v>
      </c>
      <c r="J585" s="2">
        <f>(46.01*(siqueira!$D585*1000))/(0.082*(siqueira!$I585+273.15))</f>
        <v>105.9253663</v>
      </c>
      <c r="K585" s="2">
        <f>(48*(siqueira!$F585))/(0.082*(siqueira!$I585+273.15))</f>
        <v>7.580307402</v>
      </c>
      <c r="L585" s="13" t="s">
        <v>16</v>
      </c>
      <c r="M585" s="1">
        <v>-3.7192162962032</v>
      </c>
      <c r="N585" s="1">
        <v>-38.514145586396</v>
      </c>
    </row>
    <row r="586" ht="14.25" customHeight="1">
      <c r="A586" s="7">
        <v>44991.0</v>
      </c>
      <c r="B586" s="1">
        <v>18.0</v>
      </c>
      <c r="C586" s="2">
        <v>56.8238095238095</v>
      </c>
      <c r="D586" s="3">
        <v>0.106369047619048</v>
      </c>
      <c r="E586" s="4">
        <v>0.0320238095238095</v>
      </c>
      <c r="F586" s="5">
        <v>2.84189880952381</v>
      </c>
      <c r="G586" s="2">
        <v>5.64285714285714</v>
      </c>
      <c r="H586" s="2">
        <v>7.35595238095238</v>
      </c>
      <c r="I586" s="2">
        <v>29.4799583333333</v>
      </c>
      <c r="J586" s="2">
        <f>(46.01*(siqueira!$D586*1000))/(0.082*(siqueira!$I586+273.15))</f>
        <v>197.2158127</v>
      </c>
      <c r="K586" s="2">
        <f>(48*(siqueira!$F586))/(0.082*(siqueira!$I586+273.15))</f>
        <v>5.49697899</v>
      </c>
      <c r="L586" s="13" t="s">
        <v>16</v>
      </c>
      <c r="M586" s="1">
        <v>-3.7192162962032</v>
      </c>
      <c r="N586" s="1">
        <v>-38.514145586396</v>
      </c>
    </row>
    <row r="587" ht="14.25" customHeight="1">
      <c r="C587" s="9"/>
      <c r="D587" s="10"/>
      <c r="E587" s="11"/>
      <c r="F587" s="12"/>
      <c r="G587" s="9"/>
      <c r="H587" s="9"/>
      <c r="I587" s="9"/>
      <c r="J587" s="12"/>
      <c r="K587" s="12"/>
    </row>
    <row r="588" ht="14.25" customHeight="1">
      <c r="C588" s="9"/>
      <c r="D588" s="10"/>
      <c r="E588" s="11"/>
      <c r="F588" s="12"/>
      <c r="G588" s="9"/>
      <c r="H588" s="9"/>
      <c r="I588" s="9"/>
      <c r="J588" s="12"/>
      <c r="K588" s="12"/>
    </row>
    <row r="589" ht="14.25" customHeight="1">
      <c r="C589" s="9"/>
      <c r="D589" s="10"/>
      <c r="E589" s="11"/>
      <c r="F589" s="12"/>
      <c r="G589" s="9"/>
      <c r="H589" s="9"/>
      <c r="I589" s="9"/>
      <c r="J589" s="12"/>
      <c r="K589" s="12"/>
    </row>
    <row r="590" ht="14.25" customHeight="1">
      <c r="C590" s="9"/>
      <c r="D590" s="10"/>
      <c r="E590" s="11"/>
      <c r="F590" s="12"/>
      <c r="G590" s="9"/>
      <c r="H590" s="9"/>
      <c r="I590" s="9"/>
      <c r="J590" s="12"/>
      <c r="K590" s="12"/>
    </row>
    <row r="591" ht="14.25" customHeight="1">
      <c r="C591" s="9"/>
      <c r="D591" s="10"/>
      <c r="E591" s="11"/>
      <c r="F591" s="12"/>
      <c r="G591" s="9"/>
      <c r="H591" s="9"/>
      <c r="I591" s="9"/>
      <c r="J591" s="12"/>
      <c r="K591" s="12"/>
    </row>
    <row r="592" ht="14.25" customHeight="1">
      <c r="C592" s="9"/>
      <c r="D592" s="10"/>
      <c r="E592" s="11"/>
      <c r="F592" s="12"/>
      <c r="G592" s="9"/>
      <c r="H592" s="9"/>
      <c r="I592" s="9"/>
      <c r="J592" s="12"/>
      <c r="K592" s="12"/>
    </row>
    <row r="593" ht="14.25" customHeight="1">
      <c r="C593" s="9"/>
      <c r="D593" s="10"/>
      <c r="E593" s="11"/>
      <c r="F593" s="12"/>
      <c r="G593" s="9"/>
      <c r="H593" s="9"/>
      <c r="I593" s="9"/>
      <c r="J593" s="12"/>
      <c r="K593" s="12"/>
    </row>
    <row r="594" ht="14.25" customHeight="1">
      <c r="C594" s="9"/>
      <c r="D594" s="10"/>
      <c r="E594" s="11"/>
      <c r="F594" s="12"/>
      <c r="G594" s="9"/>
      <c r="H594" s="9"/>
      <c r="I594" s="9"/>
      <c r="J594" s="12"/>
      <c r="K594" s="12"/>
    </row>
    <row r="595" ht="14.25" customHeight="1">
      <c r="C595" s="9"/>
      <c r="D595" s="10"/>
      <c r="E595" s="11"/>
      <c r="F595" s="12"/>
      <c r="G595" s="9"/>
      <c r="H595" s="9"/>
      <c r="I595" s="9"/>
      <c r="J595" s="12"/>
      <c r="K595" s="12"/>
    </row>
    <row r="596" ht="14.25" customHeight="1">
      <c r="C596" s="9"/>
      <c r="D596" s="10"/>
      <c r="E596" s="11"/>
      <c r="F596" s="12"/>
      <c r="G596" s="9"/>
      <c r="H596" s="9"/>
      <c r="I596" s="9"/>
      <c r="J596" s="12"/>
      <c r="K596" s="12"/>
    </row>
    <row r="597" ht="14.25" customHeight="1">
      <c r="C597" s="9"/>
      <c r="D597" s="10"/>
      <c r="E597" s="11"/>
      <c r="F597" s="12"/>
      <c r="G597" s="9"/>
      <c r="H597" s="9"/>
      <c r="I597" s="9"/>
      <c r="J597" s="12"/>
      <c r="K597" s="12"/>
    </row>
    <row r="598" ht="14.25" customHeight="1">
      <c r="C598" s="9"/>
      <c r="D598" s="10"/>
      <c r="E598" s="11"/>
      <c r="F598" s="12"/>
      <c r="G598" s="9"/>
      <c r="H598" s="9"/>
      <c r="I598" s="9"/>
      <c r="J598" s="12"/>
      <c r="K598" s="12"/>
    </row>
    <row r="599" ht="14.25" customHeight="1">
      <c r="C599" s="9"/>
      <c r="D599" s="10"/>
      <c r="E599" s="11"/>
      <c r="F599" s="12"/>
      <c r="G599" s="9"/>
      <c r="H599" s="9"/>
      <c r="I599" s="9"/>
      <c r="J599" s="12"/>
      <c r="K599" s="12"/>
    </row>
    <row r="600" ht="14.25" customHeight="1">
      <c r="C600" s="9"/>
      <c r="D600" s="10"/>
      <c r="E600" s="11"/>
      <c r="F600" s="12"/>
      <c r="G600" s="9"/>
      <c r="H600" s="9"/>
      <c r="I600" s="9"/>
      <c r="J600" s="12"/>
      <c r="K600" s="12"/>
    </row>
    <row r="601" ht="14.25" customHeight="1">
      <c r="C601" s="9"/>
      <c r="D601" s="10"/>
      <c r="E601" s="11"/>
      <c r="F601" s="12"/>
      <c r="G601" s="9"/>
      <c r="H601" s="9"/>
      <c r="I601" s="9"/>
      <c r="J601" s="12"/>
      <c r="K601" s="12"/>
    </row>
    <row r="602" ht="14.25" customHeight="1">
      <c r="C602" s="9"/>
      <c r="D602" s="10"/>
      <c r="E602" s="11"/>
      <c r="F602" s="12"/>
      <c r="G602" s="9"/>
      <c r="H602" s="9"/>
      <c r="I602" s="9"/>
      <c r="J602" s="12"/>
      <c r="K602" s="12"/>
    </row>
    <row r="603" ht="14.25" customHeight="1">
      <c r="C603" s="9"/>
      <c r="D603" s="10"/>
      <c r="E603" s="11"/>
      <c r="F603" s="12"/>
      <c r="G603" s="9"/>
      <c r="H603" s="9"/>
      <c r="I603" s="9"/>
      <c r="J603" s="12"/>
      <c r="K603" s="12"/>
    </row>
    <row r="604" ht="14.25" customHeight="1">
      <c r="C604" s="9"/>
      <c r="D604" s="10"/>
      <c r="E604" s="11"/>
      <c r="F604" s="12"/>
      <c r="G604" s="9"/>
      <c r="H604" s="9"/>
      <c r="I604" s="9"/>
      <c r="J604" s="12"/>
      <c r="K604" s="12"/>
    </row>
    <row r="605" ht="14.25" customHeight="1">
      <c r="C605" s="9"/>
      <c r="D605" s="10"/>
      <c r="E605" s="11"/>
      <c r="F605" s="12"/>
      <c r="G605" s="9"/>
      <c r="H605" s="9"/>
      <c r="I605" s="9"/>
      <c r="J605" s="12"/>
      <c r="K605" s="12"/>
    </row>
    <row r="606" ht="14.25" customHeight="1">
      <c r="C606" s="9"/>
      <c r="D606" s="10"/>
      <c r="E606" s="11"/>
      <c r="F606" s="12"/>
      <c r="G606" s="9"/>
      <c r="H606" s="9"/>
      <c r="I606" s="9"/>
      <c r="J606" s="12"/>
      <c r="K606" s="12"/>
    </row>
    <row r="607" ht="14.25" customHeight="1">
      <c r="C607" s="9"/>
      <c r="D607" s="10"/>
      <c r="E607" s="11"/>
      <c r="F607" s="12"/>
      <c r="G607" s="9"/>
      <c r="H607" s="9"/>
      <c r="I607" s="9"/>
      <c r="J607" s="12"/>
      <c r="K607" s="12"/>
    </row>
    <row r="608" ht="14.25" customHeight="1">
      <c r="C608" s="9"/>
      <c r="D608" s="10"/>
      <c r="E608" s="11"/>
      <c r="F608" s="12"/>
      <c r="G608" s="9"/>
      <c r="H608" s="9"/>
      <c r="I608" s="9"/>
      <c r="J608" s="12"/>
      <c r="K608" s="12"/>
    </row>
    <row r="609" ht="14.25" customHeight="1">
      <c r="C609" s="9"/>
      <c r="D609" s="10"/>
      <c r="E609" s="11"/>
      <c r="F609" s="12"/>
      <c r="G609" s="9"/>
      <c r="H609" s="9"/>
      <c r="I609" s="9"/>
      <c r="J609" s="12"/>
      <c r="K609" s="12"/>
    </row>
    <row r="610" ht="14.25" customHeight="1">
      <c r="C610" s="9"/>
      <c r="D610" s="10"/>
      <c r="E610" s="11"/>
      <c r="F610" s="12"/>
      <c r="G610" s="9"/>
      <c r="H610" s="9"/>
      <c r="I610" s="9"/>
      <c r="J610" s="12"/>
      <c r="K610" s="12"/>
    </row>
    <row r="611" ht="14.25" customHeight="1">
      <c r="C611" s="9"/>
      <c r="D611" s="10"/>
      <c r="E611" s="11"/>
      <c r="F611" s="12"/>
      <c r="G611" s="9"/>
      <c r="H611" s="9"/>
      <c r="I611" s="9"/>
      <c r="J611" s="12"/>
      <c r="K611" s="12"/>
    </row>
    <row r="612" ht="14.25" customHeight="1">
      <c r="C612" s="9"/>
      <c r="D612" s="10"/>
      <c r="E612" s="11"/>
      <c r="F612" s="12"/>
      <c r="G612" s="9"/>
      <c r="H612" s="9"/>
      <c r="I612" s="9"/>
      <c r="J612" s="12"/>
      <c r="K612" s="12"/>
    </row>
    <row r="613" ht="14.25" customHeight="1">
      <c r="C613" s="9"/>
      <c r="D613" s="10"/>
      <c r="E613" s="11"/>
      <c r="F613" s="12"/>
      <c r="G613" s="9"/>
      <c r="H613" s="9"/>
      <c r="I613" s="9"/>
      <c r="J613" s="12"/>
      <c r="K613" s="12"/>
    </row>
    <row r="614" ht="14.25" customHeight="1">
      <c r="C614" s="9"/>
      <c r="D614" s="10"/>
      <c r="E614" s="11"/>
      <c r="F614" s="12"/>
      <c r="G614" s="9"/>
      <c r="H614" s="9"/>
      <c r="I614" s="9"/>
      <c r="J614" s="12"/>
      <c r="K614" s="12"/>
    </row>
    <row r="615" ht="14.25" customHeight="1">
      <c r="C615" s="9"/>
      <c r="D615" s="10"/>
      <c r="E615" s="11"/>
      <c r="F615" s="12"/>
      <c r="G615" s="9"/>
      <c r="H615" s="9"/>
      <c r="I615" s="9"/>
      <c r="J615" s="12"/>
      <c r="K615" s="12"/>
    </row>
    <row r="616" ht="14.25" customHeight="1">
      <c r="C616" s="9"/>
      <c r="D616" s="10"/>
      <c r="E616" s="11"/>
      <c r="F616" s="12"/>
      <c r="G616" s="9"/>
      <c r="H616" s="9"/>
      <c r="I616" s="9"/>
      <c r="J616" s="12"/>
      <c r="K616" s="12"/>
    </row>
    <row r="617" ht="14.25" customHeight="1">
      <c r="C617" s="9"/>
      <c r="D617" s="10"/>
      <c r="E617" s="11"/>
      <c r="F617" s="12"/>
      <c r="G617" s="9"/>
      <c r="H617" s="9"/>
      <c r="I617" s="9"/>
      <c r="J617" s="12"/>
      <c r="K617" s="12"/>
    </row>
    <row r="618" ht="14.25" customHeight="1">
      <c r="C618" s="9"/>
      <c r="D618" s="10"/>
      <c r="E618" s="11"/>
      <c r="F618" s="12"/>
      <c r="G618" s="9"/>
      <c r="H618" s="9"/>
      <c r="I618" s="9"/>
      <c r="J618" s="12"/>
      <c r="K618" s="12"/>
    </row>
    <row r="619" ht="14.25" customHeight="1">
      <c r="C619" s="9"/>
      <c r="D619" s="10"/>
      <c r="E619" s="11"/>
      <c r="F619" s="12"/>
      <c r="G619" s="9"/>
      <c r="H619" s="9"/>
      <c r="I619" s="9"/>
      <c r="J619" s="12"/>
      <c r="K619" s="12"/>
    </row>
    <row r="620" ht="14.25" customHeight="1">
      <c r="C620" s="9"/>
      <c r="D620" s="10"/>
      <c r="E620" s="11"/>
      <c r="F620" s="12"/>
      <c r="G620" s="9"/>
      <c r="H620" s="9"/>
      <c r="I620" s="9"/>
      <c r="J620" s="12"/>
      <c r="K620" s="12"/>
    </row>
    <row r="621" ht="14.25" customHeight="1">
      <c r="C621" s="9"/>
      <c r="D621" s="10"/>
      <c r="E621" s="11"/>
      <c r="F621" s="12"/>
      <c r="G621" s="9"/>
      <c r="H621" s="9"/>
      <c r="I621" s="9"/>
      <c r="J621" s="12"/>
      <c r="K621" s="12"/>
    </row>
    <row r="622" ht="14.25" customHeight="1">
      <c r="C622" s="9"/>
      <c r="D622" s="10"/>
      <c r="E622" s="11"/>
      <c r="F622" s="12"/>
      <c r="G622" s="9"/>
      <c r="H622" s="9"/>
      <c r="I622" s="9"/>
      <c r="J622" s="12"/>
      <c r="K622" s="12"/>
    </row>
    <row r="623" ht="14.25" customHeight="1">
      <c r="C623" s="9"/>
      <c r="D623" s="10"/>
      <c r="E623" s="11"/>
      <c r="F623" s="12"/>
      <c r="G623" s="9"/>
      <c r="H623" s="9"/>
      <c r="I623" s="9"/>
      <c r="J623" s="12"/>
      <c r="K623" s="12"/>
    </row>
    <row r="624" ht="14.25" customHeight="1">
      <c r="C624" s="9"/>
      <c r="D624" s="10"/>
      <c r="E624" s="11"/>
      <c r="F624" s="12"/>
      <c r="G624" s="9"/>
      <c r="H624" s="9"/>
      <c r="I624" s="9"/>
      <c r="J624" s="12"/>
      <c r="K624" s="12"/>
    </row>
    <row r="625" ht="14.25" customHeight="1">
      <c r="C625" s="9"/>
      <c r="D625" s="10"/>
      <c r="E625" s="11"/>
      <c r="F625" s="12"/>
      <c r="G625" s="9"/>
      <c r="H625" s="9"/>
      <c r="I625" s="9"/>
      <c r="J625" s="12"/>
      <c r="K625" s="12"/>
    </row>
    <row r="626" ht="14.25" customHeight="1">
      <c r="C626" s="9"/>
      <c r="D626" s="10"/>
      <c r="E626" s="11"/>
      <c r="F626" s="12"/>
      <c r="G626" s="9"/>
      <c r="H626" s="9"/>
      <c r="I626" s="9"/>
      <c r="J626" s="12"/>
      <c r="K626" s="12"/>
    </row>
    <row r="627" ht="14.25" customHeight="1">
      <c r="C627" s="9"/>
      <c r="D627" s="10"/>
      <c r="E627" s="11"/>
      <c r="F627" s="12"/>
      <c r="G627" s="9"/>
      <c r="H627" s="9"/>
      <c r="I627" s="9"/>
      <c r="J627" s="12"/>
      <c r="K627" s="12"/>
    </row>
    <row r="628" ht="14.25" customHeight="1">
      <c r="C628" s="9"/>
      <c r="D628" s="10"/>
      <c r="E628" s="11"/>
      <c r="F628" s="12"/>
      <c r="G628" s="9"/>
      <c r="H628" s="9"/>
      <c r="I628" s="9"/>
      <c r="J628" s="12"/>
      <c r="K628" s="12"/>
    </row>
    <row r="629" ht="14.25" customHeight="1">
      <c r="C629" s="9"/>
      <c r="D629" s="10"/>
      <c r="E629" s="11"/>
      <c r="F629" s="12"/>
      <c r="G629" s="9"/>
      <c r="H629" s="9"/>
      <c r="I629" s="9"/>
      <c r="J629" s="12"/>
      <c r="K629" s="12"/>
    </row>
    <row r="630" ht="14.25" customHeight="1">
      <c r="C630" s="9"/>
      <c r="D630" s="10"/>
      <c r="E630" s="11"/>
      <c r="F630" s="12"/>
      <c r="G630" s="9"/>
      <c r="H630" s="9"/>
      <c r="I630" s="9"/>
      <c r="J630" s="12"/>
      <c r="K630" s="12"/>
    </row>
    <row r="631" ht="14.25" customHeight="1">
      <c r="C631" s="9"/>
      <c r="D631" s="10"/>
      <c r="E631" s="11"/>
      <c r="F631" s="12"/>
      <c r="G631" s="9"/>
      <c r="H631" s="9"/>
      <c r="I631" s="9"/>
      <c r="J631" s="12"/>
      <c r="K631" s="12"/>
    </row>
    <row r="632" ht="14.25" customHeight="1">
      <c r="C632" s="9"/>
      <c r="D632" s="10"/>
      <c r="E632" s="11"/>
      <c r="F632" s="12"/>
      <c r="G632" s="9"/>
      <c r="H632" s="9"/>
      <c r="I632" s="9"/>
      <c r="J632" s="12"/>
      <c r="K632" s="12"/>
    </row>
    <row r="633" ht="14.25" customHeight="1">
      <c r="C633" s="9"/>
      <c r="D633" s="10"/>
      <c r="E633" s="11"/>
      <c r="F633" s="12"/>
      <c r="G633" s="9"/>
      <c r="H633" s="9"/>
      <c r="I633" s="9"/>
      <c r="J633" s="12"/>
      <c r="K633" s="12"/>
    </row>
    <row r="634" ht="14.25" customHeight="1">
      <c r="C634" s="9"/>
      <c r="D634" s="10"/>
      <c r="E634" s="11"/>
      <c r="F634" s="12"/>
      <c r="G634" s="9"/>
      <c r="H634" s="9"/>
      <c r="I634" s="9"/>
      <c r="J634" s="12"/>
      <c r="K634" s="12"/>
    </row>
    <row r="635" ht="14.25" customHeight="1">
      <c r="C635" s="9"/>
      <c r="D635" s="10"/>
      <c r="E635" s="11"/>
      <c r="F635" s="12"/>
      <c r="G635" s="9"/>
      <c r="H635" s="9"/>
      <c r="I635" s="9"/>
      <c r="J635" s="12"/>
      <c r="K635" s="12"/>
    </row>
    <row r="636" ht="14.25" customHeight="1">
      <c r="C636" s="9"/>
      <c r="D636" s="10"/>
      <c r="E636" s="11"/>
      <c r="F636" s="12"/>
      <c r="G636" s="9"/>
      <c r="H636" s="9"/>
      <c r="I636" s="9"/>
      <c r="J636" s="12"/>
      <c r="K636" s="12"/>
    </row>
    <row r="637" ht="14.25" customHeight="1">
      <c r="C637" s="9"/>
      <c r="D637" s="10"/>
      <c r="E637" s="11"/>
      <c r="F637" s="12"/>
      <c r="G637" s="9"/>
      <c r="H637" s="9"/>
      <c r="I637" s="9"/>
      <c r="J637" s="12"/>
      <c r="K637" s="12"/>
    </row>
    <row r="638" ht="14.25" customHeight="1">
      <c r="C638" s="9"/>
      <c r="D638" s="10"/>
      <c r="E638" s="11"/>
      <c r="F638" s="12"/>
      <c r="G638" s="9"/>
      <c r="H638" s="9"/>
      <c r="I638" s="9"/>
      <c r="J638" s="12"/>
      <c r="K638" s="12"/>
    </row>
    <row r="639" ht="14.25" customHeight="1">
      <c r="C639" s="9"/>
      <c r="D639" s="10"/>
      <c r="E639" s="11"/>
      <c r="F639" s="12"/>
      <c r="G639" s="9"/>
      <c r="H639" s="9"/>
      <c r="I639" s="9"/>
      <c r="J639" s="12"/>
      <c r="K639" s="12"/>
    </row>
    <row r="640" ht="14.25" customHeight="1">
      <c r="C640" s="9"/>
      <c r="D640" s="10"/>
      <c r="E640" s="11"/>
      <c r="F640" s="12"/>
      <c r="G640" s="9"/>
      <c r="H640" s="9"/>
      <c r="I640" s="9"/>
      <c r="J640" s="12"/>
      <c r="K640" s="12"/>
    </row>
    <row r="641" ht="14.25" customHeight="1">
      <c r="C641" s="9"/>
      <c r="D641" s="10"/>
      <c r="E641" s="11"/>
      <c r="F641" s="12"/>
      <c r="G641" s="9"/>
      <c r="H641" s="9"/>
      <c r="I641" s="9"/>
      <c r="J641" s="12"/>
      <c r="K641" s="12"/>
    </row>
    <row r="642" ht="14.25" customHeight="1">
      <c r="C642" s="9"/>
      <c r="D642" s="10"/>
      <c r="E642" s="11"/>
      <c r="F642" s="12"/>
      <c r="G642" s="9"/>
      <c r="H642" s="9"/>
      <c r="I642" s="9"/>
      <c r="J642" s="12"/>
      <c r="K642" s="12"/>
    </row>
    <row r="643" ht="14.25" customHeight="1">
      <c r="C643" s="9"/>
      <c r="D643" s="10"/>
      <c r="E643" s="11"/>
      <c r="F643" s="12"/>
      <c r="G643" s="9"/>
      <c r="H643" s="9"/>
      <c r="I643" s="9"/>
      <c r="J643" s="12"/>
      <c r="K643" s="12"/>
    </row>
    <row r="644" ht="14.25" customHeight="1">
      <c r="C644" s="9"/>
      <c r="D644" s="10"/>
      <c r="E644" s="11"/>
      <c r="F644" s="12"/>
      <c r="G644" s="9"/>
      <c r="H644" s="9"/>
      <c r="I644" s="9"/>
      <c r="J644" s="12"/>
      <c r="K644" s="12"/>
    </row>
    <row r="645" ht="14.25" customHeight="1">
      <c r="C645" s="9"/>
      <c r="D645" s="10"/>
      <c r="E645" s="11"/>
      <c r="F645" s="12"/>
      <c r="G645" s="9"/>
      <c r="H645" s="9"/>
      <c r="I645" s="9"/>
      <c r="J645" s="12"/>
      <c r="K645" s="12"/>
    </row>
    <row r="646" ht="14.25" customHeight="1">
      <c r="C646" s="9"/>
      <c r="D646" s="10"/>
      <c r="E646" s="11"/>
      <c r="F646" s="12"/>
      <c r="G646" s="9"/>
      <c r="H646" s="9"/>
      <c r="I646" s="9"/>
      <c r="J646" s="12"/>
      <c r="K646" s="12"/>
    </row>
    <row r="647" ht="14.25" customHeight="1">
      <c r="C647" s="9"/>
      <c r="D647" s="10"/>
      <c r="E647" s="11"/>
      <c r="F647" s="12"/>
      <c r="G647" s="9"/>
      <c r="H647" s="9"/>
      <c r="I647" s="9"/>
      <c r="J647" s="12"/>
      <c r="K647" s="12"/>
    </row>
    <row r="648" ht="14.25" customHeight="1">
      <c r="C648" s="9"/>
      <c r="D648" s="10"/>
      <c r="E648" s="11"/>
      <c r="F648" s="12"/>
      <c r="G648" s="9"/>
      <c r="H648" s="9"/>
      <c r="I648" s="9"/>
      <c r="J648" s="12"/>
      <c r="K648" s="12"/>
    </row>
    <row r="649" ht="14.25" customHeight="1">
      <c r="C649" s="9"/>
      <c r="D649" s="10"/>
      <c r="E649" s="11"/>
      <c r="F649" s="12"/>
      <c r="G649" s="9"/>
      <c r="H649" s="9"/>
      <c r="I649" s="9"/>
      <c r="J649" s="12"/>
      <c r="K649" s="12"/>
    </row>
    <row r="650" ht="14.25" customHeight="1">
      <c r="C650" s="9"/>
      <c r="D650" s="10"/>
      <c r="E650" s="11"/>
      <c r="F650" s="12"/>
      <c r="G650" s="9"/>
      <c r="H650" s="9"/>
      <c r="I650" s="9"/>
      <c r="J650" s="12"/>
      <c r="K650" s="12"/>
    </row>
    <row r="651" ht="14.25" customHeight="1">
      <c r="C651" s="9"/>
      <c r="D651" s="10"/>
      <c r="E651" s="11"/>
      <c r="F651" s="12"/>
      <c r="G651" s="9"/>
      <c r="H651" s="9"/>
      <c r="I651" s="9"/>
      <c r="J651" s="12"/>
      <c r="K651" s="12"/>
    </row>
    <row r="652" ht="14.25" customHeight="1">
      <c r="C652" s="9"/>
      <c r="D652" s="10"/>
      <c r="E652" s="11"/>
      <c r="F652" s="12"/>
      <c r="G652" s="9"/>
      <c r="H652" s="9"/>
      <c r="I652" s="9"/>
      <c r="J652" s="12"/>
      <c r="K652" s="12"/>
    </row>
    <row r="653" ht="14.25" customHeight="1">
      <c r="C653" s="9"/>
      <c r="D653" s="10"/>
      <c r="E653" s="11"/>
      <c r="F653" s="12"/>
      <c r="G653" s="9"/>
      <c r="H653" s="9"/>
      <c r="I653" s="9"/>
      <c r="J653" s="12"/>
      <c r="K653" s="12"/>
    </row>
    <row r="654" ht="14.25" customHeight="1">
      <c r="C654" s="9"/>
      <c r="D654" s="10"/>
      <c r="E654" s="11"/>
      <c r="F654" s="12"/>
      <c r="G654" s="9"/>
      <c r="H654" s="9"/>
      <c r="I654" s="9"/>
      <c r="J654" s="12"/>
      <c r="K654" s="12"/>
    </row>
    <row r="655" ht="14.25" customHeight="1">
      <c r="C655" s="9"/>
      <c r="D655" s="10"/>
      <c r="E655" s="11"/>
      <c r="F655" s="12"/>
      <c r="G655" s="9"/>
      <c r="H655" s="9"/>
      <c r="I655" s="9"/>
      <c r="J655" s="12"/>
      <c r="K655" s="12"/>
    </row>
    <row r="656" ht="14.25" customHeight="1">
      <c r="C656" s="9"/>
      <c r="D656" s="10"/>
      <c r="E656" s="11"/>
      <c r="F656" s="12"/>
      <c r="G656" s="9"/>
      <c r="H656" s="9"/>
      <c r="I656" s="9"/>
      <c r="J656" s="12"/>
      <c r="K656" s="12"/>
    </row>
    <row r="657" ht="14.25" customHeight="1">
      <c r="C657" s="9"/>
      <c r="D657" s="10"/>
      <c r="E657" s="11"/>
      <c r="F657" s="12"/>
      <c r="G657" s="9"/>
      <c r="H657" s="9"/>
      <c r="I657" s="9"/>
      <c r="J657" s="12"/>
      <c r="K657" s="12"/>
    </row>
    <row r="658" ht="14.25" customHeight="1">
      <c r="C658" s="9"/>
      <c r="D658" s="10"/>
      <c r="E658" s="11"/>
      <c r="F658" s="12"/>
      <c r="G658" s="9"/>
      <c r="H658" s="9"/>
      <c r="I658" s="9"/>
      <c r="J658" s="12"/>
      <c r="K658" s="12"/>
    </row>
    <row r="659" ht="14.25" customHeight="1">
      <c r="C659" s="9"/>
      <c r="D659" s="10"/>
      <c r="E659" s="11"/>
      <c r="F659" s="12"/>
      <c r="G659" s="9"/>
      <c r="H659" s="9"/>
      <c r="I659" s="9"/>
      <c r="J659" s="12"/>
      <c r="K659" s="12"/>
    </row>
    <row r="660" ht="14.25" customHeight="1">
      <c r="C660" s="9"/>
      <c r="D660" s="10"/>
      <c r="E660" s="11"/>
      <c r="F660" s="12"/>
      <c r="G660" s="9"/>
      <c r="H660" s="9"/>
      <c r="I660" s="9"/>
      <c r="J660" s="12"/>
      <c r="K660" s="12"/>
    </row>
    <row r="661" ht="14.25" customHeight="1">
      <c r="C661" s="9"/>
      <c r="D661" s="10"/>
      <c r="E661" s="11"/>
      <c r="F661" s="12"/>
      <c r="G661" s="9"/>
      <c r="H661" s="9"/>
      <c r="I661" s="9"/>
      <c r="J661" s="12"/>
      <c r="K661" s="12"/>
    </row>
    <row r="662" ht="14.25" customHeight="1">
      <c r="C662" s="9"/>
      <c r="D662" s="10"/>
      <c r="E662" s="11"/>
      <c r="F662" s="12"/>
      <c r="G662" s="9"/>
      <c r="H662" s="9"/>
      <c r="I662" s="9"/>
      <c r="J662" s="12"/>
      <c r="K662" s="12"/>
    </row>
    <row r="663" ht="14.25" customHeight="1">
      <c r="C663" s="9"/>
      <c r="D663" s="10"/>
      <c r="E663" s="11"/>
      <c r="F663" s="12"/>
      <c r="G663" s="9"/>
      <c r="H663" s="9"/>
      <c r="I663" s="9"/>
      <c r="J663" s="12"/>
      <c r="K663" s="12"/>
    </row>
    <row r="664" ht="14.25" customHeight="1">
      <c r="C664" s="9"/>
      <c r="D664" s="10"/>
      <c r="E664" s="11"/>
      <c r="F664" s="12"/>
      <c r="G664" s="9"/>
      <c r="H664" s="9"/>
      <c r="I664" s="9"/>
      <c r="J664" s="12"/>
      <c r="K664" s="12"/>
    </row>
    <row r="665" ht="14.25" customHeight="1">
      <c r="C665" s="9"/>
      <c r="D665" s="10"/>
      <c r="E665" s="11"/>
      <c r="F665" s="12"/>
      <c r="G665" s="9"/>
      <c r="H665" s="9"/>
      <c r="I665" s="9"/>
      <c r="J665" s="12"/>
      <c r="K665" s="12"/>
    </row>
    <row r="666" ht="14.25" customHeight="1">
      <c r="C666" s="9"/>
      <c r="D666" s="10"/>
      <c r="E666" s="11"/>
      <c r="F666" s="12"/>
      <c r="G666" s="9"/>
      <c r="H666" s="9"/>
      <c r="I666" s="9"/>
      <c r="J666" s="12"/>
      <c r="K666" s="12"/>
    </row>
    <row r="667" ht="14.25" customHeight="1">
      <c r="C667" s="9"/>
      <c r="D667" s="10"/>
      <c r="E667" s="11"/>
      <c r="F667" s="12"/>
      <c r="G667" s="9"/>
      <c r="H667" s="9"/>
      <c r="I667" s="9"/>
      <c r="J667" s="12"/>
      <c r="K667" s="12"/>
    </row>
    <row r="668" ht="14.25" customHeight="1">
      <c r="C668" s="9"/>
      <c r="D668" s="10"/>
      <c r="E668" s="11"/>
      <c r="F668" s="12"/>
      <c r="G668" s="9"/>
      <c r="H668" s="9"/>
      <c r="I668" s="9"/>
      <c r="J668" s="12"/>
      <c r="K668" s="12"/>
    </row>
    <row r="669" ht="14.25" customHeight="1">
      <c r="C669" s="9"/>
      <c r="D669" s="10"/>
      <c r="E669" s="11"/>
      <c r="F669" s="12"/>
      <c r="G669" s="9"/>
      <c r="H669" s="9"/>
      <c r="I669" s="9"/>
      <c r="J669" s="12"/>
      <c r="K669" s="12"/>
    </row>
    <row r="670" ht="14.25" customHeight="1">
      <c r="C670" s="9"/>
      <c r="D670" s="10"/>
      <c r="E670" s="11"/>
      <c r="F670" s="12"/>
      <c r="G670" s="9"/>
      <c r="H670" s="9"/>
      <c r="I670" s="9"/>
      <c r="J670" s="12"/>
      <c r="K670" s="12"/>
    </row>
    <row r="671" ht="14.25" customHeight="1">
      <c r="C671" s="9"/>
      <c r="D671" s="10"/>
      <c r="E671" s="11"/>
      <c r="F671" s="12"/>
      <c r="G671" s="9"/>
      <c r="H671" s="9"/>
      <c r="I671" s="9"/>
      <c r="J671" s="12"/>
      <c r="K671" s="12"/>
    </row>
    <row r="672" ht="14.25" customHeight="1">
      <c r="C672" s="9"/>
      <c r="D672" s="10"/>
      <c r="E672" s="11"/>
      <c r="F672" s="12"/>
      <c r="G672" s="9"/>
      <c r="H672" s="9"/>
      <c r="I672" s="9"/>
      <c r="J672" s="12"/>
      <c r="K672" s="12"/>
    </row>
    <row r="673" ht="14.25" customHeight="1">
      <c r="C673" s="9"/>
      <c r="D673" s="10"/>
      <c r="E673" s="11"/>
      <c r="F673" s="12"/>
      <c r="G673" s="9"/>
      <c r="H673" s="9"/>
      <c r="I673" s="9"/>
      <c r="J673" s="12"/>
      <c r="K673" s="12"/>
    </row>
    <row r="674" ht="14.25" customHeight="1">
      <c r="C674" s="9"/>
      <c r="D674" s="10"/>
      <c r="E674" s="11"/>
      <c r="F674" s="12"/>
      <c r="G674" s="9"/>
      <c r="H674" s="9"/>
      <c r="I674" s="9"/>
      <c r="J674" s="12"/>
      <c r="K674" s="12"/>
    </row>
    <row r="675" ht="14.25" customHeight="1">
      <c r="C675" s="9"/>
      <c r="D675" s="10"/>
      <c r="E675" s="11"/>
      <c r="F675" s="12"/>
      <c r="G675" s="9"/>
      <c r="H675" s="9"/>
      <c r="I675" s="9"/>
      <c r="J675" s="12"/>
      <c r="K675" s="12"/>
    </row>
    <row r="676" ht="14.25" customHeight="1">
      <c r="C676" s="9"/>
      <c r="D676" s="10"/>
      <c r="E676" s="11"/>
      <c r="F676" s="12"/>
      <c r="G676" s="9"/>
      <c r="H676" s="9"/>
      <c r="I676" s="9"/>
      <c r="J676" s="12"/>
      <c r="K676" s="12"/>
    </row>
    <row r="677" ht="14.25" customHeight="1">
      <c r="C677" s="9"/>
      <c r="D677" s="10"/>
      <c r="E677" s="11"/>
      <c r="F677" s="12"/>
      <c r="G677" s="9"/>
      <c r="H677" s="9"/>
      <c r="I677" s="9"/>
      <c r="J677" s="12"/>
      <c r="K677" s="12"/>
    </row>
    <row r="678" ht="14.25" customHeight="1">
      <c r="C678" s="9"/>
      <c r="D678" s="10"/>
      <c r="E678" s="11"/>
      <c r="F678" s="12"/>
      <c r="G678" s="9"/>
      <c r="H678" s="9"/>
      <c r="I678" s="9"/>
      <c r="J678" s="12"/>
      <c r="K678" s="12"/>
    </row>
    <row r="679" ht="14.25" customHeight="1">
      <c r="C679" s="9"/>
      <c r="D679" s="10"/>
      <c r="E679" s="11"/>
      <c r="F679" s="12"/>
      <c r="G679" s="9"/>
      <c r="H679" s="9"/>
      <c r="I679" s="9"/>
      <c r="J679" s="12"/>
      <c r="K679" s="12"/>
    </row>
    <row r="680" ht="14.25" customHeight="1">
      <c r="C680" s="9"/>
      <c r="D680" s="10"/>
      <c r="E680" s="11"/>
      <c r="F680" s="12"/>
      <c r="G680" s="9"/>
      <c r="H680" s="9"/>
      <c r="I680" s="9"/>
      <c r="J680" s="12"/>
      <c r="K680" s="12"/>
    </row>
    <row r="681" ht="14.25" customHeight="1">
      <c r="C681" s="9"/>
      <c r="D681" s="10"/>
      <c r="E681" s="11"/>
      <c r="F681" s="12"/>
      <c r="G681" s="9"/>
      <c r="H681" s="9"/>
      <c r="I681" s="9"/>
      <c r="J681" s="12"/>
      <c r="K681" s="12"/>
    </row>
    <row r="682" ht="14.25" customHeight="1">
      <c r="C682" s="9"/>
      <c r="D682" s="10"/>
      <c r="E682" s="11"/>
      <c r="F682" s="12"/>
      <c r="G682" s="9"/>
      <c r="H682" s="9"/>
      <c r="I682" s="9"/>
      <c r="J682" s="12"/>
      <c r="K682" s="12"/>
    </row>
    <row r="683" ht="14.25" customHeight="1">
      <c r="C683" s="9"/>
      <c r="D683" s="10"/>
      <c r="E683" s="11"/>
      <c r="F683" s="12"/>
      <c r="G683" s="9"/>
      <c r="H683" s="9"/>
      <c r="I683" s="9"/>
      <c r="J683" s="12"/>
      <c r="K683" s="12"/>
    </row>
    <row r="684" ht="14.25" customHeight="1">
      <c r="C684" s="9"/>
      <c r="D684" s="10"/>
      <c r="E684" s="11"/>
      <c r="F684" s="12"/>
      <c r="G684" s="9"/>
      <c r="H684" s="9"/>
      <c r="I684" s="9"/>
      <c r="J684" s="12"/>
      <c r="K684" s="12"/>
    </row>
    <row r="685" ht="14.25" customHeight="1">
      <c r="C685" s="9"/>
      <c r="D685" s="10"/>
      <c r="E685" s="11"/>
      <c r="F685" s="12"/>
      <c r="G685" s="9"/>
      <c r="H685" s="9"/>
      <c r="I685" s="9"/>
      <c r="J685" s="12"/>
      <c r="K685" s="12"/>
    </row>
    <row r="686" ht="14.25" customHeight="1">
      <c r="C686" s="9"/>
      <c r="D686" s="10"/>
      <c r="E686" s="11"/>
      <c r="F686" s="12"/>
      <c r="G686" s="9"/>
      <c r="H686" s="9"/>
      <c r="I686" s="9"/>
      <c r="J686" s="12"/>
      <c r="K686" s="12"/>
    </row>
    <row r="687" ht="14.25" customHeight="1">
      <c r="C687" s="9"/>
      <c r="D687" s="10"/>
      <c r="E687" s="11"/>
      <c r="F687" s="12"/>
      <c r="G687" s="9"/>
      <c r="H687" s="9"/>
      <c r="I687" s="9"/>
      <c r="J687" s="12"/>
      <c r="K687" s="12"/>
    </row>
    <row r="688" ht="14.25" customHeight="1">
      <c r="C688" s="9"/>
      <c r="D688" s="10"/>
      <c r="E688" s="11"/>
      <c r="F688" s="12"/>
      <c r="G688" s="9"/>
      <c r="H688" s="9"/>
      <c r="I688" s="9"/>
      <c r="J688" s="12"/>
      <c r="K688" s="12"/>
    </row>
    <row r="689" ht="14.25" customHeight="1">
      <c r="C689" s="9"/>
      <c r="D689" s="10"/>
      <c r="E689" s="11"/>
      <c r="F689" s="12"/>
      <c r="G689" s="9"/>
      <c r="H689" s="9"/>
      <c r="I689" s="9"/>
      <c r="J689" s="12"/>
      <c r="K689" s="12"/>
    </row>
    <row r="690" ht="14.25" customHeight="1">
      <c r="C690" s="9"/>
      <c r="D690" s="10"/>
      <c r="E690" s="11"/>
      <c r="F690" s="12"/>
      <c r="G690" s="9"/>
      <c r="H690" s="9"/>
      <c r="I690" s="9"/>
      <c r="J690" s="12"/>
      <c r="K690" s="12"/>
    </row>
    <row r="691" ht="14.25" customHeight="1">
      <c r="C691" s="9"/>
      <c r="D691" s="10"/>
      <c r="E691" s="11"/>
      <c r="F691" s="12"/>
      <c r="G691" s="9"/>
      <c r="H691" s="9"/>
      <c r="I691" s="9"/>
      <c r="J691" s="12"/>
      <c r="K691" s="12"/>
    </row>
    <row r="692" ht="14.25" customHeight="1">
      <c r="C692" s="9"/>
      <c r="D692" s="10"/>
      <c r="E692" s="11"/>
      <c r="F692" s="12"/>
      <c r="G692" s="9"/>
      <c r="H692" s="9"/>
      <c r="I692" s="9"/>
      <c r="J692" s="12"/>
      <c r="K692" s="12"/>
    </row>
    <row r="693" ht="14.25" customHeight="1">
      <c r="C693" s="9"/>
      <c r="D693" s="10"/>
      <c r="E693" s="11"/>
      <c r="F693" s="12"/>
      <c r="G693" s="9"/>
      <c r="H693" s="9"/>
      <c r="I693" s="9"/>
      <c r="J693" s="12"/>
      <c r="K693" s="12"/>
    </row>
    <row r="694" ht="14.25" customHeight="1">
      <c r="C694" s="9"/>
      <c r="D694" s="10"/>
      <c r="E694" s="11"/>
      <c r="F694" s="12"/>
      <c r="G694" s="9"/>
      <c r="H694" s="9"/>
      <c r="I694" s="9"/>
      <c r="J694" s="12"/>
      <c r="K694" s="12"/>
    </row>
    <row r="695" ht="14.25" customHeight="1">
      <c r="C695" s="9"/>
      <c r="D695" s="10"/>
      <c r="E695" s="11"/>
      <c r="F695" s="12"/>
      <c r="G695" s="9"/>
      <c r="H695" s="9"/>
      <c r="I695" s="9"/>
      <c r="J695" s="12"/>
      <c r="K695" s="12"/>
    </row>
    <row r="696" ht="14.25" customHeight="1">
      <c r="C696" s="9"/>
      <c r="D696" s="10"/>
      <c r="E696" s="11"/>
      <c r="F696" s="12"/>
      <c r="G696" s="9"/>
      <c r="H696" s="9"/>
      <c r="I696" s="9"/>
      <c r="J696" s="12"/>
      <c r="K696" s="12"/>
    </row>
    <row r="697" ht="14.25" customHeight="1">
      <c r="C697" s="9"/>
      <c r="D697" s="10"/>
      <c r="E697" s="11"/>
      <c r="F697" s="12"/>
      <c r="G697" s="9"/>
      <c r="H697" s="9"/>
      <c r="I697" s="9"/>
      <c r="J697" s="12"/>
      <c r="K697" s="12"/>
    </row>
    <row r="698" ht="14.25" customHeight="1">
      <c r="C698" s="9"/>
      <c r="D698" s="10"/>
      <c r="E698" s="11"/>
      <c r="F698" s="12"/>
      <c r="G698" s="9"/>
      <c r="H698" s="9"/>
      <c r="I698" s="9"/>
      <c r="J698" s="12"/>
      <c r="K698" s="12"/>
    </row>
    <row r="699" ht="14.25" customHeight="1">
      <c r="C699" s="9"/>
      <c r="D699" s="10"/>
      <c r="E699" s="11"/>
      <c r="F699" s="12"/>
      <c r="G699" s="9"/>
      <c r="H699" s="9"/>
      <c r="I699" s="9"/>
      <c r="J699" s="12"/>
      <c r="K699" s="12"/>
    </row>
    <row r="700" ht="14.25" customHeight="1">
      <c r="C700" s="9"/>
      <c r="D700" s="10"/>
      <c r="E700" s="11"/>
      <c r="F700" s="12"/>
      <c r="G700" s="9"/>
      <c r="H700" s="9"/>
      <c r="I700" s="9"/>
      <c r="J700" s="12"/>
      <c r="K700" s="12"/>
    </row>
    <row r="701" ht="14.25" customHeight="1">
      <c r="C701" s="9"/>
      <c r="D701" s="10"/>
      <c r="E701" s="11"/>
      <c r="F701" s="12"/>
      <c r="G701" s="9"/>
      <c r="H701" s="9"/>
      <c r="I701" s="9"/>
      <c r="J701" s="12"/>
      <c r="K701" s="12"/>
    </row>
    <row r="702" ht="14.25" customHeight="1">
      <c r="C702" s="9"/>
      <c r="D702" s="10"/>
      <c r="E702" s="11"/>
      <c r="F702" s="12"/>
      <c r="G702" s="9"/>
      <c r="H702" s="9"/>
      <c r="I702" s="9"/>
      <c r="J702" s="12"/>
      <c r="K702" s="12"/>
    </row>
    <row r="703" ht="14.25" customHeight="1">
      <c r="C703" s="9"/>
      <c r="D703" s="10"/>
      <c r="E703" s="11"/>
      <c r="F703" s="12"/>
      <c r="G703" s="9"/>
      <c r="H703" s="9"/>
      <c r="I703" s="9"/>
      <c r="J703" s="12"/>
      <c r="K703" s="12"/>
    </row>
    <row r="704" ht="14.25" customHeight="1">
      <c r="C704" s="9"/>
      <c r="D704" s="10"/>
      <c r="E704" s="11"/>
      <c r="F704" s="12"/>
      <c r="G704" s="9"/>
      <c r="H704" s="9"/>
      <c r="I704" s="9"/>
      <c r="J704" s="12"/>
      <c r="K704" s="12"/>
    </row>
    <row r="705" ht="14.25" customHeight="1">
      <c r="C705" s="9"/>
      <c r="D705" s="10"/>
      <c r="E705" s="11"/>
      <c r="F705" s="12"/>
      <c r="G705" s="9"/>
      <c r="H705" s="9"/>
      <c r="I705" s="9"/>
      <c r="J705" s="12"/>
      <c r="K705" s="12"/>
    </row>
    <row r="706" ht="14.25" customHeight="1">
      <c r="C706" s="9"/>
      <c r="D706" s="10"/>
      <c r="E706" s="11"/>
      <c r="F706" s="12"/>
      <c r="G706" s="9"/>
      <c r="H706" s="9"/>
      <c r="I706" s="9"/>
      <c r="J706" s="12"/>
      <c r="K706" s="12"/>
    </row>
    <row r="707" ht="14.25" customHeight="1">
      <c r="C707" s="9"/>
      <c r="D707" s="10"/>
      <c r="E707" s="11"/>
      <c r="F707" s="12"/>
      <c r="G707" s="9"/>
      <c r="H707" s="9"/>
      <c r="I707" s="9"/>
      <c r="J707" s="12"/>
      <c r="K707" s="12"/>
    </row>
    <row r="708" ht="14.25" customHeight="1">
      <c r="C708" s="9"/>
      <c r="D708" s="10"/>
      <c r="E708" s="11"/>
      <c r="F708" s="12"/>
      <c r="G708" s="9"/>
      <c r="H708" s="9"/>
      <c r="I708" s="9"/>
      <c r="J708" s="12"/>
      <c r="K708" s="12"/>
    </row>
    <row r="709" ht="14.25" customHeight="1">
      <c r="C709" s="9"/>
      <c r="D709" s="10"/>
      <c r="E709" s="11"/>
      <c r="F709" s="12"/>
      <c r="G709" s="9"/>
      <c r="H709" s="9"/>
      <c r="I709" s="9"/>
      <c r="J709" s="12"/>
      <c r="K709" s="12"/>
    </row>
    <row r="710" ht="14.25" customHeight="1">
      <c r="C710" s="9"/>
      <c r="D710" s="10"/>
      <c r="E710" s="11"/>
      <c r="F710" s="12"/>
      <c r="G710" s="9"/>
      <c r="H710" s="9"/>
      <c r="I710" s="9"/>
      <c r="J710" s="12"/>
      <c r="K710" s="12"/>
    </row>
    <row r="711" ht="14.25" customHeight="1">
      <c r="C711" s="9"/>
      <c r="D711" s="10"/>
      <c r="E711" s="11"/>
      <c r="F711" s="12"/>
      <c r="G711" s="9"/>
      <c r="H711" s="9"/>
      <c r="I711" s="9"/>
      <c r="J711" s="12"/>
      <c r="K711" s="12"/>
    </row>
    <row r="712" ht="14.25" customHeight="1">
      <c r="C712" s="9"/>
      <c r="D712" s="10"/>
      <c r="E712" s="11"/>
      <c r="F712" s="12"/>
      <c r="G712" s="9"/>
      <c r="H712" s="9"/>
      <c r="I712" s="9"/>
      <c r="J712" s="12"/>
      <c r="K712" s="12"/>
    </row>
    <row r="713" ht="14.25" customHeight="1">
      <c r="C713" s="9"/>
      <c r="D713" s="10"/>
      <c r="E713" s="11"/>
      <c r="F713" s="12"/>
      <c r="G713" s="9"/>
      <c r="H713" s="9"/>
      <c r="I713" s="9"/>
      <c r="J713" s="12"/>
      <c r="K713" s="12"/>
    </row>
    <row r="714" ht="14.25" customHeight="1">
      <c r="C714" s="9"/>
      <c r="D714" s="10"/>
      <c r="E714" s="11"/>
      <c r="F714" s="12"/>
      <c r="G714" s="9"/>
      <c r="H714" s="9"/>
      <c r="I714" s="9"/>
      <c r="J714" s="12"/>
      <c r="K714" s="12"/>
    </row>
    <row r="715" ht="14.25" customHeight="1">
      <c r="C715" s="9"/>
      <c r="D715" s="10"/>
      <c r="E715" s="11"/>
      <c r="F715" s="12"/>
      <c r="G715" s="9"/>
      <c r="H715" s="9"/>
      <c r="I715" s="9"/>
      <c r="J715" s="12"/>
      <c r="K715" s="12"/>
    </row>
    <row r="716" ht="14.25" customHeight="1">
      <c r="C716" s="9"/>
      <c r="D716" s="10"/>
      <c r="E716" s="11"/>
      <c r="F716" s="12"/>
      <c r="G716" s="9"/>
      <c r="H716" s="9"/>
      <c r="I716" s="9"/>
      <c r="J716" s="12"/>
      <c r="K716" s="12"/>
    </row>
    <row r="717" ht="14.25" customHeight="1">
      <c r="C717" s="9"/>
      <c r="D717" s="10"/>
      <c r="E717" s="11"/>
      <c r="F717" s="12"/>
      <c r="G717" s="9"/>
      <c r="H717" s="9"/>
      <c r="I717" s="9"/>
      <c r="J717" s="12"/>
      <c r="K717" s="12"/>
    </row>
    <row r="718" ht="14.25" customHeight="1">
      <c r="C718" s="9"/>
      <c r="D718" s="10"/>
      <c r="E718" s="11"/>
      <c r="F718" s="12"/>
      <c r="G718" s="9"/>
      <c r="H718" s="9"/>
      <c r="I718" s="9"/>
      <c r="J718" s="12"/>
      <c r="K718" s="12"/>
    </row>
    <row r="719" ht="14.25" customHeight="1">
      <c r="C719" s="9"/>
      <c r="D719" s="10"/>
      <c r="E719" s="11"/>
      <c r="F719" s="12"/>
      <c r="G719" s="9"/>
      <c r="H719" s="9"/>
      <c r="I719" s="9"/>
      <c r="J719" s="12"/>
      <c r="K719" s="12"/>
    </row>
    <row r="720" ht="14.25" customHeight="1">
      <c r="C720" s="9"/>
      <c r="D720" s="10"/>
      <c r="E720" s="11"/>
      <c r="F720" s="12"/>
      <c r="G720" s="9"/>
      <c r="H720" s="9"/>
      <c r="I720" s="9"/>
      <c r="J720" s="12"/>
      <c r="K720" s="12"/>
    </row>
    <row r="721" ht="14.25" customHeight="1">
      <c r="C721" s="9"/>
      <c r="D721" s="10"/>
      <c r="E721" s="11"/>
      <c r="F721" s="12"/>
      <c r="G721" s="9"/>
      <c r="H721" s="9"/>
      <c r="I721" s="9"/>
      <c r="J721" s="12"/>
      <c r="K721" s="12"/>
    </row>
    <row r="722" ht="14.25" customHeight="1">
      <c r="C722" s="9"/>
      <c r="D722" s="10"/>
      <c r="E722" s="11"/>
      <c r="F722" s="12"/>
      <c r="G722" s="9"/>
      <c r="H722" s="9"/>
      <c r="I722" s="9"/>
      <c r="J722" s="12"/>
      <c r="K722" s="12"/>
    </row>
    <row r="723" ht="14.25" customHeight="1">
      <c r="C723" s="9"/>
      <c r="D723" s="10"/>
      <c r="E723" s="11"/>
      <c r="F723" s="12"/>
      <c r="G723" s="9"/>
      <c r="H723" s="9"/>
      <c r="I723" s="9"/>
      <c r="J723" s="12"/>
      <c r="K723" s="12"/>
    </row>
    <row r="724" ht="14.25" customHeight="1">
      <c r="C724" s="9"/>
      <c r="D724" s="10"/>
      <c r="E724" s="11"/>
      <c r="F724" s="12"/>
      <c r="G724" s="9"/>
      <c r="H724" s="9"/>
      <c r="I724" s="9"/>
      <c r="J724" s="12"/>
      <c r="K724" s="12"/>
    </row>
    <row r="725" ht="14.25" customHeight="1">
      <c r="C725" s="9"/>
      <c r="D725" s="10"/>
      <c r="E725" s="11"/>
      <c r="F725" s="12"/>
      <c r="G725" s="9"/>
      <c r="H725" s="9"/>
      <c r="I725" s="9"/>
      <c r="J725" s="12"/>
      <c r="K725" s="12"/>
    </row>
    <row r="726" ht="14.25" customHeight="1">
      <c r="C726" s="9"/>
      <c r="D726" s="10"/>
      <c r="E726" s="11"/>
      <c r="F726" s="12"/>
      <c r="G726" s="9"/>
      <c r="H726" s="9"/>
      <c r="I726" s="9"/>
      <c r="J726" s="12"/>
      <c r="K726" s="12"/>
    </row>
    <row r="727" ht="14.25" customHeight="1">
      <c r="C727" s="9"/>
      <c r="D727" s="10"/>
      <c r="E727" s="11"/>
      <c r="F727" s="12"/>
      <c r="G727" s="9"/>
      <c r="H727" s="9"/>
      <c r="I727" s="9"/>
      <c r="J727" s="12"/>
      <c r="K727" s="12"/>
    </row>
    <row r="728" ht="14.25" customHeight="1">
      <c r="C728" s="9"/>
      <c r="D728" s="10"/>
      <c r="E728" s="11"/>
      <c r="F728" s="12"/>
      <c r="G728" s="9"/>
      <c r="H728" s="9"/>
      <c r="I728" s="9"/>
      <c r="J728" s="12"/>
      <c r="K728" s="12"/>
    </row>
    <row r="729" ht="14.25" customHeight="1">
      <c r="C729" s="9"/>
      <c r="D729" s="10"/>
      <c r="E729" s="11"/>
      <c r="F729" s="12"/>
      <c r="G729" s="9"/>
      <c r="H729" s="9"/>
      <c r="I729" s="9"/>
      <c r="J729" s="12"/>
      <c r="K729" s="12"/>
    </row>
    <row r="730" ht="14.25" customHeight="1">
      <c r="C730" s="9"/>
      <c r="D730" s="10"/>
      <c r="E730" s="11"/>
      <c r="F730" s="12"/>
      <c r="G730" s="9"/>
      <c r="H730" s="9"/>
      <c r="I730" s="9"/>
      <c r="J730" s="12"/>
      <c r="K730" s="12"/>
    </row>
    <row r="731" ht="14.25" customHeight="1">
      <c r="C731" s="9"/>
      <c r="D731" s="10"/>
      <c r="E731" s="11"/>
      <c r="F731" s="12"/>
      <c r="G731" s="9"/>
      <c r="H731" s="9"/>
      <c r="I731" s="9"/>
      <c r="J731" s="12"/>
      <c r="K731" s="12"/>
    </row>
    <row r="732" ht="14.25" customHeight="1">
      <c r="C732" s="9"/>
      <c r="D732" s="10"/>
      <c r="E732" s="11"/>
      <c r="F732" s="12"/>
      <c r="G732" s="9"/>
      <c r="H732" s="9"/>
      <c r="I732" s="9"/>
      <c r="J732" s="12"/>
      <c r="K732" s="12"/>
    </row>
    <row r="733" ht="14.25" customHeight="1">
      <c r="C733" s="9"/>
      <c r="D733" s="10"/>
      <c r="E733" s="11"/>
      <c r="F733" s="12"/>
      <c r="G733" s="9"/>
      <c r="H733" s="9"/>
      <c r="I733" s="9"/>
      <c r="J733" s="12"/>
      <c r="K733" s="12"/>
    </row>
    <row r="734" ht="14.25" customHeight="1">
      <c r="C734" s="9"/>
      <c r="D734" s="10"/>
      <c r="E734" s="11"/>
      <c r="F734" s="12"/>
      <c r="G734" s="9"/>
      <c r="H734" s="9"/>
      <c r="I734" s="9"/>
      <c r="J734" s="12"/>
      <c r="K734" s="12"/>
    </row>
    <row r="735" ht="14.25" customHeight="1">
      <c r="C735" s="9"/>
      <c r="D735" s="10"/>
      <c r="E735" s="11"/>
      <c r="F735" s="12"/>
      <c r="G735" s="9"/>
      <c r="H735" s="9"/>
      <c r="I735" s="9"/>
      <c r="J735" s="12"/>
      <c r="K735" s="12"/>
    </row>
    <row r="736" ht="14.25" customHeight="1">
      <c r="C736" s="9"/>
      <c r="D736" s="10"/>
      <c r="E736" s="11"/>
      <c r="F736" s="12"/>
      <c r="G736" s="9"/>
      <c r="H736" s="9"/>
      <c r="I736" s="9"/>
      <c r="J736" s="12"/>
      <c r="K736" s="12"/>
    </row>
    <row r="737" ht="14.25" customHeight="1">
      <c r="C737" s="9"/>
      <c r="D737" s="10"/>
      <c r="E737" s="11"/>
      <c r="F737" s="12"/>
      <c r="G737" s="9"/>
      <c r="H737" s="9"/>
      <c r="I737" s="9"/>
      <c r="J737" s="12"/>
      <c r="K737" s="12"/>
    </row>
    <row r="738" ht="14.25" customHeight="1">
      <c r="C738" s="9"/>
      <c r="D738" s="10"/>
      <c r="E738" s="11"/>
      <c r="F738" s="12"/>
      <c r="G738" s="9"/>
      <c r="H738" s="9"/>
      <c r="I738" s="9"/>
      <c r="J738" s="12"/>
      <c r="K738" s="12"/>
    </row>
    <row r="739" ht="14.25" customHeight="1">
      <c r="C739" s="9"/>
      <c r="D739" s="10"/>
      <c r="E739" s="11"/>
      <c r="F739" s="12"/>
      <c r="G739" s="9"/>
      <c r="H739" s="9"/>
      <c r="I739" s="9"/>
      <c r="J739" s="12"/>
      <c r="K739" s="12"/>
    </row>
    <row r="740" ht="14.25" customHeight="1">
      <c r="C740" s="9"/>
      <c r="D740" s="10"/>
      <c r="E740" s="11"/>
      <c r="F740" s="12"/>
      <c r="G740" s="9"/>
      <c r="H740" s="9"/>
      <c r="I740" s="9"/>
      <c r="J740" s="12"/>
      <c r="K740" s="12"/>
    </row>
    <row r="741" ht="14.25" customHeight="1">
      <c r="C741" s="9"/>
      <c r="D741" s="10"/>
      <c r="E741" s="11"/>
      <c r="F741" s="12"/>
      <c r="G741" s="9"/>
      <c r="H741" s="9"/>
      <c r="I741" s="9"/>
      <c r="J741" s="12"/>
      <c r="K741" s="12"/>
    </row>
    <row r="742" ht="14.25" customHeight="1">
      <c r="C742" s="9"/>
      <c r="D742" s="10"/>
      <c r="E742" s="11"/>
      <c r="F742" s="12"/>
      <c r="G742" s="9"/>
      <c r="H742" s="9"/>
      <c r="I742" s="9"/>
      <c r="J742" s="12"/>
      <c r="K742" s="12"/>
    </row>
    <row r="743" ht="14.25" customHeight="1">
      <c r="C743" s="9"/>
      <c r="D743" s="10"/>
      <c r="E743" s="11"/>
      <c r="F743" s="12"/>
      <c r="G743" s="9"/>
      <c r="H743" s="9"/>
      <c r="I743" s="9"/>
      <c r="J743" s="12"/>
      <c r="K743" s="12"/>
    </row>
    <row r="744" ht="14.25" customHeight="1">
      <c r="C744" s="9"/>
      <c r="D744" s="10"/>
      <c r="E744" s="11"/>
      <c r="F744" s="12"/>
      <c r="G744" s="9"/>
      <c r="H744" s="9"/>
      <c r="I744" s="9"/>
      <c r="J744" s="12"/>
      <c r="K744" s="12"/>
    </row>
    <row r="745" ht="14.25" customHeight="1">
      <c r="C745" s="9"/>
      <c r="D745" s="10"/>
      <c r="E745" s="11"/>
      <c r="F745" s="12"/>
      <c r="G745" s="9"/>
      <c r="H745" s="9"/>
      <c r="I745" s="9"/>
      <c r="J745" s="12"/>
      <c r="K745" s="12"/>
    </row>
    <row r="746" ht="14.25" customHeight="1">
      <c r="C746" s="9"/>
      <c r="D746" s="10"/>
      <c r="E746" s="11"/>
      <c r="F746" s="12"/>
      <c r="G746" s="9"/>
      <c r="H746" s="9"/>
      <c r="I746" s="9"/>
      <c r="J746" s="12"/>
      <c r="K746" s="12"/>
    </row>
    <row r="747" ht="14.25" customHeight="1">
      <c r="C747" s="9"/>
      <c r="D747" s="10"/>
      <c r="E747" s="11"/>
      <c r="F747" s="12"/>
      <c r="G747" s="9"/>
      <c r="H747" s="9"/>
      <c r="I747" s="9"/>
      <c r="J747" s="12"/>
      <c r="K747" s="12"/>
    </row>
    <row r="748" ht="14.25" customHeight="1">
      <c r="C748" s="9"/>
      <c r="D748" s="10"/>
      <c r="E748" s="11"/>
      <c r="F748" s="12"/>
      <c r="G748" s="9"/>
      <c r="H748" s="9"/>
      <c r="I748" s="9"/>
      <c r="J748" s="12"/>
      <c r="K748" s="12"/>
    </row>
    <row r="749" ht="14.25" customHeight="1">
      <c r="C749" s="9"/>
      <c r="D749" s="10"/>
      <c r="E749" s="11"/>
      <c r="F749" s="12"/>
      <c r="G749" s="9"/>
      <c r="H749" s="9"/>
      <c r="I749" s="9"/>
      <c r="J749" s="12"/>
      <c r="K749" s="12"/>
    </row>
    <row r="750" ht="14.25" customHeight="1">
      <c r="C750" s="9"/>
      <c r="D750" s="10"/>
      <c r="E750" s="11"/>
      <c r="F750" s="12"/>
      <c r="G750" s="9"/>
      <c r="H750" s="9"/>
      <c r="I750" s="9"/>
      <c r="J750" s="12"/>
      <c r="K750" s="12"/>
    </row>
    <row r="751" ht="14.25" customHeight="1">
      <c r="C751" s="9"/>
      <c r="D751" s="10"/>
      <c r="E751" s="11"/>
      <c r="F751" s="12"/>
      <c r="G751" s="9"/>
      <c r="H751" s="9"/>
      <c r="I751" s="9"/>
      <c r="J751" s="12"/>
      <c r="K751" s="12"/>
    </row>
    <row r="752" ht="14.25" customHeight="1">
      <c r="C752" s="9"/>
      <c r="D752" s="10"/>
      <c r="E752" s="11"/>
      <c r="F752" s="12"/>
      <c r="G752" s="9"/>
      <c r="H752" s="9"/>
      <c r="I752" s="9"/>
      <c r="J752" s="12"/>
      <c r="K752" s="12"/>
    </row>
    <row r="753" ht="14.25" customHeight="1">
      <c r="C753" s="9"/>
      <c r="D753" s="10"/>
      <c r="E753" s="11"/>
      <c r="F753" s="12"/>
      <c r="G753" s="9"/>
      <c r="H753" s="9"/>
      <c r="I753" s="9"/>
      <c r="J753" s="12"/>
      <c r="K753" s="12"/>
    </row>
    <row r="754" ht="14.25" customHeight="1">
      <c r="C754" s="9"/>
      <c r="D754" s="10"/>
      <c r="E754" s="11"/>
      <c r="F754" s="12"/>
      <c r="G754" s="9"/>
      <c r="H754" s="9"/>
      <c r="I754" s="9"/>
      <c r="J754" s="12"/>
      <c r="K754" s="12"/>
    </row>
    <row r="755" ht="14.25" customHeight="1">
      <c r="C755" s="9"/>
      <c r="D755" s="10"/>
      <c r="E755" s="11"/>
      <c r="F755" s="12"/>
      <c r="G755" s="9"/>
      <c r="H755" s="9"/>
      <c r="I755" s="9"/>
      <c r="J755" s="12"/>
      <c r="K755" s="12"/>
    </row>
    <row r="756" ht="14.25" customHeight="1">
      <c r="C756" s="9"/>
      <c r="D756" s="10"/>
      <c r="E756" s="11"/>
      <c r="F756" s="12"/>
      <c r="G756" s="9"/>
      <c r="H756" s="9"/>
      <c r="I756" s="9"/>
      <c r="J756" s="12"/>
      <c r="K756" s="12"/>
    </row>
    <row r="757" ht="14.25" customHeight="1">
      <c r="C757" s="9"/>
      <c r="D757" s="10"/>
      <c r="E757" s="11"/>
      <c r="F757" s="12"/>
      <c r="G757" s="9"/>
      <c r="H757" s="9"/>
      <c r="I757" s="9"/>
      <c r="J757" s="12"/>
      <c r="K757" s="12"/>
    </row>
    <row r="758" ht="14.25" customHeight="1">
      <c r="C758" s="9"/>
      <c r="D758" s="10"/>
      <c r="E758" s="11"/>
      <c r="F758" s="12"/>
      <c r="G758" s="9"/>
      <c r="H758" s="9"/>
      <c r="I758" s="9"/>
      <c r="J758" s="12"/>
      <c r="K758" s="12"/>
    </row>
    <row r="759" ht="14.25" customHeight="1">
      <c r="C759" s="9"/>
      <c r="D759" s="10"/>
      <c r="E759" s="11"/>
      <c r="F759" s="12"/>
      <c r="G759" s="9"/>
      <c r="H759" s="9"/>
      <c r="I759" s="9"/>
      <c r="J759" s="12"/>
      <c r="K759" s="12"/>
    </row>
    <row r="760" ht="14.25" customHeight="1">
      <c r="C760" s="9"/>
      <c r="D760" s="10"/>
      <c r="E760" s="11"/>
      <c r="F760" s="12"/>
      <c r="G760" s="9"/>
      <c r="H760" s="9"/>
      <c r="I760" s="9"/>
      <c r="J760" s="12"/>
      <c r="K760" s="12"/>
    </row>
    <row r="761" ht="14.25" customHeight="1">
      <c r="C761" s="9"/>
      <c r="D761" s="10"/>
      <c r="E761" s="11"/>
      <c r="F761" s="12"/>
      <c r="G761" s="9"/>
      <c r="H761" s="9"/>
      <c r="I761" s="9"/>
      <c r="J761" s="12"/>
      <c r="K761" s="12"/>
    </row>
    <row r="762" ht="14.25" customHeight="1">
      <c r="C762" s="9"/>
      <c r="D762" s="10"/>
      <c r="E762" s="11"/>
      <c r="F762" s="12"/>
      <c r="G762" s="9"/>
      <c r="H762" s="9"/>
      <c r="I762" s="9"/>
      <c r="J762" s="12"/>
      <c r="K762" s="12"/>
    </row>
    <row r="763" ht="14.25" customHeight="1">
      <c r="C763" s="9"/>
      <c r="D763" s="10"/>
      <c r="E763" s="11"/>
      <c r="F763" s="12"/>
      <c r="G763" s="9"/>
      <c r="H763" s="9"/>
      <c r="I763" s="9"/>
      <c r="J763" s="12"/>
      <c r="K763" s="12"/>
    </row>
    <row r="764" ht="14.25" customHeight="1">
      <c r="C764" s="9"/>
      <c r="D764" s="10"/>
      <c r="E764" s="11"/>
      <c r="F764" s="12"/>
      <c r="G764" s="9"/>
      <c r="H764" s="9"/>
      <c r="I764" s="9"/>
      <c r="J764" s="12"/>
      <c r="K764" s="12"/>
    </row>
    <row r="765" ht="14.25" customHeight="1">
      <c r="C765" s="9"/>
      <c r="D765" s="10"/>
      <c r="E765" s="11"/>
      <c r="F765" s="12"/>
      <c r="G765" s="9"/>
      <c r="H765" s="9"/>
      <c r="I765" s="9"/>
      <c r="J765" s="12"/>
      <c r="K765" s="12"/>
    </row>
    <row r="766" ht="14.25" customHeight="1">
      <c r="C766" s="9"/>
      <c r="D766" s="10"/>
      <c r="E766" s="11"/>
      <c r="F766" s="12"/>
      <c r="G766" s="9"/>
      <c r="H766" s="9"/>
      <c r="I766" s="9"/>
      <c r="J766" s="12"/>
      <c r="K766" s="12"/>
    </row>
    <row r="767" ht="14.25" customHeight="1">
      <c r="C767" s="9"/>
      <c r="D767" s="10"/>
      <c r="E767" s="11"/>
      <c r="F767" s="12"/>
      <c r="G767" s="9"/>
      <c r="H767" s="9"/>
      <c r="I767" s="9"/>
      <c r="J767" s="12"/>
      <c r="K767" s="12"/>
    </row>
    <row r="768" ht="14.25" customHeight="1">
      <c r="C768" s="9"/>
      <c r="D768" s="10"/>
      <c r="E768" s="11"/>
      <c r="F768" s="12"/>
      <c r="G768" s="9"/>
      <c r="H768" s="9"/>
      <c r="I768" s="9"/>
      <c r="J768" s="12"/>
      <c r="K768" s="12"/>
    </row>
    <row r="769" ht="14.25" customHeight="1">
      <c r="C769" s="9"/>
      <c r="D769" s="10"/>
      <c r="E769" s="11"/>
      <c r="F769" s="12"/>
      <c r="G769" s="9"/>
      <c r="H769" s="9"/>
      <c r="I769" s="9"/>
      <c r="J769" s="12"/>
      <c r="K769" s="12"/>
    </row>
    <row r="770" ht="14.25" customHeight="1">
      <c r="C770" s="9"/>
      <c r="D770" s="10"/>
      <c r="E770" s="11"/>
      <c r="F770" s="12"/>
      <c r="G770" s="9"/>
      <c r="H770" s="9"/>
      <c r="I770" s="9"/>
      <c r="J770" s="12"/>
      <c r="K770" s="12"/>
    </row>
    <row r="771" ht="14.25" customHeight="1">
      <c r="C771" s="9"/>
      <c r="D771" s="10"/>
      <c r="E771" s="11"/>
      <c r="F771" s="12"/>
      <c r="G771" s="9"/>
      <c r="H771" s="9"/>
      <c r="I771" s="9"/>
      <c r="J771" s="12"/>
      <c r="K771" s="12"/>
    </row>
    <row r="772" ht="14.25" customHeight="1">
      <c r="C772" s="9"/>
      <c r="D772" s="10"/>
      <c r="E772" s="11"/>
      <c r="F772" s="12"/>
      <c r="G772" s="9"/>
      <c r="H772" s="9"/>
      <c r="I772" s="9"/>
      <c r="J772" s="12"/>
      <c r="K772" s="12"/>
    </row>
    <row r="773" ht="14.25" customHeight="1">
      <c r="C773" s="9"/>
      <c r="D773" s="10"/>
      <c r="E773" s="11"/>
      <c r="F773" s="12"/>
      <c r="G773" s="9"/>
      <c r="H773" s="9"/>
      <c r="I773" s="9"/>
      <c r="J773" s="12"/>
      <c r="K773" s="12"/>
    </row>
    <row r="774" ht="14.25" customHeight="1">
      <c r="C774" s="9"/>
      <c r="D774" s="10"/>
      <c r="E774" s="11"/>
      <c r="F774" s="12"/>
      <c r="G774" s="9"/>
      <c r="H774" s="9"/>
      <c r="I774" s="9"/>
      <c r="J774" s="12"/>
      <c r="K774" s="12"/>
    </row>
    <row r="775" ht="14.25" customHeight="1">
      <c r="C775" s="9"/>
      <c r="D775" s="10"/>
      <c r="E775" s="11"/>
      <c r="F775" s="12"/>
      <c r="G775" s="9"/>
      <c r="H775" s="9"/>
      <c r="I775" s="9"/>
      <c r="J775" s="12"/>
      <c r="K775" s="12"/>
    </row>
    <row r="776" ht="14.25" customHeight="1">
      <c r="C776" s="9"/>
      <c r="D776" s="10"/>
      <c r="E776" s="11"/>
      <c r="F776" s="12"/>
      <c r="G776" s="9"/>
      <c r="H776" s="9"/>
      <c r="I776" s="9"/>
      <c r="J776" s="12"/>
      <c r="K776" s="12"/>
    </row>
    <row r="777" ht="14.25" customHeight="1">
      <c r="C777" s="9"/>
      <c r="D777" s="10"/>
      <c r="E777" s="11"/>
      <c r="F777" s="12"/>
      <c r="G777" s="9"/>
      <c r="H777" s="9"/>
      <c r="I777" s="9"/>
      <c r="J777" s="12"/>
      <c r="K777" s="12"/>
    </row>
    <row r="778" ht="14.25" customHeight="1">
      <c r="C778" s="9"/>
      <c r="D778" s="10"/>
      <c r="E778" s="11"/>
      <c r="F778" s="12"/>
      <c r="G778" s="9"/>
      <c r="H778" s="9"/>
      <c r="I778" s="9"/>
      <c r="J778" s="12"/>
      <c r="K778" s="12"/>
    </row>
    <row r="779" ht="14.25" customHeight="1">
      <c r="C779" s="9"/>
      <c r="D779" s="10"/>
      <c r="E779" s="11"/>
      <c r="F779" s="12"/>
      <c r="G779" s="9"/>
      <c r="H779" s="9"/>
      <c r="I779" s="9"/>
      <c r="J779" s="12"/>
      <c r="K779" s="12"/>
    </row>
    <row r="780" ht="14.25" customHeight="1">
      <c r="C780" s="9"/>
      <c r="D780" s="10"/>
      <c r="E780" s="11"/>
      <c r="F780" s="12"/>
      <c r="G780" s="9"/>
      <c r="H780" s="9"/>
      <c r="I780" s="9"/>
      <c r="J780" s="12"/>
      <c r="K780" s="12"/>
    </row>
    <row r="781" ht="14.25" customHeight="1">
      <c r="C781" s="9"/>
      <c r="D781" s="10"/>
      <c r="E781" s="11"/>
      <c r="F781" s="12"/>
      <c r="G781" s="9"/>
      <c r="H781" s="9"/>
      <c r="I781" s="9"/>
      <c r="J781" s="12"/>
      <c r="K781" s="12"/>
    </row>
    <row r="782" ht="14.25" customHeight="1">
      <c r="C782" s="9"/>
      <c r="D782" s="10"/>
      <c r="E782" s="11"/>
      <c r="F782" s="12"/>
      <c r="G782" s="9"/>
      <c r="H782" s="9"/>
      <c r="I782" s="9"/>
      <c r="J782" s="12"/>
      <c r="K782" s="12"/>
    </row>
    <row r="783" ht="14.25" customHeight="1">
      <c r="C783" s="9"/>
      <c r="D783" s="10"/>
      <c r="E783" s="11"/>
      <c r="F783" s="12"/>
      <c r="G783" s="9"/>
      <c r="H783" s="9"/>
      <c r="I783" s="9"/>
      <c r="J783" s="12"/>
      <c r="K783" s="12"/>
    </row>
    <row r="784" ht="14.25" customHeight="1">
      <c r="C784" s="9"/>
      <c r="D784" s="10"/>
      <c r="E784" s="11"/>
      <c r="F784" s="12"/>
      <c r="G784" s="9"/>
      <c r="H784" s="9"/>
      <c r="I784" s="9"/>
      <c r="J784" s="12"/>
      <c r="K784" s="12"/>
    </row>
    <row r="785" ht="14.25" customHeight="1">
      <c r="C785" s="9"/>
      <c r="D785" s="10"/>
      <c r="E785" s="11"/>
      <c r="F785" s="12"/>
      <c r="G785" s="9"/>
      <c r="H785" s="9"/>
      <c r="I785" s="9"/>
      <c r="J785" s="12"/>
      <c r="K785" s="12"/>
    </row>
    <row r="786" ht="14.25" customHeight="1">
      <c r="C786" s="9"/>
      <c r="D786" s="10"/>
      <c r="E786" s="11"/>
      <c r="F786" s="12"/>
      <c r="G786" s="9"/>
      <c r="H786" s="9"/>
      <c r="I786" s="9"/>
      <c r="J786" s="12"/>
      <c r="K786" s="12"/>
    </row>
    <row r="787" ht="14.25" customHeight="1">
      <c r="C787" s="9"/>
      <c r="D787" s="10"/>
      <c r="E787" s="11"/>
      <c r="F787" s="12"/>
      <c r="G787" s="9"/>
      <c r="H787" s="9"/>
      <c r="I787" s="9"/>
      <c r="J787" s="12"/>
      <c r="K787" s="12"/>
    </row>
    <row r="788" ht="14.25" customHeight="1">
      <c r="C788" s="9"/>
      <c r="D788" s="10"/>
      <c r="E788" s="11"/>
      <c r="F788" s="12"/>
      <c r="G788" s="9"/>
      <c r="H788" s="9"/>
      <c r="I788" s="9"/>
      <c r="J788" s="12"/>
      <c r="K788" s="12"/>
    </row>
    <row r="789" ht="14.25" customHeight="1">
      <c r="C789" s="9"/>
      <c r="D789" s="10"/>
      <c r="E789" s="11"/>
      <c r="F789" s="12"/>
      <c r="G789" s="9"/>
      <c r="H789" s="9"/>
      <c r="I789" s="9"/>
      <c r="J789" s="12"/>
      <c r="K789" s="12"/>
    </row>
    <row r="790" ht="14.25" customHeight="1">
      <c r="C790" s="9"/>
      <c r="D790" s="10"/>
      <c r="E790" s="11"/>
      <c r="F790" s="12"/>
      <c r="G790" s="9"/>
      <c r="H790" s="9"/>
      <c r="I790" s="9"/>
      <c r="J790" s="12"/>
      <c r="K790" s="12"/>
    </row>
    <row r="791" ht="14.25" customHeight="1">
      <c r="C791" s="9"/>
      <c r="D791" s="10"/>
      <c r="E791" s="11"/>
      <c r="F791" s="12"/>
      <c r="G791" s="9"/>
      <c r="H791" s="9"/>
      <c r="I791" s="9"/>
      <c r="J791" s="12"/>
      <c r="K791" s="12"/>
    </row>
    <row r="792" ht="14.25" customHeight="1">
      <c r="C792" s="9"/>
      <c r="D792" s="10"/>
      <c r="E792" s="11"/>
      <c r="F792" s="12"/>
      <c r="G792" s="9"/>
      <c r="H792" s="9"/>
      <c r="I792" s="9"/>
      <c r="J792" s="12"/>
      <c r="K792" s="12"/>
    </row>
    <row r="793" ht="14.25" customHeight="1">
      <c r="C793" s="9"/>
      <c r="D793" s="10"/>
      <c r="E793" s="11"/>
      <c r="F793" s="12"/>
      <c r="G793" s="9"/>
      <c r="H793" s="9"/>
      <c r="I793" s="9"/>
      <c r="J793" s="12"/>
      <c r="K793" s="12"/>
    </row>
    <row r="794" ht="14.25" customHeight="1">
      <c r="C794" s="9"/>
      <c r="D794" s="10"/>
      <c r="E794" s="11"/>
      <c r="F794" s="12"/>
      <c r="G794" s="9"/>
      <c r="H794" s="9"/>
      <c r="I794" s="9"/>
      <c r="J794" s="12"/>
      <c r="K794" s="12"/>
    </row>
    <row r="795" ht="14.25" customHeight="1">
      <c r="C795" s="9"/>
      <c r="D795" s="10"/>
      <c r="E795" s="11"/>
      <c r="F795" s="12"/>
      <c r="G795" s="9"/>
      <c r="H795" s="9"/>
      <c r="I795" s="9"/>
      <c r="J795" s="12"/>
      <c r="K795" s="12"/>
    </row>
    <row r="796" ht="14.25" customHeight="1">
      <c r="C796" s="9"/>
      <c r="D796" s="10"/>
      <c r="E796" s="11"/>
      <c r="F796" s="12"/>
      <c r="G796" s="9"/>
      <c r="H796" s="9"/>
      <c r="I796" s="9"/>
      <c r="J796" s="12"/>
      <c r="K796" s="12"/>
    </row>
    <row r="797" ht="14.25" customHeight="1">
      <c r="C797" s="9"/>
      <c r="D797" s="10"/>
      <c r="E797" s="11"/>
      <c r="F797" s="12"/>
      <c r="G797" s="9"/>
      <c r="H797" s="9"/>
      <c r="I797" s="9"/>
      <c r="J797" s="12"/>
      <c r="K797" s="12"/>
    </row>
    <row r="798" ht="14.25" customHeight="1">
      <c r="C798" s="9"/>
      <c r="D798" s="10"/>
      <c r="E798" s="11"/>
      <c r="F798" s="12"/>
      <c r="G798" s="9"/>
      <c r="H798" s="9"/>
      <c r="I798" s="9"/>
      <c r="J798" s="12"/>
      <c r="K798" s="12"/>
    </row>
    <row r="799" ht="14.25" customHeight="1">
      <c r="C799" s="9"/>
      <c r="D799" s="10"/>
      <c r="E799" s="11"/>
      <c r="F799" s="12"/>
      <c r="G799" s="9"/>
      <c r="H799" s="9"/>
      <c r="I799" s="9"/>
      <c r="J799" s="12"/>
      <c r="K799" s="12"/>
    </row>
    <row r="800" ht="14.25" customHeight="1">
      <c r="C800" s="9"/>
      <c r="D800" s="10"/>
      <c r="E800" s="11"/>
      <c r="F800" s="12"/>
      <c r="G800" s="9"/>
      <c r="H800" s="9"/>
      <c r="I800" s="9"/>
      <c r="J800" s="12"/>
      <c r="K800" s="12"/>
    </row>
    <row r="801" ht="14.25" customHeight="1">
      <c r="C801" s="9"/>
      <c r="D801" s="10"/>
      <c r="E801" s="11"/>
      <c r="F801" s="12"/>
      <c r="G801" s="9"/>
      <c r="H801" s="9"/>
      <c r="I801" s="9"/>
      <c r="J801" s="12"/>
      <c r="K801" s="12"/>
    </row>
    <row r="802" ht="14.25" customHeight="1">
      <c r="C802" s="9"/>
      <c r="D802" s="10"/>
      <c r="E802" s="11"/>
      <c r="F802" s="12"/>
      <c r="G802" s="9"/>
      <c r="H802" s="9"/>
      <c r="I802" s="9"/>
      <c r="J802" s="12"/>
      <c r="K802" s="12"/>
    </row>
    <row r="803" ht="14.25" customHeight="1">
      <c r="C803" s="9"/>
      <c r="D803" s="10"/>
      <c r="E803" s="11"/>
      <c r="F803" s="12"/>
      <c r="G803" s="9"/>
      <c r="H803" s="9"/>
      <c r="I803" s="9"/>
      <c r="J803" s="12"/>
      <c r="K803" s="12"/>
    </row>
    <row r="804" ht="14.25" customHeight="1">
      <c r="C804" s="9"/>
      <c r="D804" s="10"/>
      <c r="E804" s="11"/>
      <c r="F804" s="12"/>
      <c r="G804" s="9"/>
      <c r="H804" s="9"/>
      <c r="I804" s="9"/>
      <c r="J804" s="12"/>
      <c r="K804" s="12"/>
    </row>
    <row r="805" ht="14.25" customHeight="1">
      <c r="C805" s="9"/>
      <c r="D805" s="10"/>
      <c r="E805" s="11"/>
      <c r="F805" s="12"/>
      <c r="G805" s="9"/>
      <c r="H805" s="9"/>
      <c r="I805" s="9"/>
      <c r="J805" s="12"/>
      <c r="K805" s="12"/>
    </row>
    <row r="806" ht="14.25" customHeight="1">
      <c r="C806" s="9"/>
      <c r="D806" s="10"/>
      <c r="E806" s="11"/>
      <c r="F806" s="12"/>
      <c r="G806" s="9"/>
      <c r="H806" s="9"/>
      <c r="I806" s="9"/>
      <c r="J806" s="12"/>
      <c r="K806" s="12"/>
    </row>
    <row r="807" ht="14.25" customHeight="1">
      <c r="C807" s="9"/>
      <c r="D807" s="10"/>
      <c r="E807" s="11"/>
      <c r="F807" s="12"/>
      <c r="G807" s="9"/>
      <c r="H807" s="9"/>
      <c r="I807" s="9"/>
      <c r="J807" s="12"/>
      <c r="K807" s="12"/>
    </row>
    <row r="808" ht="14.25" customHeight="1">
      <c r="C808" s="9"/>
      <c r="D808" s="10"/>
      <c r="E808" s="11"/>
      <c r="F808" s="12"/>
      <c r="G808" s="9"/>
      <c r="H808" s="9"/>
      <c r="I808" s="9"/>
      <c r="J808" s="12"/>
      <c r="K808" s="12"/>
    </row>
    <row r="809" ht="14.25" customHeight="1">
      <c r="C809" s="9"/>
      <c r="D809" s="10"/>
      <c r="E809" s="11"/>
      <c r="F809" s="12"/>
      <c r="G809" s="9"/>
      <c r="H809" s="9"/>
      <c r="I809" s="9"/>
      <c r="J809" s="12"/>
      <c r="K809" s="12"/>
    </row>
    <row r="810" ht="14.25" customHeight="1">
      <c r="C810" s="9"/>
      <c r="D810" s="10"/>
      <c r="E810" s="11"/>
      <c r="F810" s="12"/>
      <c r="G810" s="9"/>
      <c r="H810" s="9"/>
      <c r="I810" s="9"/>
      <c r="J810" s="12"/>
      <c r="K810" s="12"/>
    </row>
    <row r="811" ht="14.25" customHeight="1">
      <c r="C811" s="9"/>
      <c r="D811" s="10"/>
      <c r="E811" s="11"/>
      <c r="F811" s="12"/>
      <c r="G811" s="9"/>
      <c r="H811" s="9"/>
      <c r="I811" s="9"/>
      <c r="J811" s="12"/>
      <c r="K811" s="12"/>
    </row>
    <row r="812" ht="14.25" customHeight="1">
      <c r="C812" s="9"/>
      <c r="D812" s="10"/>
      <c r="E812" s="11"/>
      <c r="F812" s="12"/>
      <c r="G812" s="9"/>
      <c r="H812" s="9"/>
      <c r="I812" s="9"/>
      <c r="J812" s="12"/>
      <c r="K812" s="12"/>
    </row>
    <row r="813" ht="14.25" customHeight="1">
      <c r="C813" s="9"/>
      <c r="D813" s="10"/>
      <c r="E813" s="11"/>
      <c r="F813" s="12"/>
      <c r="G813" s="9"/>
      <c r="H813" s="9"/>
      <c r="I813" s="9"/>
      <c r="J813" s="12"/>
      <c r="K813" s="12"/>
    </row>
    <row r="814" ht="14.25" customHeight="1">
      <c r="C814" s="9"/>
      <c r="D814" s="10"/>
      <c r="E814" s="11"/>
      <c r="F814" s="12"/>
      <c r="G814" s="9"/>
      <c r="H814" s="9"/>
      <c r="I814" s="9"/>
      <c r="J814" s="12"/>
      <c r="K814" s="12"/>
    </row>
    <row r="815" ht="14.25" customHeight="1">
      <c r="C815" s="9"/>
      <c r="D815" s="10"/>
      <c r="E815" s="11"/>
      <c r="F815" s="12"/>
      <c r="G815" s="9"/>
      <c r="H815" s="9"/>
      <c r="I815" s="9"/>
      <c r="J815" s="12"/>
      <c r="K815" s="12"/>
    </row>
    <row r="816" ht="14.25" customHeight="1">
      <c r="C816" s="9"/>
      <c r="D816" s="10"/>
      <c r="E816" s="11"/>
      <c r="F816" s="12"/>
      <c r="G816" s="9"/>
      <c r="H816" s="9"/>
      <c r="I816" s="9"/>
      <c r="J816" s="12"/>
      <c r="K816" s="12"/>
    </row>
    <row r="817" ht="14.25" customHeight="1">
      <c r="C817" s="9"/>
      <c r="D817" s="10"/>
      <c r="E817" s="11"/>
      <c r="F817" s="12"/>
      <c r="G817" s="9"/>
      <c r="H817" s="9"/>
      <c r="I817" s="9"/>
      <c r="J817" s="12"/>
      <c r="K817" s="12"/>
    </row>
    <row r="818" ht="14.25" customHeight="1">
      <c r="C818" s="9"/>
      <c r="D818" s="10"/>
      <c r="E818" s="11"/>
      <c r="F818" s="12"/>
      <c r="G818" s="9"/>
      <c r="H818" s="9"/>
      <c r="I818" s="9"/>
      <c r="J818" s="12"/>
      <c r="K818" s="12"/>
    </row>
    <row r="819" ht="14.25" customHeight="1">
      <c r="C819" s="9"/>
      <c r="D819" s="10"/>
      <c r="E819" s="11"/>
      <c r="F819" s="12"/>
      <c r="G819" s="9"/>
      <c r="H819" s="9"/>
      <c r="I819" s="9"/>
      <c r="J819" s="12"/>
      <c r="K819" s="12"/>
    </row>
    <row r="820" ht="14.25" customHeight="1">
      <c r="C820" s="9"/>
      <c r="D820" s="10"/>
      <c r="E820" s="11"/>
      <c r="F820" s="12"/>
      <c r="G820" s="9"/>
      <c r="H820" s="9"/>
      <c r="I820" s="9"/>
      <c r="J820" s="12"/>
      <c r="K820" s="12"/>
    </row>
    <row r="821" ht="14.25" customHeight="1">
      <c r="C821" s="9"/>
      <c r="D821" s="10"/>
      <c r="E821" s="11"/>
      <c r="F821" s="12"/>
      <c r="G821" s="9"/>
      <c r="H821" s="9"/>
      <c r="I821" s="9"/>
      <c r="J821" s="12"/>
      <c r="K821" s="12"/>
    </row>
    <row r="822" ht="14.25" customHeight="1">
      <c r="C822" s="9"/>
      <c r="D822" s="10"/>
      <c r="E822" s="11"/>
      <c r="F822" s="12"/>
      <c r="G822" s="9"/>
      <c r="H822" s="9"/>
      <c r="I822" s="9"/>
      <c r="J822" s="12"/>
      <c r="K822" s="12"/>
    </row>
    <row r="823" ht="14.25" customHeight="1">
      <c r="C823" s="9"/>
      <c r="D823" s="10"/>
      <c r="E823" s="11"/>
      <c r="F823" s="12"/>
      <c r="G823" s="9"/>
      <c r="H823" s="9"/>
      <c r="I823" s="9"/>
      <c r="J823" s="12"/>
      <c r="K823" s="12"/>
    </row>
    <row r="824" ht="14.25" customHeight="1">
      <c r="C824" s="9"/>
      <c r="D824" s="10"/>
      <c r="E824" s="11"/>
      <c r="F824" s="12"/>
      <c r="G824" s="9"/>
      <c r="H824" s="9"/>
      <c r="I824" s="9"/>
      <c r="J824" s="12"/>
      <c r="K824" s="12"/>
    </row>
    <row r="825" ht="14.25" customHeight="1">
      <c r="C825" s="9"/>
      <c r="D825" s="10"/>
      <c r="E825" s="11"/>
      <c r="F825" s="12"/>
      <c r="G825" s="9"/>
      <c r="H825" s="9"/>
      <c r="I825" s="9"/>
      <c r="J825" s="12"/>
      <c r="K825" s="12"/>
    </row>
    <row r="826" ht="14.25" customHeight="1">
      <c r="C826" s="9"/>
      <c r="D826" s="10"/>
      <c r="E826" s="11"/>
      <c r="F826" s="12"/>
      <c r="G826" s="9"/>
      <c r="H826" s="9"/>
      <c r="I826" s="9"/>
      <c r="J826" s="12"/>
      <c r="K826" s="12"/>
    </row>
    <row r="827" ht="14.25" customHeight="1">
      <c r="C827" s="9"/>
      <c r="D827" s="10"/>
      <c r="E827" s="11"/>
      <c r="F827" s="12"/>
      <c r="G827" s="9"/>
      <c r="H827" s="9"/>
      <c r="I827" s="9"/>
      <c r="J827" s="12"/>
      <c r="K827" s="12"/>
    </row>
    <row r="828" ht="14.25" customHeight="1">
      <c r="C828" s="9"/>
      <c r="D828" s="10"/>
      <c r="E828" s="11"/>
      <c r="F828" s="12"/>
      <c r="G828" s="9"/>
      <c r="H828" s="9"/>
      <c r="I828" s="9"/>
      <c r="J828" s="12"/>
      <c r="K828" s="12"/>
    </row>
    <row r="829" ht="14.25" customHeight="1">
      <c r="C829" s="9"/>
      <c r="D829" s="10"/>
      <c r="E829" s="11"/>
      <c r="F829" s="12"/>
      <c r="G829" s="9"/>
      <c r="H829" s="9"/>
      <c r="I829" s="9"/>
      <c r="J829" s="12"/>
      <c r="K829" s="12"/>
    </row>
    <row r="830" ht="14.25" customHeight="1">
      <c r="C830" s="9"/>
      <c r="D830" s="10"/>
      <c r="E830" s="11"/>
      <c r="F830" s="12"/>
      <c r="G830" s="9"/>
      <c r="H830" s="9"/>
      <c r="I830" s="9"/>
      <c r="J830" s="12"/>
      <c r="K830" s="12"/>
    </row>
    <row r="831" ht="14.25" customHeight="1">
      <c r="C831" s="9"/>
      <c r="D831" s="10"/>
      <c r="E831" s="11"/>
      <c r="F831" s="12"/>
      <c r="G831" s="9"/>
      <c r="H831" s="9"/>
      <c r="I831" s="9"/>
      <c r="J831" s="12"/>
      <c r="K831" s="12"/>
    </row>
    <row r="832" ht="14.25" customHeight="1">
      <c r="C832" s="9"/>
      <c r="D832" s="10"/>
      <c r="E832" s="11"/>
      <c r="F832" s="12"/>
      <c r="G832" s="9"/>
      <c r="H832" s="9"/>
      <c r="I832" s="9"/>
      <c r="J832" s="12"/>
      <c r="K832" s="12"/>
    </row>
    <row r="833" ht="14.25" customHeight="1">
      <c r="C833" s="9"/>
      <c r="D833" s="10"/>
      <c r="E833" s="11"/>
      <c r="F833" s="12"/>
      <c r="G833" s="9"/>
      <c r="H833" s="9"/>
      <c r="I833" s="9"/>
      <c r="J833" s="12"/>
      <c r="K833" s="12"/>
    </row>
    <row r="834" ht="14.25" customHeight="1">
      <c r="C834" s="9"/>
      <c r="D834" s="10"/>
      <c r="E834" s="11"/>
      <c r="F834" s="12"/>
      <c r="G834" s="9"/>
      <c r="H834" s="9"/>
      <c r="I834" s="9"/>
      <c r="J834" s="12"/>
      <c r="K834" s="12"/>
    </row>
    <row r="835" ht="14.25" customHeight="1">
      <c r="C835" s="9"/>
      <c r="D835" s="10"/>
      <c r="E835" s="11"/>
      <c r="F835" s="12"/>
      <c r="G835" s="9"/>
      <c r="H835" s="9"/>
      <c r="I835" s="9"/>
      <c r="J835" s="12"/>
      <c r="K835" s="12"/>
    </row>
    <row r="836" ht="14.25" customHeight="1">
      <c r="C836" s="9"/>
      <c r="D836" s="10"/>
      <c r="E836" s="11"/>
      <c r="F836" s="12"/>
      <c r="G836" s="9"/>
      <c r="H836" s="9"/>
      <c r="I836" s="9"/>
      <c r="J836" s="12"/>
      <c r="K836" s="12"/>
    </row>
    <row r="837" ht="14.25" customHeight="1">
      <c r="C837" s="9"/>
      <c r="D837" s="10"/>
      <c r="E837" s="11"/>
      <c r="F837" s="12"/>
      <c r="G837" s="9"/>
      <c r="H837" s="9"/>
      <c r="I837" s="9"/>
      <c r="J837" s="12"/>
      <c r="K837" s="12"/>
    </row>
    <row r="838" ht="14.25" customHeight="1">
      <c r="C838" s="9"/>
      <c r="D838" s="10"/>
      <c r="E838" s="11"/>
      <c r="F838" s="12"/>
      <c r="G838" s="9"/>
      <c r="H838" s="9"/>
      <c r="I838" s="9"/>
      <c r="J838" s="12"/>
      <c r="K838" s="12"/>
    </row>
    <row r="839" ht="14.25" customHeight="1">
      <c r="C839" s="9"/>
      <c r="D839" s="10"/>
      <c r="E839" s="11"/>
      <c r="F839" s="12"/>
      <c r="G839" s="9"/>
      <c r="H839" s="9"/>
      <c r="I839" s="9"/>
      <c r="J839" s="12"/>
      <c r="K839" s="12"/>
    </row>
    <row r="840" ht="14.25" customHeight="1">
      <c r="C840" s="9"/>
      <c r="D840" s="10"/>
      <c r="E840" s="11"/>
      <c r="F840" s="12"/>
      <c r="G840" s="9"/>
      <c r="H840" s="9"/>
      <c r="I840" s="9"/>
      <c r="J840" s="12"/>
      <c r="K840" s="12"/>
    </row>
    <row r="841" ht="14.25" customHeight="1">
      <c r="C841" s="9"/>
      <c r="D841" s="10"/>
      <c r="E841" s="11"/>
      <c r="F841" s="12"/>
      <c r="G841" s="9"/>
      <c r="H841" s="9"/>
      <c r="I841" s="9"/>
      <c r="J841" s="12"/>
      <c r="K841" s="12"/>
    </row>
    <row r="842" ht="14.25" customHeight="1">
      <c r="C842" s="9"/>
      <c r="D842" s="10"/>
      <c r="E842" s="11"/>
      <c r="F842" s="12"/>
      <c r="G842" s="9"/>
      <c r="H842" s="9"/>
      <c r="I842" s="9"/>
      <c r="J842" s="12"/>
      <c r="K842" s="12"/>
    </row>
    <row r="843" ht="14.25" customHeight="1">
      <c r="C843" s="9"/>
      <c r="D843" s="10"/>
      <c r="E843" s="11"/>
      <c r="F843" s="12"/>
      <c r="G843" s="9"/>
      <c r="H843" s="9"/>
      <c r="I843" s="9"/>
      <c r="J843" s="12"/>
      <c r="K843" s="12"/>
    </row>
    <row r="844" ht="14.25" customHeight="1">
      <c r="C844" s="9"/>
      <c r="D844" s="10"/>
      <c r="E844" s="11"/>
      <c r="F844" s="12"/>
      <c r="G844" s="9"/>
      <c r="H844" s="9"/>
      <c r="I844" s="9"/>
      <c r="J844" s="12"/>
      <c r="K844" s="12"/>
    </row>
    <row r="845" ht="14.25" customHeight="1">
      <c r="C845" s="9"/>
      <c r="D845" s="10"/>
      <c r="E845" s="11"/>
      <c r="F845" s="12"/>
      <c r="G845" s="9"/>
      <c r="H845" s="9"/>
      <c r="I845" s="9"/>
      <c r="J845" s="12"/>
      <c r="K845" s="12"/>
    </row>
    <row r="846" ht="14.25" customHeight="1">
      <c r="C846" s="9"/>
      <c r="D846" s="10"/>
      <c r="E846" s="11"/>
      <c r="F846" s="12"/>
      <c r="G846" s="9"/>
      <c r="H846" s="9"/>
      <c r="I846" s="9"/>
      <c r="J846" s="12"/>
      <c r="K846" s="12"/>
    </row>
    <row r="847" ht="14.25" customHeight="1">
      <c r="C847" s="9"/>
      <c r="D847" s="10"/>
      <c r="E847" s="11"/>
      <c r="F847" s="12"/>
      <c r="G847" s="9"/>
      <c r="H847" s="9"/>
      <c r="I847" s="9"/>
      <c r="J847" s="12"/>
      <c r="K847" s="12"/>
    </row>
    <row r="848" ht="14.25" customHeight="1">
      <c r="C848" s="9"/>
      <c r="D848" s="10"/>
      <c r="E848" s="11"/>
      <c r="F848" s="12"/>
      <c r="G848" s="9"/>
      <c r="H848" s="9"/>
      <c r="I848" s="9"/>
      <c r="J848" s="12"/>
      <c r="K848" s="12"/>
    </row>
    <row r="849" ht="14.25" customHeight="1">
      <c r="C849" s="9"/>
      <c r="D849" s="10"/>
      <c r="E849" s="11"/>
      <c r="F849" s="12"/>
      <c r="G849" s="9"/>
      <c r="H849" s="9"/>
      <c r="I849" s="9"/>
      <c r="J849" s="12"/>
      <c r="K849" s="12"/>
    </row>
    <row r="850" ht="14.25" customHeight="1">
      <c r="C850" s="9"/>
      <c r="D850" s="10"/>
      <c r="E850" s="11"/>
      <c r="F850" s="12"/>
      <c r="G850" s="9"/>
      <c r="H850" s="9"/>
      <c r="I850" s="9"/>
      <c r="J850" s="12"/>
      <c r="K850" s="12"/>
    </row>
    <row r="851" ht="14.25" customHeight="1">
      <c r="C851" s="9"/>
      <c r="D851" s="10"/>
      <c r="E851" s="11"/>
      <c r="F851" s="12"/>
      <c r="G851" s="9"/>
      <c r="H851" s="9"/>
      <c r="I851" s="9"/>
      <c r="J851" s="12"/>
      <c r="K851" s="12"/>
    </row>
    <row r="852" ht="14.25" customHeight="1">
      <c r="C852" s="9"/>
      <c r="D852" s="10"/>
      <c r="E852" s="11"/>
      <c r="F852" s="12"/>
      <c r="G852" s="9"/>
      <c r="H852" s="9"/>
      <c r="I852" s="9"/>
      <c r="J852" s="12"/>
      <c r="K852" s="12"/>
    </row>
    <row r="853" ht="14.25" customHeight="1">
      <c r="C853" s="9"/>
      <c r="D853" s="10"/>
      <c r="E853" s="11"/>
      <c r="F853" s="12"/>
      <c r="G853" s="9"/>
      <c r="H853" s="9"/>
      <c r="I853" s="9"/>
      <c r="J853" s="12"/>
      <c r="K853" s="12"/>
    </row>
    <row r="854" ht="14.25" customHeight="1">
      <c r="C854" s="9"/>
      <c r="D854" s="10"/>
      <c r="E854" s="11"/>
      <c r="F854" s="12"/>
      <c r="G854" s="9"/>
      <c r="H854" s="9"/>
      <c r="I854" s="9"/>
      <c r="J854" s="12"/>
      <c r="K854" s="12"/>
    </row>
    <row r="855" ht="14.25" customHeight="1">
      <c r="C855" s="9"/>
      <c r="D855" s="10"/>
      <c r="E855" s="11"/>
      <c r="F855" s="12"/>
      <c r="G855" s="9"/>
      <c r="H855" s="9"/>
      <c r="I855" s="9"/>
      <c r="J855" s="12"/>
      <c r="K855" s="12"/>
    </row>
    <row r="856" ht="14.25" customHeight="1">
      <c r="C856" s="9"/>
      <c r="D856" s="10"/>
      <c r="E856" s="11"/>
      <c r="F856" s="12"/>
      <c r="G856" s="9"/>
      <c r="H856" s="9"/>
      <c r="I856" s="9"/>
      <c r="J856" s="12"/>
      <c r="K856" s="12"/>
    </row>
    <row r="857" ht="14.25" customHeight="1">
      <c r="C857" s="9"/>
      <c r="D857" s="10"/>
      <c r="E857" s="11"/>
      <c r="F857" s="12"/>
      <c r="G857" s="9"/>
      <c r="H857" s="9"/>
      <c r="I857" s="9"/>
      <c r="J857" s="12"/>
      <c r="K857" s="12"/>
    </row>
    <row r="858" ht="14.25" customHeight="1">
      <c r="C858" s="9"/>
      <c r="D858" s="10"/>
      <c r="E858" s="11"/>
      <c r="F858" s="12"/>
      <c r="G858" s="9"/>
      <c r="H858" s="9"/>
      <c r="I858" s="9"/>
      <c r="J858" s="12"/>
      <c r="K858" s="12"/>
    </row>
    <row r="859" ht="14.25" customHeight="1">
      <c r="C859" s="9"/>
      <c r="D859" s="10"/>
      <c r="E859" s="11"/>
      <c r="F859" s="12"/>
      <c r="G859" s="9"/>
      <c r="H859" s="9"/>
      <c r="I859" s="9"/>
      <c r="J859" s="12"/>
      <c r="K859" s="12"/>
    </row>
    <row r="860" ht="14.25" customHeight="1">
      <c r="C860" s="9"/>
      <c r="D860" s="10"/>
      <c r="E860" s="11"/>
      <c r="F860" s="12"/>
      <c r="G860" s="9"/>
      <c r="H860" s="9"/>
      <c r="I860" s="9"/>
      <c r="J860" s="12"/>
      <c r="K860" s="12"/>
    </row>
    <row r="861" ht="14.25" customHeight="1">
      <c r="C861" s="9"/>
      <c r="D861" s="10"/>
      <c r="E861" s="11"/>
      <c r="F861" s="12"/>
      <c r="G861" s="9"/>
      <c r="H861" s="9"/>
      <c r="I861" s="9"/>
      <c r="J861" s="12"/>
      <c r="K861" s="12"/>
    </row>
    <row r="862" ht="14.25" customHeight="1">
      <c r="C862" s="9"/>
      <c r="D862" s="10"/>
      <c r="E862" s="11"/>
      <c r="F862" s="12"/>
      <c r="G862" s="9"/>
      <c r="H862" s="9"/>
      <c r="I862" s="9"/>
      <c r="J862" s="12"/>
      <c r="K862" s="12"/>
    </row>
    <row r="863" ht="14.25" customHeight="1">
      <c r="C863" s="9"/>
      <c r="D863" s="10"/>
      <c r="E863" s="11"/>
      <c r="F863" s="12"/>
      <c r="G863" s="9"/>
      <c r="H863" s="9"/>
      <c r="I863" s="9"/>
      <c r="J863" s="12"/>
      <c r="K863" s="12"/>
    </row>
    <row r="864" ht="14.25" customHeight="1">
      <c r="C864" s="9"/>
      <c r="D864" s="10"/>
      <c r="E864" s="11"/>
      <c r="F864" s="12"/>
      <c r="G864" s="9"/>
      <c r="H864" s="9"/>
      <c r="I864" s="9"/>
      <c r="J864" s="12"/>
      <c r="K864" s="12"/>
    </row>
    <row r="865" ht="14.25" customHeight="1">
      <c r="C865" s="9"/>
      <c r="D865" s="10"/>
      <c r="E865" s="11"/>
      <c r="F865" s="12"/>
      <c r="G865" s="9"/>
      <c r="H865" s="9"/>
      <c r="I865" s="9"/>
      <c r="J865" s="12"/>
      <c r="K865" s="12"/>
    </row>
    <row r="866" ht="14.25" customHeight="1">
      <c r="C866" s="9"/>
      <c r="D866" s="10"/>
      <c r="E866" s="11"/>
      <c r="F866" s="12"/>
      <c r="G866" s="9"/>
      <c r="H866" s="9"/>
      <c r="I866" s="9"/>
      <c r="J866" s="12"/>
      <c r="K866" s="12"/>
    </row>
    <row r="867" ht="14.25" customHeight="1">
      <c r="C867" s="9"/>
      <c r="D867" s="10"/>
      <c r="E867" s="11"/>
      <c r="F867" s="12"/>
      <c r="G867" s="9"/>
      <c r="H867" s="9"/>
      <c r="I867" s="9"/>
      <c r="J867" s="12"/>
      <c r="K867" s="12"/>
    </row>
    <row r="868" ht="14.25" customHeight="1">
      <c r="C868" s="9"/>
      <c r="D868" s="10"/>
      <c r="E868" s="11"/>
      <c r="F868" s="12"/>
      <c r="G868" s="9"/>
      <c r="H868" s="9"/>
      <c r="I868" s="9"/>
      <c r="J868" s="12"/>
      <c r="K868" s="12"/>
    </row>
    <row r="869" ht="14.25" customHeight="1">
      <c r="C869" s="9"/>
      <c r="D869" s="10"/>
      <c r="E869" s="11"/>
      <c r="F869" s="12"/>
      <c r="G869" s="9"/>
      <c r="H869" s="9"/>
      <c r="I869" s="9"/>
      <c r="J869" s="12"/>
      <c r="K869" s="12"/>
    </row>
    <row r="870" ht="14.25" customHeight="1">
      <c r="C870" s="9"/>
      <c r="D870" s="10"/>
      <c r="E870" s="11"/>
      <c r="F870" s="12"/>
      <c r="G870" s="9"/>
      <c r="H870" s="9"/>
      <c r="I870" s="9"/>
      <c r="J870" s="12"/>
      <c r="K870" s="12"/>
    </row>
    <row r="871" ht="14.25" customHeight="1">
      <c r="C871" s="9"/>
      <c r="D871" s="10"/>
      <c r="E871" s="11"/>
      <c r="F871" s="12"/>
      <c r="G871" s="9"/>
      <c r="H871" s="9"/>
      <c r="I871" s="9"/>
      <c r="J871" s="12"/>
      <c r="K871" s="12"/>
    </row>
    <row r="872" ht="14.25" customHeight="1">
      <c r="C872" s="9"/>
      <c r="D872" s="10"/>
      <c r="E872" s="11"/>
      <c r="F872" s="12"/>
      <c r="G872" s="9"/>
      <c r="H872" s="9"/>
      <c r="I872" s="9"/>
      <c r="J872" s="12"/>
      <c r="K872" s="12"/>
    </row>
    <row r="873" ht="14.25" customHeight="1">
      <c r="C873" s="9"/>
      <c r="D873" s="10"/>
      <c r="E873" s="11"/>
      <c r="F873" s="12"/>
      <c r="G873" s="9"/>
      <c r="H873" s="9"/>
      <c r="I873" s="9"/>
      <c r="J873" s="12"/>
      <c r="K873" s="12"/>
    </row>
    <row r="874" ht="14.25" customHeight="1">
      <c r="C874" s="9"/>
      <c r="D874" s="10"/>
      <c r="E874" s="11"/>
      <c r="F874" s="12"/>
      <c r="G874" s="9"/>
      <c r="H874" s="9"/>
      <c r="I874" s="9"/>
      <c r="J874" s="12"/>
      <c r="K874" s="12"/>
    </row>
    <row r="875" ht="14.25" customHeight="1">
      <c r="C875" s="9"/>
      <c r="D875" s="10"/>
      <c r="E875" s="11"/>
      <c r="F875" s="12"/>
      <c r="G875" s="9"/>
      <c r="H875" s="9"/>
      <c r="I875" s="9"/>
      <c r="J875" s="12"/>
      <c r="K875" s="12"/>
    </row>
    <row r="876" ht="14.25" customHeight="1">
      <c r="C876" s="9"/>
      <c r="D876" s="10"/>
      <c r="E876" s="11"/>
      <c r="F876" s="12"/>
      <c r="G876" s="9"/>
      <c r="H876" s="9"/>
      <c r="I876" s="9"/>
      <c r="J876" s="12"/>
      <c r="K876" s="12"/>
    </row>
    <row r="877" ht="14.25" customHeight="1">
      <c r="C877" s="9"/>
      <c r="D877" s="10"/>
      <c r="E877" s="11"/>
      <c r="F877" s="12"/>
      <c r="G877" s="9"/>
      <c r="H877" s="9"/>
      <c r="I877" s="9"/>
      <c r="J877" s="12"/>
      <c r="K877" s="12"/>
    </row>
    <row r="878" ht="14.25" customHeight="1">
      <c r="C878" s="9"/>
      <c r="D878" s="10"/>
      <c r="E878" s="11"/>
      <c r="F878" s="12"/>
      <c r="G878" s="9"/>
      <c r="H878" s="9"/>
      <c r="I878" s="9"/>
      <c r="J878" s="12"/>
      <c r="K878" s="12"/>
    </row>
    <row r="879" ht="14.25" customHeight="1">
      <c r="C879" s="9"/>
      <c r="D879" s="10"/>
      <c r="E879" s="11"/>
      <c r="F879" s="12"/>
      <c r="G879" s="9"/>
      <c r="H879" s="9"/>
      <c r="I879" s="9"/>
      <c r="J879" s="12"/>
      <c r="K879" s="12"/>
    </row>
    <row r="880" ht="14.25" customHeight="1">
      <c r="C880" s="9"/>
      <c r="D880" s="10"/>
      <c r="E880" s="11"/>
      <c r="F880" s="12"/>
      <c r="G880" s="9"/>
      <c r="H880" s="9"/>
      <c r="I880" s="9"/>
      <c r="J880" s="12"/>
      <c r="K880" s="12"/>
    </row>
    <row r="881" ht="14.25" customHeight="1">
      <c r="C881" s="9"/>
      <c r="D881" s="10"/>
      <c r="E881" s="11"/>
      <c r="F881" s="12"/>
      <c r="G881" s="9"/>
      <c r="H881" s="9"/>
      <c r="I881" s="9"/>
      <c r="J881" s="12"/>
      <c r="K881" s="12"/>
    </row>
    <row r="882" ht="14.25" customHeight="1">
      <c r="C882" s="9"/>
      <c r="D882" s="10"/>
      <c r="E882" s="11"/>
      <c r="F882" s="12"/>
      <c r="G882" s="9"/>
      <c r="H882" s="9"/>
      <c r="I882" s="9"/>
      <c r="J882" s="12"/>
      <c r="K882" s="12"/>
    </row>
    <row r="883" ht="14.25" customHeight="1">
      <c r="C883" s="9"/>
      <c r="D883" s="10"/>
      <c r="E883" s="11"/>
      <c r="F883" s="12"/>
      <c r="G883" s="9"/>
      <c r="H883" s="9"/>
      <c r="I883" s="9"/>
      <c r="J883" s="12"/>
      <c r="K883" s="12"/>
    </row>
    <row r="884" ht="14.25" customHeight="1">
      <c r="C884" s="9"/>
      <c r="D884" s="10"/>
      <c r="E884" s="11"/>
      <c r="F884" s="12"/>
      <c r="G884" s="9"/>
      <c r="H884" s="9"/>
      <c r="I884" s="9"/>
      <c r="J884" s="12"/>
      <c r="K884" s="12"/>
    </row>
    <row r="885" ht="14.25" customHeight="1">
      <c r="C885" s="9"/>
      <c r="D885" s="10"/>
      <c r="E885" s="11"/>
      <c r="F885" s="12"/>
      <c r="G885" s="9"/>
      <c r="H885" s="9"/>
      <c r="I885" s="9"/>
      <c r="J885" s="12"/>
      <c r="K885" s="12"/>
    </row>
    <row r="886" ht="14.25" customHeight="1">
      <c r="C886" s="9"/>
      <c r="D886" s="10"/>
      <c r="E886" s="11"/>
      <c r="F886" s="12"/>
      <c r="G886" s="9"/>
      <c r="H886" s="9"/>
      <c r="I886" s="9"/>
      <c r="J886" s="12"/>
      <c r="K886" s="12"/>
    </row>
    <row r="887" ht="14.25" customHeight="1">
      <c r="C887" s="9"/>
      <c r="D887" s="10"/>
      <c r="E887" s="11"/>
      <c r="F887" s="12"/>
      <c r="G887" s="9"/>
      <c r="H887" s="9"/>
      <c r="I887" s="9"/>
      <c r="J887" s="12"/>
      <c r="K887" s="12"/>
    </row>
    <row r="888" ht="14.25" customHeight="1">
      <c r="C888" s="9"/>
      <c r="D888" s="10"/>
      <c r="E888" s="11"/>
      <c r="F888" s="12"/>
      <c r="G888" s="9"/>
      <c r="H888" s="9"/>
      <c r="I888" s="9"/>
      <c r="J888" s="12"/>
      <c r="K888" s="12"/>
    </row>
    <row r="889" ht="14.25" customHeight="1">
      <c r="C889" s="9"/>
      <c r="D889" s="10"/>
      <c r="E889" s="11"/>
      <c r="F889" s="12"/>
      <c r="G889" s="9"/>
      <c r="H889" s="9"/>
      <c r="I889" s="9"/>
      <c r="J889" s="12"/>
      <c r="K889" s="12"/>
    </row>
    <row r="890" ht="14.25" customHeight="1">
      <c r="C890" s="9"/>
      <c r="D890" s="10"/>
      <c r="E890" s="11"/>
      <c r="F890" s="12"/>
      <c r="G890" s="9"/>
      <c r="H890" s="9"/>
      <c r="I890" s="9"/>
      <c r="J890" s="12"/>
      <c r="K890" s="12"/>
    </row>
    <row r="891" ht="14.25" customHeight="1">
      <c r="C891" s="9"/>
      <c r="D891" s="10"/>
      <c r="E891" s="11"/>
      <c r="F891" s="12"/>
      <c r="G891" s="9"/>
      <c r="H891" s="9"/>
      <c r="I891" s="9"/>
      <c r="J891" s="12"/>
      <c r="K891" s="12"/>
    </row>
    <row r="892" ht="14.25" customHeight="1">
      <c r="C892" s="9"/>
      <c r="D892" s="10"/>
      <c r="E892" s="11"/>
      <c r="F892" s="12"/>
      <c r="G892" s="9"/>
      <c r="H892" s="9"/>
      <c r="I892" s="9"/>
      <c r="J892" s="12"/>
      <c r="K892" s="12"/>
    </row>
    <row r="893" ht="14.25" customHeight="1">
      <c r="C893" s="9"/>
      <c r="D893" s="10"/>
      <c r="E893" s="11"/>
      <c r="F893" s="12"/>
      <c r="G893" s="9"/>
      <c r="H893" s="9"/>
      <c r="I893" s="9"/>
      <c r="J893" s="12"/>
      <c r="K893" s="12"/>
    </row>
    <row r="894" ht="14.25" customHeight="1">
      <c r="C894" s="9"/>
      <c r="D894" s="10"/>
      <c r="E894" s="11"/>
      <c r="F894" s="12"/>
      <c r="G894" s="9"/>
      <c r="H894" s="9"/>
      <c r="I894" s="9"/>
      <c r="J894" s="12"/>
      <c r="K894" s="12"/>
    </row>
    <row r="895" ht="14.25" customHeight="1">
      <c r="C895" s="9"/>
      <c r="D895" s="10"/>
      <c r="E895" s="11"/>
      <c r="F895" s="12"/>
      <c r="G895" s="9"/>
      <c r="H895" s="9"/>
      <c r="I895" s="9"/>
      <c r="J895" s="12"/>
      <c r="K895" s="12"/>
    </row>
    <row r="896" ht="14.25" customHeight="1">
      <c r="C896" s="9"/>
      <c r="D896" s="10"/>
      <c r="E896" s="11"/>
      <c r="F896" s="12"/>
      <c r="G896" s="9"/>
      <c r="H896" s="9"/>
      <c r="I896" s="9"/>
      <c r="J896" s="12"/>
      <c r="K896" s="12"/>
    </row>
    <row r="897" ht="14.25" customHeight="1">
      <c r="C897" s="9"/>
      <c r="D897" s="10"/>
      <c r="E897" s="11"/>
      <c r="F897" s="12"/>
      <c r="G897" s="9"/>
      <c r="H897" s="9"/>
      <c r="I897" s="9"/>
      <c r="J897" s="12"/>
      <c r="K897" s="12"/>
    </row>
    <row r="898" ht="14.25" customHeight="1">
      <c r="C898" s="9"/>
      <c r="D898" s="10"/>
      <c r="E898" s="11"/>
      <c r="F898" s="12"/>
      <c r="G898" s="9"/>
      <c r="H898" s="9"/>
      <c r="I898" s="9"/>
      <c r="J898" s="12"/>
      <c r="K898" s="12"/>
    </row>
    <row r="899" ht="14.25" customHeight="1">
      <c r="C899" s="9"/>
      <c r="D899" s="10"/>
      <c r="E899" s="11"/>
      <c r="F899" s="12"/>
      <c r="G899" s="9"/>
      <c r="H899" s="9"/>
      <c r="I899" s="9"/>
      <c r="J899" s="12"/>
      <c r="K899" s="12"/>
    </row>
    <row r="900" ht="14.25" customHeight="1">
      <c r="C900" s="9"/>
      <c r="D900" s="10"/>
      <c r="E900" s="11"/>
      <c r="F900" s="12"/>
      <c r="G900" s="9"/>
      <c r="H900" s="9"/>
      <c r="I900" s="9"/>
      <c r="J900" s="12"/>
      <c r="K900" s="12"/>
    </row>
    <row r="901" ht="14.25" customHeight="1">
      <c r="C901" s="9"/>
      <c r="D901" s="10"/>
      <c r="E901" s="11"/>
      <c r="F901" s="12"/>
      <c r="G901" s="9"/>
      <c r="H901" s="9"/>
      <c r="I901" s="9"/>
      <c r="J901" s="12"/>
      <c r="K901" s="12"/>
    </row>
    <row r="902" ht="14.25" customHeight="1">
      <c r="C902" s="9"/>
      <c r="D902" s="10"/>
      <c r="E902" s="11"/>
      <c r="F902" s="12"/>
      <c r="G902" s="9"/>
      <c r="H902" s="9"/>
      <c r="I902" s="9"/>
      <c r="J902" s="12"/>
      <c r="K902" s="12"/>
    </row>
    <row r="903" ht="14.25" customHeight="1">
      <c r="C903" s="9"/>
      <c r="D903" s="10"/>
      <c r="E903" s="11"/>
      <c r="F903" s="12"/>
      <c r="G903" s="9"/>
      <c r="H903" s="9"/>
      <c r="I903" s="9"/>
      <c r="J903" s="12"/>
      <c r="K903" s="12"/>
    </row>
    <row r="904" ht="14.25" customHeight="1">
      <c r="C904" s="9"/>
      <c r="D904" s="10"/>
      <c r="E904" s="11"/>
      <c r="F904" s="12"/>
      <c r="G904" s="9"/>
      <c r="H904" s="9"/>
      <c r="I904" s="9"/>
      <c r="J904" s="12"/>
      <c r="K904" s="12"/>
    </row>
    <row r="905" ht="14.25" customHeight="1">
      <c r="C905" s="9"/>
      <c r="D905" s="10"/>
      <c r="E905" s="11"/>
      <c r="F905" s="12"/>
      <c r="G905" s="9"/>
      <c r="H905" s="9"/>
      <c r="I905" s="9"/>
      <c r="J905" s="12"/>
      <c r="K905" s="12"/>
    </row>
    <row r="906" ht="14.25" customHeight="1">
      <c r="C906" s="9"/>
      <c r="D906" s="10"/>
      <c r="E906" s="11"/>
      <c r="F906" s="12"/>
      <c r="G906" s="9"/>
      <c r="H906" s="9"/>
      <c r="I906" s="9"/>
      <c r="J906" s="12"/>
      <c r="K906" s="12"/>
    </row>
    <row r="907" ht="14.25" customHeight="1">
      <c r="C907" s="9"/>
      <c r="D907" s="10"/>
      <c r="E907" s="11"/>
      <c r="F907" s="12"/>
      <c r="G907" s="9"/>
      <c r="H907" s="9"/>
      <c r="I907" s="9"/>
      <c r="J907" s="12"/>
      <c r="K907" s="12"/>
    </row>
    <row r="908" ht="14.25" customHeight="1">
      <c r="C908" s="9"/>
      <c r="D908" s="10"/>
      <c r="E908" s="11"/>
      <c r="F908" s="12"/>
      <c r="G908" s="9"/>
      <c r="H908" s="9"/>
      <c r="I908" s="9"/>
      <c r="J908" s="12"/>
      <c r="K908" s="12"/>
    </row>
    <row r="909" ht="14.25" customHeight="1">
      <c r="C909" s="9"/>
      <c r="D909" s="10"/>
      <c r="E909" s="11"/>
      <c r="F909" s="12"/>
      <c r="G909" s="9"/>
      <c r="H909" s="9"/>
      <c r="I909" s="9"/>
      <c r="J909" s="12"/>
      <c r="K909" s="12"/>
    </row>
    <row r="910" ht="14.25" customHeight="1">
      <c r="C910" s="9"/>
      <c r="D910" s="10"/>
      <c r="E910" s="11"/>
      <c r="F910" s="12"/>
      <c r="G910" s="9"/>
      <c r="H910" s="9"/>
      <c r="I910" s="9"/>
      <c r="J910" s="12"/>
      <c r="K910" s="12"/>
    </row>
    <row r="911" ht="14.25" customHeight="1">
      <c r="C911" s="9"/>
      <c r="D911" s="10"/>
      <c r="E911" s="11"/>
      <c r="F911" s="12"/>
      <c r="G911" s="9"/>
      <c r="H911" s="9"/>
      <c r="I911" s="9"/>
      <c r="J911" s="12"/>
      <c r="K911" s="12"/>
    </row>
    <row r="912" ht="14.25" customHeight="1">
      <c r="C912" s="9"/>
      <c r="D912" s="10"/>
      <c r="E912" s="11"/>
      <c r="F912" s="12"/>
      <c r="G912" s="9"/>
      <c r="H912" s="9"/>
      <c r="I912" s="9"/>
      <c r="J912" s="12"/>
      <c r="K912" s="12"/>
    </row>
    <row r="913" ht="14.25" customHeight="1">
      <c r="C913" s="9"/>
      <c r="D913" s="10"/>
      <c r="E913" s="11"/>
      <c r="F913" s="12"/>
      <c r="G913" s="9"/>
      <c r="H913" s="9"/>
      <c r="I913" s="9"/>
      <c r="J913" s="12"/>
      <c r="K913" s="12"/>
    </row>
    <row r="914" ht="14.25" customHeight="1">
      <c r="C914" s="9"/>
      <c r="D914" s="10"/>
      <c r="E914" s="11"/>
      <c r="F914" s="12"/>
      <c r="G914" s="9"/>
      <c r="H914" s="9"/>
      <c r="I914" s="9"/>
      <c r="J914" s="12"/>
      <c r="K914" s="12"/>
    </row>
    <row r="915" ht="14.25" customHeight="1">
      <c r="C915" s="9"/>
      <c r="D915" s="10"/>
      <c r="E915" s="11"/>
      <c r="F915" s="12"/>
      <c r="G915" s="9"/>
      <c r="H915" s="9"/>
      <c r="I915" s="9"/>
      <c r="J915" s="12"/>
      <c r="K915" s="12"/>
    </row>
    <row r="916" ht="14.25" customHeight="1">
      <c r="C916" s="9"/>
      <c r="D916" s="10"/>
      <c r="E916" s="11"/>
      <c r="F916" s="12"/>
      <c r="G916" s="9"/>
      <c r="H916" s="9"/>
      <c r="I916" s="9"/>
      <c r="J916" s="12"/>
      <c r="K916" s="12"/>
    </row>
    <row r="917" ht="14.25" customHeight="1">
      <c r="C917" s="9"/>
      <c r="D917" s="10"/>
      <c r="E917" s="11"/>
      <c r="F917" s="12"/>
      <c r="G917" s="9"/>
      <c r="H917" s="9"/>
      <c r="I917" s="9"/>
      <c r="J917" s="12"/>
      <c r="K917" s="12"/>
    </row>
    <row r="918" ht="14.25" customHeight="1">
      <c r="C918" s="9"/>
      <c r="D918" s="10"/>
      <c r="E918" s="11"/>
      <c r="F918" s="12"/>
      <c r="G918" s="9"/>
      <c r="H918" s="9"/>
      <c r="I918" s="9"/>
      <c r="J918" s="12"/>
      <c r="K918" s="12"/>
    </row>
    <row r="919" ht="14.25" customHeight="1">
      <c r="C919" s="9"/>
      <c r="D919" s="10"/>
      <c r="E919" s="11"/>
      <c r="F919" s="12"/>
      <c r="G919" s="9"/>
      <c r="H919" s="9"/>
      <c r="I919" s="9"/>
      <c r="J919" s="12"/>
      <c r="K919" s="12"/>
    </row>
    <row r="920" ht="14.25" customHeight="1">
      <c r="C920" s="9"/>
      <c r="D920" s="10"/>
      <c r="E920" s="11"/>
      <c r="F920" s="12"/>
      <c r="G920" s="9"/>
      <c r="H920" s="9"/>
      <c r="I920" s="9"/>
      <c r="J920" s="12"/>
      <c r="K920" s="12"/>
    </row>
    <row r="921" ht="14.25" customHeight="1">
      <c r="C921" s="9"/>
      <c r="D921" s="10"/>
      <c r="E921" s="11"/>
      <c r="F921" s="12"/>
      <c r="G921" s="9"/>
      <c r="H921" s="9"/>
      <c r="I921" s="9"/>
      <c r="J921" s="12"/>
      <c r="K921" s="12"/>
    </row>
    <row r="922" ht="14.25" customHeight="1">
      <c r="C922" s="9"/>
      <c r="D922" s="10"/>
      <c r="E922" s="11"/>
      <c r="F922" s="12"/>
      <c r="G922" s="9"/>
      <c r="H922" s="9"/>
      <c r="I922" s="9"/>
      <c r="J922" s="12"/>
      <c r="K922" s="12"/>
    </row>
    <row r="923" ht="14.25" customHeight="1">
      <c r="C923" s="9"/>
      <c r="D923" s="10"/>
      <c r="E923" s="11"/>
      <c r="F923" s="12"/>
      <c r="G923" s="9"/>
      <c r="H923" s="9"/>
      <c r="I923" s="9"/>
      <c r="J923" s="12"/>
      <c r="K923" s="12"/>
    </row>
    <row r="924" ht="14.25" customHeight="1">
      <c r="C924" s="9"/>
      <c r="D924" s="10"/>
      <c r="E924" s="11"/>
      <c r="F924" s="12"/>
      <c r="G924" s="9"/>
      <c r="H924" s="9"/>
      <c r="I924" s="9"/>
      <c r="J924" s="12"/>
      <c r="K924" s="12"/>
    </row>
    <row r="925" ht="14.25" customHeight="1">
      <c r="C925" s="9"/>
      <c r="D925" s="10"/>
      <c r="E925" s="11"/>
      <c r="F925" s="12"/>
      <c r="G925" s="9"/>
      <c r="H925" s="9"/>
      <c r="I925" s="9"/>
      <c r="J925" s="12"/>
      <c r="K925" s="12"/>
    </row>
    <row r="926" ht="14.25" customHeight="1">
      <c r="C926" s="9"/>
      <c r="D926" s="10"/>
      <c r="E926" s="11"/>
      <c r="F926" s="12"/>
      <c r="G926" s="9"/>
      <c r="H926" s="9"/>
      <c r="I926" s="9"/>
      <c r="J926" s="12"/>
      <c r="K926" s="12"/>
    </row>
    <row r="927" ht="14.25" customHeight="1">
      <c r="C927" s="9"/>
      <c r="D927" s="10"/>
      <c r="E927" s="11"/>
      <c r="F927" s="12"/>
      <c r="G927" s="9"/>
      <c r="H927" s="9"/>
      <c r="I927" s="9"/>
      <c r="J927" s="12"/>
      <c r="K927" s="12"/>
    </row>
    <row r="928" ht="14.25" customHeight="1">
      <c r="C928" s="9"/>
      <c r="D928" s="10"/>
      <c r="E928" s="11"/>
      <c r="F928" s="12"/>
      <c r="G928" s="9"/>
      <c r="H928" s="9"/>
      <c r="I928" s="9"/>
      <c r="J928" s="12"/>
      <c r="K928" s="12"/>
    </row>
    <row r="929" ht="14.25" customHeight="1">
      <c r="C929" s="9"/>
      <c r="D929" s="10"/>
      <c r="E929" s="11"/>
      <c r="F929" s="12"/>
      <c r="G929" s="9"/>
      <c r="H929" s="9"/>
      <c r="I929" s="9"/>
      <c r="J929" s="12"/>
      <c r="K929" s="12"/>
    </row>
    <row r="930" ht="14.25" customHeight="1">
      <c r="C930" s="9"/>
      <c r="D930" s="10"/>
      <c r="E930" s="11"/>
      <c r="F930" s="12"/>
      <c r="G930" s="9"/>
      <c r="H930" s="9"/>
      <c r="I930" s="9"/>
      <c r="J930" s="12"/>
      <c r="K930" s="12"/>
    </row>
    <row r="931" ht="14.25" customHeight="1">
      <c r="C931" s="9"/>
      <c r="D931" s="10"/>
      <c r="E931" s="11"/>
      <c r="F931" s="12"/>
      <c r="G931" s="9"/>
      <c r="H931" s="9"/>
      <c r="I931" s="9"/>
      <c r="J931" s="12"/>
      <c r="K931" s="12"/>
    </row>
    <row r="932" ht="14.25" customHeight="1">
      <c r="C932" s="9"/>
      <c r="D932" s="10"/>
      <c r="E932" s="11"/>
      <c r="F932" s="12"/>
      <c r="G932" s="9"/>
      <c r="H932" s="9"/>
      <c r="I932" s="9"/>
      <c r="J932" s="12"/>
      <c r="K932" s="12"/>
    </row>
    <row r="933" ht="14.25" customHeight="1">
      <c r="C933" s="9"/>
      <c r="D933" s="10"/>
      <c r="E933" s="11"/>
      <c r="F933" s="12"/>
      <c r="G933" s="9"/>
      <c r="H933" s="9"/>
      <c r="I933" s="9"/>
      <c r="J933" s="12"/>
      <c r="K933" s="12"/>
    </row>
    <row r="934" ht="14.25" customHeight="1">
      <c r="C934" s="9"/>
      <c r="D934" s="10"/>
      <c r="E934" s="11"/>
      <c r="F934" s="12"/>
      <c r="G934" s="9"/>
      <c r="H934" s="9"/>
      <c r="I934" s="9"/>
      <c r="J934" s="12"/>
      <c r="K934" s="12"/>
    </row>
    <row r="935" ht="14.25" customHeight="1">
      <c r="C935" s="9"/>
      <c r="D935" s="10"/>
      <c r="E935" s="11"/>
      <c r="F935" s="12"/>
      <c r="G935" s="9"/>
      <c r="H935" s="9"/>
      <c r="I935" s="9"/>
      <c r="J935" s="12"/>
      <c r="K935" s="12"/>
    </row>
    <row r="936" ht="14.25" customHeight="1">
      <c r="C936" s="9"/>
      <c r="D936" s="10"/>
      <c r="E936" s="11"/>
      <c r="F936" s="12"/>
      <c r="G936" s="9"/>
      <c r="H936" s="9"/>
      <c r="I936" s="9"/>
      <c r="J936" s="12"/>
      <c r="K936" s="12"/>
    </row>
    <row r="937" ht="14.25" customHeight="1">
      <c r="C937" s="9"/>
      <c r="D937" s="10"/>
      <c r="E937" s="11"/>
      <c r="F937" s="12"/>
      <c r="G937" s="9"/>
      <c r="H937" s="9"/>
      <c r="I937" s="9"/>
      <c r="J937" s="12"/>
      <c r="K937" s="12"/>
    </row>
    <row r="938" ht="14.25" customHeight="1">
      <c r="C938" s="9"/>
      <c r="D938" s="10"/>
      <c r="E938" s="11"/>
      <c r="F938" s="12"/>
      <c r="G938" s="9"/>
      <c r="H938" s="9"/>
      <c r="I938" s="9"/>
      <c r="J938" s="12"/>
      <c r="K938" s="12"/>
    </row>
    <row r="939" ht="14.25" customHeight="1">
      <c r="C939" s="9"/>
      <c r="D939" s="10"/>
      <c r="E939" s="11"/>
      <c r="F939" s="12"/>
      <c r="G939" s="9"/>
      <c r="H939" s="9"/>
      <c r="I939" s="9"/>
      <c r="J939" s="12"/>
      <c r="K939" s="12"/>
    </row>
    <row r="940" ht="14.25" customHeight="1">
      <c r="C940" s="9"/>
      <c r="D940" s="10"/>
      <c r="E940" s="11"/>
      <c r="F940" s="12"/>
      <c r="G940" s="9"/>
      <c r="H940" s="9"/>
      <c r="I940" s="9"/>
      <c r="J940" s="12"/>
      <c r="K940" s="12"/>
    </row>
    <row r="941" ht="14.25" customHeight="1">
      <c r="C941" s="9"/>
      <c r="D941" s="10"/>
      <c r="E941" s="11"/>
      <c r="F941" s="12"/>
      <c r="G941" s="9"/>
      <c r="H941" s="9"/>
      <c r="I941" s="9"/>
      <c r="J941" s="12"/>
      <c r="K941" s="12"/>
    </row>
    <row r="942" ht="14.25" customHeight="1">
      <c r="C942" s="9"/>
      <c r="D942" s="10"/>
      <c r="E942" s="11"/>
      <c r="F942" s="12"/>
      <c r="G942" s="9"/>
      <c r="H942" s="9"/>
      <c r="I942" s="9"/>
      <c r="J942" s="12"/>
      <c r="K942" s="12"/>
    </row>
    <row r="943" ht="14.25" customHeight="1">
      <c r="C943" s="9"/>
      <c r="D943" s="10"/>
      <c r="E943" s="11"/>
      <c r="F943" s="12"/>
      <c r="G943" s="9"/>
      <c r="H943" s="9"/>
      <c r="I943" s="9"/>
      <c r="J943" s="12"/>
      <c r="K943" s="12"/>
    </row>
    <row r="944" ht="14.25" customHeight="1">
      <c r="C944" s="9"/>
      <c r="D944" s="10"/>
      <c r="E944" s="11"/>
      <c r="F944" s="12"/>
      <c r="G944" s="9"/>
      <c r="H944" s="9"/>
      <c r="I944" s="9"/>
      <c r="J944" s="12"/>
      <c r="K944" s="12"/>
    </row>
    <row r="945" ht="14.25" customHeight="1">
      <c r="C945" s="9"/>
      <c r="D945" s="10"/>
      <c r="E945" s="11"/>
      <c r="F945" s="12"/>
      <c r="G945" s="9"/>
      <c r="H945" s="9"/>
      <c r="I945" s="9"/>
      <c r="J945" s="12"/>
      <c r="K945" s="12"/>
    </row>
    <row r="946" ht="14.25" customHeight="1">
      <c r="C946" s="9"/>
      <c r="D946" s="10"/>
      <c r="E946" s="11"/>
      <c r="F946" s="12"/>
      <c r="G946" s="9"/>
      <c r="H946" s="9"/>
      <c r="I946" s="9"/>
      <c r="J946" s="12"/>
      <c r="K946" s="12"/>
    </row>
    <row r="947" ht="14.25" customHeight="1">
      <c r="C947" s="9"/>
      <c r="D947" s="10"/>
      <c r="E947" s="11"/>
      <c r="F947" s="12"/>
      <c r="G947" s="9"/>
      <c r="H947" s="9"/>
      <c r="I947" s="9"/>
      <c r="J947" s="12"/>
      <c r="K947" s="12"/>
    </row>
    <row r="948" ht="14.25" customHeight="1">
      <c r="C948" s="9"/>
      <c r="D948" s="10"/>
      <c r="E948" s="11"/>
      <c r="F948" s="12"/>
      <c r="G948" s="9"/>
      <c r="H948" s="9"/>
      <c r="I948" s="9"/>
      <c r="J948" s="12"/>
      <c r="K948" s="12"/>
    </row>
    <row r="949" ht="14.25" customHeight="1">
      <c r="C949" s="9"/>
      <c r="D949" s="10"/>
      <c r="E949" s="11"/>
      <c r="F949" s="12"/>
      <c r="G949" s="9"/>
      <c r="H949" s="9"/>
      <c r="I949" s="9"/>
      <c r="J949" s="12"/>
      <c r="K949" s="12"/>
    </row>
    <row r="950" ht="14.25" customHeight="1">
      <c r="C950" s="9"/>
      <c r="D950" s="10"/>
      <c r="E950" s="11"/>
      <c r="F950" s="12"/>
      <c r="G950" s="9"/>
      <c r="H950" s="9"/>
      <c r="I950" s="9"/>
      <c r="J950" s="12"/>
      <c r="K950" s="12"/>
    </row>
    <row r="951" ht="14.25" customHeight="1">
      <c r="C951" s="9"/>
      <c r="D951" s="10"/>
      <c r="E951" s="11"/>
      <c r="F951" s="12"/>
      <c r="G951" s="9"/>
      <c r="H951" s="9"/>
      <c r="I951" s="9"/>
      <c r="J951" s="12"/>
      <c r="K951" s="12"/>
    </row>
    <row r="952" ht="14.25" customHeight="1">
      <c r="C952" s="9"/>
      <c r="D952" s="10"/>
      <c r="E952" s="11"/>
      <c r="F952" s="12"/>
      <c r="G952" s="9"/>
      <c r="H952" s="9"/>
      <c r="I952" s="9"/>
      <c r="J952" s="12"/>
      <c r="K952" s="12"/>
    </row>
    <row r="953" ht="14.25" customHeight="1">
      <c r="C953" s="9"/>
      <c r="D953" s="10"/>
      <c r="E953" s="11"/>
      <c r="F953" s="12"/>
      <c r="G953" s="9"/>
      <c r="H953" s="9"/>
      <c r="I953" s="9"/>
      <c r="J953" s="12"/>
      <c r="K953" s="12"/>
    </row>
    <row r="954" ht="14.25" customHeight="1">
      <c r="C954" s="9"/>
      <c r="D954" s="10"/>
      <c r="E954" s="11"/>
      <c r="F954" s="12"/>
      <c r="G954" s="9"/>
      <c r="H954" s="9"/>
      <c r="I954" s="9"/>
      <c r="J954" s="12"/>
      <c r="K954" s="12"/>
    </row>
    <row r="955" ht="14.25" customHeight="1">
      <c r="C955" s="9"/>
      <c r="D955" s="10"/>
      <c r="E955" s="11"/>
      <c r="F955" s="12"/>
      <c r="G955" s="9"/>
      <c r="H955" s="9"/>
      <c r="I955" s="9"/>
      <c r="J955" s="12"/>
      <c r="K955" s="12"/>
    </row>
    <row r="956" ht="14.25" customHeight="1">
      <c r="C956" s="9"/>
      <c r="D956" s="10"/>
      <c r="E956" s="11"/>
      <c r="F956" s="12"/>
      <c r="G956" s="9"/>
      <c r="H956" s="9"/>
      <c r="I956" s="9"/>
      <c r="J956" s="12"/>
      <c r="K956" s="12"/>
    </row>
    <row r="957" ht="14.25" customHeight="1">
      <c r="C957" s="9"/>
      <c r="D957" s="10"/>
      <c r="E957" s="11"/>
      <c r="F957" s="12"/>
      <c r="G957" s="9"/>
      <c r="H957" s="9"/>
      <c r="I957" s="9"/>
      <c r="J957" s="12"/>
      <c r="K957" s="12"/>
    </row>
    <row r="958" ht="14.25" customHeight="1">
      <c r="C958" s="9"/>
      <c r="D958" s="10"/>
      <c r="E958" s="11"/>
      <c r="F958" s="12"/>
      <c r="G958" s="9"/>
      <c r="H958" s="9"/>
      <c r="I958" s="9"/>
      <c r="J958" s="12"/>
      <c r="K958" s="12"/>
    </row>
    <row r="959" ht="14.25" customHeight="1">
      <c r="C959" s="9"/>
      <c r="D959" s="10"/>
      <c r="E959" s="11"/>
      <c r="F959" s="12"/>
      <c r="G959" s="9"/>
      <c r="H959" s="9"/>
      <c r="I959" s="9"/>
      <c r="J959" s="12"/>
      <c r="K959" s="12"/>
    </row>
    <row r="960" ht="14.25" customHeight="1">
      <c r="C960" s="9"/>
      <c r="D960" s="10"/>
      <c r="E960" s="11"/>
      <c r="F960" s="12"/>
      <c r="G960" s="9"/>
      <c r="H960" s="9"/>
      <c r="I960" s="9"/>
      <c r="J960" s="12"/>
      <c r="K960" s="12"/>
    </row>
    <row r="961" ht="14.25" customHeight="1">
      <c r="C961" s="9"/>
      <c r="D961" s="10"/>
      <c r="E961" s="11"/>
      <c r="F961" s="12"/>
      <c r="G961" s="9"/>
      <c r="H961" s="9"/>
      <c r="I961" s="9"/>
      <c r="J961" s="12"/>
      <c r="K961" s="12"/>
    </row>
    <row r="962" ht="14.25" customHeight="1">
      <c r="C962" s="9"/>
      <c r="D962" s="10"/>
      <c r="E962" s="11"/>
      <c r="F962" s="12"/>
      <c r="G962" s="9"/>
      <c r="H962" s="9"/>
      <c r="I962" s="9"/>
      <c r="J962" s="12"/>
      <c r="K962" s="12"/>
    </row>
    <row r="963" ht="14.25" customHeight="1">
      <c r="C963" s="9"/>
      <c r="D963" s="10"/>
      <c r="E963" s="11"/>
      <c r="F963" s="12"/>
      <c r="G963" s="9"/>
      <c r="H963" s="9"/>
      <c r="I963" s="9"/>
      <c r="J963" s="12"/>
      <c r="K963" s="12"/>
    </row>
    <row r="964" ht="14.25" customHeight="1">
      <c r="C964" s="9"/>
      <c r="D964" s="10"/>
      <c r="E964" s="11"/>
      <c r="F964" s="12"/>
      <c r="G964" s="9"/>
      <c r="H964" s="9"/>
      <c r="I964" s="9"/>
      <c r="J964" s="12"/>
      <c r="K964" s="12"/>
    </row>
    <row r="965" ht="14.25" customHeight="1">
      <c r="C965" s="9"/>
      <c r="D965" s="10"/>
      <c r="E965" s="11"/>
      <c r="F965" s="12"/>
      <c r="G965" s="9"/>
      <c r="H965" s="9"/>
      <c r="I965" s="9"/>
      <c r="J965" s="12"/>
      <c r="K965" s="12"/>
    </row>
    <row r="966" ht="14.25" customHeight="1">
      <c r="C966" s="9"/>
      <c r="D966" s="10"/>
      <c r="E966" s="11"/>
      <c r="F966" s="12"/>
      <c r="G966" s="9"/>
      <c r="H966" s="9"/>
      <c r="I966" s="9"/>
      <c r="J966" s="12"/>
      <c r="K966" s="12"/>
    </row>
    <row r="967" ht="14.25" customHeight="1">
      <c r="C967" s="9"/>
      <c r="D967" s="10"/>
      <c r="E967" s="11"/>
      <c r="F967" s="12"/>
      <c r="G967" s="9"/>
      <c r="H967" s="9"/>
      <c r="I967" s="9"/>
      <c r="J967" s="12"/>
      <c r="K967" s="12"/>
    </row>
    <row r="968" ht="14.25" customHeight="1">
      <c r="C968" s="9"/>
      <c r="D968" s="10"/>
      <c r="E968" s="11"/>
      <c r="F968" s="12"/>
      <c r="G968" s="9"/>
      <c r="H968" s="9"/>
      <c r="I968" s="9"/>
      <c r="J968" s="12"/>
      <c r="K968" s="12"/>
    </row>
    <row r="969" ht="14.25" customHeight="1">
      <c r="C969" s="9"/>
      <c r="D969" s="10"/>
      <c r="E969" s="11"/>
      <c r="F969" s="12"/>
      <c r="G969" s="9"/>
      <c r="H969" s="9"/>
      <c r="I969" s="9"/>
      <c r="J969" s="12"/>
      <c r="K969" s="12"/>
    </row>
    <row r="970" ht="14.25" customHeight="1">
      <c r="C970" s="9"/>
      <c r="D970" s="10"/>
      <c r="E970" s="11"/>
      <c r="F970" s="12"/>
      <c r="G970" s="9"/>
      <c r="H970" s="9"/>
      <c r="I970" s="9"/>
      <c r="J970" s="12"/>
      <c r="K970" s="12"/>
    </row>
    <row r="971" ht="14.25" customHeight="1">
      <c r="C971" s="9"/>
      <c r="D971" s="10"/>
      <c r="E971" s="11"/>
      <c r="F971" s="12"/>
      <c r="G971" s="9"/>
      <c r="H971" s="9"/>
      <c r="I971" s="9"/>
      <c r="J971" s="12"/>
      <c r="K971" s="12"/>
    </row>
    <row r="972" ht="14.25" customHeight="1">
      <c r="C972" s="9"/>
      <c r="D972" s="10"/>
      <c r="E972" s="11"/>
      <c r="F972" s="12"/>
      <c r="G972" s="9"/>
      <c r="H972" s="9"/>
      <c r="I972" s="9"/>
      <c r="J972" s="12"/>
      <c r="K972" s="12"/>
    </row>
    <row r="973" ht="14.25" customHeight="1">
      <c r="C973" s="9"/>
      <c r="D973" s="10"/>
      <c r="E973" s="11"/>
      <c r="F973" s="12"/>
      <c r="G973" s="9"/>
      <c r="H973" s="9"/>
      <c r="I973" s="9"/>
      <c r="J973" s="12"/>
      <c r="K973" s="12"/>
    </row>
    <row r="974" ht="14.25" customHeight="1">
      <c r="C974" s="9"/>
      <c r="D974" s="10"/>
      <c r="E974" s="11"/>
      <c r="F974" s="12"/>
      <c r="G974" s="9"/>
      <c r="H974" s="9"/>
      <c r="I974" s="9"/>
      <c r="J974" s="12"/>
      <c r="K974" s="12"/>
    </row>
    <row r="975" ht="14.25" customHeight="1">
      <c r="C975" s="9"/>
      <c r="D975" s="10"/>
      <c r="E975" s="11"/>
      <c r="F975" s="12"/>
      <c r="G975" s="9"/>
      <c r="H975" s="9"/>
      <c r="I975" s="9"/>
      <c r="J975" s="12"/>
      <c r="K975" s="12"/>
    </row>
    <row r="976" ht="14.25" customHeight="1">
      <c r="C976" s="9"/>
      <c r="D976" s="10"/>
      <c r="E976" s="11"/>
      <c r="F976" s="12"/>
      <c r="G976" s="9"/>
      <c r="H976" s="9"/>
      <c r="I976" s="9"/>
      <c r="J976" s="12"/>
      <c r="K976" s="12"/>
    </row>
    <row r="977" ht="14.25" customHeight="1">
      <c r="C977" s="9"/>
      <c r="D977" s="10"/>
      <c r="E977" s="11"/>
      <c r="F977" s="12"/>
      <c r="G977" s="9"/>
      <c r="H977" s="9"/>
      <c r="I977" s="9"/>
      <c r="J977" s="12"/>
      <c r="K977" s="12"/>
    </row>
    <row r="978" ht="14.25" customHeight="1">
      <c r="C978" s="9"/>
      <c r="D978" s="10"/>
      <c r="E978" s="11"/>
      <c r="F978" s="12"/>
      <c r="G978" s="9"/>
      <c r="H978" s="9"/>
      <c r="I978" s="9"/>
      <c r="J978" s="12"/>
      <c r="K978" s="12"/>
    </row>
    <row r="979" ht="14.25" customHeight="1">
      <c r="C979" s="9"/>
      <c r="D979" s="10"/>
      <c r="E979" s="11"/>
      <c r="F979" s="12"/>
      <c r="G979" s="9"/>
      <c r="H979" s="9"/>
      <c r="I979" s="9"/>
      <c r="J979" s="12"/>
      <c r="K979" s="12"/>
    </row>
    <row r="980" ht="14.25" customHeight="1">
      <c r="C980" s="9"/>
      <c r="D980" s="10"/>
      <c r="E980" s="11"/>
      <c r="F980" s="12"/>
      <c r="G980" s="9"/>
      <c r="H980" s="9"/>
      <c r="I980" s="9"/>
      <c r="J980" s="12"/>
      <c r="K980" s="12"/>
    </row>
    <row r="981" ht="14.25" customHeight="1">
      <c r="C981" s="9"/>
      <c r="D981" s="10"/>
      <c r="E981" s="11"/>
      <c r="F981" s="12"/>
      <c r="G981" s="9"/>
      <c r="H981" s="9"/>
      <c r="I981" s="9"/>
      <c r="J981" s="12"/>
      <c r="K981" s="12"/>
    </row>
    <row r="982" ht="14.25" customHeight="1">
      <c r="C982" s="9"/>
      <c r="D982" s="10"/>
      <c r="E982" s="11"/>
      <c r="F982" s="12"/>
      <c r="G982" s="9"/>
      <c r="H982" s="9"/>
      <c r="I982" s="9"/>
      <c r="J982" s="12"/>
      <c r="K982" s="12"/>
    </row>
    <row r="983" ht="14.25" customHeight="1">
      <c r="C983" s="9"/>
      <c r="D983" s="10"/>
      <c r="E983" s="11"/>
      <c r="F983" s="12"/>
      <c r="G983" s="9"/>
      <c r="H983" s="9"/>
      <c r="I983" s="9"/>
      <c r="J983" s="12"/>
      <c r="K983" s="12"/>
    </row>
    <row r="984" ht="14.25" customHeight="1">
      <c r="C984" s="9"/>
      <c r="D984" s="10"/>
      <c r="E984" s="11"/>
      <c r="F984" s="12"/>
      <c r="G984" s="9"/>
      <c r="H984" s="9"/>
      <c r="I984" s="9"/>
      <c r="J984" s="12"/>
      <c r="K984" s="12"/>
    </row>
    <row r="985" ht="14.25" customHeight="1">
      <c r="C985" s="9"/>
      <c r="D985" s="10"/>
      <c r="E985" s="11"/>
      <c r="F985" s="12"/>
      <c r="G985" s="9"/>
      <c r="H985" s="9"/>
      <c r="I985" s="9"/>
      <c r="J985" s="12"/>
      <c r="K985" s="12"/>
    </row>
    <row r="986" ht="14.25" customHeight="1">
      <c r="C986" s="9"/>
      <c r="D986" s="10"/>
      <c r="E986" s="11"/>
      <c r="F986" s="12"/>
      <c r="G986" s="9"/>
      <c r="H986" s="9"/>
      <c r="I986" s="9"/>
      <c r="J986" s="12"/>
      <c r="K986" s="12"/>
    </row>
    <row r="987" ht="14.25" customHeight="1">
      <c r="C987" s="9"/>
      <c r="D987" s="10"/>
      <c r="E987" s="11"/>
      <c r="F987" s="12"/>
      <c r="G987" s="9"/>
      <c r="H987" s="9"/>
      <c r="I987" s="9"/>
      <c r="J987" s="12"/>
      <c r="K987" s="12"/>
    </row>
    <row r="988" ht="14.25" customHeight="1">
      <c r="C988" s="9"/>
      <c r="D988" s="10"/>
      <c r="E988" s="11"/>
      <c r="F988" s="12"/>
      <c r="G988" s="9"/>
      <c r="H988" s="9"/>
      <c r="I988" s="9"/>
      <c r="J988" s="12"/>
      <c r="K988" s="12"/>
    </row>
    <row r="989" ht="14.25" customHeight="1">
      <c r="C989" s="9"/>
      <c r="D989" s="10"/>
      <c r="E989" s="11"/>
      <c r="F989" s="12"/>
      <c r="G989" s="9"/>
      <c r="H989" s="9"/>
      <c r="I989" s="9"/>
      <c r="J989" s="12"/>
      <c r="K989" s="12"/>
    </row>
    <row r="990" ht="14.25" customHeight="1">
      <c r="C990" s="9"/>
      <c r="D990" s="10"/>
      <c r="E990" s="11"/>
      <c r="F990" s="12"/>
      <c r="G990" s="9"/>
      <c r="H990" s="9"/>
      <c r="I990" s="9"/>
      <c r="J990" s="12"/>
      <c r="K990" s="12"/>
    </row>
    <row r="991" ht="14.25" customHeight="1">
      <c r="C991" s="9"/>
      <c r="D991" s="10"/>
      <c r="E991" s="11"/>
      <c r="F991" s="12"/>
      <c r="G991" s="9"/>
      <c r="H991" s="9"/>
      <c r="I991" s="9"/>
      <c r="J991" s="12"/>
      <c r="K991" s="12"/>
    </row>
    <row r="992" ht="14.25" customHeight="1">
      <c r="C992" s="9"/>
      <c r="D992" s="10"/>
      <c r="E992" s="11"/>
      <c r="F992" s="12"/>
      <c r="G992" s="9"/>
      <c r="H992" s="9"/>
      <c r="I992" s="9"/>
      <c r="J992" s="12"/>
      <c r="K992" s="12"/>
    </row>
    <row r="993" ht="14.25" customHeight="1">
      <c r="C993" s="9"/>
      <c r="D993" s="10"/>
      <c r="E993" s="11"/>
      <c r="F993" s="12"/>
      <c r="G993" s="9"/>
      <c r="H993" s="9"/>
      <c r="I993" s="9"/>
      <c r="J993" s="12"/>
      <c r="K993" s="12"/>
    </row>
    <row r="994" ht="14.25" customHeight="1">
      <c r="C994" s="9"/>
      <c r="D994" s="10"/>
      <c r="E994" s="11"/>
      <c r="F994" s="12"/>
      <c r="G994" s="9"/>
      <c r="H994" s="9"/>
      <c r="I994" s="9"/>
      <c r="J994" s="12"/>
      <c r="K994" s="12"/>
    </row>
    <row r="995" ht="14.25" customHeight="1">
      <c r="C995" s="9"/>
      <c r="D995" s="10"/>
      <c r="E995" s="11"/>
      <c r="F995" s="12"/>
      <c r="G995" s="9"/>
      <c r="H995" s="9"/>
      <c r="I995" s="9"/>
      <c r="J995" s="12"/>
      <c r="K995" s="12"/>
    </row>
    <row r="996" ht="14.25" customHeight="1">
      <c r="C996" s="9"/>
      <c r="D996" s="10"/>
      <c r="E996" s="11"/>
      <c r="F996" s="12"/>
      <c r="G996" s="9"/>
      <c r="H996" s="9"/>
      <c r="I996" s="9"/>
      <c r="J996" s="12"/>
      <c r="K996" s="12"/>
    </row>
    <row r="997" ht="14.25" customHeight="1">
      <c r="C997" s="9"/>
      <c r="D997" s="10"/>
      <c r="E997" s="11"/>
      <c r="F997" s="12"/>
      <c r="G997" s="9"/>
      <c r="H997" s="9"/>
      <c r="I997" s="9"/>
      <c r="J997" s="12"/>
      <c r="K997" s="12"/>
    </row>
    <row r="998" ht="14.25" customHeight="1">
      <c r="C998" s="9"/>
      <c r="D998" s="10"/>
      <c r="E998" s="11"/>
      <c r="F998" s="12"/>
      <c r="G998" s="9"/>
      <c r="H998" s="9"/>
      <c r="I998" s="9"/>
      <c r="J998" s="12"/>
      <c r="K998" s="12"/>
    </row>
    <row r="999" ht="14.25" customHeight="1">
      <c r="C999" s="9"/>
      <c r="D999" s="10"/>
      <c r="E999" s="11"/>
      <c r="F999" s="12"/>
      <c r="G999" s="9"/>
      <c r="H999" s="9"/>
      <c r="I999" s="9"/>
      <c r="J999" s="12"/>
      <c r="K999" s="12"/>
    </row>
    <row r="1000" ht="14.25" customHeight="1">
      <c r="C1000" s="9"/>
      <c r="D1000" s="10"/>
      <c r="E1000" s="11"/>
      <c r="F1000" s="12"/>
      <c r="G1000" s="9"/>
      <c r="H1000" s="9"/>
      <c r="I1000" s="9"/>
      <c r="J1000" s="12"/>
      <c r="K1000" s="12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34.71"/>
    <col customWidth="1" min="13" max="26" width="8.71"/>
  </cols>
  <sheetData>
    <row r="1" ht="14.25" customHeight="1">
      <c r="A1" s="14" t="s">
        <v>0</v>
      </c>
      <c r="B1" s="14" t="s">
        <v>1</v>
      </c>
      <c r="C1" s="15" t="s">
        <v>15</v>
      </c>
      <c r="D1" s="16" t="s">
        <v>3</v>
      </c>
      <c r="E1" s="17" t="s">
        <v>4</v>
      </c>
      <c r="F1" s="18" t="s">
        <v>5</v>
      </c>
      <c r="G1" s="15" t="s">
        <v>6</v>
      </c>
      <c r="H1" s="15" t="s">
        <v>7</v>
      </c>
      <c r="I1" s="15" t="s">
        <v>8</v>
      </c>
      <c r="J1" s="19" t="s">
        <v>9</v>
      </c>
      <c r="K1" s="15" t="s">
        <v>10</v>
      </c>
      <c r="L1" s="18" t="s">
        <v>11</v>
      </c>
      <c r="M1" s="18" t="s">
        <v>12</v>
      </c>
      <c r="N1" s="18" t="s">
        <v>13</v>
      </c>
    </row>
    <row r="2" ht="14.25" customHeight="1">
      <c r="A2" s="20">
        <v>44963.0</v>
      </c>
      <c r="B2" s="21">
        <v>0.0</v>
      </c>
      <c r="C2" s="22">
        <v>63.2209348781462</v>
      </c>
      <c r="D2" s="23">
        <v>0.019168997203356</v>
      </c>
      <c r="E2" s="24">
        <v>0.00789053136236516</v>
      </c>
      <c r="F2" s="25">
        <v>2.42960047942469</v>
      </c>
      <c r="G2" s="22">
        <v>5.00719137035557</v>
      </c>
      <c r="H2" s="22">
        <v>5.97163403915302</v>
      </c>
      <c r="I2" s="22">
        <v>28.8806671993608</v>
      </c>
      <c r="J2" s="22">
        <f t="shared" ref="J2:J25" si="1">(46.01*(D2*1000))/(0.082*(I2+273.15))</f>
        <v>35.6112102</v>
      </c>
      <c r="K2" s="22">
        <f t="shared" ref="K2:K25" si="2">(48*(F2))/(0.082*(I2+273.15))</f>
        <v>4.708810439</v>
      </c>
      <c r="L2" s="26" t="s">
        <v>17</v>
      </c>
      <c r="M2" s="26">
        <v>-3.83168</v>
      </c>
      <c r="N2" s="26">
        <v>-38.51876</v>
      </c>
    </row>
    <row r="3" ht="14.25" customHeight="1">
      <c r="A3" s="27">
        <v>44963.0</v>
      </c>
      <c r="B3" s="28">
        <v>1.0</v>
      </c>
      <c r="C3" s="29">
        <v>64.7530864197531</v>
      </c>
      <c r="D3" s="30">
        <v>0.0368387579498691</v>
      </c>
      <c r="E3" s="31">
        <v>0.0111148522259633</v>
      </c>
      <c r="F3" s="32">
        <v>2.53135428357651</v>
      </c>
      <c r="G3" s="29">
        <v>4.60419004863449</v>
      </c>
      <c r="H3" s="29">
        <v>5.83913206135428</v>
      </c>
      <c r="I3" s="29">
        <v>28.845087916199</v>
      </c>
      <c r="J3" s="22">
        <f t="shared" si="1"/>
        <v>68.4452763</v>
      </c>
      <c r="K3" s="22">
        <f t="shared" si="2"/>
        <v>4.906597559</v>
      </c>
      <c r="L3" s="26" t="s">
        <v>17</v>
      </c>
      <c r="M3" s="26">
        <v>-3.83168</v>
      </c>
      <c r="N3" s="26">
        <v>-38.51876</v>
      </c>
    </row>
    <row r="4" ht="14.25" customHeight="1">
      <c r="A4" s="20">
        <v>44963.0</v>
      </c>
      <c r="B4" s="21">
        <v>2.0</v>
      </c>
      <c r="C4" s="22">
        <v>67.8008</v>
      </c>
      <c r="D4" s="23">
        <v>0.073444</v>
      </c>
      <c r="E4" s="24">
        <v>0.017304</v>
      </c>
      <c r="F4" s="25">
        <v>2.939384</v>
      </c>
      <c r="G4" s="22">
        <v>4.6392</v>
      </c>
      <c r="H4" s="22">
        <v>6.246</v>
      </c>
      <c r="I4" s="22">
        <v>28.629372</v>
      </c>
      <c r="J4" s="22">
        <f t="shared" si="1"/>
        <v>136.5542283</v>
      </c>
      <c r="K4" s="22">
        <f t="shared" si="2"/>
        <v>5.701566058</v>
      </c>
      <c r="L4" s="26" t="s">
        <v>17</v>
      </c>
      <c r="M4" s="26">
        <v>-3.83168</v>
      </c>
      <c r="N4" s="26">
        <v>-38.51876</v>
      </c>
    </row>
    <row r="5" ht="14.25" customHeight="1">
      <c r="A5" s="27">
        <v>44963.0</v>
      </c>
      <c r="B5" s="28">
        <v>3.0</v>
      </c>
      <c r="C5" s="29">
        <v>67.2127483443709</v>
      </c>
      <c r="D5" s="30">
        <v>0.0956498344370861</v>
      </c>
      <c r="E5" s="31">
        <v>0.0211175496688742</v>
      </c>
      <c r="F5" s="32">
        <v>2.78586092715232</v>
      </c>
      <c r="G5" s="29">
        <v>5.30049668874172</v>
      </c>
      <c r="H5" s="29">
        <v>6.94950331125828</v>
      </c>
      <c r="I5" s="29">
        <v>28.7838203642384</v>
      </c>
      <c r="J5" s="22">
        <f t="shared" si="1"/>
        <v>177.7505042</v>
      </c>
      <c r="K5" s="22">
        <f t="shared" si="2"/>
        <v>5.401010916</v>
      </c>
      <c r="L5" s="26" t="s">
        <v>17</v>
      </c>
      <c r="M5" s="26">
        <v>-3.83168</v>
      </c>
      <c r="N5" s="26">
        <v>-38.51876</v>
      </c>
    </row>
    <row r="6" ht="14.25" customHeight="1">
      <c r="A6" s="20">
        <v>44963.0</v>
      </c>
      <c r="B6" s="21">
        <v>4.0</v>
      </c>
      <c r="C6" s="22">
        <v>69.4529712711531</v>
      </c>
      <c r="D6" s="23">
        <v>0.110547028728847</v>
      </c>
      <c r="E6" s="24">
        <v>0.0232861078315624</v>
      </c>
      <c r="F6" s="25">
        <v>2.66478158205431</v>
      </c>
      <c r="G6" s="22">
        <v>6.07595434868162</v>
      </c>
      <c r="H6" s="22">
        <v>8.1267217630854</v>
      </c>
      <c r="I6" s="22">
        <v>27.5829830775285</v>
      </c>
      <c r="J6" s="22">
        <f t="shared" si="1"/>
        <v>206.254956</v>
      </c>
      <c r="K6" s="22">
        <f t="shared" si="2"/>
        <v>5.186900784</v>
      </c>
      <c r="L6" s="26" t="s">
        <v>17</v>
      </c>
      <c r="M6" s="26">
        <v>-3.83168</v>
      </c>
      <c r="N6" s="26">
        <v>-38.51876</v>
      </c>
    </row>
    <row r="7" ht="14.25" customHeight="1">
      <c r="A7" s="27">
        <v>44963.0</v>
      </c>
      <c r="B7" s="28">
        <v>5.0</v>
      </c>
      <c r="C7" s="29">
        <v>73.7548824232762</v>
      </c>
      <c r="D7" s="30">
        <v>0.0780310880829016</v>
      </c>
      <c r="E7" s="31">
        <v>0.0166042247907533</v>
      </c>
      <c r="F7" s="32">
        <v>3.7225149461937</v>
      </c>
      <c r="G7" s="29">
        <v>5.88720605819051</v>
      </c>
      <c r="H7" s="29">
        <v>7.85611797528896</v>
      </c>
      <c r="I7" s="29">
        <v>26.895380629733</v>
      </c>
      <c r="J7" s="22">
        <f t="shared" si="1"/>
        <v>145.9214373</v>
      </c>
      <c r="K7" s="22">
        <f t="shared" si="2"/>
        <v>7.262345231</v>
      </c>
      <c r="L7" s="26" t="s">
        <v>17</v>
      </c>
      <c r="M7" s="26">
        <v>-3.83168</v>
      </c>
      <c r="N7" s="26">
        <v>-38.51876</v>
      </c>
    </row>
    <row r="8" ht="14.25" customHeight="1">
      <c r="A8" s="20">
        <v>44963.0</v>
      </c>
      <c r="B8" s="21">
        <v>6.0</v>
      </c>
      <c r="C8" s="22">
        <v>70.9108</v>
      </c>
      <c r="D8" s="23">
        <v>0.05724</v>
      </c>
      <c r="E8" s="24">
        <v>0.013408</v>
      </c>
      <c r="F8" s="25">
        <v>4.362808</v>
      </c>
      <c r="G8" s="22">
        <v>5.0852</v>
      </c>
      <c r="H8" s="22">
        <v>6.8108</v>
      </c>
      <c r="I8" s="22">
        <v>27.390408</v>
      </c>
      <c r="J8" s="22">
        <f t="shared" si="1"/>
        <v>106.8649125</v>
      </c>
      <c r="K8" s="22">
        <f t="shared" si="2"/>
        <v>8.497489061</v>
      </c>
      <c r="L8" s="26" t="s">
        <v>17</v>
      </c>
      <c r="M8" s="26">
        <v>-3.83168</v>
      </c>
      <c r="N8" s="26">
        <v>-38.51876</v>
      </c>
    </row>
    <row r="9" ht="14.25" customHeight="1">
      <c r="A9" s="27">
        <v>44963.0</v>
      </c>
      <c r="B9" s="28">
        <v>7.0</v>
      </c>
      <c r="C9" s="29">
        <v>72.0852250099562</v>
      </c>
      <c r="D9" s="30">
        <v>0.206407805655117</v>
      </c>
      <c r="E9" s="31">
        <v>0.040720828355237</v>
      </c>
      <c r="F9" s="32">
        <v>4.22035444046197</v>
      </c>
      <c r="G9" s="29">
        <v>5.12266029470331</v>
      </c>
      <c r="H9" s="29">
        <v>7.29032258064516</v>
      </c>
      <c r="I9" s="29">
        <v>27.3227439267224</v>
      </c>
      <c r="J9" s="22">
        <f t="shared" si="1"/>
        <v>385.442336</v>
      </c>
      <c r="K9" s="22">
        <f t="shared" si="2"/>
        <v>8.221881784</v>
      </c>
      <c r="L9" s="26" t="s">
        <v>17</v>
      </c>
      <c r="M9" s="26">
        <v>-3.83168</v>
      </c>
      <c r="N9" s="26">
        <v>-38.51876</v>
      </c>
    </row>
    <row r="10" ht="14.25" customHeight="1">
      <c r="A10" s="20">
        <v>44963.0</v>
      </c>
      <c r="B10" s="21">
        <v>8.0</v>
      </c>
      <c r="C10" s="22">
        <v>71.7583741061347</v>
      </c>
      <c r="D10" s="23">
        <v>0.124023334587881</v>
      </c>
      <c r="E10" s="24">
        <v>0.0255250282273241</v>
      </c>
      <c r="F10" s="25">
        <v>4.14959352653368</v>
      </c>
      <c r="G10" s="22">
        <v>4.35453519006398</v>
      </c>
      <c r="H10" s="22">
        <v>6.01919458035378</v>
      </c>
      <c r="I10" s="22">
        <v>27.8329582235604</v>
      </c>
      <c r="J10" s="22">
        <f t="shared" si="1"/>
        <v>231.2064143</v>
      </c>
      <c r="K10" s="22">
        <f t="shared" si="2"/>
        <v>8.070325215</v>
      </c>
      <c r="L10" s="26" t="s">
        <v>17</v>
      </c>
      <c r="M10" s="26">
        <v>-3.83168</v>
      </c>
      <c r="N10" s="26">
        <v>-38.51876</v>
      </c>
    </row>
    <row r="11" ht="14.25" customHeight="1">
      <c r="A11" s="27">
        <v>44963.0</v>
      </c>
      <c r="B11" s="28">
        <v>9.0</v>
      </c>
      <c r="C11" s="29">
        <v>67.6831600831601</v>
      </c>
      <c r="D11" s="30">
        <v>0.106303534303534</v>
      </c>
      <c r="E11" s="31">
        <v>0.02802079002079</v>
      </c>
      <c r="F11" s="32">
        <v>4.01282744282744</v>
      </c>
      <c r="G11" s="29">
        <v>4.21496881496881</v>
      </c>
      <c r="H11" s="29">
        <v>5.56923076923077</v>
      </c>
      <c r="I11" s="29">
        <v>28.5652765072765</v>
      </c>
      <c r="J11" s="22">
        <f t="shared" si="1"/>
        <v>197.6918587</v>
      </c>
      <c r="K11" s="22">
        <f t="shared" si="2"/>
        <v>7.78539353</v>
      </c>
      <c r="L11" s="26" t="s">
        <v>17</v>
      </c>
      <c r="M11" s="26">
        <v>-3.83168</v>
      </c>
      <c r="N11" s="26">
        <v>-38.51876</v>
      </c>
    </row>
    <row r="12" ht="14.25" customHeight="1">
      <c r="A12" s="27">
        <v>44963.0</v>
      </c>
      <c r="B12" s="21">
        <v>10.0</v>
      </c>
      <c r="C12" s="29">
        <v>67.6831600831601</v>
      </c>
      <c r="D12" s="30">
        <v>0.106303534303534</v>
      </c>
      <c r="E12" s="31">
        <v>0.02802079002079</v>
      </c>
      <c r="F12" s="32">
        <v>4.01282744282744</v>
      </c>
      <c r="G12" s="29">
        <v>4.21496881496881</v>
      </c>
      <c r="H12" s="29">
        <v>5.56923076923077</v>
      </c>
      <c r="I12" s="29">
        <v>28.5652765072765</v>
      </c>
      <c r="J12" s="22">
        <f t="shared" si="1"/>
        <v>197.6918587</v>
      </c>
      <c r="K12" s="22">
        <f t="shared" si="2"/>
        <v>7.78539353</v>
      </c>
      <c r="L12" s="26" t="s">
        <v>17</v>
      </c>
      <c r="M12" s="26">
        <v>-3.83168</v>
      </c>
      <c r="N12" s="26">
        <v>-38.51876</v>
      </c>
    </row>
    <row r="13" ht="14.25" customHeight="1">
      <c r="A13" s="27">
        <v>44963.0</v>
      </c>
      <c r="B13" s="28">
        <v>11.0</v>
      </c>
      <c r="C13" s="29">
        <v>67.6831600831601</v>
      </c>
      <c r="D13" s="30">
        <v>0.106303534303534</v>
      </c>
      <c r="E13" s="31">
        <v>0.02802079002079</v>
      </c>
      <c r="F13" s="32">
        <v>4.01282744282744</v>
      </c>
      <c r="G13" s="29">
        <v>4.21496881496881</v>
      </c>
      <c r="H13" s="29">
        <v>5.56923076923077</v>
      </c>
      <c r="I13" s="29">
        <v>28.5652765072765</v>
      </c>
      <c r="J13" s="22">
        <f t="shared" si="1"/>
        <v>197.6918587</v>
      </c>
      <c r="K13" s="22">
        <f t="shared" si="2"/>
        <v>7.78539353</v>
      </c>
      <c r="L13" s="26" t="s">
        <v>17</v>
      </c>
      <c r="M13" s="26">
        <v>-3.83168</v>
      </c>
      <c r="N13" s="26">
        <v>-38.51876</v>
      </c>
    </row>
    <row r="14" ht="14.25" customHeight="1">
      <c r="A14" s="27">
        <v>44963.0</v>
      </c>
      <c r="B14" s="21">
        <v>12.0</v>
      </c>
      <c r="C14" s="29">
        <v>67.6831600831601</v>
      </c>
      <c r="D14" s="30">
        <v>0.106303534303534</v>
      </c>
      <c r="E14" s="31">
        <v>0.02802079002079</v>
      </c>
      <c r="F14" s="32">
        <v>4.01282744282744</v>
      </c>
      <c r="G14" s="29">
        <v>4.21496881496881</v>
      </c>
      <c r="H14" s="29">
        <v>5.56923076923077</v>
      </c>
      <c r="I14" s="29">
        <v>28.5652765072765</v>
      </c>
      <c r="J14" s="22">
        <f t="shared" si="1"/>
        <v>197.6918587</v>
      </c>
      <c r="K14" s="22">
        <f t="shared" si="2"/>
        <v>7.78539353</v>
      </c>
      <c r="L14" s="26" t="s">
        <v>17</v>
      </c>
      <c r="M14" s="26">
        <v>-3.83168</v>
      </c>
      <c r="N14" s="26">
        <v>-38.51876</v>
      </c>
    </row>
    <row r="15" ht="14.25" customHeight="1">
      <c r="A15" s="27">
        <v>44963.0</v>
      </c>
      <c r="B15" s="28">
        <v>13.0</v>
      </c>
      <c r="C15" s="29">
        <v>67.6831600831601</v>
      </c>
      <c r="D15" s="30">
        <v>0.106303534303534</v>
      </c>
      <c r="E15" s="31">
        <v>0.02802079002079</v>
      </c>
      <c r="F15" s="32">
        <v>4.01282744282744</v>
      </c>
      <c r="G15" s="29">
        <v>4.21496881496881</v>
      </c>
      <c r="H15" s="29">
        <v>5.56923076923077</v>
      </c>
      <c r="I15" s="29">
        <v>28.5652765072765</v>
      </c>
      <c r="J15" s="22">
        <f t="shared" si="1"/>
        <v>197.6918587</v>
      </c>
      <c r="K15" s="22">
        <f t="shared" si="2"/>
        <v>7.78539353</v>
      </c>
      <c r="L15" s="26" t="s">
        <v>17</v>
      </c>
      <c r="M15" s="26">
        <v>-3.83168</v>
      </c>
      <c r="N15" s="26">
        <v>-38.51876</v>
      </c>
    </row>
    <row r="16" ht="14.25" customHeight="1">
      <c r="A16" s="27">
        <v>44963.0</v>
      </c>
      <c r="B16" s="21">
        <v>14.0</v>
      </c>
      <c r="C16" s="29">
        <v>67.6831600831601</v>
      </c>
      <c r="D16" s="30">
        <v>0.106303534303534</v>
      </c>
      <c r="E16" s="31">
        <v>0.02802079002079</v>
      </c>
      <c r="F16" s="32">
        <v>4.01282744282744</v>
      </c>
      <c r="G16" s="29">
        <v>4.21496881496881</v>
      </c>
      <c r="H16" s="29">
        <v>5.56923076923077</v>
      </c>
      <c r="I16" s="29">
        <v>28.5652765072765</v>
      </c>
      <c r="J16" s="22">
        <f t="shared" si="1"/>
        <v>197.6918587</v>
      </c>
      <c r="K16" s="22">
        <f t="shared" si="2"/>
        <v>7.78539353</v>
      </c>
      <c r="L16" s="26" t="s">
        <v>17</v>
      </c>
      <c r="M16" s="26">
        <v>-3.83168</v>
      </c>
      <c r="N16" s="26">
        <v>-38.51876</v>
      </c>
    </row>
    <row r="17" ht="14.25" customHeight="1">
      <c r="A17" s="27">
        <v>44963.0</v>
      </c>
      <c r="B17" s="28">
        <v>15.0</v>
      </c>
      <c r="C17" s="29">
        <v>67.6831600831601</v>
      </c>
      <c r="D17" s="30">
        <v>0.106303534303534</v>
      </c>
      <c r="E17" s="31">
        <v>0.02802079002079</v>
      </c>
      <c r="F17" s="32">
        <v>4.01282744282744</v>
      </c>
      <c r="G17" s="29">
        <v>4.21496881496881</v>
      </c>
      <c r="H17" s="29">
        <v>5.56923076923077</v>
      </c>
      <c r="I17" s="29">
        <v>28.5652765072765</v>
      </c>
      <c r="J17" s="22">
        <f t="shared" si="1"/>
        <v>197.6918587</v>
      </c>
      <c r="K17" s="22">
        <f t="shared" si="2"/>
        <v>7.78539353</v>
      </c>
      <c r="L17" s="26" t="s">
        <v>17</v>
      </c>
      <c r="M17" s="26">
        <v>-3.83168</v>
      </c>
      <c r="N17" s="26">
        <v>-38.51876</v>
      </c>
    </row>
    <row r="18" ht="14.25" customHeight="1">
      <c r="A18" s="27">
        <v>44963.0</v>
      </c>
      <c r="B18" s="21">
        <v>16.0</v>
      </c>
      <c r="C18" s="29">
        <v>67.6831600831601</v>
      </c>
      <c r="D18" s="30">
        <v>0.106303534303534</v>
      </c>
      <c r="E18" s="31">
        <v>0.02802079002079</v>
      </c>
      <c r="F18" s="32">
        <v>4.01282744282744</v>
      </c>
      <c r="G18" s="29">
        <v>4.21496881496881</v>
      </c>
      <c r="H18" s="29">
        <v>5.56923076923077</v>
      </c>
      <c r="I18" s="29">
        <v>28.5652765072765</v>
      </c>
      <c r="J18" s="22">
        <f t="shared" si="1"/>
        <v>197.6918587</v>
      </c>
      <c r="K18" s="22">
        <f t="shared" si="2"/>
        <v>7.78539353</v>
      </c>
      <c r="L18" s="26" t="s">
        <v>17</v>
      </c>
      <c r="M18" s="26">
        <v>-3.83168</v>
      </c>
      <c r="N18" s="26">
        <v>-38.51876</v>
      </c>
    </row>
    <row r="19" ht="14.25" customHeight="1">
      <c r="A19" s="27">
        <v>44963.0</v>
      </c>
      <c r="B19" s="28">
        <v>17.0</v>
      </c>
      <c r="C19" s="29">
        <v>67.6831600831601</v>
      </c>
      <c r="D19" s="30">
        <v>0.106303534303534</v>
      </c>
      <c r="E19" s="31">
        <v>0.02802079002079</v>
      </c>
      <c r="F19" s="32">
        <v>4.01282744282744</v>
      </c>
      <c r="G19" s="29">
        <v>4.21496881496881</v>
      </c>
      <c r="H19" s="29">
        <v>5.56923076923077</v>
      </c>
      <c r="I19" s="29">
        <v>28.5652765072765</v>
      </c>
      <c r="J19" s="22">
        <f t="shared" si="1"/>
        <v>197.6918587</v>
      </c>
      <c r="K19" s="22">
        <f t="shared" si="2"/>
        <v>7.78539353</v>
      </c>
      <c r="L19" s="26" t="s">
        <v>17</v>
      </c>
      <c r="M19" s="26">
        <v>-3.83168</v>
      </c>
      <c r="N19" s="26">
        <v>-38.51876</v>
      </c>
    </row>
    <row r="20" ht="14.25" customHeight="1">
      <c r="A20" s="20">
        <v>44963.0</v>
      </c>
      <c r="B20" s="21">
        <v>18.0</v>
      </c>
      <c r="C20" s="22">
        <v>64.0712622263624</v>
      </c>
      <c r="D20" s="23">
        <v>0.0638612016767583</v>
      </c>
      <c r="E20" s="24">
        <v>0.0149930135072194</v>
      </c>
      <c r="F20" s="25">
        <v>2.48320912901723</v>
      </c>
      <c r="G20" s="22">
        <v>5.13320912901723</v>
      </c>
      <c r="H20" s="22">
        <v>6.47601304145319</v>
      </c>
      <c r="I20" s="22">
        <v>28.6618956683745</v>
      </c>
      <c r="J20" s="22">
        <f t="shared" si="1"/>
        <v>118.7241624</v>
      </c>
      <c r="K20" s="22">
        <f t="shared" si="2"/>
        <v>4.816197945</v>
      </c>
      <c r="L20" s="26" t="s">
        <v>17</v>
      </c>
      <c r="M20" s="26">
        <v>-3.83168</v>
      </c>
      <c r="N20" s="26">
        <v>-38.51876</v>
      </c>
    </row>
    <row r="21" ht="14.25" customHeight="1">
      <c r="A21" s="27">
        <v>44963.0</v>
      </c>
      <c r="B21" s="28">
        <v>19.0</v>
      </c>
      <c r="C21" s="29">
        <v>62.9065716547902</v>
      </c>
      <c r="D21" s="30">
        <v>0.0579849564528899</v>
      </c>
      <c r="E21" s="31">
        <v>0.0134323040380048</v>
      </c>
      <c r="F21" s="32">
        <v>2.4173198733175</v>
      </c>
      <c r="G21" s="29">
        <v>11.3721298495645</v>
      </c>
      <c r="H21" s="29">
        <v>12.7735550277118</v>
      </c>
      <c r="I21" s="29">
        <v>29.2354829770388</v>
      </c>
      <c r="J21" s="22">
        <f t="shared" si="1"/>
        <v>107.5951706</v>
      </c>
      <c r="K21" s="22">
        <f t="shared" si="2"/>
        <v>4.67951205</v>
      </c>
      <c r="L21" s="26" t="s">
        <v>17</v>
      </c>
      <c r="M21" s="26">
        <v>-3.83168</v>
      </c>
      <c r="N21" s="26">
        <v>-38.51876</v>
      </c>
    </row>
    <row r="22" ht="14.25" customHeight="1">
      <c r="A22" s="20">
        <v>44963.0</v>
      </c>
      <c r="B22" s="21">
        <v>20.0</v>
      </c>
      <c r="C22" s="22">
        <v>65.5126050420168</v>
      </c>
      <c r="D22" s="23">
        <v>0.122268907563025</v>
      </c>
      <c r="E22" s="24">
        <v>0.0231172468987595</v>
      </c>
      <c r="F22" s="25">
        <v>2.53132052821128</v>
      </c>
      <c r="G22" s="22">
        <v>9.17286914765906</v>
      </c>
      <c r="H22" s="22">
        <v>10.8583433373349</v>
      </c>
      <c r="I22" s="22">
        <v>29.0190516206483</v>
      </c>
      <c r="J22" s="22">
        <f t="shared" si="1"/>
        <v>227.0410734</v>
      </c>
      <c r="K22" s="22">
        <f t="shared" si="2"/>
        <v>4.903707358</v>
      </c>
      <c r="L22" s="26" t="s">
        <v>17</v>
      </c>
      <c r="M22" s="26">
        <v>-3.83168</v>
      </c>
      <c r="N22" s="26">
        <v>-38.51876</v>
      </c>
    </row>
    <row r="23" ht="14.25" customHeight="1">
      <c r="A23" s="27">
        <v>44963.0</v>
      </c>
      <c r="B23" s="28">
        <v>21.0</v>
      </c>
      <c r="C23" s="29">
        <v>66.0589651022864</v>
      </c>
      <c r="D23" s="30">
        <v>0.150417168070598</v>
      </c>
      <c r="E23" s="31">
        <v>0.0259245888487766</v>
      </c>
      <c r="F23" s="32">
        <v>3.80048937023666</v>
      </c>
      <c r="G23" s="29">
        <v>6.89290012033694</v>
      </c>
      <c r="H23" s="29">
        <v>8.54632972322503</v>
      </c>
      <c r="I23" s="29">
        <v>28.9059727236262</v>
      </c>
      <c r="J23" s="22">
        <f t="shared" si="1"/>
        <v>279.4141277</v>
      </c>
      <c r="K23" s="22">
        <f t="shared" si="2"/>
        <v>7.365114103</v>
      </c>
      <c r="L23" s="26" t="s">
        <v>17</v>
      </c>
      <c r="M23" s="26">
        <v>-3.83168</v>
      </c>
      <c r="N23" s="26">
        <v>-38.51876</v>
      </c>
    </row>
    <row r="24" ht="14.25" customHeight="1">
      <c r="A24" s="20">
        <v>44963.0</v>
      </c>
      <c r="B24" s="21">
        <v>22.0</v>
      </c>
      <c r="C24" s="22">
        <v>67.9876</v>
      </c>
      <c r="D24" s="23">
        <v>0.263884</v>
      </c>
      <c r="E24" s="24">
        <v>0.045048</v>
      </c>
      <c r="F24" s="25">
        <v>3.82444</v>
      </c>
      <c r="G24" s="22">
        <v>6.5144</v>
      </c>
      <c r="H24" s="22">
        <v>8.4056</v>
      </c>
      <c r="I24" s="22">
        <v>28.805564</v>
      </c>
      <c r="J24" s="22">
        <f t="shared" si="1"/>
        <v>490.3525102</v>
      </c>
      <c r="K24" s="22">
        <f t="shared" si="2"/>
        <v>7.413993489</v>
      </c>
      <c r="L24" s="26" t="s">
        <v>17</v>
      </c>
      <c r="M24" s="26">
        <v>-3.83168</v>
      </c>
      <c r="N24" s="26">
        <v>-38.51876</v>
      </c>
    </row>
    <row r="25" ht="14.25" customHeight="1">
      <c r="A25" s="27">
        <v>44963.0</v>
      </c>
      <c r="B25" s="28">
        <v>23.0</v>
      </c>
      <c r="C25" s="33">
        <v>45.0394524959742</v>
      </c>
      <c r="D25" s="34">
        <v>0.018611111111111</v>
      </c>
      <c r="E25" s="35">
        <v>0.156505636070853</v>
      </c>
      <c r="F25" s="36">
        <v>11.8708293075684</v>
      </c>
      <c r="G25" s="33">
        <v>23.7053140096618</v>
      </c>
      <c r="H25" s="29">
        <v>7.69363929146538</v>
      </c>
      <c r="I25" s="29">
        <v>28.3244726247987</v>
      </c>
      <c r="J25" s="22">
        <f t="shared" si="1"/>
        <v>34.63858469</v>
      </c>
      <c r="K25" s="22">
        <f t="shared" si="2"/>
        <v>23.04930852</v>
      </c>
      <c r="L25" s="26" t="s">
        <v>17</v>
      </c>
      <c r="M25" s="26">
        <v>-3.83168</v>
      </c>
      <c r="N25" s="26">
        <v>-38.51876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5.0"/>
    <col customWidth="1" min="3" max="3" width="11.86"/>
    <col customWidth="1" min="4" max="4" width="8.71"/>
    <col customWidth="1" min="5" max="5" width="7.71"/>
    <col customWidth="1" min="6" max="6" width="7.0"/>
    <col customWidth="1" min="7" max="7" width="7.29"/>
    <col customWidth="1" min="8" max="8" width="8.29"/>
    <col customWidth="1" min="9" max="9" width="8.14"/>
    <col customWidth="1" min="10" max="10" width="7.71"/>
    <col customWidth="1" min="11" max="11" width="5.86"/>
    <col customWidth="1" min="12" max="12" width="26.71"/>
    <col customWidth="1" min="13" max="13" width="8.29"/>
    <col customWidth="1" min="14" max="14" width="9.71"/>
    <col customWidth="1" min="15" max="26" width="8.71"/>
  </cols>
  <sheetData>
    <row r="1" ht="14.25" customHeight="1">
      <c r="A1" s="14" t="s">
        <v>0</v>
      </c>
      <c r="B1" s="14" t="s">
        <v>1</v>
      </c>
      <c r="C1" s="15" t="s">
        <v>15</v>
      </c>
      <c r="D1" s="16" t="s">
        <v>3</v>
      </c>
      <c r="E1" s="17" t="s">
        <v>4</v>
      </c>
      <c r="F1" s="18" t="s">
        <v>5</v>
      </c>
      <c r="G1" s="15" t="s">
        <v>6</v>
      </c>
      <c r="H1" s="15" t="s">
        <v>7</v>
      </c>
      <c r="I1" s="15" t="s">
        <v>8</v>
      </c>
      <c r="J1" s="19" t="s">
        <v>9</v>
      </c>
      <c r="K1" s="15" t="s">
        <v>10</v>
      </c>
      <c r="L1" s="18" t="s">
        <v>11</v>
      </c>
      <c r="M1" s="18" t="s">
        <v>12</v>
      </c>
      <c r="N1" s="18" t="s">
        <v>13</v>
      </c>
    </row>
    <row r="2" ht="14.25" customHeight="1">
      <c r="A2" s="20">
        <v>44963.0</v>
      </c>
      <c r="B2" s="21">
        <v>0.0</v>
      </c>
      <c r="C2" s="22">
        <v>63.2209348781462</v>
      </c>
      <c r="D2" s="23">
        <v>0.019168997203356</v>
      </c>
      <c r="E2" s="24">
        <v>0.00789053136236516</v>
      </c>
      <c r="F2" s="25">
        <v>2.42960047942469</v>
      </c>
      <c r="G2" s="22">
        <v>5.00719137035557</v>
      </c>
      <c r="H2" s="22">
        <v>5.97163403915302</v>
      </c>
      <c r="I2" s="22">
        <v>28.8806671993608</v>
      </c>
      <c r="J2" s="22">
        <f t="shared" ref="J2:J25" si="1">(46.01*(D2*1000))/(0.082*(I2+273.15))</f>
        <v>35.6112102</v>
      </c>
      <c r="K2" s="22">
        <f t="shared" ref="K2:K25" si="2">(48*(F2))/(0.082*(I2+273.15))</f>
        <v>4.708810439</v>
      </c>
      <c r="L2" s="26" t="s">
        <v>18</v>
      </c>
      <c r="M2" s="26">
        <v>-3.74525</v>
      </c>
      <c r="N2" s="26">
        <v>-38.45466</v>
      </c>
    </row>
    <row r="3" ht="14.25" customHeight="1">
      <c r="A3" s="27">
        <v>44963.0</v>
      </c>
      <c r="B3" s="28">
        <v>1.0</v>
      </c>
      <c r="C3" s="29">
        <v>64.7530864197531</v>
      </c>
      <c r="D3" s="30">
        <v>0.0368387579498691</v>
      </c>
      <c r="E3" s="31">
        <v>0.0111148522259633</v>
      </c>
      <c r="F3" s="32">
        <v>2.53135428357651</v>
      </c>
      <c r="G3" s="29">
        <v>4.60419004863449</v>
      </c>
      <c r="H3" s="29">
        <v>5.83913206135428</v>
      </c>
      <c r="I3" s="29">
        <v>28.845087916199</v>
      </c>
      <c r="J3" s="22">
        <f t="shared" si="1"/>
        <v>68.4452763</v>
      </c>
      <c r="K3" s="22">
        <f t="shared" si="2"/>
        <v>4.906597559</v>
      </c>
      <c r="L3" s="26" t="s">
        <v>18</v>
      </c>
      <c r="M3" s="26">
        <v>-3.74525</v>
      </c>
      <c r="N3" s="26">
        <v>-38.45466</v>
      </c>
    </row>
    <row r="4" ht="14.25" customHeight="1">
      <c r="A4" s="20">
        <v>44963.0</v>
      </c>
      <c r="B4" s="21">
        <v>2.0</v>
      </c>
      <c r="C4" s="22">
        <v>67.8008</v>
      </c>
      <c r="D4" s="23">
        <v>0.073444</v>
      </c>
      <c r="E4" s="24">
        <v>0.017304</v>
      </c>
      <c r="F4" s="25">
        <v>2.939384</v>
      </c>
      <c r="G4" s="22">
        <v>4.6392</v>
      </c>
      <c r="H4" s="22">
        <v>6.246</v>
      </c>
      <c r="I4" s="22">
        <v>28.629372</v>
      </c>
      <c r="J4" s="22">
        <f t="shared" si="1"/>
        <v>136.5542283</v>
      </c>
      <c r="K4" s="22">
        <f t="shared" si="2"/>
        <v>5.701566058</v>
      </c>
      <c r="L4" s="26" t="s">
        <v>18</v>
      </c>
      <c r="M4" s="26">
        <v>-3.74525</v>
      </c>
      <c r="N4" s="26">
        <v>-38.45466</v>
      </c>
    </row>
    <row r="5" ht="14.25" customHeight="1">
      <c r="A5" s="27">
        <v>44963.0</v>
      </c>
      <c r="B5" s="28">
        <v>3.0</v>
      </c>
      <c r="C5" s="29">
        <v>67.2127483443709</v>
      </c>
      <c r="D5" s="30">
        <v>0.0956498344370861</v>
      </c>
      <c r="E5" s="31">
        <v>0.0211175496688742</v>
      </c>
      <c r="F5" s="32">
        <v>2.78586092715232</v>
      </c>
      <c r="G5" s="29">
        <v>5.30049668874172</v>
      </c>
      <c r="H5" s="29">
        <v>6.94950331125828</v>
      </c>
      <c r="I5" s="29">
        <v>28.7838203642384</v>
      </c>
      <c r="J5" s="22">
        <f t="shared" si="1"/>
        <v>177.7505042</v>
      </c>
      <c r="K5" s="22">
        <f t="shared" si="2"/>
        <v>5.401010916</v>
      </c>
      <c r="L5" s="26" t="s">
        <v>18</v>
      </c>
      <c r="M5" s="26">
        <v>-3.74525</v>
      </c>
      <c r="N5" s="26">
        <v>-38.45466</v>
      </c>
    </row>
    <row r="6" ht="14.25" customHeight="1">
      <c r="A6" s="20">
        <v>44963.0</v>
      </c>
      <c r="B6" s="21">
        <v>4.0</v>
      </c>
      <c r="C6" s="22">
        <v>69.4529712711531</v>
      </c>
      <c r="D6" s="23">
        <v>0.110547028728847</v>
      </c>
      <c r="E6" s="24">
        <v>0.0232861078315624</v>
      </c>
      <c r="F6" s="25">
        <v>2.66478158205431</v>
      </c>
      <c r="G6" s="22">
        <v>6.07595434868162</v>
      </c>
      <c r="H6" s="22">
        <v>8.1267217630854</v>
      </c>
      <c r="I6" s="22">
        <v>27.5829830775285</v>
      </c>
      <c r="J6" s="22">
        <f t="shared" si="1"/>
        <v>206.254956</v>
      </c>
      <c r="K6" s="22">
        <f t="shared" si="2"/>
        <v>5.186900784</v>
      </c>
      <c r="L6" s="26" t="s">
        <v>18</v>
      </c>
      <c r="M6" s="26">
        <v>-3.74525</v>
      </c>
      <c r="N6" s="26">
        <v>-38.45466</v>
      </c>
    </row>
    <row r="7" ht="14.25" customHeight="1">
      <c r="A7" s="27">
        <v>44963.0</v>
      </c>
      <c r="B7" s="28">
        <v>5.0</v>
      </c>
      <c r="C7" s="29">
        <v>73.7548824232762</v>
      </c>
      <c r="D7" s="30">
        <v>0.0780310880829016</v>
      </c>
      <c r="E7" s="31">
        <v>0.0166042247907533</v>
      </c>
      <c r="F7" s="32">
        <v>3.7225149461937</v>
      </c>
      <c r="G7" s="29">
        <v>5.88720605819051</v>
      </c>
      <c r="H7" s="29">
        <v>7.85611797528896</v>
      </c>
      <c r="I7" s="29">
        <v>26.895380629733</v>
      </c>
      <c r="J7" s="22">
        <f t="shared" si="1"/>
        <v>145.9214373</v>
      </c>
      <c r="K7" s="22">
        <f t="shared" si="2"/>
        <v>7.262345231</v>
      </c>
      <c r="L7" s="26" t="s">
        <v>18</v>
      </c>
      <c r="M7" s="26">
        <v>-3.74525</v>
      </c>
      <c r="N7" s="26">
        <v>-38.45466</v>
      </c>
    </row>
    <row r="8" ht="14.25" customHeight="1">
      <c r="A8" s="20">
        <v>44963.0</v>
      </c>
      <c r="B8" s="21">
        <v>6.0</v>
      </c>
      <c r="C8" s="22">
        <v>70.9108</v>
      </c>
      <c r="D8" s="23">
        <v>0.05724</v>
      </c>
      <c r="E8" s="24">
        <v>0.013408</v>
      </c>
      <c r="F8" s="25">
        <v>4.362808</v>
      </c>
      <c r="G8" s="22">
        <v>5.0852</v>
      </c>
      <c r="H8" s="22">
        <v>6.8108</v>
      </c>
      <c r="I8" s="22">
        <v>27.390408</v>
      </c>
      <c r="J8" s="22">
        <f t="shared" si="1"/>
        <v>106.8649125</v>
      </c>
      <c r="K8" s="22">
        <f t="shared" si="2"/>
        <v>8.497489061</v>
      </c>
      <c r="L8" s="26" t="s">
        <v>18</v>
      </c>
      <c r="M8" s="26">
        <v>-3.74525</v>
      </c>
      <c r="N8" s="26">
        <v>-38.45466</v>
      </c>
    </row>
    <row r="9" ht="14.25" customHeight="1">
      <c r="A9" s="27">
        <v>44963.0</v>
      </c>
      <c r="B9" s="28">
        <v>7.0</v>
      </c>
      <c r="C9" s="29">
        <v>72.0852250099562</v>
      </c>
      <c r="D9" s="30">
        <v>0.206407805655117</v>
      </c>
      <c r="E9" s="31">
        <v>0.040720828355237</v>
      </c>
      <c r="F9" s="32">
        <v>4.22035444046197</v>
      </c>
      <c r="G9" s="29">
        <v>5.12266029470331</v>
      </c>
      <c r="H9" s="29">
        <v>7.29032258064516</v>
      </c>
      <c r="I9" s="29">
        <v>27.3227439267224</v>
      </c>
      <c r="J9" s="22">
        <f t="shared" si="1"/>
        <v>385.442336</v>
      </c>
      <c r="K9" s="22">
        <f t="shared" si="2"/>
        <v>8.221881784</v>
      </c>
      <c r="L9" s="26" t="s">
        <v>18</v>
      </c>
      <c r="M9" s="26">
        <v>-3.74525</v>
      </c>
      <c r="N9" s="26">
        <v>-38.45466</v>
      </c>
    </row>
    <row r="10" ht="14.25" customHeight="1">
      <c r="A10" s="20">
        <v>44963.0</v>
      </c>
      <c r="B10" s="21">
        <v>8.0</v>
      </c>
      <c r="C10" s="22">
        <v>71.7583741061347</v>
      </c>
      <c r="D10" s="23">
        <v>0.124023334587881</v>
      </c>
      <c r="E10" s="24">
        <v>0.0255250282273241</v>
      </c>
      <c r="F10" s="25">
        <v>4.14959352653368</v>
      </c>
      <c r="G10" s="22">
        <v>4.35453519006398</v>
      </c>
      <c r="H10" s="22">
        <v>6.01919458035378</v>
      </c>
      <c r="I10" s="22">
        <v>27.8329582235604</v>
      </c>
      <c r="J10" s="22">
        <f t="shared" si="1"/>
        <v>231.2064143</v>
      </c>
      <c r="K10" s="22">
        <f t="shared" si="2"/>
        <v>8.070325215</v>
      </c>
      <c r="L10" s="26" t="s">
        <v>18</v>
      </c>
      <c r="M10" s="26">
        <v>-3.74525</v>
      </c>
      <c r="N10" s="26">
        <v>-38.45466</v>
      </c>
    </row>
    <row r="11" ht="14.25" customHeight="1">
      <c r="A11" s="27">
        <v>44963.0</v>
      </c>
      <c r="B11" s="28">
        <v>9.0</v>
      </c>
      <c r="C11" s="29">
        <v>67.6831600831601</v>
      </c>
      <c r="D11" s="30">
        <v>0.106303534303534</v>
      </c>
      <c r="E11" s="31">
        <v>0.02802079002079</v>
      </c>
      <c r="F11" s="32">
        <v>4.01282744282744</v>
      </c>
      <c r="G11" s="29">
        <v>4.21496881496881</v>
      </c>
      <c r="H11" s="29">
        <v>5.56923076923077</v>
      </c>
      <c r="I11" s="29">
        <v>28.5652765072765</v>
      </c>
      <c r="J11" s="22">
        <f t="shared" si="1"/>
        <v>197.6918587</v>
      </c>
      <c r="K11" s="22">
        <f t="shared" si="2"/>
        <v>7.78539353</v>
      </c>
      <c r="L11" s="26" t="s">
        <v>18</v>
      </c>
      <c r="M11" s="26">
        <v>-3.74525</v>
      </c>
      <c r="N11" s="26">
        <v>-38.45466</v>
      </c>
    </row>
    <row r="12" ht="14.25" customHeight="1">
      <c r="A12" s="27">
        <v>44963.0</v>
      </c>
      <c r="B12" s="21">
        <v>10.0</v>
      </c>
      <c r="C12" s="29">
        <v>67.6831600831601</v>
      </c>
      <c r="D12" s="30">
        <v>0.106303534303534</v>
      </c>
      <c r="E12" s="31">
        <v>0.02802079002079</v>
      </c>
      <c r="F12" s="32">
        <v>4.01282744282744</v>
      </c>
      <c r="G12" s="29">
        <v>4.21496881496881</v>
      </c>
      <c r="H12" s="29">
        <v>5.56923076923077</v>
      </c>
      <c r="I12" s="29">
        <v>28.5652765072765</v>
      </c>
      <c r="J12" s="22">
        <f t="shared" si="1"/>
        <v>197.6918587</v>
      </c>
      <c r="K12" s="22">
        <f t="shared" si="2"/>
        <v>7.78539353</v>
      </c>
      <c r="L12" s="26" t="s">
        <v>18</v>
      </c>
      <c r="M12" s="26">
        <v>-3.74525</v>
      </c>
      <c r="N12" s="26">
        <v>-38.45466</v>
      </c>
    </row>
    <row r="13" ht="14.25" customHeight="1">
      <c r="A13" s="27">
        <v>44963.0</v>
      </c>
      <c r="B13" s="28">
        <v>11.0</v>
      </c>
      <c r="C13" s="29">
        <v>67.6831600831601</v>
      </c>
      <c r="D13" s="30">
        <v>0.106303534303534</v>
      </c>
      <c r="E13" s="31">
        <v>0.02802079002079</v>
      </c>
      <c r="F13" s="32">
        <v>4.01282744282744</v>
      </c>
      <c r="G13" s="29">
        <v>4.21496881496881</v>
      </c>
      <c r="H13" s="29">
        <v>5.56923076923077</v>
      </c>
      <c r="I13" s="29">
        <v>28.5652765072765</v>
      </c>
      <c r="J13" s="22">
        <f t="shared" si="1"/>
        <v>197.6918587</v>
      </c>
      <c r="K13" s="22">
        <f t="shared" si="2"/>
        <v>7.78539353</v>
      </c>
      <c r="L13" s="26" t="s">
        <v>18</v>
      </c>
      <c r="M13" s="26">
        <v>-3.74525</v>
      </c>
      <c r="N13" s="26">
        <v>-38.45466</v>
      </c>
    </row>
    <row r="14" ht="14.25" customHeight="1">
      <c r="A14" s="27">
        <v>44963.0</v>
      </c>
      <c r="B14" s="21">
        <v>12.0</v>
      </c>
      <c r="C14" s="29">
        <v>67.6831600831601</v>
      </c>
      <c r="D14" s="30">
        <v>0.106303534303534</v>
      </c>
      <c r="E14" s="31">
        <v>0.02802079002079</v>
      </c>
      <c r="F14" s="32">
        <v>4.01282744282744</v>
      </c>
      <c r="G14" s="29">
        <v>4.21496881496881</v>
      </c>
      <c r="H14" s="29">
        <v>5.56923076923077</v>
      </c>
      <c r="I14" s="29">
        <v>28.5652765072765</v>
      </c>
      <c r="J14" s="22">
        <f t="shared" si="1"/>
        <v>197.6918587</v>
      </c>
      <c r="K14" s="22">
        <f t="shared" si="2"/>
        <v>7.78539353</v>
      </c>
      <c r="L14" s="26" t="s">
        <v>18</v>
      </c>
      <c r="M14" s="26">
        <v>-3.74525</v>
      </c>
      <c r="N14" s="26">
        <v>-38.45466</v>
      </c>
    </row>
    <row r="15" ht="14.25" customHeight="1">
      <c r="A15" s="27">
        <v>44963.0</v>
      </c>
      <c r="B15" s="28">
        <v>13.0</v>
      </c>
      <c r="C15" s="29">
        <v>67.6831600831601</v>
      </c>
      <c r="D15" s="30">
        <v>0.106303534303534</v>
      </c>
      <c r="E15" s="31">
        <v>0.02802079002079</v>
      </c>
      <c r="F15" s="32">
        <v>4.01282744282744</v>
      </c>
      <c r="G15" s="29">
        <v>4.21496881496881</v>
      </c>
      <c r="H15" s="29">
        <v>5.56923076923077</v>
      </c>
      <c r="I15" s="29">
        <v>28.5652765072765</v>
      </c>
      <c r="J15" s="22">
        <f t="shared" si="1"/>
        <v>197.6918587</v>
      </c>
      <c r="K15" s="22">
        <f t="shared" si="2"/>
        <v>7.78539353</v>
      </c>
      <c r="L15" s="26" t="s">
        <v>18</v>
      </c>
      <c r="M15" s="26">
        <v>-3.74525</v>
      </c>
      <c r="N15" s="26">
        <v>-38.45466</v>
      </c>
    </row>
    <row r="16" ht="14.25" customHeight="1">
      <c r="A16" s="27">
        <v>44963.0</v>
      </c>
      <c r="B16" s="21">
        <v>14.0</v>
      </c>
      <c r="C16" s="29">
        <v>67.6831600831601</v>
      </c>
      <c r="D16" s="30">
        <v>0.106303534303534</v>
      </c>
      <c r="E16" s="31">
        <v>0.02802079002079</v>
      </c>
      <c r="F16" s="32">
        <v>4.01282744282744</v>
      </c>
      <c r="G16" s="29">
        <v>4.21496881496881</v>
      </c>
      <c r="H16" s="29">
        <v>5.56923076923077</v>
      </c>
      <c r="I16" s="29">
        <v>28.5652765072765</v>
      </c>
      <c r="J16" s="22">
        <f t="shared" si="1"/>
        <v>197.6918587</v>
      </c>
      <c r="K16" s="22">
        <f t="shared" si="2"/>
        <v>7.78539353</v>
      </c>
      <c r="L16" s="26" t="s">
        <v>18</v>
      </c>
      <c r="M16" s="26">
        <v>-3.74525</v>
      </c>
      <c r="N16" s="26">
        <v>-38.45466</v>
      </c>
    </row>
    <row r="17" ht="14.25" customHeight="1">
      <c r="A17" s="27">
        <v>44963.0</v>
      </c>
      <c r="B17" s="28">
        <v>15.0</v>
      </c>
      <c r="C17" s="29">
        <v>67.6831600831601</v>
      </c>
      <c r="D17" s="30">
        <v>0.106303534303534</v>
      </c>
      <c r="E17" s="31">
        <v>0.02802079002079</v>
      </c>
      <c r="F17" s="32">
        <v>4.01282744282744</v>
      </c>
      <c r="G17" s="29">
        <v>4.21496881496881</v>
      </c>
      <c r="H17" s="29">
        <v>5.56923076923077</v>
      </c>
      <c r="I17" s="29">
        <v>28.5652765072765</v>
      </c>
      <c r="J17" s="22">
        <f t="shared" si="1"/>
        <v>197.6918587</v>
      </c>
      <c r="K17" s="22">
        <f t="shared" si="2"/>
        <v>7.78539353</v>
      </c>
      <c r="L17" s="26" t="s">
        <v>18</v>
      </c>
      <c r="M17" s="26">
        <v>-3.74525</v>
      </c>
      <c r="N17" s="26">
        <v>-38.45466</v>
      </c>
    </row>
    <row r="18" ht="14.25" customHeight="1">
      <c r="A18" s="27">
        <v>44963.0</v>
      </c>
      <c r="B18" s="21">
        <v>16.0</v>
      </c>
      <c r="C18" s="29">
        <v>67.6831600831601</v>
      </c>
      <c r="D18" s="30">
        <v>0.106303534303534</v>
      </c>
      <c r="E18" s="31">
        <v>0.02802079002079</v>
      </c>
      <c r="F18" s="32">
        <v>4.01282744282744</v>
      </c>
      <c r="G18" s="29">
        <v>4.21496881496881</v>
      </c>
      <c r="H18" s="29">
        <v>5.56923076923077</v>
      </c>
      <c r="I18" s="29">
        <v>28.5652765072765</v>
      </c>
      <c r="J18" s="22">
        <f t="shared" si="1"/>
        <v>197.6918587</v>
      </c>
      <c r="K18" s="22">
        <f t="shared" si="2"/>
        <v>7.78539353</v>
      </c>
      <c r="L18" s="26" t="s">
        <v>18</v>
      </c>
      <c r="M18" s="26">
        <v>-3.74525</v>
      </c>
      <c r="N18" s="26">
        <v>-38.45466</v>
      </c>
    </row>
    <row r="19" ht="14.25" customHeight="1">
      <c r="A19" s="27">
        <v>44963.0</v>
      </c>
      <c r="B19" s="28">
        <v>17.0</v>
      </c>
      <c r="C19" s="29">
        <v>67.6831600831601</v>
      </c>
      <c r="D19" s="30">
        <v>0.106303534303534</v>
      </c>
      <c r="E19" s="31">
        <v>0.02802079002079</v>
      </c>
      <c r="F19" s="32">
        <v>4.01282744282744</v>
      </c>
      <c r="G19" s="29">
        <v>4.21496881496881</v>
      </c>
      <c r="H19" s="29">
        <v>5.56923076923077</v>
      </c>
      <c r="I19" s="29">
        <v>28.5652765072765</v>
      </c>
      <c r="J19" s="22">
        <f t="shared" si="1"/>
        <v>197.6918587</v>
      </c>
      <c r="K19" s="22">
        <f t="shared" si="2"/>
        <v>7.78539353</v>
      </c>
      <c r="L19" s="26" t="s">
        <v>18</v>
      </c>
      <c r="M19" s="26">
        <v>-3.74525</v>
      </c>
      <c r="N19" s="26">
        <v>-38.45466</v>
      </c>
    </row>
    <row r="20" ht="14.25" customHeight="1">
      <c r="A20" s="20">
        <v>44963.0</v>
      </c>
      <c r="B20" s="21">
        <v>18.0</v>
      </c>
      <c r="C20" s="22">
        <v>64.0712622263624</v>
      </c>
      <c r="D20" s="23">
        <v>0.0638612016767583</v>
      </c>
      <c r="E20" s="24">
        <v>0.0149930135072194</v>
      </c>
      <c r="F20" s="25">
        <v>2.48320912901723</v>
      </c>
      <c r="G20" s="22">
        <v>5.13320912901723</v>
      </c>
      <c r="H20" s="22">
        <v>6.47601304145319</v>
      </c>
      <c r="I20" s="22">
        <v>28.6618956683745</v>
      </c>
      <c r="J20" s="22">
        <f t="shared" si="1"/>
        <v>118.7241624</v>
      </c>
      <c r="K20" s="22">
        <f t="shared" si="2"/>
        <v>4.816197945</v>
      </c>
      <c r="L20" s="26" t="s">
        <v>18</v>
      </c>
      <c r="M20" s="26">
        <v>-3.74525</v>
      </c>
      <c r="N20" s="26">
        <v>-38.45466</v>
      </c>
    </row>
    <row r="21" ht="14.25" customHeight="1">
      <c r="A21" s="27">
        <v>44963.0</v>
      </c>
      <c r="B21" s="28">
        <v>19.0</v>
      </c>
      <c r="C21" s="29">
        <v>62.9065716547902</v>
      </c>
      <c r="D21" s="30">
        <v>0.0579849564528899</v>
      </c>
      <c r="E21" s="31">
        <v>0.0134323040380048</v>
      </c>
      <c r="F21" s="32">
        <v>2.4173198733175</v>
      </c>
      <c r="G21" s="29">
        <v>11.3721298495645</v>
      </c>
      <c r="H21" s="29">
        <v>12.7735550277118</v>
      </c>
      <c r="I21" s="29">
        <v>29.2354829770388</v>
      </c>
      <c r="J21" s="22">
        <f t="shared" si="1"/>
        <v>107.5951706</v>
      </c>
      <c r="K21" s="22">
        <f t="shared" si="2"/>
        <v>4.67951205</v>
      </c>
      <c r="L21" s="26" t="s">
        <v>18</v>
      </c>
      <c r="M21" s="26">
        <v>-3.74525</v>
      </c>
      <c r="N21" s="26">
        <v>-38.45466</v>
      </c>
    </row>
    <row r="22" ht="14.25" customHeight="1">
      <c r="A22" s="20">
        <v>44963.0</v>
      </c>
      <c r="B22" s="21">
        <v>20.0</v>
      </c>
      <c r="C22" s="22">
        <v>65.5126050420168</v>
      </c>
      <c r="D22" s="23">
        <v>0.122268907563025</v>
      </c>
      <c r="E22" s="24">
        <v>0.0231172468987595</v>
      </c>
      <c r="F22" s="25">
        <v>2.53132052821128</v>
      </c>
      <c r="G22" s="22">
        <v>9.17286914765906</v>
      </c>
      <c r="H22" s="22">
        <v>10.8583433373349</v>
      </c>
      <c r="I22" s="22">
        <v>29.0190516206483</v>
      </c>
      <c r="J22" s="22">
        <f t="shared" si="1"/>
        <v>227.0410734</v>
      </c>
      <c r="K22" s="22">
        <f t="shared" si="2"/>
        <v>4.903707358</v>
      </c>
      <c r="L22" s="26" t="s">
        <v>18</v>
      </c>
      <c r="M22" s="26">
        <v>-3.74525</v>
      </c>
      <c r="N22" s="26">
        <v>-38.45466</v>
      </c>
    </row>
    <row r="23" ht="14.25" customHeight="1">
      <c r="A23" s="27">
        <v>44963.0</v>
      </c>
      <c r="B23" s="28">
        <v>21.0</v>
      </c>
      <c r="C23" s="29">
        <v>66.0589651022864</v>
      </c>
      <c r="D23" s="30">
        <v>0.150417168070598</v>
      </c>
      <c r="E23" s="31">
        <v>0.0259245888487766</v>
      </c>
      <c r="F23" s="32">
        <v>3.80048937023666</v>
      </c>
      <c r="G23" s="29">
        <v>6.89290012033694</v>
      </c>
      <c r="H23" s="29">
        <v>8.54632972322503</v>
      </c>
      <c r="I23" s="29">
        <v>28.9059727236262</v>
      </c>
      <c r="J23" s="22">
        <f t="shared" si="1"/>
        <v>279.4141277</v>
      </c>
      <c r="K23" s="22">
        <f t="shared" si="2"/>
        <v>7.365114103</v>
      </c>
      <c r="L23" s="26" t="s">
        <v>18</v>
      </c>
      <c r="M23" s="26">
        <v>-3.74525</v>
      </c>
      <c r="N23" s="26">
        <v>-38.45466</v>
      </c>
    </row>
    <row r="24" ht="14.25" customHeight="1">
      <c r="A24" s="20">
        <v>44963.0</v>
      </c>
      <c r="B24" s="21">
        <v>22.0</v>
      </c>
      <c r="C24" s="22">
        <v>67.9876</v>
      </c>
      <c r="D24" s="23">
        <v>0.263884</v>
      </c>
      <c r="E24" s="24">
        <v>0.045048</v>
      </c>
      <c r="F24" s="25">
        <v>3.82444</v>
      </c>
      <c r="G24" s="22">
        <v>6.5144</v>
      </c>
      <c r="H24" s="22">
        <v>8.4056</v>
      </c>
      <c r="I24" s="22">
        <v>28.805564</v>
      </c>
      <c r="J24" s="22">
        <f t="shared" si="1"/>
        <v>490.3525102</v>
      </c>
      <c r="K24" s="22">
        <f t="shared" si="2"/>
        <v>7.413993489</v>
      </c>
      <c r="L24" s="26" t="s">
        <v>18</v>
      </c>
      <c r="M24" s="26">
        <v>-3.74525</v>
      </c>
      <c r="N24" s="26">
        <v>-38.45466</v>
      </c>
    </row>
    <row r="25" ht="14.25" customHeight="1">
      <c r="A25" s="27">
        <v>44963.0</v>
      </c>
      <c r="B25" s="28">
        <v>23.0</v>
      </c>
      <c r="C25" s="29">
        <v>71.0394524959742</v>
      </c>
      <c r="D25" s="34">
        <v>0.038611111111111</v>
      </c>
      <c r="E25" s="35">
        <v>0.0965056360708535</v>
      </c>
      <c r="F25" s="36">
        <v>8.47082930756844</v>
      </c>
      <c r="G25" s="33">
        <v>6.70531400966184</v>
      </c>
      <c r="H25" s="33">
        <v>42.6936392914653</v>
      </c>
      <c r="I25" s="29">
        <v>28.3244726247987</v>
      </c>
      <c r="J25" s="22">
        <f t="shared" si="1"/>
        <v>71.86213838</v>
      </c>
      <c r="K25" s="22">
        <f t="shared" si="2"/>
        <v>16.44760893</v>
      </c>
      <c r="L25" s="26" t="s">
        <v>18</v>
      </c>
      <c r="M25" s="26">
        <v>-3.74525</v>
      </c>
      <c r="N25" s="26">
        <v>-38.45466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29.29"/>
    <col customWidth="1" min="13" max="26" width="8.71"/>
  </cols>
  <sheetData>
    <row r="1" ht="14.25" customHeight="1">
      <c r="A1" s="14" t="s">
        <v>0</v>
      </c>
      <c r="B1" s="14" t="s">
        <v>1</v>
      </c>
      <c r="C1" s="15" t="s">
        <v>15</v>
      </c>
      <c r="D1" s="16" t="s">
        <v>3</v>
      </c>
      <c r="E1" s="17" t="s">
        <v>4</v>
      </c>
      <c r="F1" s="18" t="s">
        <v>5</v>
      </c>
      <c r="G1" s="15" t="s">
        <v>6</v>
      </c>
      <c r="H1" s="15" t="s">
        <v>7</v>
      </c>
      <c r="I1" s="15" t="s">
        <v>8</v>
      </c>
      <c r="J1" s="19" t="s">
        <v>9</v>
      </c>
      <c r="K1" s="15" t="s">
        <v>10</v>
      </c>
      <c r="L1" s="18" t="s">
        <v>11</v>
      </c>
      <c r="M1" s="18" t="s">
        <v>12</v>
      </c>
      <c r="N1" s="18" t="s">
        <v>13</v>
      </c>
    </row>
    <row r="2" ht="14.25" customHeight="1">
      <c r="A2" s="20">
        <v>44963.0</v>
      </c>
      <c r="B2" s="21">
        <v>0.0</v>
      </c>
      <c r="C2" s="22">
        <v>63.2209348781462</v>
      </c>
      <c r="D2" s="23">
        <v>0.019168997203356</v>
      </c>
      <c r="E2" s="24">
        <v>0.00789053136236516</v>
      </c>
      <c r="F2" s="25">
        <v>2.42960047942469</v>
      </c>
      <c r="G2" s="22">
        <v>5.00719137035557</v>
      </c>
      <c r="H2" s="22">
        <v>5.97163403915302</v>
      </c>
      <c r="I2" s="22">
        <v>28.8806671993608</v>
      </c>
      <c r="J2" s="22">
        <f t="shared" ref="J2:J25" si="1">(46.01*(D2*1000))/(0.082*(I2+273.15))</f>
        <v>35.6112102</v>
      </c>
      <c r="K2" s="22">
        <f t="shared" ref="K2:K25" si="2">(48*(F2))/(0.082*(I2+273.15))</f>
        <v>4.708810439</v>
      </c>
      <c r="L2" s="26" t="s">
        <v>19</v>
      </c>
      <c r="M2" s="26">
        <v>-3.72355</v>
      </c>
      <c r="N2" s="26">
        <v>-38.58877</v>
      </c>
    </row>
    <row r="3" ht="14.25" customHeight="1">
      <c r="A3" s="27">
        <v>44963.0</v>
      </c>
      <c r="B3" s="28">
        <v>1.0</v>
      </c>
      <c r="C3" s="29">
        <v>64.7530864197531</v>
      </c>
      <c r="D3" s="30">
        <v>0.0368387579498691</v>
      </c>
      <c r="E3" s="31">
        <v>0.0111148522259633</v>
      </c>
      <c r="F3" s="32">
        <v>2.53135428357651</v>
      </c>
      <c r="G3" s="29">
        <v>4.60419004863449</v>
      </c>
      <c r="H3" s="29">
        <v>5.83913206135428</v>
      </c>
      <c r="I3" s="29">
        <v>28.845087916199</v>
      </c>
      <c r="J3" s="22">
        <f t="shared" si="1"/>
        <v>68.4452763</v>
      </c>
      <c r="K3" s="22">
        <f t="shared" si="2"/>
        <v>4.906597559</v>
      </c>
      <c r="L3" s="26" t="s">
        <v>19</v>
      </c>
      <c r="M3" s="26">
        <v>-3.72355</v>
      </c>
      <c r="N3" s="26">
        <v>-38.58877</v>
      </c>
    </row>
    <row r="4" ht="14.25" customHeight="1">
      <c r="A4" s="20">
        <v>44963.0</v>
      </c>
      <c r="B4" s="21">
        <v>2.0</v>
      </c>
      <c r="C4" s="22">
        <v>67.8008</v>
      </c>
      <c r="D4" s="23">
        <v>0.073444</v>
      </c>
      <c r="E4" s="24">
        <v>0.017304</v>
      </c>
      <c r="F4" s="25">
        <v>2.939384</v>
      </c>
      <c r="G4" s="22">
        <v>4.6392</v>
      </c>
      <c r="H4" s="22">
        <v>6.246</v>
      </c>
      <c r="I4" s="22">
        <v>28.629372</v>
      </c>
      <c r="J4" s="22">
        <f t="shared" si="1"/>
        <v>136.5542283</v>
      </c>
      <c r="K4" s="22">
        <f t="shared" si="2"/>
        <v>5.701566058</v>
      </c>
      <c r="L4" s="26" t="s">
        <v>19</v>
      </c>
      <c r="M4" s="26">
        <v>-3.72355</v>
      </c>
      <c r="N4" s="26">
        <v>-38.58877</v>
      </c>
    </row>
    <row r="5" ht="14.25" customHeight="1">
      <c r="A5" s="27">
        <v>44963.0</v>
      </c>
      <c r="B5" s="28">
        <v>3.0</v>
      </c>
      <c r="C5" s="29">
        <v>67.2127483443709</v>
      </c>
      <c r="D5" s="30">
        <v>0.0956498344370861</v>
      </c>
      <c r="E5" s="31">
        <v>0.0211175496688742</v>
      </c>
      <c r="F5" s="32">
        <v>2.78586092715232</v>
      </c>
      <c r="G5" s="29">
        <v>5.30049668874172</v>
      </c>
      <c r="H5" s="29">
        <v>6.94950331125828</v>
      </c>
      <c r="I5" s="29">
        <v>28.7838203642384</v>
      </c>
      <c r="J5" s="22">
        <f t="shared" si="1"/>
        <v>177.7505042</v>
      </c>
      <c r="K5" s="22">
        <f t="shared" si="2"/>
        <v>5.401010916</v>
      </c>
      <c r="L5" s="26" t="s">
        <v>19</v>
      </c>
      <c r="M5" s="26">
        <v>-3.72355</v>
      </c>
      <c r="N5" s="26">
        <v>-38.58877</v>
      </c>
    </row>
    <row r="6" ht="14.25" customHeight="1">
      <c r="A6" s="20">
        <v>44963.0</v>
      </c>
      <c r="B6" s="21">
        <v>4.0</v>
      </c>
      <c r="C6" s="22">
        <v>69.4529712711531</v>
      </c>
      <c r="D6" s="23">
        <v>0.110547028728847</v>
      </c>
      <c r="E6" s="24">
        <v>0.0232861078315624</v>
      </c>
      <c r="F6" s="25">
        <v>2.66478158205431</v>
      </c>
      <c r="G6" s="22">
        <v>6.07595434868162</v>
      </c>
      <c r="H6" s="22">
        <v>8.1267217630854</v>
      </c>
      <c r="I6" s="22">
        <v>27.5829830775285</v>
      </c>
      <c r="J6" s="22">
        <f t="shared" si="1"/>
        <v>206.254956</v>
      </c>
      <c r="K6" s="22">
        <f t="shared" si="2"/>
        <v>5.186900784</v>
      </c>
      <c r="L6" s="26" t="s">
        <v>19</v>
      </c>
      <c r="M6" s="26">
        <v>-3.72355</v>
      </c>
      <c r="N6" s="26">
        <v>-38.58877</v>
      </c>
    </row>
    <row r="7" ht="14.25" customHeight="1">
      <c r="A7" s="27">
        <v>44963.0</v>
      </c>
      <c r="B7" s="28">
        <v>5.0</v>
      </c>
      <c r="C7" s="29">
        <v>73.7548824232762</v>
      </c>
      <c r="D7" s="30">
        <v>0.0780310880829016</v>
      </c>
      <c r="E7" s="31">
        <v>0.0166042247907533</v>
      </c>
      <c r="F7" s="32">
        <v>3.7225149461937</v>
      </c>
      <c r="G7" s="29">
        <v>5.88720605819051</v>
      </c>
      <c r="H7" s="29">
        <v>7.85611797528896</v>
      </c>
      <c r="I7" s="29">
        <v>26.895380629733</v>
      </c>
      <c r="J7" s="22">
        <f t="shared" si="1"/>
        <v>145.9214373</v>
      </c>
      <c r="K7" s="22">
        <f t="shared" si="2"/>
        <v>7.262345231</v>
      </c>
      <c r="L7" s="26" t="s">
        <v>19</v>
      </c>
      <c r="M7" s="26">
        <v>-3.72355</v>
      </c>
      <c r="N7" s="26">
        <v>-38.58877</v>
      </c>
    </row>
    <row r="8" ht="14.25" customHeight="1">
      <c r="A8" s="20">
        <v>44963.0</v>
      </c>
      <c r="B8" s="21">
        <v>6.0</v>
      </c>
      <c r="C8" s="22">
        <v>70.9108</v>
      </c>
      <c r="D8" s="23">
        <v>0.05724</v>
      </c>
      <c r="E8" s="24">
        <v>0.013408</v>
      </c>
      <c r="F8" s="25">
        <v>4.362808</v>
      </c>
      <c r="G8" s="22">
        <v>5.0852</v>
      </c>
      <c r="H8" s="22">
        <v>6.8108</v>
      </c>
      <c r="I8" s="22">
        <v>27.390408</v>
      </c>
      <c r="J8" s="22">
        <f t="shared" si="1"/>
        <v>106.8649125</v>
      </c>
      <c r="K8" s="22">
        <f t="shared" si="2"/>
        <v>8.497489061</v>
      </c>
      <c r="L8" s="26" t="s">
        <v>19</v>
      </c>
      <c r="M8" s="26">
        <v>-3.72355</v>
      </c>
      <c r="N8" s="26">
        <v>-38.58877</v>
      </c>
    </row>
    <row r="9" ht="14.25" customHeight="1">
      <c r="A9" s="27">
        <v>44963.0</v>
      </c>
      <c r="B9" s="28">
        <v>7.0</v>
      </c>
      <c r="C9" s="29">
        <v>72.0852250099562</v>
      </c>
      <c r="D9" s="30">
        <v>0.206407805655117</v>
      </c>
      <c r="E9" s="31">
        <v>0.040720828355237</v>
      </c>
      <c r="F9" s="32">
        <v>4.22035444046197</v>
      </c>
      <c r="G9" s="29">
        <v>5.12266029470331</v>
      </c>
      <c r="H9" s="29">
        <v>7.29032258064516</v>
      </c>
      <c r="I9" s="29">
        <v>27.3227439267224</v>
      </c>
      <c r="J9" s="22">
        <f t="shared" si="1"/>
        <v>385.442336</v>
      </c>
      <c r="K9" s="22">
        <f t="shared" si="2"/>
        <v>8.221881784</v>
      </c>
      <c r="L9" s="26" t="s">
        <v>19</v>
      </c>
      <c r="M9" s="26">
        <v>-3.72355</v>
      </c>
      <c r="N9" s="26">
        <v>-38.58877</v>
      </c>
    </row>
    <row r="10" ht="14.25" customHeight="1">
      <c r="A10" s="20">
        <v>44963.0</v>
      </c>
      <c r="B10" s="21">
        <v>8.0</v>
      </c>
      <c r="C10" s="22">
        <v>71.7583741061347</v>
      </c>
      <c r="D10" s="23">
        <v>0.124023334587881</v>
      </c>
      <c r="E10" s="24">
        <v>0.0255250282273241</v>
      </c>
      <c r="F10" s="25">
        <v>4.14959352653368</v>
      </c>
      <c r="G10" s="22">
        <v>4.35453519006398</v>
      </c>
      <c r="H10" s="22">
        <v>6.01919458035378</v>
      </c>
      <c r="I10" s="22">
        <v>27.8329582235604</v>
      </c>
      <c r="J10" s="22">
        <f t="shared" si="1"/>
        <v>231.2064143</v>
      </c>
      <c r="K10" s="22">
        <f t="shared" si="2"/>
        <v>8.070325215</v>
      </c>
      <c r="L10" s="26" t="s">
        <v>19</v>
      </c>
      <c r="M10" s="26">
        <v>-3.72355</v>
      </c>
      <c r="N10" s="26">
        <v>-38.58877</v>
      </c>
    </row>
    <row r="11" ht="14.25" customHeight="1">
      <c r="A11" s="27">
        <v>44963.0</v>
      </c>
      <c r="B11" s="28">
        <v>9.0</v>
      </c>
      <c r="C11" s="29">
        <v>67.6831600831601</v>
      </c>
      <c r="D11" s="30">
        <v>0.106303534303534</v>
      </c>
      <c r="E11" s="31">
        <v>0.02802079002079</v>
      </c>
      <c r="F11" s="32">
        <v>4.01282744282744</v>
      </c>
      <c r="G11" s="29">
        <v>4.21496881496881</v>
      </c>
      <c r="H11" s="29">
        <v>5.56923076923077</v>
      </c>
      <c r="I11" s="29">
        <v>28.5652765072765</v>
      </c>
      <c r="J11" s="22">
        <f t="shared" si="1"/>
        <v>197.6918587</v>
      </c>
      <c r="K11" s="22">
        <f t="shared" si="2"/>
        <v>7.78539353</v>
      </c>
      <c r="L11" s="26" t="s">
        <v>19</v>
      </c>
      <c r="M11" s="26">
        <v>-3.72355</v>
      </c>
      <c r="N11" s="26">
        <v>-38.58877</v>
      </c>
    </row>
    <row r="12" ht="14.25" customHeight="1">
      <c r="A12" s="27">
        <v>44963.0</v>
      </c>
      <c r="B12" s="21">
        <v>10.0</v>
      </c>
      <c r="C12" s="29">
        <v>67.6831600831601</v>
      </c>
      <c r="D12" s="30">
        <v>0.106303534303534</v>
      </c>
      <c r="E12" s="31">
        <v>0.02802079002079</v>
      </c>
      <c r="F12" s="32">
        <v>4.01282744282744</v>
      </c>
      <c r="G12" s="29">
        <v>4.21496881496881</v>
      </c>
      <c r="H12" s="29">
        <v>5.56923076923077</v>
      </c>
      <c r="I12" s="29">
        <v>28.5652765072765</v>
      </c>
      <c r="J12" s="22">
        <f t="shared" si="1"/>
        <v>197.6918587</v>
      </c>
      <c r="K12" s="22">
        <f t="shared" si="2"/>
        <v>7.78539353</v>
      </c>
      <c r="L12" s="26" t="s">
        <v>19</v>
      </c>
      <c r="M12" s="26">
        <v>-3.72355</v>
      </c>
      <c r="N12" s="26">
        <v>-38.58877</v>
      </c>
    </row>
    <row r="13" ht="14.25" customHeight="1">
      <c r="A13" s="27">
        <v>44963.0</v>
      </c>
      <c r="B13" s="28">
        <v>11.0</v>
      </c>
      <c r="C13" s="29">
        <v>67.6831600831601</v>
      </c>
      <c r="D13" s="30">
        <v>0.106303534303534</v>
      </c>
      <c r="E13" s="31">
        <v>0.02802079002079</v>
      </c>
      <c r="F13" s="32">
        <v>4.01282744282744</v>
      </c>
      <c r="G13" s="29">
        <v>4.21496881496881</v>
      </c>
      <c r="H13" s="29">
        <v>5.56923076923077</v>
      </c>
      <c r="I13" s="29">
        <v>28.5652765072765</v>
      </c>
      <c r="J13" s="22">
        <f t="shared" si="1"/>
        <v>197.6918587</v>
      </c>
      <c r="K13" s="22">
        <f t="shared" si="2"/>
        <v>7.78539353</v>
      </c>
      <c r="L13" s="26" t="s">
        <v>19</v>
      </c>
      <c r="M13" s="26">
        <v>-3.72355</v>
      </c>
      <c r="N13" s="26">
        <v>-38.58877</v>
      </c>
    </row>
    <row r="14" ht="14.25" customHeight="1">
      <c r="A14" s="27">
        <v>44963.0</v>
      </c>
      <c r="B14" s="21">
        <v>12.0</v>
      </c>
      <c r="C14" s="29">
        <v>67.6831600831601</v>
      </c>
      <c r="D14" s="30">
        <v>0.106303534303534</v>
      </c>
      <c r="E14" s="31">
        <v>0.02802079002079</v>
      </c>
      <c r="F14" s="32">
        <v>4.01282744282744</v>
      </c>
      <c r="G14" s="29">
        <v>4.21496881496881</v>
      </c>
      <c r="H14" s="29">
        <v>5.56923076923077</v>
      </c>
      <c r="I14" s="29">
        <v>28.5652765072765</v>
      </c>
      <c r="J14" s="22">
        <f t="shared" si="1"/>
        <v>197.6918587</v>
      </c>
      <c r="K14" s="22">
        <f t="shared" si="2"/>
        <v>7.78539353</v>
      </c>
      <c r="L14" s="26" t="s">
        <v>19</v>
      </c>
      <c r="M14" s="26">
        <v>-3.72355</v>
      </c>
      <c r="N14" s="26">
        <v>-38.58877</v>
      </c>
    </row>
    <row r="15" ht="14.25" customHeight="1">
      <c r="A15" s="27">
        <v>44963.0</v>
      </c>
      <c r="B15" s="28">
        <v>13.0</v>
      </c>
      <c r="C15" s="29">
        <v>67.6831600831601</v>
      </c>
      <c r="D15" s="30">
        <v>0.106303534303534</v>
      </c>
      <c r="E15" s="31">
        <v>0.02802079002079</v>
      </c>
      <c r="F15" s="32">
        <v>4.01282744282744</v>
      </c>
      <c r="G15" s="29">
        <v>4.21496881496881</v>
      </c>
      <c r="H15" s="29">
        <v>5.56923076923077</v>
      </c>
      <c r="I15" s="29">
        <v>28.5652765072765</v>
      </c>
      <c r="J15" s="22">
        <f t="shared" si="1"/>
        <v>197.6918587</v>
      </c>
      <c r="K15" s="22">
        <f t="shared" si="2"/>
        <v>7.78539353</v>
      </c>
      <c r="L15" s="26" t="s">
        <v>19</v>
      </c>
      <c r="M15" s="26">
        <v>-3.72355</v>
      </c>
      <c r="N15" s="26">
        <v>-38.58877</v>
      </c>
    </row>
    <row r="16" ht="14.25" customHeight="1">
      <c r="A16" s="27">
        <v>44963.0</v>
      </c>
      <c r="B16" s="21">
        <v>14.0</v>
      </c>
      <c r="C16" s="29">
        <v>67.6831600831601</v>
      </c>
      <c r="D16" s="30">
        <v>0.106303534303534</v>
      </c>
      <c r="E16" s="31">
        <v>0.02802079002079</v>
      </c>
      <c r="F16" s="32">
        <v>4.01282744282744</v>
      </c>
      <c r="G16" s="29">
        <v>4.21496881496881</v>
      </c>
      <c r="H16" s="29">
        <v>5.56923076923077</v>
      </c>
      <c r="I16" s="29">
        <v>28.5652765072765</v>
      </c>
      <c r="J16" s="22">
        <f t="shared" si="1"/>
        <v>197.6918587</v>
      </c>
      <c r="K16" s="22">
        <f t="shared" si="2"/>
        <v>7.78539353</v>
      </c>
      <c r="L16" s="26" t="s">
        <v>19</v>
      </c>
      <c r="M16" s="26">
        <v>-3.72355</v>
      </c>
      <c r="N16" s="26">
        <v>-38.58877</v>
      </c>
    </row>
    <row r="17" ht="14.25" customHeight="1">
      <c r="A17" s="27">
        <v>44963.0</v>
      </c>
      <c r="B17" s="28">
        <v>15.0</v>
      </c>
      <c r="C17" s="29">
        <v>67.6831600831601</v>
      </c>
      <c r="D17" s="30">
        <v>0.106303534303534</v>
      </c>
      <c r="E17" s="31">
        <v>0.02802079002079</v>
      </c>
      <c r="F17" s="32">
        <v>4.01282744282744</v>
      </c>
      <c r="G17" s="29">
        <v>4.21496881496881</v>
      </c>
      <c r="H17" s="29">
        <v>5.56923076923077</v>
      </c>
      <c r="I17" s="29">
        <v>28.5652765072765</v>
      </c>
      <c r="J17" s="22">
        <f t="shared" si="1"/>
        <v>197.6918587</v>
      </c>
      <c r="K17" s="22">
        <f t="shared" si="2"/>
        <v>7.78539353</v>
      </c>
      <c r="L17" s="26" t="s">
        <v>19</v>
      </c>
      <c r="M17" s="26">
        <v>-3.72355</v>
      </c>
      <c r="N17" s="26">
        <v>-38.58877</v>
      </c>
    </row>
    <row r="18" ht="14.25" customHeight="1">
      <c r="A18" s="27">
        <v>44963.0</v>
      </c>
      <c r="B18" s="21">
        <v>16.0</v>
      </c>
      <c r="C18" s="29">
        <v>67.6831600831601</v>
      </c>
      <c r="D18" s="30">
        <v>0.106303534303534</v>
      </c>
      <c r="E18" s="31">
        <v>0.02802079002079</v>
      </c>
      <c r="F18" s="32">
        <v>4.01282744282744</v>
      </c>
      <c r="G18" s="29">
        <v>4.21496881496881</v>
      </c>
      <c r="H18" s="29">
        <v>5.56923076923077</v>
      </c>
      <c r="I18" s="29">
        <v>28.5652765072765</v>
      </c>
      <c r="J18" s="22">
        <f t="shared" si="1"/>
        <v>197.6918587</v>
      </c>
      <c r="K18" s="22">
        <f t="shared" si="2"/>
        <v>7.78539353</v>
      </c>
      <c r="L18" s="26" t="s">
        <v>19</v>
      </c>
      <c r="M18" s="26">
        <v>-3.72355</v>
      </c>
      <c r="N18" s="26">
        <v>-38.58877</v>
      </c>
    </row>
    <row r="19" ht="14.25" customHeight="1">
      <c r="A19" s="27">
        <v>44963.0</v>
      </c>
      <c r="B19" s="28">
        <v>17.0</v>
      </c>
      <c r="C19" s="29">
        <v>67.6831600831601</v>
      </c>
      <c r="D19" s="30">
        <v>0.106303534303534</v>
      </c>
      <c r="E19" s="31">
        <v>0.02802079002079</v>
      </c>
      <c r="F19" s="32">
        <v>4.01282744282744</v>
      </c>
      <c r="G19" s="29">
        <v>4.21496881496881</v>
      </c>
      <c r="H19" s="29">
        <v>5.56923076923077</v>
      </c>
      <c r="I19" s="29">
        <v>28.5652765072765</v>
      </c>
      <c r="J19" s="22">
        <f t="shared" si="1"/>
        <v>197.6918587</v>
      </c>
      <c r="K19" s="22">
        <f t="shared" si="2"/>
        <v>7.78539353</v>
      </c>
      <c r="L19" s="26" t="s">
        <v>19</v>
      </c>
      <c r="M19" s="26">
        <v>-3.72355</v>
      </c>
      <c r="N19" s="26">
        <v>-38.58877</v>
      </c>
    </row>
    <row r="20" ht="14.25" customHeight="1">
      <c r="A20" s="20">
        <v>44963.0</v>
      </c>
      <c r="B20" s="21">
        <v>18.0</v>
      </c>
      <c r="C20" s="22">
        <v>64.0712622263624</v>
      </c>
      <c r="D20" s="23">
        <v>0.0638612016767583</v>
      </c>
      <c r="E20" s="24">
        <v>0.0149930135072194</v>
      </c>
      <c r="F20" s="25">
        <v>2.48320912901723</v>
      </c>
      <c r="G20" s="22">
        <v>5.13320912901723</v>
      </c>
      <c r="H20" s="22">
        <v>6.47601304145319</v>
      </c>
      <c r="I20" s="22">
        <v>28.6618956683745</v>
      </c>
      <c r="J20" s="22">
        <f t="shared" si="1"/>
        <v>118.7241624</v>
      </c>
      <c r="K20" s="22">
        <f t="shared" si="2"/>
        <v>4.816197945</v>
      </c>
      <c r="L20" s="26" t="s">
        <v>19</v>
      </c>
      <c r="M20" s="26">
        <v>-3.72355</v>
      </c>
      <c r="N20" s="26">
        <v>-38.58877</v>
      </c>
    </row>
    <row r="21" ht="14.25" customHeight="1">
      <c r="A21" s="27">
        <v>44963.0</v>
      </c>
      <c r="B21" s="28">
        <v>19.0</v>
      </c>
      <c r="C21" s="29">
        <v>62.9065716547902</v>
      </c>
      <c r="D21" s="30">
        <v>0.0579849564528899</v>
      </c>
      <c r="E21" s="31">
        <v>0.0134323040380048</v>
      </c>
      <c r="F21" s="32">
        <v>2.4173198733175</v>
      </c>
      <c r="G21" s="29">
        <v>11.3721298495645</v>
      </c>
      <c r="H21" s="29">
        <v>12.7735550277118</v>
      </c>
      <c r="I21" s="29">
        <v>29.2354829770388</v>
      </c>
      <c r="J21" s="22">
        <f t="shared" si="1"/>
        <v>107.5951706</v>
      </c>
      <c r="K21" s="22">
        <f t="shared" si="2"/>
        <v>4.67951205</v>
      </c>
      <c r="L21" s="26" t="s">
        <v>19</v>
      </c>
      <c r="M21" s="26">
        <v>-3.72355</v>
      </c>
      <c r="N21" s="26">
        <v>-38.58877</v>
      </c>
    </row>
    <row r="22" ht="14.25" customHeight="1">
      <c r="A22" s="20">
        <v>44963.0</v>
      </c>
      <c r="B22" s="21">
        <v>20.0</v>
      </c>
      <c r="C22" s="22">
        <v>65.5126050420168</v>
      </c>
      <c r="D22" s="23">
        <v>0.122268907563025</v>
      </c>
      <c r="E22" s="24">
        <v>0.0231172468987595</v>
      </c>
      <c r="F22" s="25">
        <v>2.53132052821128</v>
      </c>
      <c r="G22" s="22">
        <v>9.17286914765906</v>
      </c>
      <c r="H22" s="22">
        <v>10.8583433373349</v>
      </c>
      <c r="I22" s="22">
        <v>29.0190516206483</v>
      </c>
      <c r="J22" s="22">
        <f t="shared" si="1"/>
        <v>227.0410734</v>
      </c>
      <c r="K22" s="22">
        <f t="shared" si="2"/>
        <v>4.903707358</v>
      </c>
      <c r="L22" s="26" t="s">
        <v>19</v>
      </c>
      <c r="M22" s="26">
        <v>-3.72355</v>
      </c>
      <c r="N22" s="26">
        <v>-38.58877</v>
      </c>
    </row>
    <row r="23" ht="14.25" customHeight="1">
      <c r="A23" s="27">
        <v>44963.0</v>
      </c>
      <c r="B23" s="28">
        <v>21.0</v>
      </c>
      <c r="C23" s="29">
        <v>66.0589651022864</v>
      </c>
      <c r="D23" s="30">
        <v>0.150417168070598</v>
      </c>
      <c r="E23" s="31">
        <v>0.0259245888487766</v>
      </c>
      <c r="F23" s="32">
        <v>3.80048937023666</v>
      </c>
      <c r="G23" s="29">
        <v>6.89290012033694</v>
      </c>
      <c r="H23" s="29">
        <v>8.54632972322503</v>
      </c>
      <c r="I23" s="29">
        <v>28.9059727236262</v>
      </c>
      <c r="J23" s="22">
        <f t="shared" si="1"/>
        <v>279.4141277</v>
      </c>
      <c r="K23" s="22">
        <f t="shared" si="2"/>
        <v>7.365114103</v>
      </c>
      <c r="L23" s="26" t="s">
        <v>19</v>
      </c>
      <c r="M23" s="26">
        <v>-3.72355</v>
      </c>
      <c r="N23" s="26">
        <v>-38.58877</v>
      </c>
    </row>
    <row r="24" ht="14.25" customHeight="1">
      <c r="A24" s="20">
        <v>44963.0</v>
      </c>
      <c r="B24" s="21">
        <v>22.0</v>
      </c>
      <c r="C24" s="22">
        <v>67.9876</v>
      </c>
      <c r="D24" s="23">
        <v>0.263884</v>
      </c>
      <c r="E24" s="24">
        <v>0.045048</v>
      </c>
      <c r="F24" s="25">
        <v>3.82444</v>
      </c>
      <c r="G24" s="22">
        <v>6.5144</v>
      </c>
      <c r="H24" s="22">
        <v>8.4056</v>
      </c>
      <c r="I24" s="22">
        <v>28.805564</v>
      </c>
      <c r="J24" s="22">
        <f t="shared" si="1"/>
        <v>490.3525102</v>
      </c>
      <c r="K24" s="22">
        <f t="shared" si="2"/>
        <v>7.413993489</v>
      </c>
      <c r="L24" s="26" t="s">
        <v>19</v>
      </c>
      <c r="M24" s="26">
        <v>-3.72355</v>
      </c>
      <c r="N24" s="26">
        <v>-38.58877</v>
      </c>
    </row>
    <row r="25" ht="14.25" customHeight="1">
      <c r="A25" s="27">
        <v>44963.0</v>
      </c>
      <c r="B25" s="28">
        <v>23.0</v>
      </c>
      <c r="C25" s="33">
        <v>68.0394524959742</v>
      </c>
      <c r="D25" s="34">
        <v>0.218611111111111</v>
      </c>
      <c r="E25" s="31">
        <v>0.0565056360708535</v>
      </c>
      <c r="F25" s="36">
        <v>12.4708293075684</v>
      </c>
      <c r="G25" s="29">
        <v>5.70531400966184</v>
      </c>
      <c r="H25" s="29">
        <v>7.69363929146538</v>
      </c>
      <c r="I25" s="29">
        <v>28.3244726247987</v>
      </c>
      <c r="J25" s="22">
        <f t="shared" si="1"/>
        <v>406.8741216</v>
      </c>
      <c r="K25" s="22">
        <f t="shared" si="2"/>
        <v>24.21431433</v>
      </c>
      <c r="L25" s="26" t="s">
        <v>19</v>
      </c>
      <c r="M25" s="26">
        <v>-3.72355</v>
      </c>
      <c r="N25" s="26">
        <v>-38.58877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16.43"/>
    <col customWidth="1" min="13" max="26" width="8.71"/>
  </cols>
  <sheetData>
    <row r="1" ht="14.25" customHeight="1">
      <c r="A1" s="14" t="s">
        <v>0</v>
      </c>
      <c r="B1" s="14" t="s">
        <v>1</v>
      </c>
      <c r="C1" s="15" t="s">
        <v>15</v>
      </c>
      <c r="D1" s="16" t="s">
        <v>3</v>
      </c>
      <c r="E1" s="17" t="s">
        <v>4</v>
      </c>
      <c r="F1" s="18" t="s">
        <v>5</v>
      </c>
      <c r="G1" s="15" t="s">
        <v>6</v>
      </c>
      <c r="H1" s="15" t="s">
        <v>7</v>
      </c>
      <c r="I1" s="15" t="s">
        <v>8</v>
      </c>
      <c r="J1" s="19" t="s">
        <v>9</v>
      </c>
      <c r="K1" s="15" t="s">
        <v>10</v>
      </c>
      <c r="L1" s="18" t="s">
        <v>11</v>
      </c>
      <c r="M1" s="18" t="s">
        <v>12</v>
      </c>
      <c r="N1" s="18" t="s">
        <v>13</v>
      </c>
    </row>
    <row r="2" ht="14.25" customHeight="1">
      <c r="A2" s="20">
        <v>44963.0</v>
      </c>
      <c r="B2" s="21">
        <v>0.0</v>
      </c>
      <c r="C2" s="22">
        <v>63.2209348781462</v>
      </c>
      <c r="D2" s="23">
        <v>0.019168997203356</v>
      </c>
      <c r="E2" s="24">
        <v>0.00789053136236516</v>
      </c>
      <c r="F2" s="25">
        <v>2.42960047942469</v>
      </c>
      <c r="G2" s="22">
        <v>5.00719137035557</v>
      </c>
      <c r="H2" s="22">
        <v>5.97163403915302</v>
      </c>
      <c r="I2" s="22">
        <v>28.8806671993608</v>
      </c>
      <c r="J2" s="22">
        <f t="shared" ref="J2:J25" si="1">(46.01*(D2*1000))/(0.082*(I2+273.15))</f>
        <v>35.6112102</v>
      </c>
      <c r="K2" s="22">
        <f t="shared" ref="K2:K25" si="2">(48*(F2))/(0.082*(I2+273.15))</f>
        <v>4.708810439</v>
      </c>
      <c r="L2" s="26" t="s">
        <v>20</v>
      </c>
      <c r="M2" s="26">
        <v>-3.75615</v>
      </c>
      <c r="N2" s="26">
        <v>-38.58388</v>
      </c>
    </row>
    <row r="3" ht="14.25" customHeight="1">
      <c r="A3" s="27">
        <v>44963.0</v>
      </c>
      <c r="B3" s="28">
        <v>1.0</v>
      </c>
      <c r="C3" s="29">
        <v>64.7530864197531</v>
      </c>
      <c r="D3" s="30">
        <v>0.0368387579498691</v>
      </c>
      <c r="E3" s="31">
        <v>0.0111148522259633</v>
      </c>
      <c r="F3" s="32">
        <v>2.53135428357651</v>
      </c>
      <c r="G3" s="29">
        <v>4.60419004863449</v>
      </c>
      <c r="H3" s="29">
        <v>5.83913206135428</v>
      </c>
      <c r="I3" s="29">
        <v>28.845087916199</v>
      </c>
      <c r="J3" s="22">
        <f t="shared" si="1"/>
        <v>68.4452763</v>
      </c>
      <c r="K3" s="22">
        <f t="shared" si="2"/>
        <v>4.906597559</v>
      </c>
      <c r="L3" s="26" t="s">
        <v>20</v>
      </c>
      <c r="M3" s="26">
        <v>-3.75615</v>
      </c>
      <c r="N3" s="26">
        <v>-38.58388</v>
      </c>
    </row>
    <row r="4" ht="14.25" customHeight="1">
      <c r="A4" s="20">
        <v>44963.0</v>
      </c>
      <c r="B4" s="21">
        <v>2.0</v>
      </c>
      <c r="C4" s="22">
        <v>67.8008</v>
      </c>
      <c r="D4" s="23">
        <v>0.073444</v>
      </c>
      <c r="E4" s="24">
        <v>0.017304</v>
      </c>
      <c r="F4" s="25">
        <v>2.939384</v>
      </c>
      <c r="G4" s="22">
        <v>4.6392</v>
      </c>
      <c r="H4" s="22">
        <v>6.246</v>
      </c>
      <c r="I4" s="22">
        <v>28.629372</v>
      </c>
      <c r="J4" s="22">
        <f t="shared" si="1"/>
        <v>136.5542283</v>
      </c>
      <c r="K4" s="22">
        <f t="shared" si="2"/>
        <v>5.701566058</v>
      </c>
      <c r="L4" s="26" t="s">
        <v>20</v>
      </c>
      <c r="M4" s="26">
        <v>-3.75615</v>
      </c>
      <c r="N4" s="26">
        <v>-38.58388</v>
      </c>
    </row>
    <row r="5" ht="14.25" customHeight="1">
      <c r="A5" s="27">
        <v>44963.0</v>
      </c>
      <c r="B5" s="28">
        <v>3.0</v>
      </c>
      <c r="C5" s="29">
        <v>67.2127483443709</v>
      </c>
      <c r="D5" s="30">
        <v>0.0956498344370861</v>
      </c>
      <c r="E5" s="31">
        <v>0.0211175496688742</v>
      </c>
      <c r="F5" s="32">
        <v>2.78586092715232</v>
      </c>
      <c r="G5" s="29">
        <v>5.30049668874172</v>
      </c>
      <c r="H5" s="29">
        <v>6.94950331125828</v>
      </c>
      <c r="I5" s="29">
        <v>28.7838203642384</v>
      </c>
      <c r="J5" s="22">
        <f t="shared" si="1"/>
        <v>177.7505042</v>
      </c>
      <c r="K5" s="22">
        <f t="shared" si="2"/>
        <v>5.401010916</v>
      </c>
      <c r="L5" s="26" t="s">
        <v>20</v>
      </c>
      <c r="M5" s="26">
        <v>-3.75615</v>
      </c>
      <c r="N5" s="26">
        <v>-38.58388</v>
      </c>
    </row>
    <row r="6" ht="14.25" customHeight="1">
      <c r="A6" s="20">
        <v>44963.0</v>
      </c>
      <c r="B6" s="21">
        <v>4.0</v>
      </c>
      <c r="C6" s="22">
        <v>69.4529712711531</v>
      </c>
      <c r="D6" s="23">
        <v>0.110547028728847</v>
      </c>
      <c r="E6" s="24">
        <v>0.0232861078315624</v>
      </c>
      <c r="F6" s="25">
        <v>2.66478158205431</v>
      </c>
      <c r="G6" s="22">
        <v>6.07595434868162</v>
      </c>
      <c r="H6" s="22">
        <v>8.1267217630854</v>
      </c>
      <c r="I6" s="22">
        <v>27.5829830775285</v>
      </c>
      <c r="J6" s="22">
        <f t="shared" si="1"/>
        <v>206.254956</v>
      </c>
      <c r="K6" s="22">
        <f t="shared" si="2"/>
        <v>5.186900784</v>
      </c>
      <c r="L6" s="26" t="s">
        <v>20</v>
      </c>
      <c r="M6" s="26">
        <v>-3.75615</v>
      </c>
      <c r="N6" s="26">
        <v>-38.58388</v>
      </c>
    </row>
    <row r="7" ht="14.25" customHeight="1">
      <c r="A7" s="27">
        <v>44963.0</v>
      </c>
      <c r="B7" s="28">
        <v>5.0</v>
      </c>
      <c r="C7" s="29">
        <v>73.7548824232762</v>
      </c>
      <c r="D7" s="30">
        <v>0.0780310880829016</v>
      </c>
      <c r="E7" s="31">
        <v>0.0166042247907533</v>
      </c>
      <c r="F7" s="32">
        <v>3.7225149461937</v>
      </c>
      <c r="G7" s="29">
        <v>5.88720605819051</v>
      </c>
      <c r="H7" s="29">
        <v>7.85611797528896</v>
      </c>
      <c r="I7" s="29">
        <v>26.895380629733</v>
      </c>
      <c r="J7" s="22">
        <f t="shared" si="1"/>
        <v>145.9214373</v>
      </c>
      <c r="K7" s="22">
        <f t="shared" si="2"/>
        <v>7.262345231</v>
      </c>
      <c r="L7" s="26" t="s">
        <v>20</v>
      </c>
      <c r="M7" s="26">
        <v>-3.75615</v>
      </c>
      <c r="N7" s="26">
        <v>-38.58388</v>
      </c>
    </row>
    <row r="8" ht="14.25" customHeight="1">
      <c r="A8" s="20">
        <v>44963.0</v>
      </c>
      <c r="B8" s="21">
        <v>6.0</v>
      </c>
      <c r="C8" s="22">
        <v>70.9108</v>
      </c>
      <c r="D8" s="23">
        <v>0.05724</v>
      </c>
      <c r="E8" s="24">
        <v>0.013408</v>
      </c>
      <c r="F8" s="25">
        <v>4.362808</v>
      </c>
      <c r="G8" s="22">
        <v>5.0852</v>
      </c>
      <c r="H8" s="22">
        <v>6.8108</v>
      </c>
      <c r="I8" s="22">
        <v>27.390408</v>
      </c>
      <c r="J8" s="22">
        <f t="shared" si="1"/>
        <v>106.8649125</v>
      </c>
      <c r="K8" s="22">
        <f t="shared" si="2"/>
        <v>8.497489061</v>
      </c>
      <c r="L8" s="26" t="s">
        <v>20</v>
      </c>
      <c r="M8" s="26">
        <v>-3.75615</v>
      </c>
      <c r="N8" s="26">
        <v>-38.58388</v>
      </c>
    </row>
    <row r="9" ht="14.25" customHeight="1">
      <c r="A9" s="27">
        <v>44963.0</v>
      </c>
      <c r="B9" s="28">
        <v>7.0</v>
      </c>
      <c r="C9" s="29">
        <v>72.0852250099562</v>
      </c>
      <c r="D9" s="30">
        <v>0.206407805655117</v>
      </c>
      <c r="E9" s="31">
        <v>0.040720828355237</v>
      </c>
      <c r="F9" s="32">
        <v>4.22035444046197</v>
      </c>
      <c r="G9" s="29">
        <v>5.12266029470331</v>
      </c>
      <c r="H9" s="29">
        <v>7.29032258064516</v>
      </c>
      <c r="I9" s="29">
        <v>27.3227439267224</v>
      </c>
      <c r="J9" s="22">
        <f t="shared" si="1"/>
        <v>385.442336</v>
      </c>
      <c r="K9" s="22">
        <f t="shared" si="2"/>
        <v>8.221881784</v>
      </c>
      <c r="L9" s="26" t="s">
        <v>20</v>
      </c>
      <c r="M9" s="26">
        <v>-3.75615</v>
      </c>
      <c r="N9" s="26">
        <v>-38.58388</v>
      </c>
    </row>
    <row r="10" ht="14.25" customHeight="1">
      <c r="A10" s="20">
        <v>44963.0</v>
      </c>
      <c r="B10" s="21">
        <v>8.0</v>
      </c>
      <c r="C10" s="22">
        <v>71.7583741061347</v>
      </c>
      <c r="D10" s="23">
        <v>0.124023334587881</v>
      </c>
      <c r="E10" s="24">
        <v>0.0255250282273241</v>
      </c>
      <c r="F10" s="25">
        <v>4.14959352653368</v>
      </c>
      <c r="G10" s="22">
        <v>4.35453519006398</v>
      </c>
      <c r="H10" s="22">
        <v>6.01919458035378</v>
      </c>
      <c r="I10" s="22">
        <v>27.8329582235604</v>
      </c>
      <c r="J10" s="22">
        <f t="shared" si="1"/>
        <v>231.2064143</v>
      </c>
      <c r="K10" s="22">
        <f t="shared" si="2"/>
        <v>8.070325215</v>
      </c>
      <c r="L10" s="26" t="s">
        <v>20</v>
      </c>
      <c r="M10" s="26">
        <v>-3.75615</v>
      </c>
      <c r="N10" s="26">
        <v>-38.58388</v>
      </c>
    </row>
    <row r="11" ht="14.25" customHeight="1">
      <c r="A11" s="27">
        <v>44963.0</v>
      </c>
      <c r="B11" s="28">
        <v>9.0</v>
      </c>
      <c r="C11" s="29">
        <v>67.6831600831601</v>
      </c>
      <c r="D11" s="30">
        <v>0.106303534303534</v>
      </c>
      <c r="E11" s="31">
        <v>0.02802079002079</v>
      </c>
      <c r="F11" s="32">
        <v>4.01282744282744</v>
      </c>
      <c r="G11" s="29">
        <v>4.21496881496881</v>
      </c>
      <c r="H11" s="29">
        <v>5.56923076923077</v>
      </c>
      <c r="I11" s="29">
        <v>28.5652765072765</v>
      </c>
      <c r="J11" s="22">
        <f t="shared" si="1"/>
        <v>197.6918587</v>
      </c>
      <c r="K11" s="22">
        <f t="shared" si="2"/>
        <v>7.78539353</v>
      </c>
      <c r="L11" s="26" t="s">
        <v>20</v>
      </c>
      <c r="M11" s="26">
        <v>-3.75615</v>
      </c>
      <c r="N11" s="26">
        <v>-38.58388</v>
      </c>
    </row>
    <row r="12" ht="14.25" customHeight="1">
      <c r="A12" s="27">
        <v>44963.0</v>
      </c>
      <c r="B12" s="21">
        <v>10.0</v>
      </c>
      <c r="C12" s="29">
        <v>67.6831600831601</v>
      </c>
      <c r="D12" s="30">
        <v>0.106303534303534</v>
      </c>
      <c r="E12" s="31">
        <v>0.02802079002079</v>
      </c>
      <c r="F12" s="32">
        <v>4.01282744282744</v>
      </c>
      <c r="G12" s="29">
        <v>4.21496881496881</v>
      </c>
      <c r="H12" s="29">
        <v>5.56923076923077</v>
      </c>
      <c r="I12" s="29">
        <v>28.5652765072765</v>
      </c>
      <c r="J12" s="22">
        <f t="shared" si="1"/>
        <v>197.6918587</v>
      </c>
      <c r="K12" s="22">
        <f t="shared" si="2"/>
        <v>7.78539353</v>
      </c>
      <c r="L12" s="26" t="s">
        <v>20</v>
      </c>
      <c r="M12" s="26">
        <v>-3.75615</v>
      </c>
      <c r="N12" s="26">
        <v>-38.58388</v>
      </c>
    </row>
    <row r="13" ht="14.25" customHeight="1">
      <c r="A13" s="27">
        <v>44963.0</v>
      </c>
      <c r="B13" s="28">
        <v>11.0</v>
      </c>
      <c r="C13" s="29">
        <v>67.6831600831601</v>
      </c>
      <c r="D13" s="30">
        <v>0.106303534303534</v>
      </c>
      <c r="E13" s="31">
        <v>0.02802079002079</v>
      </c>
      <c r="F13" s="32">
        <v>4.01282744282744</v>
      </c>
      <c r="G13" s="29">
        <v>4.21496881496881</v>
      </c>
      <c r="H13" s="29">
        <v>5.56923076923077</v>
      </c>
      <c r="I13" s="29">
        <v>28.5652765072765</v>
      </c>
      <c r="J13" s="22">
        <f t="shared" si="1"/>
        <v>197.6918587</v>
      </c>
      <c r="K13" s="22">
        <f t="shared" si="2"/>
        <v>7.78539353</v>
      </c>
      <c r="L13" s="26" t="s">
        <v>20</v>
      </c>
      <c r="M13" s="26">
        <v>-3.75615</v>
      </c>
      <c r="N13" s="26">
        <v>-38.58388</v>
      </c>
    </row>
    <row r="14" ht="14.25" customHeight="1">
      <c r="A14" s="27">
        <v>44963.0</v>
      </c>
      <c r="B14" s="21">
        <v>12.0</v>
      </c>
      <c r="C14" s="29">
        <v>67.6831600831601</v>
      </c>
      <c r="D14" s="30">
        <v>0.106303534303534</v>
      </c>
      <c r="E14" s="31">
        <v>0.02802079002079</v>
      </c>
      <c r="F14" s="32">
        <v>4.01282744282744</v>
      </c>
      <c r="G14" s="29">
        <v>4.21496881496881</v>
      </c>
      <c r="H14" s="29">
        <v>5.56923076923077</v>
      </c>
      <c r="I14" s="29">
        <v>28.5652765072765</v>
      </c>
      <c r="J14" s="22">
        <f t="shared" si="1"/>
        <v>197.6918587</v>
      </c>
      <c r="K14" s="22">
        <f t="shared" si="2"/>
        <v>7.78539353</v>
      </c>
      <c r="L14" s="26" t="s">
        <v>20</v>
      </c>
      <c r="M14" s="26">
        <v>-3.75615</v>
      </c>
      <c r="N14" s="26">
        <v>-38.58388</v>
      </c>
    </row>
    <row r="15" ht="14.25" customHeight="1">
      <c r="A15" s="27">
        <v>44963.0</v>
      </c>
      <c r="B15" s="28">
        <v>13.0</v>
      </c>
      <c r="C15" s="29">
        <v>67.6831600831601</v>
      </c>
      <c r="D15" s="30">
        <v>0.106303534303534</v>
      </c>
      <c r="E15" s="31">
        <v>0.02802079002079</v>
      </c>
      <c r="F15" s="32">
        <v>4.01282744282744</v>
      </c>
      <c r="G15" s="29">
        <v>4.21496881496881</v>
      </c>
      <c r="H15" s="29">
        <v>5.56923076923077</v>
      </c>
      <c r="I15" s="29">
        <v>28.5652765072765</v>
      </c>
      <c r="J15" s="22">
        <f t="shared" si="1"/>
        <v>197.6918587</v>
      </c>
      <c r="K15" s="22">
        <f t="shared" si="2"/>
        <v>7.78539353</v>
      </c>
      <c r="L15" s="26" t="s">
        <v>20</v>
      </c>
      <c r="M15" s="26">
        <v>-3.75615</v>
      </c>
      <c r="N15" s="26">
        <v>-38.58388</v>
      </c>
    </row>
    <row r="16" ht="14.25" customHeight="1">
      <c r="A16" s="27">
        <v>44963.0</v>
      </c>
      <c r="B16" s="21">
        <v>14.0</v>
      </c>
      <c r="C16" s="29">
        <v>67.6831600831601</v>
      </c>
      <c r="D16" s="30">
        <v>0.106303534303534</v>
      </c>
      <c r="E16" s="31">
        <v>0.02802079002079</v>
      </c>
      <c r="F16" s="32">
        <v>4.01282744282744</v>
      </c>
      <c r="G16" s="29">
        <v>4.21496881496881</v>
      </c>
      <c r="H16" s="29">
        <v>5.56923076923077</v>
      </c>
      <c r="I16" s="29">
        <v>28.5652765072765</v>
      </c>
      <c r="J16" s="22">
        <f t="shared" si="1"/>
        <v>197.6918587</v>
      </c>
      <c r="K16" s="22">
        <f t="shared" si="2"/>
        <v>7.78539353</v>
      </c>
      <c r="L16" s="26" t="s">
        <v>20</v>
      </c>
      <c r="M16" s="26">
        <v>-3.75615</v>
      </c>
      <c r="N16" s="26">
        <v>-38.58388</v>
      </c>
    </row>
    <row r="17" ht="14.25" customHeight="1">
      <c r="A17" s="27">
        <v>44963.0</v>
      </c>
      <c r="B17" s="28">
        <v>15.0</v>
      </c>
      <c r="C17" s="29">
        <v>67.6831600831601</v>
      </c>
      <c r="D17" s="30">
        <v>0.106303534303534</v>
      </c>
      <c r="E17" s="31">
        <v>0.02802079002079</v>
      </c>
      <c r="F17" s="32">
        <v>4.01282744282744</v>
      </c>
      <c r="G17" s="29">
        <v>4.21496881496881</v>
      </c>
      <c r="H17" s="29">
        <v>5.56923076923077</v>
      </c>
      <c r="I17" s="29">
        <v>28.5652765072765</v>
      </c>
      <c r="J17" s="22">
        <f t="shared" si="1"/>
        <v>197.6918587</v>
      </c>
      <c r="K17" s="22">
        <f t="shared" si="2"/>
        <v>7.78539353</v>
      </c>
      <c r="L17" s="26" t="s">
        <v>20</v>
      </c>
      <c r="M17" s="26">
        <v>-3.75615</v>
      </c>
      <c r="N17" s="26">
        <v>-38.58388</v>
      </c>
    </row>
    <row r="18" ht="14.25" customHeight="1">
      <c r="A18" s="27">
        <v>44963.0</v>
      </c>
      <c r="B18" s="21">
        <v>16.0</v>
      </c>
      <c r="C18" s="29">
        <v>67.6831600831601</v>
      </c>
      <c r="D18" s="30">
        <v>0.106303534303534</v>
      </c>
      <c r="E18" s="31">
        <v>0.02802079002079</v>
      </c>
      <c r="F18" s="32">
        <v>4.01282744282744</v>
      </c>
      <c r="G18" s="29">
        <v>4.21496881496881</v>
      </c>
      <c r="H18" s="29">
        <v>5.56923076923077</v>
      </c>
      <c r="I18" s="29">
        <v>28.5652765072765</v>
      </c>
      <c r="J18" s="22">
        <f t="shared" si="1"/>
        <v>197.6918587</v>
      </c>
      <c r="K18" s="22">
        <f t="shared" si="2"/>
        <v>7.78539353</v>
      </c>
      <c r="L18" s="26" t="s">
        <v>20</v>
      </c>
      <c r="M18" s="26">
        <v>-3.75615</v>
      </c>
      <c r="N18" s="26">
        <v>-38.58388</v>
      </c>
    </row>
    <row r="19" ht="14.25" customHeight="1">
      <c r="A19" s="27">
        <v>44963.0</v>
      </c>
      <c r="B19" s="28">
        <v>17.0</v>
      </c>
      <c r="C19" s="29">
        <v>67.6831600831601</v>
      </c>
      <c r="D19" s="30">
        <v>0.106303534303534</v>
      </c>
      <c r="E19" s="31">
        <v>0.02802079002079</v>
      </c>
      <c r="F19" s="32">
        <v>4.01282744282744</v>
      </c>
      <c r="G19" s="29">
        <v>4.21496881496881</v>
      </c>
      <c r="H19" s="29">
        <v>5.56923076923077</v>
      </c>
      <c r="I19" s="29">
        <v>28.5652765072765</v>
      </c>
      <c r="J19" s="22">
        <f t="shared" si="1"/>
        <v>197.6918587</v>
      </c>
      <c r="K19" s="22">
        <f t="shared" si="2"/>
        <v>7.78539353</v>
      </c>
      <c r="L19" s="26" t="s">
        <v>20</v>
      </c>
      <c r="M19" s="26">
        <v>-3.75615</v>
      </c>
      <c r="N19" s="26">
        <v>-38.58388</v>
      </c>
    </row>
    <row r="20" ht="14.25" customHeight="1">
      <c r="A20" s="20">
        <v>44963.0</v>
      </c>
      <c r="B20" s="21">
        <v>18.0</v>
      </c>
      <c r="C20" s="22">
        <v>64.0712622263624</v>
      </c>
      <c r="D20" s="23">
        <v>0.0638612016767583</v>
      </c>
      <c r="E20" s="24">
        <v>0.0149930135072194</v>
      </c>
      <c r="F20" s="25">
        <v>2.48320912901723</v>
      </c>
      <c r="G20" s="22">
        <v>5.13320912901723</v>
      </c>
      <c r="H20" s="22">
        <v>6.47601304145319</v>
      </c>
      <c r="I20" s="22">
        <v>28.6618956683745</v>
      </c>
      <c r="J20" s="22">
        <f t="shared" si="1"/>
        <v>118.7241624</v>
      </c>
      <c r="K20" s="22">
        <f t="shared" si="2"/>
        <v>4.816197945</v>
      </c>
      <c r="L20" s="26" t="s">
        <v>20</v>
      </c>
      <c r="M20" s="26">
        <v>-3.75615</v>
      </c>
      <c r="N20" s="26">
        <v>-38.58388</v>
      </c>
    </row>
    <row r="21" ht="14.25" customHeight="1">
      <c r="A21" s="27">
        <v>44963.0</v>
      </c>
      <c r="B21" s="28">
        <v>19.0</v>
      </c>
      <c r="C21" s="29">
        <v>62.9065716547902</v>
      </c>
      <c r="D21" s="30">
        <v>0.0579849564528899</v>
      </c>
      <c r="E21" s="31">
        <v>0.0134323040380048</v>
      </c>
      <c r="F21" s="32">
        <v>2.4173198733175</v>
      </c>
      <c r="G21" s="29">
        <v>11.3721298495645</v>
      </c>
      <c r="H21" s="29">
        <v>12.7735550277118</v>
      </c>
      <c r="I21" s="29">
        <v>29.2354829770388</v>
      </c>
      <c r="J21" s="22">
        <f t="shared" si="1"/>
        <v>107.5951706</v>
      </c>
      <c r="K21" s="22">
        <f t="shared" si="2"/>
        <v>4.67951205</v>
      </c>
      <c r="L21" s="26" t="s">
        <v>20</v>
      </c>
      <c r="M21" s="26">
        <v>-3.75615</v>
      </c>
      <c r="N21" s="26">
        <v>-38.58388</v>
      </c>
    </row>
    <row r="22" ht="14.25" customHeight="1">
      <c r="A22" s="20">
        <v>44963.0</v>
      </c>
      <c r="B22" s="21">
        <v>20.0</v>
      </c>
      <c r="C22" s="22">
        <v>65.5126050420168</v>
      </c>
      <c r="D22" s="23">
        <v>0.122268907563025</v>
      </c>
      <c r="E22" s="24">
        <v>0.0231172468987595</v>
      </c>
      <c r="F22" s="25">
        <v>2.53132052821128</v>
      </c>
      <c r="G22" s="22">
        <v>9.17286914765906</v>
      </c>
      <c r="H22" s="22">
        <v>10.8583433373349</v>
      </c>
      <c r="I22" s="22">
        <v>29.0190516206483</v>
      </c>
      <c r="J22" s="22">
        <f t="shared" si="1"/>
        <v>227.0410734</v>
      </c>
      <c r="K22" s="22">
        <f t="shared" si="2"/>
        <v>4.903707358</v>
      </c>
      <c r="L22" s="26" t="s">
        <v>20</v>
      </c>
      <c r="M22" s="26">
        <v>-3.75615</v>
      </c>
      <c r="N22" s="26">
        <v>-38.58388</v>
      </c>
    </row>
    <row r="23" ht="14.25" customHeight="1">
      <c r="A23" s="27">
        <v>44963.0</v>
      </c>
      <c r="B23" s="28">
        <v>21.0</v>
      </c>
      <c r="C23" s="29">
        <v>66.0589651022864</v>
      </c>
      <c r="D23" s="30">
        <v>0.150417168070598</v>
      </c>
      <c r="E23" s="31">
        <v>0.0259245888487766</v>
      </c>
      <c r="F23" s="32">
        <v>3.80048937023666</v>
      </c>
      <c r="G23" s="29">
        <v>6.89290012033694</v>
      </c>
      <c r="H23" s="29">
        <v>8.54632972322503</v>
      </c>
      <c r="I23" s="29">
        <v>28.9059727236262</v>
      </c>
      <c r="J23" s="22">
        <f t="shared" si="1"/>
        <v>279.4141277</v>
      </c>
      <c r="K23" s="22">
        <f t="shared" si="2"/>
        <v>7.365114103</v>
      </c>
      <c r="L23" s="26" t="s">
        <v>20</v>
      </c>
      <c r="M23" s="26">
        <v>-3.75615</v>
      </c>
      <c r="N23" s="26">
        <v>-38.58388</v>
      </c>
    </row>
    <row r="24" ht="14.25" customHeight="1">
      <c r="A24" s="20">
        <v>44963.0</v>
      </c>
      <c r="B24" s="21">
        <v>22.0</v>
      </c>
      <c r="C24" s="22">
        <v>67.9876</v>
      </c>
      <c r="D24" s="23">
        <v>0.263884</v>
      </c>
      <c r="E24" s="24">
        <v>0.045048</v>
      </c>
      <c r="F24" s="25">
        <v>3.82444</v>
      </c>
      <c r="G24" s="22">
        <v>6.5144</v>
      </c>
      <c r="H24" s="22">
        <v>8.4056</v>
      </c>
      <c r="I24" s="22">
        <v>28.805564</v>
      </c>
      <c r="J24" s="22">
        <f t="shared" si="1"/>
        <v>490.3525102</v>
      </c>
      <c r="K24" s="22">
        <f t="shared" si="2"/>
        <v>7.413993489</v>
      </c>
      <c r="L24" s="26" t="s">
        <v>20</v>
      </c>
      <c r="M24" s="26">
        <v>-3.75615</v>
      </c>
      <c r="N24" s="26">
        <v>-38.58388</v>
      </c>
    </row>
    <row r="25" ht="14.25" customHeight="1">
      <c r="A25" s="27">
        <v>44963.0</v>
      </c>
      <c r="B25" s="28">
        <v>23.0</v>
      </c>
      <c r="C25" s="29">
        <v>71.0394524959742</v>
      </c>
      <c r="D25" s="30">
        <v>0.318611111111111</v>
      </c>
      <c r="E25" s="31">
        <v>0.0565056360708535</v>
      </c>
      <c r="F25" s="32">
        <v>3.87082930756844</v>
      </c>
      <c r="G25" s="29">
        <v>5.70531400966184</v>
      </c>
      <c r="H25" s="29">
        <v>7.69363929146538</v>
      </c>
      <c r="I25" s="29">
        <v>28.3244726247987</v>
      </c>
      <c r="J25" s="22">
        <f t="shared" si="1"/>
        <v>592.9918901</v>
      </c>
      <c r="K25" s="22">
        <f t="shared" si="2"/>
        <v>7.515897722</v>
      </c>
      <c r="L25" s="26" t="s">
        <v>20</v>
      </c>
      <c r="M25" s="26">
        <v>-3.75615</v>
      </c>
      <c r="N25" s="26">
        <v>-38.58388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26.14"/>
    <col customWidth="1" min="13" max="26" width="8.71"/>
  </cols>
  <sheetData>
    <row r="1" ht="14.25" customHeight="1">
      <c r="A1" s="14" t="s">
        <v>0</v>
      </c>
      <c r="B1" s="14" t="s">
        <v>1</v>
      </c>
      <c r="C1" s="15" t="s">
        <v>15</v>
      </c>
      <c r="D1" s="16" t="s">
        <v>3</v>
      </c>
      <c r="E1" s="17" t="s">
        <v>4</v>
      </c>
      <c r="F1" s="18" t="s">
        <v>5</v>
      </c>
      <c r="G1" s="15" t="s">
        <v>6</v>
      </c>
      <c r="H1" s="15" t="s">
        <v>7</v>
      </c>
      <c r="I1" s="15" t="s">
        <v>8</v>
      </c>
      <c r="J1" s="19" t="s">
        <v>9</v>
      </c>
      <c r="K1" s="15" t="s">
        <v>10</v>
      </c>
      <c r="L1" s="18" t="s">
        <v>11</v>
      </c>
      <c r="M1" s="18" t="s">
        <v>12</v>
      </c>
      <c r="N1" s="18" t="s">
        <v>13</v>
      </c>
    </row>
    <row r="2" ht="14.25" customHeight="1">
      <c r="A2" s="20">
        <v>44963.0</v>
      </c>
      <c r="B2" s="21">
        <v>0.0</v>
      </c>
      <c r="C2" s="22">
        <v>63.2209348781462</v>
      </c>
      <c r="D2" s="23">
        <v>0.019168997203356</v>
      </c>
      <c r="E2" s="24">
        <v>0.00789053136236516</v>
      </c>
      <c r="F2" s="25">
        <v>2.42960047942469</v>
      </c>
      <c r="G2" s="22">
        <v>5.00719137035557</v>
      </c>
      <c r="H2" s="22">
        <v>5.97163403915302</v>
      </c>
      <c r="I2" s="22">
        <v>28.8806671993608</v>
      </c>
      <c r="J2" s="22">
        <f t="shared" ref="J2:J25" si="1">(46.01*(D2*1000))/(0.082*(I2+273.15))</f>
        <v>35.6112102</v>
      </c>
      <c r="K2" s="22">
        <f t="shared" ref="K2:K25" si="2">(48*(F2))/(0.082*(I2+273.15))</f>
        <v>4.708810439</v>
      </c>
      <c r="L2" s="26" t="s">
        <v>21</v>
      </c>
      <c r="M2" s="26">
        <v>-3.71197</v>
      </c>
      <c r="N2" s="26">
        <v>-38.55555</v>
      </c>
    </row>
    <row r="3" ht="14.25" customHeight="1">
      <c r="A3" s="27">
        <v>44963.0</v>
      </c>
      <c r="B3" s="28">
        <v>1.0</v>
      </c>
      <c r="C3" s="29">
        <v>64.7530864197531</v>
      </c>
      <c r="D3" s="30">
        <v>0.0368387579498691</v>
      </c>
      <c r="E3" s="31">
        <v>0.0111148522259633</v>
      </c>
      <c r="F3" s="32">
        <v>2.53135428357651</v>
      </c>
      <c r="G3" s="29">
        <v>4.60419004863449</v>
      </c>
      <c r="H3" s="29">
        <v>5.83913206135428</v>
      </c>
      <c r="I3" s="29">
        <v>28.845087916199</v>
      </c>
      <c r="J3" s="22">
        <f t="shared" si="1"/>
        <v>68.4452763</v>
      </c>
      <c r="K3" s="22">
        <f t="shared" si="2"/>
        <v>4.906597559</v>
      </c>
      <c r="L3" s="26" t="s">
        <v>21</v>
      </c>
      <c r="M3" s="26">
        <v>-3.71197</v>
      </c>
      <c r="N3" s="26">
        <v>-38.55555</v>
      </c>
    </row>
    <row r="4" ht="14.25" customHeight="1">
      <c r="A4" s="20">
        <v>44963.0</v>
      </c>
      <c r="B4" s="21">
        <v>2.0</v>
      </c>
      <c r="C4" s="22">
        <v>67.8008</v>
      </c>
      <c r="D4" s="23">
        <v>0.073444</v>
      </c>
      <c r="E4" s="24">
        <v>0.017304</v>
      </c>
      <c r="F4" s="25">
        <v>2.939384</v>
      </c>
      <c r="G4" s="22">
        <v>4.6392</v>
      </c>
      <c r="H4" s="22">
        <v>6.246</v>
      </c>
      <c r="I4" s="22">
        <v>28.629372</v>
      </c>
      <c r="J4" s="22">
        <f t="shared" si="1"/>
        <v>136.5542283</v>
      </c>
      <c r="K4" s="22">
        <f t="shared" si="2"/>
        <v>5.701566058</v>
      </c>
      <c r="L4" s="26" t="s">
        <v>21</v>
      </c>
      <c r="M4" s="26">
        <v>-3.71197</v>
      </c>
      <c r="N4" s="26">
        <v>-38.55555</v>
      </c>
    </row>
    <row r="5" ht="14.25" customHeight="1">
      <c r="A5" s="27">
        <v>44963.0</v>
      </c>
      <c r="B5" s="28">
        <v>3.0</v>
      </c>
      <c r="C5" s="29">
        <v>67.2127483443709</v>
      </c>
      <c r="D5" s="30">
        <v>0.0956498344370861</v>
      </c>
      <c r="E5" s="31">
        <v>0.0211175496688742</v>
      </c>
      <c r="F5" s="32">
        <v>2.78586092715232</v>
      </c>
      <c r="G5" s="29">
        <v>5.30049668874172</v>
      </c>
      <c r="H5" s="29">
        <v>6.94950331125828</v>
      </c>
      <c r="I5" s="29">
        <v>28.7838203642384</v>
      </c>
      <c r="J5" s="22">
        <f t="shared" si="1"/>
        <v>177.7505042</v>
      </c>
      <c r="K5" s="22">
        <f t="shared" si="2"/>
        <v>5.401010916</v>
      </c>
      <c r="L5" s="26" t="s">
        <v>21</v>
      </c>
      <c r="M5" s="26">
        <v>-3.71197</v>
      </c>
      <c r="N5" s="26">
        <v>-38.55555</v>
      </c>
    </row>
    <row r="6" ht="14.25" customHeight="1">
      <c r="A6" s="20">
        <v>44963.0</v>
      </c>
      <c r="B6" s="21">
        <v>4.0</v>
      </c>
      <c r="C6" s="22">
        <v>69.4529712711531</v>
      </c>
      <c r="D6" s="23">
        <v>0.110547028728847</v>
      </c>
      <c r="E6" s="24">
        <v>0.0232861078315624</v>
      </c>
      <c r="F6" s="25">
        <v>2.66478158205431</v>
      </c>
      <c r="G6" s="22">
        <v>6.07595434868162</v>
      </c>
      <c r="H6" s="22">
        <v>8.1267217630854</v>
      </c>
      <c r="I6" s="22">
        <v>27.5829830775285</v>
      </c>
      <c r="J6" s="22">
        <f t="shared" si="1"/>
        <v>206.254956</v>
      </c>
      <c r="K6" s="22">
        <f t="shared" si="2"/>
        <v>5.186900784</v>
      </c>
      <c r="L6" s="26" t="s">
        <v>21</v>
      </c>
      <c r="M6" s="26">
        <v>-3.71197</v>
      </c>
      <c r="N6" s="26">
        <v>-38.55555</v>
      </c>
    </row>
    <row r="7" ht="14.25" customHeight="1">
      <c r="A7" s="27">
        <v>44963.0</v>
      </c>
      <c r="B7" s="28">
        <v>5.0</v>
      </c>
      <c r="C7" s="29">
        <v>73.7548824232762</v>
      </c>
      <c r="D7" s="30">
        <v>0.0780310880829016</v>
      </c>
      <c r="E7" s="31">
        <v>0.0166042247907533</v>
      </c>
      <c r="F7" s="32">
        <v>3.7225149461937</v>
      </c>
      <c r="G7" s="29">
        <v>5.88720605819051</v>
      </c>
      <c r="H7" s="29">
        <v>7.85611797528896</v>
      </c>
      <c r="I7" s="29">
        <v>26.895380629733</v>
      </c>
      <c r="J7" s="22">
        <f t="shared" si="1"/>
        <v>145.9214373</v>
      </c>
      <c r="K7" s="22">
        <f t="shared" si="2"/>
        <v>7.262345231</v>
      </c>
      <c r="L7" s="26" t="s">
        <v>21</v>
      </c>
      <c r="M7" s="26">
        <v>-3.71197</v>
      </c>
      <c r="N7" s="26">
        <v>-38.55555</v>
      </c>
    </row>
    <row r="8" ht="14.25" customHeight="1">
      <c r="A8" s="20">
        <v>44963.0</v>
      </c>
      <c r="B8" s="21">
        <v>6.0</v>
      </c>
      <c r="C8" s="22">
        <v>70.9108</v>
      </c>
      <c r="D8" s="23">
        <v>0.05724</v>
      </c>
      <c r="E8" s="24">
        <v>0.013408</v>
      </c>
      <c r="F8" s="25">
        <v>4.362808</v>
      </c>
      <c r="G8" s="22">
        <v>5.0852</v>
      </c>
      <c r="H8" s="22">
        <v>6.8108</v>
      </c>
      <c r="I8" s="22">
        <v>27.390408</v>
      </c>
      <c r="J8" s="22">
        <f t="shared" si="1"/>
        <v>106.8649125</v>
      </c>
      <c r="K8" s="22">
        <f t="shared" si="2"/>
        <v>8.497489061</v>
      </c>
      <c r="L8" s="26" t="s">
        <v>21</v>
      </c>
      <c r="M8" s="26">
        <v>-3.71197</v>
      </c>
      <c r="N8" s="26">
        <v>-38.55555</v>
      </c>
    </row>
    <row r="9" ht="14.25" customHeight="1">
      <c r="A9" s="27">
        <v>44963.0</v>
      </c>
      <c r="B9" s="28">
        <v>7.0</v>
      </c>
      <c r="C9" s="29">
        <v>72.0852250099562</v>
      </c>
      <c r="D9" s="30">
        <v>0.206407805655117</v>
      </c>
      <c r="E9" s="31">
        <v>0.040720828355237</v>
      </c>
      <c r="F9" s="32">
        <v>4.22035444046197</v>
      </c>
      <c r="G9" s="29">
        <v>5.12266029470331</v>
      </c>
      <c r="H9" s="29">
        <v>7.29032258064516</v>
      </c>
      <c r="I9" s="29">
        <v>27.3227439267224</v>
      </c>
      <c r="J9" s="22">
        <f t="shared" si="1"/>
        <v>385.442336</v>
      </c>
      <c r="K9" s="22">
        <f t="shared" si="2"/>
        <v>8.221881784</v>
      </c>
      <c r="L9" s="26" t="s">
        <v>21</v>
      </c>
      <c r="M9" s="26">
        <v>-3.71197</v>
      </c>
      <c r="N9" s="26">
        <v>-38.55555</v>
      </c>
    </row>
    <row r="10" ht="14.25" customHeight="1">
      <c r="A10" s="20">
        <v>44963.0</v>
      </c>
      <c r="B10" s="21">
        <v>8.0</v>
      </c>
      <c r="C10" s="22">
        <v>71.7583741061347</v>
      </c>
      <c r="D10" s="23">
        <v>0.124023334587881</v>
      </c>
      <c r="E10" s="24">
        <v>0.0255250282273241</v>
      </c>
      <c r="F10" s="25">
        <v>4.14959352653368</v>
      </c>
      <c r="G10" s="22">
        <v>4.35453519006398</v>
      </c>
      <c r="H10" s="22">
        <v>6.01919458035378</v>
      </c>
      <c r="I10" s="22">
        <v>27.8329582235604</v>
      </c>
      <c r="J10" s="22">
        <f t="shared" si="1"/>
        <v>231.2064143</v>
      </c>
      <c r="K10" s="22">
        <f t="shared" si="2"/>
        <v>8.070325215</v>
      </c>
      <c r="L10" s="26" t="s">
        <v>21</v>
      </c>
      <c r="M10" s="26">
        <v>-3.71197</v>
      </c>
      <c r="N10" s="26">
        <v>-38.55555</v>
      </c>
    </row>
    <row r="11" ht="14.25" customHeight="1">
      <c r="A11" s="27">
        <v>44963.0</v>
      </c>
      <c r="B11" s="28">
        <v>9.0</v>
      </c>
      <c r="C11" s="29">
        <v>67.6831600831601</v>
      </c>
      <c r="D11" s="30">
        <v>0.106303534303534</v>
      </c>
      <c r="E11" s="31">
        <v>0.02802079002079</v>
      </c>
      <c r="F11" s="32">
        <v>4.01282744282744</v>
      </c>
      <c r="G11" s="29">
        <v>4.21496881496881</v>
      </c>
      <c r="H11" s="29">
        <v>5.56923076923077</v>
      </c>
      <c r="I11" s="29">
        <v>28.5652765072765</v>
      </c>
      <c r="J11" s="22">
        <f t="shared" si="1"/>
        <v>197.6918587</v>
      </c>
      <c r="K11" s="22">
        <f t="shared" si="2"/>
        <v>7.78539353</v>
      </c>
      <c r="L11" s="26" t="s">
        <v>21</v>
      </c>
      <c r="M11" s="26">
        <v>-3.71197</v>
      </c>
      <c r="N11" s="26">
        <v>-38.55555</v>
      </c>
    </row>
    <row r="12" ht="14.25" customHeight="1">
      <c r="A12" s="27">
        <v>44963.0</v>
      </c>
      <c r="B12" s="21">
        <v>10.0</v>
      </c>
      <c r="C12" s="29">
        <v>67.6831600831601</v>
      </c>
      <c r="D12" s="30">
        <v>0.106303534303534</v>
      </c>
      <c r="E12" s="31">
        <v>0.02802079002079</v>
      </c>
      <c r="F12" s="32">
        <v>4.01282744282744</v>
      </c>
      <c r="G12" s="29">
        <v>4.21496881496881</v>
      </c>
      <c r="H12" s="29">
        <v>5.56923076923077</v>
      </c>
      <c r="I12" s="29">
        <v>28.5652765072765</v>
      </c>
      <c r="J12" s="22">
        <f t="shared" si="1"/>
        <v>197.6918587</v>
      </c>
      <c r="K12" s="22">
        <f t="shared" si="2"/>
        <v>7.78539353</v>
      </c>
      <c r="L12" s="26" t="s">
        <v>21</v>
      </c>
      <c r="M12" s="26">
        <v>-3.71197</v>
      </c>
      <c r="N12" s="26">
        <v>-38.55555</v>
      </c>
    </row>
    <row r="13" ht="14.25" customHeight="1">
      <c r="A13" s="27">
        <v>44963.0</v>
      </c>
      <c r="B13" s="28">
        <v>11.0</v>
      </c>
      <c r="C13" s="29">
        <v>67.6831600831601</v>
      </c>
      <c r="D13" s="30">
        <v>0.106303534303534</v>
      </c>
      <c r="E13" s="31">
        <v>0.02802079002079</v>
      </c>
      <c r="F13" s="32">
        <v>4.01282744282744</v>
      </c>
      <c r="G13" s="29">
        <v>4.21496881496881</v>
      </c>
      <c r="H13" s="29">
        <v>5.56923076923077</v>
      </c>
      <c r="I13" s="29">
        <v>28.5652765072765</v>
      </c>
      <c r="J13" s="22">
        <f t="shared" si="1"/>
        <v>197.6918587</v>
      </c>
      <c r="K13" s="22">
        <f t="shared" si="2"/>
        <v>7.78539353</v>
      </c>
      <c r="L13" s="26" t="s">
        <v>21</v>
      </c>
      <c r="M13" s="26">
        <v>-3.71197</v>
      </c>
      <c r="N13" s="26">
        <v>-38.55555</v>
      </c>
    </row>
    <row r="14" ht="14.25" customHeight="1">
      <c r="A14" s="27">
        <v>44963.0</v>
      </c>
      <c r="B14" s="21">
        <v>12.0</v>
      </c>
      <c r="C14" s="29">
        <v>67.6831600831601</v>
      </c>
      <c r="D14" s="30">
        <v>0.106303534303534</v>
      </c>
      <c r="E14" s="31">
        <v>0.02802079002079</v>
      </c>
      <c r="F14" s="32">
        <v>4.01282744282744</v>
      </c>
      <c r="G14" s="29">
        <v>4.21496881496881</v>
      </c>
      <c r="H14" s="29">
        <v>5.56923076923077</v>
      </c>
      <c r="I14" s="29">
        <v>28.5652765072765</v>
      </c>
      <c r="J14" s="22">
        <f t="shared" si="1"/>
        <v>197.6918587</v>
      </c>
      <c r="K14" s="22">
        <f t="shared" si="2"/>
        <v>7.78539353</v>
      </c>
      <c r="L14" s="26" t="s">
        <v>21</v>
      </c>
      <c r="M14" s="26">
        <v>-3.71197</v>
      </c>
      <c r="N14" s="26">
        <v>-38.55555</v>
      </c>
    </row>
    <row r="15" ht="14.25" customHeight="1">
      <c r="A15" s="27">
        <v>44963.0</v>
      </c>
      <c r="B15" s="28">
        <v>13.0</v>
      </c>
      <c r="C15" s="29">
        <v>67.6831600831601</v>
      </c>
      <c r="D15" s="30">
        <v>0.106303534303534</v>
      </c>
      <c r="E15" s="31">
        <v>0.02802079002079</v>
      </c>
      <c r="F15" s="32">
        <v>4.01282744282744</v>
      </c>
      <c r="G15" s="29">
        <v>4.21496881496881</v>
      </c>
      <c r="H15" s="29">
        <v>5.56923076923077</v>
      </c>
      <c r="I15" s="29">
        <v>28.5652765072765</v>
      </c>
      <c r="J15" s="22">
        <f t="shared" si="1"/>
        <v>197.6918587</v>
      </c>
      <c r="K15" s="22">
        <f t="shared" si="2"/>
        <v>7.78539353</v>
      </c>
      <c r="L15" s="26" t="s">
        <v>21</v>
      </c>
      <c r="M15" s="26">
        <v>-3.71197</v>
      </c>
      <c r="N15" s="26">
        <v>-38.55555</v>
      </c>
    </row>
    <row r="16" ht="14.25" customHeight="1">
      <c r="A16" s="27">
        <v>44963.0</v>
      </c>
      <c r="B16" s="21">
        <v>14.0</v>
      </c>
      <c r="C16" s="29">
        <v>67.6831600831601</v>
      </c>
      <c r="D16" s="30">
        <v>0.106303534303534</v>
      </c>
      <c r="E16" s="31">
        <v>0.02802079002079</v>
      </c>
      <c r="F16" s="32">
        <v>4.01282744282744</v>
      </c>
      <c r="G16" s="29">
        <v>4.21496881496881</v>
      </c>
      <c r="H16" s="29">
        <v>5.56923076923077</v>
      </c>
      <c r="I16" s="29">
        <v>28.5652765072765</v>
      </c>
      <c r="J16" s="22">
        <f t="shared" si="1"/>
        <v>197.6918587</v>
      </c>
      <c r="K16" s="22">
        <f t="shared" si="2"/>
        <v>7.78539353</v>
      </c>
      <c r="L16" s="26" t="s">
        <v>21</v>
      </c>
      <c r="M16" s="26">
        <v>-3.71197</v>
      </c>
      <c r="N16" s="26">
        <v>-38.55555</v>
      </c>
    </row>
    <row r="17" ht="14.25" customHeight="1">
      <c r="A17" s="27">
        <v>44963.0</v>
      </c>
      <c r="B17" s="28">
        <v>15.0</v>
      </c>
      <c r="C17" s="29">
        <v>67.6831600831601</v>
      </c>
      <c r="D17" s="30">
        <v>0.106303534303534</v>
      </c>
      <c r="E17" s="31">
        <v>0.02802079002079</v>
      </c>
      <c r="F17" s="32">
        <v>4.01282744282744</v>
      </c>
      <c r="G17" s="29">
        <v>4.21496881496881</v>
      </c>
      <c r="H17" s="29">
        <v>5.56923076923077</v>
      </c>
      <c r="I17" s="29">
        <v>28.5652765072765</v>
      </c>
      <c r="J17" s="22">
        <f t="shared" si="1"/>
        <v>197.6918587</v>
      </c>
      <c r="K17" s="22">
        <f t="shared" si="2"/>
        <v>7.78539353</v>
      </c>
      <c r="L17" s="26" t="s">
        <v>21</v>
      </c>
      <c r="M17" s="26">
        <v>-3.71197</v>
      </c>
      <c r="N17" s="26">
        <v>-38.55555</v>
      </c>
    </row>
    <row r="18" ht="14.25" customHeight="1">
      <c r="A18" s="27">
        <v>44963.0</v>
      </c>
      <c r="B18" s="21">
        <v>16.0</v>
      </c>
      <c r="C18" s="29">
        <v>67.6831600831601</v>
      </c>
      <c r="D18" s="30">
        <v>0.106303534303534</v>
      </c>
      <c r="E18" s="31">
        <v>0.02802079002079</v>
      </c>
      <c r="F18" s="32">
        <v>4.01282744282744</v>
      </c>
      <c r="G18" s="29">
        <v>4.21496881496881</v>
      </c>
      <c r="H18" s="29">
        <v>5.56923076923077</v>
      </c>
      <c r="I18" s="29">
        <v>28.5652765072765</v>
      </c>
      <c r="J18" s="22">
        <f t="shared" si="1"/>
        <v>197.6918587</v>
      </c>
      <c r="K18" s="22">
        <f t="shared" si="2"/>
        <v>7.78539353</v>
      </c>
      <c r="L18" s="26" t="s">
        <v>21</v>
      </c>
      <c r="M18" s="26">
        <v>-3.71197</v>
      </c>
      <c r="N18" s="26">
        <v>-38.55555</v>
      </c>
    </row>
    <row r="19" ht="14.25" customHeight="1">
      <c r="A19" s="27">
        <v>44963.0</v>
      </c>
      <c r="B19" s="28">
        <v>17.0</v>
      </c>
      <c r="C19" s="29">
        <v>67.6831600831601</v>
      </c>
      <c r="D19" s="30">
        <v>0.106303534303534</v>
      </c>
      <c r="E19" s="31">
        <v>0.02802079002079</v>
      </c>
      <c r="F19" s="32">
        <v>4.01282744282744</v>
      </c>
      <c r="G19" s="29">
        <v>4.21496881496881</v>
      </c>
      <c r="H19" s="29">
        <v>5.56923076923077</v>
      </c>
      <c r="I19" s="29">
        <v>28.5652765072765</v>
      </c>
      <c r="J19" s="22">
        <f t="shared" si="1"/>
        <v>197.6918587</v>
      </c>
      <c r="K19" s="22">
        <f t="shared" si="2"/>
        <v>7.78539353</v>
      </c>
      <c r="L19" s="26" t="s">
        <v>21</v>
      </c>
      <c r="M19" s="26">
        <v>-3.71197</v>
      </c>
      <c r="N19" s="26">
        <v>-38.55555</v>
      </c>
    </row>
    <row r="20" ht="14.25" customHeight="1">
      <c r="A20" s="20">
        <v>44963.0</v>
      </c>
      <c r="B20" s="21">
        <v>18.0</v>
      </c>
      <c r="C20" s="22">
        <v>64.0712622263624</v>
      </c>
      <c r="D20" s="23">
        <v>0.0638612016767583</v>
      </c>
      <c r="E20" s="24">
        <v>0.0149930135072194</v>
      </c>
      <c r="F20" s="25">
        <v>2.48320912901723</v>
      </c>
      <c r="G20" s="22">
        <v>5.13320912901723</v>
      </c>
      <c r="H20" s="22">
        <v>6.47601304145319</v>
      </c>
      <c r="I20" s="22">
        <v>28.6618956683745</v>
      </c>
      <c r="J20" s="22">
        <f t="shared" si="1"/>
        <v>118.7241624</v>
      </c>
      <c r="K20" s="22">
        <f t="shared" si="2"/>
        <v>4.816197945</v>
      </c>
      <c r="L20" s="26" t="s">
        <v>21</v>
      </c>
      <c r="M20" s="26">
        <v>-3.71197</v>
      </c>
      <c r="N20" s="26">
        <v>-38.55555</v>
      </c>
    </row>
    <row r="21" ht="14.25" customHeight="1">
      <c r="A21" s="27">
        <v>44963.0</v>
      </c>
      <c r="B21" s="28">
        <v>19.0</v>
      </c>
      <c r="C21" s="29">
        <v>62.9065716547902</v>
      </c>
      <c r="D21" s="30">
        <v>0.0579849564528899</v>
      </c>
      <c r="E21" s="31">
        <v>0.0134323040380048</v>
      </c>
      <c r="F21" s="32">
        <v>2.4173198733175</v>
      </c>
      <c r="G21" s="29">
        <v>11.3721298495645</v>
      </c>
      <c r="H21" s="29">
        <v>12.7735550277118</v>
      </c>
      <c r="I21" s="29">
        <v>29.2354829770388</v>
      </c>
      <c r="J21" s="22">
        <f t="shared" si="1"/>
        <v>107.5951706</v>
      </c>
      <c r="K21" s="22">
        <f t="shared" si="2"/>
        <v>4.67951205</v>
      </c>
      <c r="L21" s="26" t="s">
        <v>21</v>
      </c>
      <c r="M21" s="26">
        <v>-3.71197</v>
      </c>
      <c r="N21" s="26">
        <v>-38.55555</v>
      </c>
    </row>
    <row r="22" ht="14.25" customHeight="1">
      <c r="A22" s="20">
        <v>44963.0</v>
      </c>
      <c r="B22" s="21">
        <v>20.0</v>
      </c>
      <c r="C22" s="22">
        <v>65.5126050420168</v>
      </c>
      <c r="D22" s="23">
        <v>0.122268907563025</v>
      </c>
      <c r="E22" s="24">
        <v>0.0231172468987595</v>
      </c>
      <c r="F22" s="25">
        <v>2.53132052821128</v>
      </c>
      <c r="G22" s="22">
        <v>9.17286914765906</v>
      </c>
      <c r="H22" s="22">
        <v>10.8583433373349</v>
      </c>
      <c r="I22" s="22">
        <v>29.0190516206483</v>
      </c>
      <c r="J22" s="22">
        <f t="shared" si="1"/>
        <v>227.0410734</v>
      </c>
      <c r="K22" s="22">
        <f t="shared" si="2"/>
        <v>4.903707358</v>
      </c>
      <c r="L22" s="26" t="s">
        <v>21</v>
      </c>
      <c r="M22" s="26">
        <v>-3.71197</v>
      </c>
      <c r="N22" s="26">
        <v>-38.55555</v>
      </c>
    </row>
    <row r="23" ht="14.25" customHeight="1">
      <c r="A23" s="27">
        <v>44963.0</v>
      </c>
      <c r="B23" s="28">
        <v>21.0</v>
      </c>
      <c r="C23" s="29">
        <v>66.0589651022864</v>
      </c>
      <c r="D23" s="30">
        <v>0.150417168070598</v>
      </c>
      <c r="E23" s="31">
        <v>0.0259245888487766</v>
      </c>
      <c r="F23" s="32">
        <v>3.80048937023666</v>
      </c>
      <c r="G23" s="29">
        <v>6.89290012033694</v>
      </c>
      <c r="H23" s="29">
        <v>8.54632972322503</v>
      </c>
      <c r="I23" s="29">
        <v>28.9059727236262</v>
      </c>
      <c r="J23" s="22">
        <f t="shared" si="1"/>
        <v>279.4141277</v>
      </c>
      <c r="K23" s="22">
        <f t="shared" si="2"/>
        <v>7.365114103</v>
      </c>
      <c r="L23" s="26" t="s">
        <v>21</v>
      </c>
      <c r="M23" s="26">
        <v>-3.71197</v>
      </c>
      <c r="N23" s="26">
        <v>-38.55555</v>
      </c>
    </row>
    <row r="24" ht="14.25" customHeight="1">
      <c r="A24" s="20">
        <v>44963.0</v>
      </c>
      <c r="B24" s="21">
        <v>22.0</v>
      </c>
      <c r="C24" s="22">
        <v>67.9876</v>
      </c>
      <c r="D24" s="23">
        <v>0.263884</v>
      </c>
      <c r="E24" s="24">
        <v>0.045048</v>
      </c>
      <c r="F24" s="25">
        <v>3.82444</v>
      </c>
      <c r="G24" s="22">
        <v>6.5144</v>
      </c>
      <c r="H24" s="22">
        <v>8.4056</v>
      </c>
      <c r="I24" s="22">
        <v>28.805564</v>
      </c>
      <c r="J24" s="22">
        <f t="shared" si="1"/>
        <v>490.3525102</v>
      </c>
      <c r="K24" s="22">
        <f t="shared" si="2"/>
        <v>7.413993489</v>
      </c>
      <c r="L24" s="26" t="s">
        <v>21</v>
      </c>
      <c r="M24" s="26">
        <v>-3.71197</v>
      </c>
      <c r="N24" s="26">
        <v>-38.55555</v>
      </c>
    </row>
    <row r="25" ht="14.25" customHeight="1">
      <c r="A25" s="27">
        <v>44963.0</v>
      </c>
      <c r="B25" s="28">
        <v>23.0</v>
      </c>
      <c r="C25" s="29">
        <v>71.0394524959742</v>
      </c>
      <c r="D25" s="30">
        <v>0.318611111111111</v>
      </c>
      <c r="E25" s="31">
        <v>0.0565056360708535</v>
      </c>
      <c r="F25" s="32">
        <v>3.87082930756844</v>
      </c>
      <c r="G25" s="29">
        <v>5.70531400966184</v>
      </c>
      <c r="H25" s="29">
        <v>7.69363929146538</v>
      </c>
      <c r="I25" s="29">
        <v>28.3244726247987</v>
      </c>
      <c r="J25" s="22">
        <f t="shared" si="1"/>
        <v>592.9918901</v>
      </c>
      <c r="K25" s="22">
        <f t="shared" si="2"/>
        <v>7.515897722</v>
      </c>
      <c r="L25" s="26" t="s">
        <v>21</v>
      </c>
      <c r="M25" s="26">
        <v>-3.71197</v>
      </c>
      <c r="N25" s="26">
        <v>-38.55555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26.86"/>
    <col customWidth="1" min="13" max="26" width="8.71"/>
  </cols>
  <sheetData>
    <row r="1" ht="14.25" customHeight="1">
      <c r="A1" s="14" t="s">
        <v>0</v>
      </c>
      <c r="B1" s="14" t="s">
        <v>1</v>
      </c>
      <c r="C1" s="15" t="s">
        <v>15</v>
      </c>
      <c r="D1" s="16" t="s">
        <v>3</v>
      </c>
      <c r="E1" s="17" t="s">
        <v>4</v>
      </c>
      <c r="F1" s="18" t="s">
        <v>5</v>
      </c>
      <c r="G1" s="15" t="s">
        <v>6</v>
      </c>
      <c r="H1" s="15" t="s">
        <v>7</v>
      </c>
      <c r="I1" s="15" t="s">
        <v>8</v>
      </c>
      <c r="J1" s="19" t="s">
        <v>9</v>
      </c>
      <c r="K1" s="15" t="s">
        <v>10</v>
      </c>
      <c r="L1" s="18" t="s">
        <v>11</v>
      </c>
      <c r="M1" s="18" t="s">
        <v>12</v>
      </c>
      <c r="N1" s="18" t="s">
        <v>13</v>
      </c>
    </row>
    <row r="2" ht="14.25" customHeight="1">
      <c r="A2" s="20">
        <v>44963.0</v>
      </c>
      <c r="B2" s="21">
        <v>0.0</v>
      </c>
      <c r="C2" s="22">
        <v>63.2209348781462</v>
      </c>
      <c r="D2" s="23">
        <v>0.019168997203356</v>
      </c>
      <c r="E2" s="24">
        <v>0.00789053136236516</v>
      </c>
      <c r="F2" s="25">
        <v>2.42960047942469</v>
      </c>
      <c r="G2" s="22">
        <v>5.00719137035557</v>
      </c>
      <c r="H2" s="22">
        <v>5.97163403915302</v>
      </c>
      <c r="I2" s="22">
        <v>28.8806671993608</v>
      </c>
      <c r="J2" s="22">
        <f t="shared" ref="J2:J25" si="1">(46.01*(D2*1000))/(0.082*(I2+273.15))</f>
        <v>35.6112102</v>
      </c>
      <c r="K2" s="22">
        <f t="shared" ref="K2:K25" si="2">(48*(F2))/(0.082*(I2+273.15))</f>
        <v>4.708810439</v>
      </c>
      <c r="L2" s="26" t="s">
        <v>22</v>
      </c>
      <c r="M2" s="26">
        <v>-3.72367</v>
      </c>
      <c r="N2" s="26">
        <v>-38.47711</v>
      </c>
    </row>
    <row r="3" ht="14.25" customHeight="1">
      <c r="A3" s="27">
        <v>44963.0</v>
      </c>
      <c r="B3" s="28">
        <v>1.0</v>
      </c>
      <c r="C3" s="29">
        <v>64.7530864197531</v>
      </c>
      <c r="D3" s="30">
        <v>0.0368387579498691</v>
      </c>
      <c r="E3" s="31">
        <v>0.0111148522259633</v>
      </c>
      <c r="F3" s="32">
        <v>2.53135428357651</v>
      </c>
      <c r="G3" s="29">
        <v>4.60419004863449</v>
      </c>
      <c r="H3" s="29">
        <v>5.83913206135428</v>
      </c>
      <c r="I3" s="29">
        <v>28.845087916199</v>
      </c>
      <c r="J3" s="22">
        <f t="shared" si="1"/>
        <v>68.4452763</v>
      </c>
      <c r="K3" s="22">
        <f t="shared" si="2"/>
        <v>4.906597559</v>
      </c>
      <c r="L3" s="26" t="s">
        <v>22</v>
      </c>
      <c r="M3" s="26">
        <v>-3.72367</v>
      </c>
      <c r="N3" s="26">
        <v>-38.47711</v>
      </c>
    </row>
    <row r="4" ht="14.25" customHeight="1">
      <c r="A4" s="20">
        <v>44963.0</v>
      </c>
      <c r="B4" s="21">
        <v>2.0</v>
      </c>
      <c r="C4" s="22">
        <v>67.8008</v>
      </c>
      <c r="D4" s="23">
        <v>0.073444</v>
      </c>
      <c r="E4" s="24">
        <v>0.017304</v>
      </c>
      <c r="F4" s="25">
        <v>2.939384</v>
      </c>
      <c r="G4" s="22">
        <v>4.6392</v>
      </c>
      <c r="H4" s="22">
        <v>6.246</v>
      </c>
      <c r="I4" s="22">
        <v>28.629372</v>
      </c>
      <c r="J4" s="22">
        <f t="shared" si="1"/>
        <v>136.5542283</v>
      </c>
      <c r="K4" s="22">
        <f t="shared" si="2"/>
        <v>5.701566058</v>
      </c>
      <c r="L4" s="26" t="s">
        <v>22</v>
      </c>
      <c r="M4" s="26">
        <v>-3.72367</v>
      </c>
      <c r="N4" s="26">
        <v>-38.47711</v>
      </c>
    </row>
    <row r="5" ht="14.25" customHeight="1">
      <c r="A5" s="27">
        <v>44963.0</v>
      </c>
      <c r="B5" s="28">
        <v>3.0</v>
      </c>
      <c r="C5" s="29">
        <v>67.2127483443709</v>
      </c>
      <c r="D5" s="30">
        <v>0.0956498344370861</v>
      </c>
      <c r="E5" s="31">
        <v>0.0211175496688742</v>
      </c>
      <c r="F5" s="32">
        <v>2.78586092715232</v>
      </c>
      <c r="G5" s="29">
        <v>5.30049668874172</v>
      </c>
      <c r="H5" s="29">
        <v>6.94950331125828</v>
      </c>
      <c r="I5" s="29">
        <v>28.7838203642384</v>
      </c>
      <c r="J5" s="22">
        <f t="shared" si="1"/>
        <v>177.7505042</v>
      </c>
      <c r="K5" s="22">
        <f t="shared" si="2"/>
        <v>5.401010916</v>
      </c>
      <c r="L5" s="26" t="s">
        <v>22</v>
      </c>
      <c r="M5" s="26">
        <v>-3.72367</v>
      </c>
      <c r="N5" s="26">
        <v>-38.47711</v>
      </c>
    </row>
    <row r="6" ht="14.25" customHeight="1">
      <c r="A6" s="20">
        <v>44963.0</v>
      </c>
      <c r="B6" s="21">
        <v>4.0</v>
      </c>
      <c r="C6" s="22">
        <v>69.4529712711531</v>
      </c>
      <c r="D6" s="23">
        <v>0.110547028728847</v>
      </c>
      <c r="E6" s="24">
        <v>0.0232861078315624</v>
      </c>
      <c r="F6" s="25">
        <v>2.66478158205431</v>
      </c>
      <c r="G6" s="22">
        <v>6.07595434868162</v>
      </c>
      <c r="H6" s="22">
        <v>8.1267217630854</v>
      </c>
      <c r="I6" s="22">
        <v>27.5829830775285</v>
      </c>
      <c r="J6" s="22">
        <f t="shared" si="1"/>
        <v>206.254956</v>
      </c>
      <c r="K6" s="22">
        <f t="shared" si="2"/>
        <v>5.186900784</v>
      </c>
      <c r="L6" s="26" t="s">
        <v>22</v>
      </c>
      <c r="M6" s="26">
        <v>-3.72367</v>
      </c>
      <c r="N6" s="26">
        <v>-38.47711</v>
      </c>
    </row>
    <row r="7" ht="14.25" customHeight="1">
      <c r="A7" s="27">
        <v>44963.0</v>
      </c>
      <c r="B7" s="28">
        <v>5.0</v>
      </c>
      <c r="C7" s="29">
        <v>73.7548824232762</v>
      </c>
      <c r="D7" s="30">
        <v>0.0780310880829016</v>
      </c>
      <c r="E7" s="31">
        <v>0.0166042247907533</v>
      </c>
      <c r="F7" s="32">
        <v>3.7225149461937</v>
      </c>
      <c r="G7" s="29">
        <v>5.88720605819051</v>
      </c>
      <c r="H7" s="29">
        <v>7.85611797528896</v>
      </c>
      <c r="I7" s="29">
        <v>26.895380629733</v>
      </c>
      <c r="J7" s="22">
        <f t="shared" si="1"/>
        <v>145.9214373</v>
      </c>
      <c r="K7" s="22">
        <f t="shared" si="2"/>
        <v>7.262345231</v>
      </c>
      <c r="L7" s="26" t="s">
        <v>22</v>
      </c>
      <c r="M7" s="26">
        <v>-3.72367</v>
      </c>
      <c r="N7" s="26">
        <v>-38.47711</v>
      </c>
    </row>
    <row r="8" ht="14.25" customHeight="1">
      <c r="A8" s="20">
        <v>44963.0</v>
      </c>
      <c r="B8" s="21">
        <v>6.0</v>
      </c>
      <c r="C8" s="22">
        <v>70.9108</v>
      </c>
      <c r="D8" s="23">
        <v>0.05724</v>
      </c>
      <c r="E8" s="24">
        <v>0.013408</v>
      </c>
      <c r="F8" s="25">
        <v>4.362808</v>
      </c>
      <c r="G8" s="22">
        <v>5.0852</v>
      </c>
      <c r="H8" s="22">
        <v>6.8108</v>
      </c>
      <c r="I8" s="22">
        <v>27.390408</v>
      </c>
      <c r="J8" s="22">
        <f t="shared" si="1"/>
        <v>106.8649125</v>
      </c>
      <c r="K8" s="22">
        <f t="shared" si="2"/>
        <v>8.497489061</v>
      </c>
      <c r="L8" s="26" t="s">
        <v>22</v>
      </c>
      <c r="M8" s="26">
        <v>-3.72367</v>
      </c>
      <c r="N8" s="26">
        <v>-38.47711</v>
      </c>
    </row>
    <row r="9" ht="14.25" customHeight="1">
      <c r="A9" s="27">
        <v>44963.0</v>
      </c>
      <c r="B9" s="28">
        <v>7.0</v>
      </c>
      <c r="C9" s="29">
        <v>72.0852250099562</v>
      </c>
      <c r="D9" s="30">
        <v>0.206407805655117</v>
      </c>
      <c r="E9" s="31">
        <v>0.040720828355237</v>
      </c>
      <c r="F9" s="32">
        <v>4.22035444046197</v>
      </c>
      <c r="G9" s="29">
        <v>5.12266029470331</v>
      </c>
      <c r="H9" s="29">
        <v>7.29032258064516</v>
      </c>
      <c r="I9" s="29">
        <v>27.3227439267224</v>
      </c>
      <c r="J9" s="22">
        <f t="shared" si="1"/>
        <v>385.442336</v>
      </c>
      <c r="K9" s="22">
        <f t="shared" si="2"/>
        <v>8.221881784</v>
      </c>
      <c r="L9" s="26" t="s">
        <v>22</v>
      </c>
      <c r="M9" s="26">
        <v>-3.72367</v>
      </c>
      <c r="N9" s="26">
        <v>-38.47711</v>
      </c>
    </row>
    <row r="10" ht="14.25" customHeight="1">
      <c r="A10" s="20">
        <v>44963.0</v>
      </c>
      <c r="B10" s="21">
        <v>8.0</v>
      </c>
      <c r="C10" s="22">
        <v>71.7583741061347</v>
      </c>
      <c r="D10" s="23">
        <v>0.124023334587881</v>
      </c>
      <c r="E10" s="24">
        <v>0.0255250282273241</v>
      </c>
      <c r="F10" s="25">
        <v>4.14959352653368</v>
      </c>
      <c r="G10" s="22">
        <v>4.35453519006398</v>
      </c>
      <c r="H10" s="22">
        <v>6.01919458035378</v>
      </c>
      <c r="I10" s="22">
        <v>27.8329582235604</v>
      </c>
      <c r="J10" s="22">
        <f t="shared" si="1"/>
        <v>231.2064143</v>
      </c>
      <c r="K10" s="22">
        <f t="shared" si="2"/>
        <v>8.070325215</v>
      </c>
      <c r="L10" s="26" t="s">
        <v>22</v>
      </c>
      <c r="M10" s="26">
        <v>-3.72367</v>
      </c>
      <c r="N10" s="26">
        <v>-38.47711</v>
      </c>
    </row>
    <row r="11" ht="14.25" customHeight="1">
      <c r="A11" s="27">
        <v>44963.0</v>
      </c>
      <c r="B11" s="28">
        <v>9.0</v>
      </c>
      <c r="C11" s="29">
        <v>67.6831600831601</v>
      </c>
      <c r="D11" s="30">
        <v>0.106303534303534</v>
      </c>
      <c r="E11" s="31">
        <v>0.02802079002079</v>
      </c>
      <c r="F11" s="32">
        <v>4.01282744282744</v>
      </c>
      <c r="G11" s="29">
        <v>4.21496881496881</v>
      </c>
      <c r="H11" s="29">
        <v>5.56923076923077</v>
      </c>
      <c r="I11" s="29">
        <v>28.5652765072765</v>
      </c>
      <c r="J11" s="22">
        <f t="shared" si="1"/>
        <v>197.6918587</v>
      </c>
      <c r="K11" s="22">
        <f t="shared" si="2"/>
        <v>7.78539353</v>
      </c>
      <c r="L11" s="26" t="s">
        <v>22</v>
      </c>
      <c r="M11" s="26">
        <v>-3.72367</v>
      </c>
      <c r="N11" s="26">
        <v>-38.47711</v>
      </c>
    </row>
    <row r="12" ht="14.25" customHeight="1">
      <c r="A12" s="27">
        <v>44963.0</v>
      </c>
      <c r="B12" s="21">
        <v>10.0</v>
      </c>
      <c r="C12" s="29">
        <v>67.6831600831601</v>
      </c>
      <c r="D12" s="30">
        <v>0.106303534303534</v>
      </c>
      <c r="E12" s="31">
        <v>0.02802079002079</v>
      </c>
      <c r="F12" s="32">
        <v>4.01282744282744</v>
      </c>
      <c r="G12" s="29">
        <v>4.21496881496881</v>
      </c>
      <c r="H12" s="29">
        <v>5.56923076923077</v>
      </c>
      <c r="I12" s="29">
        <v>28.5652765072765</v>
      </c>
      <c r="J12" s="22">
        <f t="shared" si="1"/>
        <v>197.6918587</v>
      </c>
      <c r="K12" s="22">
        <f t="shared" si="2"/>
        <v>7.78539353</v>
      </c>
      <c r="L12" s="26" t="s">
        <v>22</v>
      </c>
      <c r="M12" s="26">
        <v>-3.72367</v>
      </c>
      <c r="N12" s="26">
        <v>-38.47711</v>
      </c>
    </row>
    <row r="13" ht="14.25" customHeight="1">
      <c r="A13" s="27">
        <v>44963.0</v>
      </c>
      <c r="B13" s="28">
        <v>11.0</v>
      </c>
      <c r="C13" s="29">
        <v>67.6831600831601</v>
      </c>
      <c r="D13" s="30">
        <v>0.106303534303534</v>
      </c>
      <c r="E13" s="31">
        <v>0.02802079002079</v>
      </c>
      <c r="F13" s="32">
        <v>4.01282744282744</v>
      </c>
      <c r="G13" s="29">
        <v>4.21496881496881</v>
      </c>
      <c r="H13" s="29">
        <v>5.56923076923077</v>
      </c>
      <c r="I13" s="29">
        <v>28.5652765072765</v>
      </c>
      <c r="J13" s="22">
        <f t="shared" si="1"/>
        <v>197.6918587</v>
      </c>
      <c r="K13" s="22">
        <f t="shared" si="2"/>
        <v>7.78539353</v>
      </c>
      <c r="L13" s="26" t="s">
        <v>22</v>
      </c>
      <c r="M13" s="26">
        <v>-3.72367</v>
      </c>
      <c r="N13" s="26">
        <v>-38.47711</v>
      </c>
    </row>
    <row r="14" ht="14.25" customHeight="1">
      <c r="A14" s="27">
        <v>44963.0</v>
      </c>
      <c r="B14" s="21">
        <v>12.0</v>
      </c>
      <c r="C14" s="29">
        <v>67.6831600831601</v>
      </c>
      <c r="D14" s="30">
        <v>0.106303534303534</v>
      </c>
      <c r="E14" s="31">
        <v>0.02802079002079</v>
      </c>
      <c r="F14" s="32">
        <v>4.01282744282744</v>
      </c>
      <c r="G14" s="29">
        <v>4.21496881496881</v>
      </c>
      <c r="H14" s="29">
        <v>5.56923076923077</v>
      </c>
      <c r="I14" s="29">
        <v>28.5652765072765</v>
      </c>
      <c r="J14" s="22">
        <f t="shared" si="1"/>
        <v>197.6918587</v>
      </c>
      <c r="K14" s="22">
        <f t="shared" si="2"/>
        <v>7.78539353</v>
      </c>
      <c r="L14" s="26" t="s">
        <v>22</v>
      </c>
      <c r="M14" s="26">
        <v>-3.72367</v>
      </c>
      <c r="N14" s="26">
        <v>-38.47711</v>
      </c>
    </row>
    <row r="15" ht="14.25" customHeight="1">
      <c r="A15" s="27">
        <v>44963.0</v>
      </c>
      <c r="B15" s="28">
        <v>13.0</v>
      </c>
      <c r="C15" s="29">
        <v>67.6831600831601</v>
      </c>
      <c r="D15" s="30">
        <v>0.106303534303534</v>
      </c>
      <c r="E15" s="31">
        <v>0.02802079002079</v>
      </c>
      <c r="F15" s="32">
        <v>4.01282744282744</v>
      </c>
      <c r="G15" s="29">
        <v>4.21496881496881</v>
      </c>
      <c r="H15" s="29">
        <v>5.56923076923077</v>
      </c>
      <c r="I15" s="29">
        <v>28.5652765072765</v>
      </c>
      <c r="J15" s="22">
        <f t="shared" si="1"/>
        <v>197.6918587</v>
      </c>
      <c r="K15" s="22">
        <f t="shared" si="2"/>
        <v>7.78539353</v>
      </c>
      <c r="L15" s="26" t="s">
        <v>22</v>
      </c>
      <c r="M15" s="26">
        <v>-3.72367</v>
      </c>
      <c r="N15" s="26">
        <v>-38.47711</v>
      </c>
    </row>
    <row r="16" ht="14.25" customHeight="1">
      <c r="A16" s="27">
        <v>44963.0</v>
      </c>
      <c r="B16" s="21">
        <v>14.0</v>
      </c>
      <c r="C16" s="29">
        <v>67.6831600831601</v>
      </c>
      <c r="D16" s="30">
        <v>0.106303534303534</v>
      </c>
      <c r="E16" s="31">
        <v>0.02802079002079</v>
      </c>
      <c r="F16" s="32">
        <v>4.01282744282744</v>
      </c>
      <c r="G16" s="29">
        <v>4.21496881496881</v>
      </c>
      <c r="H16" s="29">
        <v>5.56923076923077</v>
      </c>
      <c r="I16" s="29">
        <v>28.5652765072765</v>
      </c>
      <c r="J16" s="22">
        <f t="shared" si="1"/>
        <v>197.6918587</v>
      </c>
      <c r="K16" s="22">
        <f t="shared" si="2"/>
        <v>7.78539353</v>
      </c>
      <c r="L16" s="26" t="s">
        <v>22</v>
      </c>
      <c r="M16" s="26">
        <v>-3.72367</v>
      </c>
      <c r="N16" s="26">
        <v>-38.47711</v>
      </c>
    </row>
    <row r="17" ht="14.25" customHeight="1">
      <c r="A17" s="27">
        <v>44963.0</v>
      </c>
      <c r="B17" s="28">
        <v>15.0</v>
      </c>
      <c r="C17" s="29">
        <v>67.6831600831601</v>
      </c>
      <c r="D17" s="30">
        <v>0.106303534303534</v>
      </c>
      <c r="E17" s="31">
        <v>0.02802079002079</v>
      </c>
      <c r="F17" s="32">
        <v>4.01282744282744</v>
      </c>
      <c r="G17" s="29">
        <v>4.21496881496881</v>
      </c>
      <c r="H17" s="29">
        <v>5.56923076923077</v>
      </c>
      <c r="I17" s="29">
        <v>28.5652765072765</v>
      </c>
      <c r="J17" s="22">
        <f t="shared" si="1"/>
        <v>197.6918587</v>
      </c>
      <c r="K17" s="22">
        <f t="shared" si="2"/>
        <v>7.78539353</v>
      </c>
      <c r="L17" s="26" t="s">
        <v>22</v>
      </c>
      <c r="M17" s="26">
        <v>-3.72367</v>
      </c>
      <c r="N17" s="26">
        <v>-38.47711</v>
      </c>
    </row>
    <row r="18" ht="14.25" customHeight="1">
      <c r="A18" s="27">
        <v>44963.0</v>
      </c>
      <c r="B18" s="21">
        <v>16.0</v>
      </c>
      <c r="C18" s="29">
        <v>67.6831600831601</v>
      </c>
      <c r="D18" s="30">
        <v>0.106303534303534</v>
      </c>
      <c r="E18" s="31">
        <v>0.02802079002079</v>
      </c>
      <c r="F18" s="32">
        <v>4.01282744282744</v>
      </c>
      <c r="G18" s="29">
        <v>4.21496881496881</v>
      </c>
      <c r="H18" s="29">
        <v>5.56923076923077</v>
      </c>
      <c r="I18" s="29">
        <v>28.5652765072765</v>
      </c>
      <c r="J18" s="22">
        <f t="shared" si="1"/>
        <v>197.6918587</v>
      </c>
      <c r="K18" s="22">
        <f t="shared" si="2"/>
        <v>7.78539353</v>
      </c>
      <c r="L18" s="26" t="s">
        <v>22</v>
      </c>
      <c r="M18" s="26">
        <v>-3.72367</v>
      </c>
      <c r="N18" s="26">
        <v>-38.47711</v>
      </c>
    </row>
    <row r="19" ht="14.25" customHeight="1">
      <c r="A19" s="27">
        <v>44963.0</v>
      </c>
      <c r="B19" s="28">
        <v>17.0</v>
      </c>
      <c r="C19" s="29">
        <v>67.6831600831601</v>
      </c>
      <c r="D19" s="30">
        <v>0.106303534303534</v>
      </c>
      <c r="E19" s="31">
        <v>0.02802079002079</v>
      </c>
      <c r="F19" s="32">
        <v>4.01282744282744</v>
      </c>
      <c r="G19" s="29">
        <v>4.21496881496881</v>
      </c>
      <c r="H19" s="29">
        <v>5.56923076923077</v>
      </c>
      <c r="I19" s="29">
        <v>28.5652765072765</v>
      </c>
      <c r="J19" s="22">
        <f t="shared" si="1"/>
        <v>197.6918587</v>
      </c>
      <c r="K19" s="22">
        <f t="shared" si="2"/>
        <v>7.78539353</v>
      </c>
      <c r="L19" s="26" t="s">
        <v>22</v>
      </c>
      <c r="M19" s="26">
        <v>-3.72367</v>
      </c>
      <c r="N19" s="26">
        <v>-38.47711</v>
      </c>
    </row>
    <row r="20" ht="14.25" customHeight="1">
      <c r="A20" s="20">
        <v>44963.0</v>
      </c>
      <c r="B20" s="21">
        <v>18.0</v>
      </c>
      <c r="C20" s="22">
        <v>64.0712622263624</v>
      </c>
      <c r="D20" s="23">
        <v>0.0638612016767583</v>
      </c>
      <c r="E20" s="24">
        <v>0.0149930135072194</v>
      </c>
      <c r="F20" s="25">
        <v>2.48320912901723</v>
      </c>
      <c r="G20" s="22">
        <v>5.13320912901723</v>
      </c>
      <c r="H20" s="22">
        <v>6.47601304145319</v>
      </c>
      <c r="I20" s="22">
        <v>28.6618956683745</v>
      </c>
      <c r="J20" s="22">
        <f t="shared" si="1"/>
        <v>118.7241624</v>
      </c>
      <c r="K20" s="22">
        <f t="shared" si="2"/>
        <v>4.816197945</v>
      </c>
      <c r="L20" s="26" t="s">
        <v>22</v>
      </c>
      <c r="M20" s="26">
        <v>-3.72367</v>
      </c>
      <c r="N20" s="26">
        <v>-38.47711</v>
      </c>
    </row>
    <row r="21" ht="14.25" customHeight="1">
      <c r="A21" s="27">
        <v>44963.0</v>
      </c>
      <c r="B21" s="28">
        <v>19.0</v>
      </c>
      <c r="C21" s="29">
        <v>62.9065716547902</v>
      </c>
      <c r="D21" s="30">
        <v>0.0579849564528899</v>
      </c>
      <c r="E21" s="31">
        <v>0.0134323040380048</v>
      </c>
      <c r="F21" s="32">
        <v>2.4173198733175</v>
      </c>
      <c r="G21" s="29">
        <v>11.3721298495645</v>
      </c>
      <c r="H21" s="29">
        <v>12.7735550277118</v>
      </c>
      <c r="I21" s="29">
        <v>29.2354829770388</v>
      </c>
      <c r="J21" s="22">
        <f t="shared" si="1"/>
        <v>107.5951706</v>
      </c>
      <c r="K21" s="22">
        <f t="shared" si="2"/>
        <v>4.67951205</v>
      </c>
      <c r="L21" s="26" t="s">
        <v>22</v>
      </c>
      <c r="M21" s="26">
        <v>-3.72367</v>
      </c>
      <c r="N21" s="26">
        <v>-38.47711</v>
      </c>
    </row>
    <row r="22" ht="14.25" customHeight="1">
      <c r="A22" s="20">
        <v>44963.0</v>
      </c>
      <c r="B22" s="21">
        <v>20.0</v>
      </c>
      <c r="C22" s="22">
        <v>65.5126050420168</v>
      </c>
      <c r="D22" s="23">
        <v>0.122268907563025</v>
      </c>
      <c r="E22" s="24">
        <v>0.0231172468987595</v>
      </c>
      <c r="F22" s="25">
        <v>2.53132052821128</v>
      </c>
      <c r="G22" s="22">
        <v>9.17286914765906</v>
      </c>
      <c r="H22" s="22">
        <v>10.8583433373349</v>
      </c>
      <c r="I22" s="22">
        <v>29.0190516206483</v>
      </c>
      <c r="J22" s="22">
        <f t="shared" si="1"/>
        <v>227.0410734</v>
      </c>
      <c r="K22" s="22">
        <f t="shared" si="2"/>
        <v>4.903707358</v>
      </c>
      <c r="L22" s="26" t="s">
        <v>22</v>
      </c>
      <c r="M22" s="26">
        <v>-3.72367</v>
      </c>
      <c r="N22" s="26">
        <v>-38.47711</v>
      </c>
    </row>
    <row r="23" ht="14.25" customHeight="1">
      <c r="A23" s="27">
        <v>44963.0</v>
      </c>
      <c r="B23" s="28">
        <v>21.0</v>
      </c>
      <c r="C23" s="29">
        <v>66.0589651022864</v>
      </c>
      <c r="D23" s="30">
        <v>0.150417168070598</v>
      </c>
      <c r="E23" s="31">
        <v>0.0259245888487766</v>
      </c>
      <c r="F23" s="32">
        <v>3.80048937023666</v>
      </c>
      <c r="G23" s="29">
        <v>6.89290012033694</v>
      </c>
      <c r="H23" s="29">
        <v>8.54632972322503</v>
      </c>
      <c r="I23" s="29">
        <v>28.9059727236262</v>
      </c>
      <c r="J23" s="22">
        <f t="shared" si="1"/>
        <v>279.4141277</v>
      </c>
      <c r="K23" s="22">
        <f t="shared" si="2"/>
        <v>7.365114103</v>
      </c>
      <c r="L23" s="26" t="s">
        <v>22</v>
      </c>
      <c r="M23" s="26">
        <v>-3.72367</v>
      </c>
      <c r="N23" s="26">
        <v>-38.47711</v>
      </c>
    </row>
    <row r="24" ht="14.25" customHeight="1">
      <c r="A24" s="20">
        <v>44963.0</v>
      </c>
      <c r="B24" s="21">
        <v>22.0</v>
      </c>
      <c r="C24" s="22">
        <v>67.9876</v>
      </c>
      <c r="D24" s="23">
        <v>0.263884</v>
      </c>
      <c r="E24" s="24">
        <v>0.045048</v>
      </c>
      <c r="F24" s="25">
        <v>3.82444</v>
      </c>
      <c r="G24" s="22">
        <v>6.5144</v>
      </c>
      <c r="H24" s="22">
        <v>8.4056</v>
      </c>
      <c r="I24" s="22">
        <v>28.805564</v>
      </c>
      <c r="J24" s="22">
        <f t="shared" si="1"/>
        <v>490.3525102</v>
      </c>
      <c r="K24" s="22">
        <f t="shared" si="2"/>
        <v>7.413993489</v>
      </c>
      <c r="L24" s="26" t="s">
        <v>22</v>
      </c>
      <c r="M24" s="26">
        <v>-3.72367</v>
      </c>
      <c r="N24" s="26">
        <v>-38.47711</v>
      </c>
    </row>
    <row r="25" ht="14.25" customHeight="1">
      <c r="A25" s="27">
        <v>44963.0</v>
      </c>
      <c r="B25" s="28">
        <v>23.0</v>
      </c>
      <c r="C25" s="29">
        <v>71.0394524959742</v>
      </c>
      <c r="D25" s="34">
        <v>0.128611111111111</v>
      </c>
      <c r="E25" s="31">
        <v>0.0565056360708535</v>
      </c>
      <c r="F25" s="36">
        <v>9.87082930756844</v>
      </c>
      <c r="G25" s="33">
        <v>8.70531400966184</v>
      </c>
      <c r="H25" s="33">
        <v>4.11363929146538</v>
      </c>
      <c r="I25" s="33">
        <v>25.3244726247987</v>
      </c>
      <c r="J25" s="22">
        <f t="shared" si="1"/>
        <v>241.7740456</v>
      </c>
      <c r="K25" s="22">
        <f t="shared" si="2"/>
        <v>19.35859497</v>
      </c>
      <c r="L25" s="26" t="s">
        <v>22</v>
      </c>
      <c r="M25" s="26">
        <v>-3.72367</v>
      </c>
      <c r="N25" s="26">
        <v>-38.47711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6" width="8.71"/>
  </cols>
  <sheetData>
    <row r="1" ht="14.25" customHeight="1">
      <c r="A1" s="14" t="s">
        <v>0</v>
      </c>
      <c r="B1" s="14" t="s">
        <v>1</v>
      </c>
      <c r="C1" s="15" t="s">
        <v>15</v>
      </c>
      <c r="D1" s="16" t="s">
        <v>3</v>
      </c>
      <c r="E1" s="17" t="s">
        <v>4</v>
      </c>
      <c r="F1" s="18" t="s">
        <v>5</v>
      </c>
      <c r="G1" s="15" t="s">
        <v>6</v>
      </c>
      <c r="H1" s="15" t="s">
        <v>7</v>
      </c>
      <c r="I1" s="15" t="s">
        <v>8</v>
      </c>
      <c r="J1" s="19" t="s">
        <v>9</v>
      </c>
      <c r="K1" s="15" t="s">
        <v>10</v>
      </c>
      <c r="L1" s="18" t="s">
        <v>11</v>
      </c>
      <c r="M1" s="18" t="s">
        <v>12</v>
      </c>
      <c r="N1" s="18" t="s">
        <v>13</v>
      </c>
    </row>
    <row r="2" ht="14.25" customHeight="1">
      <c r="A2" s="20">
        <v>44963.0</v>
      </c>
      <c r="B2" s="21">
        <v>0.0</v>
      </c>
      <c r="C2" s="22">
        <v>63.2209348781462</v>
      </c>
      <c r="D2" s="23">
        <v>0.019168997203356</v>
      </c>
      <c r="E2" s="24">
        <v>0.00789053136236516</v>
      </c>
      <c r="F2" s="25">
        <v>2.42960047942469</v>
      </c>
      <c r="G2" s="22">
        <v>5.00719137035557</v>
      </c>
      <c r="H2" s="22">
        <v>5.97163403915302</v>
      </c>
      <c r="I2" s="22">
        <v>28.8806671993608</v>
      </c>
      <c r="J2" s="22">
        <f t="shared" ref="J2:J25" si="1">(46.01*(D2*1000))/(0.082*(I2+273.15))</f>
        <v>35.6112102</v>
      </c>
      <c r="K2" s="22">
        <f t="shared" ref="K2:K25" si="2">(48*(F2))/(0.082*(I2+273.15))</f>
        <v>4.708810439</v>
      </c>
      <c r="L2" s="26" t="s">
        <v>23</v>
      </c>
      <c r="M2" s="26">
        <v>-3.77004</v>
      </c>
      <c r="N2" s="26">
        <v>-38.54252</v>
      </c>
    </row>
    <row r="3" ht="14.25" customHeight="1">
      <c r="A3" s="27">
        <v>44963.0</v>
      </c>
      <c r="B3" s="28">
        <v>1.0</v>
      </c>
      <c r="C3" s="29">
        <v>64.7530864197531</v>
      </c>
      <c r="D3" s="30">
        <v>0.0368387579498691</v>
      </c>
      <c r="E3" s="31">
        <v>0.0111148522259633</v>
      </c>
      <c r="F3" s="32">
        <v>2.53135428357651</v>
      </c>
      <c r="G3" s="29">
        <v>4.60419004863449</v>
      </c>
      <c r="H3" s="29">
        <v>5.83913206135428</v>
      </c>
      <c r="I3" s="29">
        <v>28.845087916199</v>
      </c>
      <c r="J3" s="22">
        <f t="shared" si="1"/>
        <v>68.4452763</v>
      </c>
      <c r="K3" s="22">
        <f t="shared" si="2"/>
        <v>4.906597559</v>
      </c>
      <c r="L3" s="26" t="s">
        <v>23</v>
      </c>
      <c r="M3" s="26">
        <v>-3.77004</v>
      </c>
      <c r="N3" s="26">
        <v>-38.54252</v>
      </c>
    </row>
    <row r="4" ht="14.25" customHeight="1">
      <c r="A4" s="20">
        <v>44963.0</v>
      </c>
      <c r="B4" s="21">
        <v>2.0</v>
      </c>
      <c r="C4" s="22">
        <v>67.8008</v>
      </c>
      <c r="D4" s="23">
        <v>0.073444</v>
      </c>
      <c r="E4" s="24">
        <v>0.017304</v>
      </c>
      <c r="F4" s="25">
        <v>2.939384</v>
      </c>
      <c r="G4" s="22">
        <v>4.6392</v>
      </c>
      <c r="H4" s="22">
        <v>6.246</v>
      </c>
      <c r="I4" s="22">
        <v>28.629372</v>
      </c>
      <c r="J4" s="22">
        <f t="shared" si="1"/>
        <v>136.5542283</v>
      </c>
      <c r="K4" s="22">
        <f t="shared" si="2"/>
        <v>5.701566058</v>
      </c>
      <c r="L4" s="26" t="s">
        <v>23</v>
      </c>
      <c r="M4" s="26">
        <v>-3.77004</v>
      </c>
      <c r="N4" s="26">
        <v>-38.54252</v>
      </c>
    </row>
    <row r="5" ht="14.25" customHeight="1">
      <c r="A5" s="27">
        <v>44963.0</v>
      </c>
      <c r="B5" s="28">
        <v>3.0</v>
      </c>
      <c r="C5" s="29">
        <v>67.2127483443709</v>
      </c>
      <c r="D5" s="30">
        <v>0.0956498344370861</v>
      </c>
      <c r="E5" s="31">
        <v>0.0211175496688742</v>
      </c>
      <c r="F5" s="32">
        <v>2.78586092715232</v>
      </c>
      <c r="G5" s="29">
        <v>5.30049668874172</v>
      </c>
      <c r="H5" s="29">
        <v>6.94950331125828</v>
      </c>
      <c r="I5" s="29">
        <v>28.7838203642384</v>
      </c>
      <c r="J5" s="22">
        <f t="shared" si="1"/>
        <v>177.7505042</v>
      </c>
      <c r="K5" s="22">
        <f t="shared" si="2"/>
        <v>5.401010916</v>
      </c>
      <c r="L5" s="26" t="s">
        <v>23</v>
      </c>
      <c r="M5" s="26">
        <v>-3.77004</v>
      </c>
      <c r="N5" s="26">
        <v>-38.54252</v>
      </c>
    </row>
    <row r="6" ht="14.25" customHeight="1">
      <c r="A6" s="20">
        <v>44963.0</v>
      </c>
      <c r="B6" s="21">
        <v>4.0</v>
      </c>
      <c r="C6" s="22">
        <v>69.4529712711531</v>
      </c>
      <c r="D6" s="23">
        <v>0.110547028728847</v>
      </c>
      <c r="E6" s="24">
        <v>0.0232861078315624</v>
      </c>
      <c r="F6" s="25">
        <v>2.66478158205431</v>
      </c>
      <c r="G6" s="22">
        <v>6.07595434868162</v>
      </c>
      <c r="H6" s="22">
        <v>8.1267217630854</v>
      </c>
      <c r="I6" s="22">
        <v>27.5829830775285</v>
      </c>
      <c r="J6" s="22">
        <f t="shared" si="1"/>
        <v>206.254956</v>
      </c>
      <c r="K6" s="22">
        <f t="shared" si="2"/>
        <v>5.186900784</v>
      </c>
      <c r="L6" s="26" t="s">
        <v>23</v>
      </c>
      <c r="M6" s="26">
        <v>-3.77004</v>
      </c>
      <c r="N6" s="26">
        <v>-38.54252</v>
      </c>
    </row>
    <row r="7" ht="14.25" customHeight="1">
      <c r="A7" s="27">
        <v>44963.0</v>
      </c>
      <c r="B7" s="28">
        <v>5.0</v>
      </c>
      <c r="C7" s="29">
        <v>73.7548824232762</v>
      </c>
      <c r="D7" s="30">
        <v>0.0780310880829016</v>
      </c>
      <c r="E7" s="31">
        <v>0.0166042247907533</v>
      </c>
      <c r="F7" s="32">
        <v>3.7225149461937</v>
      </c>
      <c r="G7" s="29">
        <v>5.88720605819051</v>
      </c>
      <c r="H7" s="29">
        <v>7.85611797528896</v>
      </c>
      <c r="I7" s="29">
        <v>26.895380629733</v>
      </c>
      <c r="J7" s="22">
        <f t="shared" si="1"/>
        <v>145.9214373</v>
      </c>
      <c r="K7" s="22">
        <f t="shared" si="2"/>
        <v>7.262345231</v>
      </c>
      <c r="L7" s="26" t="s">
        <v>23</v>
      </c>
      <c r="M7" s="26">
        <v>-3.77004</v>
      </c>
      <c r="N7" s="26">
        <v>-38.54252</v>
      </c>
    </row>
    <row r="8" ht="14.25" customHeight="1">
      <c r="A8" s="20">
        <v>44963.0</v>
      </c>
      <c r="B8" s="21">
        <v>6.0</v>
      </c>
      <c r="C8" s="22">
        <v>70.9108</v>
      </c>
      <c r="D8" s="23">
        <v>0.05724</v>
      </c>
      <c r="E8" s="24">
        <v>0.013408</v>
      </c>
      <c r="F8" s="25">
        <v>4.362808</v>
      </c>
      <c r="G8" s="22">
        <v>5.0852</v>
      </c>
      <c r="H8" s="22">
        <v>6.8108</v>
      </c>
      <c r="I8" s="22">
        <v>27.390408</v>
      </c>
      <c r="J8" s="22">
        <f t="shared" si="1"/>
        <v>106.8649125</v>
      </c>
      <c r="K8" s="22">
        <f t="shared" si="2"/>
        <v>8.497489061</v>
      </c>
      <c r="L8" s="26" t="s">
        <v>23</v>
      </c>
      <c r="M8" s="26">
        <v>-3.77004</v>
      </c>
      <c r="N8" s="26">
        <v>-38.54252</v>
      </c>
    </row>
    <row r="9" ht="14.25" customHeight="1">
      <c r="A9" s="27">
        <v>44963.0</v>
      </c>
      <c r="B9" s="28">
        <v>7.0</v>
      </c>
      <c r="C9" s="29">
        <v>72.0852250099562</v>
      </c>
      <c r="D9" s="30">
        <v>0.206407805655117</v>
      </c>
      <c r="E9" s="31">
        <v>0.040720828355237</v>
      </c>
      <c r="F9" s="32">
        <v>4.22035444046197</v>
      </c>
      <c r="G9" s="29">
        <v>5.12266029470331</v>
      </c>
      <c r="H9" s="29">
        <v>7.29032258064516</v>
      </c>
      <c r="I9" s="29">
        <v>27.3227439267224</v>
      </c>
      <c r="J9" s="22">
        <f t="shared" si="1"/>
        <v>385.442336</v>
      </c>
      <c r="K9" s="22">
        <f t="shared" si="2"/>
        <v>8.221881784</v>
      </c>
      <c r="L9" s="26" t="s">
        <v>23</v>
      </c>
      <c r="M9" s="26">
        <v>-3.77004</v>
      </c>
      <c r="N9" s="26">
        <v>-38.54252</v>
      </c>
    </row>
    <row r="10" ht="14.25" customHeight="1">
      <c r="A10" s="20">
        <v>44963.0</v>
      </c>
      <c r="B10" s="21">
        <v>8.0</v>
      </c>
      <c r="C10" s="22">
        <v>71.7583741061347</v>
      </c>
      <c r="D10" s="23">
        <v>0.124023334587881</v>
      </c>
      <c r="E10" s="24">
        <v>0.0255250282273241</v>
      </c>
      <c r="F10" s="25">
        <v>4.14959352653368</v>
      </c>
      <c r="G10" s="22">
        <v>4.35453519006398</v>
      </c>
      <c r="H10" s="22">
        <v>6.01919458035378</v>
      </c>
      <c r="I10" s="22">
        <v>27.8329582235604</v>
      </c>
      <c r="J10" s="22">
        <f t="shared" si="1"/>
        <v>231.2064143</v>
      </c>
      <c r="K10" s="22">
        <f t="shared" si="2"/>
        <v>8.070325215</v>
      </c>
      <c r="L10" s="26" t="s">
        <v>23</v>
      </c>
      <c r="M10" s="26">
        <v>-3.77004</v>
      </c>
      <c r="N10" s="26">
        <v>-38.54252</v>
      </c>
    </row>
    <row r="11" ht="14.25" customHeight="1">
      <c r="A11" s="27">
        <v>44963.0</v>
      </c>
      <c r="B11" s="28">
        <v>9.0</v>
      </c>
      <c r="C11" s="29">
        <v>67.6831600831601</v>
      </c>
      <c r="D11" s="30">
        <v>0.106303534303534</v>
      </c>
      <c r="E11" s="31">
        <v>0.02802079002079</v>
      </c>
      <c r="F11" s="32">
        <v>4.01282744282744</v>
      </c>
      <c r="G11" s="29">
        <v>4.21496881496881</v>
      </c>
      <c r="H11" s="29">
        <v>5.56923076923077</v>
      </c>
      <c r="I11" s="29">
        <v>28.5652765072765</v>
      </c>
      <c r="J11" s="22">
        <f t="shared" si="1"/>
        <v>197.6918587</v>
      </c>
      <c r="K11" s="22">
        <f t="shared" si="2"/>
        <v>7.78539353</v>
      </c>
      <c r="L11" s="26" t="s">
        <v>23</v>
      </c>
      <c r="M11" s="26">
        <v>-3.77004</v>
      </c>
      <c r="N11" s="26">
        <v>-38.54252</v>
      </c>
    </row>
    <row r="12" ht="14.25" customHeight="1">
      <c r="A12" s="27">
        <v>44963.0</v>
      </c>
      <c r="B12" s="21">
        <v>10.0</v>
      </c>
      <c r="C12" s="29">
        <v>67.6831600831601</v>
      </c>
      <c r="D12" s="30">
        <v>0.106303534303534</v>
      </c>
      <c r="E12" s="31">
        <v>0.02802079002079</v>
      </c>
      <c r="F12" s="32">
        <v>4.01282744282744</v>
      </c>
      <c r="G12" s="29">
        <v>4.21496881496881</v>
      </c>
      <c r="H12" s="29">
        <v>5.56923076923077</v>
      </c>
      <c r="I12" s="29">
        <v>28.5652765072765</v>
      </c>
      <c r="J12" s="22">
        <f t="shared" si="1"/>
        <v>197.6918587</v>
      </c>
      <c r="K12" s="22">
        <f t="shared" si="2"/>
        <v>7.78539353</v>
      </c>
      <c r="L12" s="26" t="s">
        <v>23</v>
      </c>
      <c r="M12" s="26">
        <v>-3.77004</v>
      </c>
      <c r="N12" s="26">
        <v>-38.54252</v>
      </c>
    </row>
    <row r="13" ht="14.25" customHeight="1">
      <c r="A13" s="27">
        <v>44963.0</v>
      </c>
      <c r="B13" s="28">
        <v>11.0</v>
      </c>
      <c r="C13" s="29">
        <v>67.6831600831601</v>
      </c>
      <c r="D13" s="30">
        <v>0.106303534303534</v>
      </c>
      <c r="E13" s="31">
        <v>0.02802079002079</v>
      </c>
      <c r="F13" s="32">
        <v>4.01282744282744</v>
      </c>
      <c r="G13" s="29">
        <v>4.21496881496881</v>
      </c>
      <c r="H13" s="29">
        <v>5.56923076923077</v>
      </c>
      <c r="I13" s="29">
        <v>28.5652765072765</v>
      </c>
      <c r="J13" s="22">
        <f t="shared" si="1"/>
        <v>197.6918587</v>
      </c>
      <c r="K13" s="22">
        <f t="shared" si="2"/>
        <v>7.78539353</v>
      </c>
      <c r="L13" s="26" t="s">
        <v>23</v>
      </c>
      <c r="M13" s="26">
        <v>-3.77004</v>
      </c>
      <c r="N13" s="26">
        <v>-38.54252</v>
      </c>
    </row>
    <row r="14" ht="14.25" customHeight="1">
      <c r="A14" s="27">
        <v>44963.0</v>
      </c>
      <c r="B14" s="21">
        <v>12.0</v>
      </c>
      <c r="C14" s="29">
        <v>67.6831600831601</v>
      </c>
      <c r="D14" s="30">
        <v>0.106303534303534</v>
      </c>
      <c r="E14" s="31">
        <v>0.02802079002079</v>
      </c>
      <c r="F14" s="32">
        <v>4.01282744282744</v>
      </c>
      <c r="G14" s="29">
        <v>4.21496881496881</v>
      </c>
      <c r="H14" s="29">
        <v>5.56923076923077</v>
      </c>
      <c r="I14" s="29">
        <v>28.5652765072765</v>
      </c>
      <c r="J14" s="22">
        <f t="shared" si="1"/>
        <v>197.6918587</v>
      </c>
      <c r="K14" s="22">
        <f t="shared" si="2"/>
        <v>7.78539353</v>
      </c>
      <c r="L14" s="26" t="s">
        <v>23</v>
      </c>
      <c r="M14" s="26">
        <v>-3.77004</v>
      </c>
      <c r="N14" s="26">
        <v>-38.54252</v>
      </c>
    </row>
    <row r="15" ht="14.25" customHeight="1">
      <c r="A15" s="27">
        <v>44963.0</v>
      </c>
      <c r="B15" s="28">
        <v>13.0</v>
      </c>
      <c r="C15" s="29">
        <v>67.6831600831601</v>
      </c>
      <c r="D15" s="30">
        <v>0.106303534303534</v>
      </c>
      <c r="E15" s="31">
        <v>0.02802079002079</v>
      </c>
      <c r="F15" s="32">
        <v>4.01282744282744</v>
      </c>
      <c r="G15" s="29">
        <v>4.21496881496881</v>
      </c>
      <c r="H15" s="29">
        <v>5.56923076923077</v>
      </c>
      <c r="I15" s="29">
        <v>28.5652765072765</v>
      </c>
      <c r="J15" s="22">
        <f t="shared" si="1"/>
        <v>197.6918587</v>
      </c>
      <c r="K15" s="22">
        <f t="shared" si="2"/>
        <v>7.78539353</v>
      </c>
      <c r="L15" s="26" t="s">
        <v>23</v>
      </c>
      <c r="M15" s="26">
        <v>-3.77004</v>
      </c>
      <c r="N15" s="26">
        <v>-38.54252</v>
      </c>
    </row>
    <row r="16" ht="14.25" customHeight="1">
      <c r="A16" s="27">
        <v>44963.0</v>
      </c>
      <c r="B16" s="21">
        <v>14.0</v>
      </c>
      <c r="C16" s="29">
        <v>67.6831600831601</v>
      </c>
      <c r="D16" s="30">
        <v>0.106303534303534</v>
      </c>
      <c r="E16" s="31">
        <v>0.02802079002079</v>
      </c>
      <c r="F16" s="32">
        <v>4.01282744282744</v>
      </c>
      <c r="G16" s="29">
        <v>4.21496881496881</v>
      </c>
      <c r="H16" s="29">
        <v>5.56923076923077</v>
      </c>
      <c r="I16" s="29">
        <v>28.5652765072765</v>
      </c>
      <c r="J16" s="22">
        <f t="shared" si="1"/>
        <v>197.6918587</v>
      </c>
      <c r="K16" s="22">
        <f t="shared" si="2"/>
        <v>7.78539353</v>
      </c>
      <c r="L16" s="26" t="s">
        <v>23</v>
      </c>
      <c r="M16" s="26">
        <v>-3.77004</v>
      </c>
      <c r="N16" s="26">
        <v>-38.54252</v>
      </c>
    </row>
    <row r="17" ht="14.25" customHeight="1">
      <c r="A17" s="27">
        <v>44963.0</v>
      </c>
      <c r="B17" s="28">
        <v>15.0</v>
      </c>
      <c r="C17" s="29">
        <v>67.6831600831601</v>
      </c>
      <c r="D17" s="30">
        <v>0.106303534303534</v>
      </c>
      <c r="E17" s="31">
        <v>0.02802079002079</v>
      </c>
      <c r="F17" s="32">
        <v>4.01282744282744</v>
      </c>
      <c r="G17" s="29">
        <v>4.21496881496881</v>
      </c>
      <c r="H17" s="29">
        <v>5.56923076923077</v>
      </c>
      <c r="I17" s="29">
        <v>28.5652765072765</v>
      </c>
      <c r="J17" s="22">
        <f t="shared" si="1"/>
        <v>197.6918587</v>
      </c>
      <c r="K17" s="22">
        <f t="shared" si="2"/>
        <v>7.78539353</v>
      </c>
      <c r="L17" s="26" t="s">
        <v>23</v>
      </c>
      <c r="M17" s="26">
        <v>-3.77004</v>
      </c>
      <c r="N17" s="26">
        <v>-38.54252</v>
      </c>
    </row>
    <row r="18" ht="14.25" customHeight="1">
      <c r="A18" s="27">
        <v>44963.0</v>
      </c>
      <c r="B18" s="21">
        <v>16.0</v>
      </c>
      <c r="C18" s="29">
        <v>67.6831600831601</v>
      </c>
      <c r="D18" s="30">
        <v>0.106303534303534</v>
      </c>
      <c r="E18" s="31">
        <v>0.02802079002079</v>
      </c>
      <c r="F18" s="32">
        <v>4.01282744282744</v>
      </c>
      <c r="G18" s="29">
        <v>4.21496881496881</v>
      </c>
      <c r="H18" s="29">
        <v>5.56923076923077</v>
      </c>
      <c r="I18" s="29">
        <v>28.5652765072765</v>
      </c>
      <c r="J18" s="22">
        <f t="shared" si="1"/>
        <v>197.6918587</v>
      </c>
      <c r="K18" s="22">
        <f t="shared" si="2"/>
        <v>7.78539353</v>
      </c>
      <c r="L18" s="26" t="s">
        <v>23</v>
      </c>
      <c r="M18" s="26">
        <v>-3.77004</v>
      </c>
      <c r="N18" s="26">
        <v>-38.54252</v>
      </c>
    </row>
    <row r="19" ht="14.25" customHeight="1">
      <c r="A19" s="27">
        <v>44963.0</v>
      </c>
      <c r="B19" s="28">
        <v>17.0</v>
      </c>
      <c r="C19" s="29">
        <v>67.6831600831601</v>
      </c>
      <c r="D19" s="30">
        <v>0.106303534303534</v>
      </c>
      <c r="E19" s="31">
        <v>0.02802079002079</v>
      </c>
      <c r="F19" s="32">
        <v>4.01282744282744</v>
      </c>
      <c r="G19" s="29">
        <v>4.21496881496881</v>
      </c>
      <c r="H19" s="29">
        <v>5.56923076923077</v>
      </c>
      <c r="I19" s="29">
        <v>28.5652765072765</v>
      </c>
      <c r="J19" s="22">
        <f t="shared" si="1"/>
        <v>197.6918587</v>
      </c>
      <c r="K19" s="22">
        <f t="shared" si="2"/>
        <v>7.78539353</v>
      </c>
      <c r="L19" s="26" t="s">
        <v>23</v>
      </c>
      <c r="M19" s="26">
        <v>-3.77004</v>
      </c>
      <c r="N19" s="26">
        <v>-38.54252</v>
      </c>
    </row>
    <row r="20" ht="14.25" customHeight="1">
      <c r="A20" s="20">
        <v>44963.0</v>
      </c>
      <c r="B20" s="21">
        <v>18.0</v>
      </c>
      <c r="C20" s="22">
        <v>64.0712622263624</v>
      </c>
      <c r="D20" s="23">
        <v>0.0638612016767583</v>
      </c>
      <c r="E20" s="24">
        <v>0.0149930135072194</v>
      </c>
      <c r="F20" s="25">
        <v>2.48320912901723</v>
      </c>
      <c r="G20" s="22">
        <v>5.13320912901723</v>
      </c>
      <c r="H20" s="22">
        <v>6.47601304145319</v>
      </c>
      <c r="I20" s="22">
        <v>28.6618956683745</v>
      </c>
      <c r="J20" s="22">
        <f t="shared" si="1"/>
        <v>118.7241624</v>
      </c>
      <c r="K20" s="22">
        <f t="shared" si="2"/>
        <v>4.816197945</v>
      </c>
      <c r="L20" s="26" t="s">
        <v>23</v>
      </c>
      <c r="M20" s="26">
        <v>-3.77004</v>
      </c>
      <c r="N20" s="26">
        <v>-38.54252</v>
      </c>
    </row>
    <row r="21" ht="14.25" customHeight="1">
      <c r="A21" s="27">
        <v>44963.0</v>
      </c>
      <c r="B21" s="28">
        <v>19.0</v>
      </c>
      <c r="C21" s="29">
        <v>62.9065716547902</v>
      </c>
      <c r="D21" s="30">
        <v>0.0579849564528899</v>
      </c>
      <c r="E21" s="31">
        <v>0.0134323040380048</v>
      </c>
      <c r="F21" s="32">
        <v>2.4173198733175</v>
      </c>
      <c r="G21" s="29">
        <v>11.3721298495645</v>
      </c>
      <c r="H21" s="29">
        <v>12.7735550277118</v>
      </c>
      <c r="I21" s="29">
        <v>29.2354829770388</v>
      </c>
      <c r="J21" s="22">
        <f t="shared" si="1"/>
        <v>107.5951706</v>
      </c>
      <c r="K21" s="22">
        <f t="shared" si="2"/>
        <v>4.67951205</v>
      </c>
      <c r="L21" s="26" t="s">
        <v>23</v>
      </c>
      <c r="M21" s="26">
        <v>-3.77004</v>
      </c>
      <c r="N21" s="26">
        <v>-38.54252</v>
      </c>
    </row>
    <row r="22" ht="14.25" customHeight="1">
      <c r="A22" s="20">
        <v>44963.0</v>
      </c>
      <c r="B22" s="21">
        <v>20.0</v>
      </c>
      <c r="C22" s="22">
        <v>65.5126050420168</v>
      </c>
      <c r="D22" s="23">
        <v>0.122268907563025</v>
      </c>
      <c r="E22" s="24">
        <v>0.0231172468987595</v>
      </c>
      <c r="F22" s="25">
        <v>2.53132052821128</v>
      </c>
      <c r="G22" s="22">
        <v>9.17286914765906</v>
      </c>
      <c r="H22" s="22">
        <v>10.8583433373349</v>
      </c>
      <c r="I22" s="22">
        <v>29.0190516206483</v>
      </c>
      <c r="J22" s="22">
        <f t="shared" si="1"/>
        <v>227.0410734</v>
      </c>
      <c r="K22" s="22">
        <f t="shared" si="2"/>
        <v>4.903707358</v>
      </c>
      <c r="L22" s="26" t="s">
        <v>23</v>
      </c>
      <c r="M22" s="26">
        <v>-3.77004</v>
      </c>
      <c r="N22" s="26">
        <v>-38.54252</v>
      </c>
    </row>
    <row r="23" ht="14.25" customHeight="1">
      <c r="A23" s="27">
        <v>44963.0</v>
      </c>
      <c r="B23" s="28">
        <v>21.0</v>
      </c>
      <c r="C23" s="29">
        <v>66.0589651022864</v>
      </c>
      <c r="D23" s="30">
        <v>0.150417168070598</v>
      </c>
      <c r="E23" s="31">
        <v>0.0259245888487766</v>
      </c>
      <c r="F23" s="32">
        <v>3.80048937023666</v>
      </c>
      <c r="G23" s="29">
        <v>6.89290012033694</v>
      </c>
      <c r="H23" s="29">
        <v>8.54632972322503</v>
      </c>
      <c r="I23" s="29">
        <v>28.9059727236262</v>
      </c>
      <c r="J23" s="22">
        <f t="shared" si="1"/>
        <v>279.4141277</v>
      </c>
      <c r="K23" s="22">
        <f t="shared" si="2"/>
        <v>7.365114103</v>
      </c>
      <c r="L23" s="26" t="s">
        <v>23</v>
      </c>
      <c r="M23" s="26">
        <v>-3.77004</v>
      </c>
      <c r="N23" s="26">
        <v>-38.54252</v>
      </c>
    </row>
    <row r="24" ht="14.25" customHeight="1">
      <c r="A24" s="20">
        <v>44963.0</v>
      </c>
      <c r="B24" s="21">
        <v>22.0</v>
      </c>
      <c r="C24" s="22">
        <v>67.9876</v>
      </c>
      <c r="D24" s="23">
        <v>0.263884</v>
      </c>
      <c r="E24" s="24">
        <v>0.045048</v>
      </c>
      <c r="F24" s="25">
        <v>3.82444</v>
      </c>
      <c r="G24" s="22">
        <v>6.5144</v>
      </c>
      <c r="H24" s="22">
        <v>8.4056</v>
      </c>
      <c r="I24" s="22">
        <v>28.805564</v>
      </c>
      <c r="J24" s="22">
        <f t="shared" si="1"/>
        <v>490.3525102</v>
      </c>
      <c r="K24" s="22">
        <f t="shared" si="2"/>
        <v>7.413993489</v>
      </c>
      <c r="L24" s="26" t="s">
        <v>23</v>
      </c>
      <c r="M24" s="26">
        <v>-3.77004</v>
      </c>
      <c r="N24" s="26">
        <v>-38.54252</v>
      </c>
    </row>
    <row r="25" ht="14.25" customHeight="1">
      <c r="A25" s="27">
        <v>44963.0</v>
      </c>
      <c r="B25" s="28">
        <v>23.0</v>
      </c>
      <c r="C25" s="29">
        <v>71.0394524959742</v>
      </c>
      <c r="D25" s="30">
        <v>0.318611111111111</v>
      </c>
      <c r="E25" s="31">
        <v>0.0565056360708535</v>
      </c>
      <c r="F25" s="32">
        <v>3.87082930756844</v>
      </c>
      <c r="G25" s="29">
        <v>5.70531400966184</v>
      </c>
      <c r="H25" s="29">
        <v>7.69363929146538</v>
      </c>
      <c r="I25" s="29">
        <v>28.3244726247987</v>
      </c>
      <c r="J25" s="22">
        <f t="shared" si="1"/>
        <v>592.9918901</v>
      </c>
      <c r="K25" s="22">
        <f t="shared" si="2"/>
        <v>7.515897722</v>
      </c>
      <c r="L25" s="26" t="s">
        <v>23</v>
      </c>
      <c r="M25" s="26">
        <v>-3.77004</v>
      </c>
      <c r="N25" s="26">
        <v>-38.54252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2023-03-21T08:51:04Z</dcterms:created>
  <dc:creator>marce</dc:creator>
</cp:coreProperties>
</file>