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omavila/Desktop/Reto/Estadística descriptiva/"/>
    </mc:Choice>
  </mc:AlternateContent>
  <xr:revisionPtr revIDLastSave="0" documentId="13_ncr:1_{B0A63AA2-512D-814E-8CDA-341B15873E56}" xr6:coauthVersionLast="47" xr6:coauthVersionMax="47" xr10:uidLastSave="{00000000-0000-0000-0000-000000000000}"/>
  <bookViews>
    <workbookView xWindow="14820" yWindow="740" windowWidth="14580" windowHeight="16780" firstSheet="3" activeTab="4" xr2:uid="{304D7BA9-FAEC-0541-94A7-6D38BE08833A}"/>
  </bookViews>
  <sheets>
    <sheet name="1. Promedios anuales" sheetId="6" r:id="rId1"/>
    <sheet name="2. Presentación común" sheetId="7" r:id="rId2"/>
    <sheet name="3. Promedio por compra" sheetId="3" r:id="rId3"/>
    <sheet name="4. Precios por presentación" sheetId="9" r:id="rId4"/>
    <sheet name="5. Precios por Estado" sheetId="10" r:id="rId5"/>
    <sheet name="Promedios" sheetId="1" r:id="rId6"/>
    <sheet name="Datos por año" sheetId="4" r:id="rId7"/>
    <sheet name="Estados" sheetId="5" r:id="rId8"/>
    <sheet name="Hoja2" sheetId="2" r:id="rId9"/>
    <sheet name="Hoja4" sheetId="8" r:id="rId10"/>
  </sheets>
  <definedNames>
    <definedName name="_xlnm._FilterDatabase" localSheetId="0" hidden="1">'1. Promedios anuales'!$A$1:$F$477</definedName>
    <definedName name="_xlnm._FilterDatabase" localSheetId="2" hidden="1">'3. Promedio por compra'!$A$2:$R$326</definedName>
    <definedName name="_xlnm._FilterDatabase" localSheetId="6" hidden="1">'Datos por año'!#REF!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" i="9" l="1"/>
  <c r="AG5" i="9"/>
  <c r="AE6" i="9"/>
  <c r="AF5" i="9"/>
  <c r="AE5" i="9"/>
  <c r="AD6" i="9"/>
  <c r="AD5" i="9"/>
  <c r="E32" i="9"/>
  <c r="B32" i="9"/>
  <c r="Z2" i="9"/>
  <c r="M32" i="9"/>
  <c r="W2" i="9"/>
  <c r="W7" i="3"/>
  <c r="V7" i="3"/>
  <c r="U7" i="3"/>
  <c r="W6" i="3"/>
  <c r="V6" i="3"/>
  <c r="U6" i="3"/>
  <c r="V5" i="3"/>
  <c r="U5" i="3"/>
  <c r="W4" i="3"/>
  <c r="V4" i="3"/>
  <c r="U4" i="3"/>
  <c r="W3" i="3"/>
  <c r="V3" i="3"/>
  <c r="U3" i="3"/>
  <c r="W2" i="3"/>
  <c r="V2" i="3"/>
  <c r="U2" i="3"/>
  <c r="I7" i="6"/>
  <c r="I6" i="6"/>
  <c r="I5" i="6"/>
  <c r="I4" i="6"/>
  <c r="I3" i="6"/>
  <c r="I2" i="6"/>
  <c r="H6" i="9"/>
  <c r="H7" i="9"/>
  <c r="H8" i="9"/>
  <c r="H9" i="9"/>
  <c r="B10" i="9"/>
  <c r="H10" i="9" s="1"/>
  <c r="E10" i="9"/>
  <c r="E21" i="9"/>
  <c r="H21" i="9"/>
  <c r="B21" i="9"/>
  <c r="H20" i="9"/>
  <c r="H19" i="9"/>
  <c r="H18" i="9"/>
  <c r="H17" i="9"/>
  <c r="A27" i="9"/>
  <c r="A28" i="9" s="1"/>
  <c r="A29" i="9" s="1"/>
  <c r="A30" i="9" s="1"/>
  <c r="A31" i="9" s="1"/>
  <c r="A16" i="9"/>
  <c r="A17" i="9" s="1"/>
  <c r="A18" i="9" s="1"/>
  <c r="A19" i="9" s="1"/>
  <c r="A20" i="9" s="1"/>
  <c r="A6" i="9"/>
  <c r="A7" i="9"/>
  <c r="A8" i="9"/>
  <c r="A9" i="9"/>
  <c r="A5" i="9"/>
  <c r="T4" i="3"/>
  <c r="T5" i="3" s="1"/>
  <c r="T6" i="3" s="1"/>
  <c r="T7" i="3" s="1"/>
  <c r="T3" i="3"/>
  <c r="B9" i="7"/>
  <c r="C3" i="7" s="1"/>
  <c r="B14" i="7" s="1"/>
  <c r="H3" i="6"/>
  <c r="H4" i="6" s="1"/>
  <c r="H5" i="6" s="1"/>
  <c r="H6" i="6" s="1"/>
  <c r="H7" i="6" s="1"/>
  <c r="F1" i="6"/>
  <c r="E1" i="6"/>
  <c r="C1" i="6"/>
  <c r="D1" i="6" s="1"/>
  <c r="B1" i="6"/>
  <c r="Z4" i="2"/>
  <c r="Z5" i="2" s="1"/>
  <c r="Z6" i="2" s="1"/>
  <c r="Z7" i="2" s="1"/>
  <c r="Z8" i="2" s="1"/>
  <c r="W35" i="2"/>
  <c r="V35" i="2"/>
  <c r="U35" i="2"/>
  <c r="S47" i="2"/>
  <c r="R47" i="2"/>
  <c r="Q47" i="2"/>
  <c r="O30" i="2"/>
  <c r="M30" i="2"/>
  <c r="K84" i="2"/>
  <c r="J84" i="2"/>
  <c r="I84" i="2"/>
  <c r="G79" i="2"/>
  <c r="F79" i="2"/>
  <c r="E79" i="2"/>
  <c r="C83" i="2"/>
  <c r="B83" i="2"/>
  <c r="A83" i="2"/>
  <c r="H3" i="5"/>
  <c r="H4" i="5"/>
  <c r="J3" i="5"/>
  <c r="J4" i="5"/>
  <c r="J5" i="5" s="1"/>
  <c r="K5" i="5" s="1"/>
  <c r="H9" i="5"/>
  <c r="H10" i="5"/>
  <c r="H11" i="5" s="1"/>
  <c r="I11" i="5" s="1"/>
  <c r="J9" i="5"/>
  <c r="J10" i="5"/>
  <c r="J11" i="5"/>
  <c r="K11" i="5"/>
  <c r="H15" i="5"/>
  <c r="H16" i="5"/>
  <c r="J15" i="5"/>
  <c r="J16" i="5"/>
  <c r="J17" i="5" s="1"/>
  <c r="K17" i="5" s="1"/>
  <c r="H5" i="5"/>
  <c r="I5" i="5" s="1"/>
  <c r="J46" i="5"/>
  <c r="J47" i="5" s="1"/>
  <c r="K47" i="5" s="1"/>
  <c r="J45" i="5"/>
  <c r="H46" i="5"/>
  <c r="H45" i="5"/>
  <c r="H47" i="5" s="1"/>
  <c r="I47" i="5" s="1"/>
  <c r="J40" i="5"/>
  <c r="J39" i="5"/>
  <c r="H40" i="5"/>
  <c r="H39" i="5"/>
  <c r="H41" i="5" s="1"/>
  <c r="I41" i="5" s="1"/>
  <c r="J34" i="5"/>
  <c r="J35" i="5" s="1"/>
  <c r="K35" i="5" s="1"/>
  <c r="J33" i="5"/>
  <c r="H34" i="5"/>
  <c r="H33" i="5"/>
  <c r="H35" i="5" s="1"/>
  <c r="I35" i="5" s="1"/>
  <c r="J28" i="5"/>
  <c r="J27" i="5"/>
  <c r="H28" i="5"/>
  <c r="H27" i="5"/>
  <c r="H29" i="5" s="1"/>
  <c r="I29" i="5" s="1"/>
  <c r="J22" i="5"/>
  <c r="J23" i="5" s="1"/>
  <c r="K23" i="5" s="1"/>
  <c r="J21" i="5"/>
  <c r="H22" i="5"/>
  <c r="H21" i="5"/>
  <c r="H17" i="5"/>
  <c r="I17" i="5" s="1"/>
  <c r="A13" i="5"/>
  <c r="A14" i="5" s="1"/>
  <c r="A15" i="5" s="1"/>
  <c r="A16" i="5" s="1"/>
  <c r="A4" i="5"/>
  <c r="A5" i="5" s="1"/>
  <c r="A6" i="5" s="1"/>
  <c r="A7" i="5" s="1"/>
  <c r="C1" i="4"/>
  <c r="D1" i="4" s="1"/>
  <c r="E1" i="4" s="1"/>
  <c r="F1" i="4" s="1"/>
  <c r="G1" i="4" s="1"/>
  <c r="S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B36" i="1"/>
  <c r="C5" i="7" l="1"/>
  <c r="B16" i="7" s="1"/>
  <c r="C6" i="7"/>
  <c r="B17" i="7" s="1"/>
  <c r="C4" i="7"/>
  <c r="B15" i="7" s="1"/>
  <c r="C2" i="7"/>
  <c r="B13" i="7" s="1"/>
  <c r="C8" i="7"/>
  <c r="B19" i="7" s="1"/>
  <c r="C7" i="7"/>
  <c r="B18" i="7" s="1"/>
  <c r="E81" i="2"/>
  <c r="F83" i="2" s="1"/>
  <c r="E83" i="2"/>
  <c r="G83" i="2"/>
  <c r="I86" i="2"/>
  <c r="I88" i="2" s="1"/>
  <c r="Q49" i="2"/>
  <c r="S51" i="2" s="1"/>
  <c r="A85" i="2"/>
  <c r="C87" i="2" s="1"/>
  <c r="U37" i="2"/>
  <c r="U39" i="2" s="1"/>
  <c r="M32" i="2"/>
  <c r="O34" i="2" s="1"/>
  <c r="J41" i="5"/>
  <c r="K41" i="5" s="1"/>
  <c r="H23" i="5"/>
  <c r="I23" i="5" s="1"/>
  <c r="J29" i="5"/>
  <c r="K29" i="5" s="1"/>
  <c r="C9" i="7" l="1"/>
  <c r="W39" i="2"/>
  <c r="A87" i="2"/>
  <c r="V39" i="2"/>
  <c r="B87" i="2"/>
  <c r="K88" i="2"/>
  <c r="M34" i="2"/>
  <c r="J88" i="2"/>
  <c r="R51" i="2"/>
  <c r="Q51" i="2"/>
  <c r="N30" i="2"/>
</calcChain>
</file>

<file path=xl/sharedStrings.xml><?xml version="1.0" encoding="utf-8"?>
<sst xmlns="http://schemas.openxmlformats.org/spreadsheetml/2006/main" count="658" uniqueCount="97">
  <si>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</si>
  <si>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</si>
  <si>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</si>
  <si>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</si>
  <si>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</si>
  <si>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</si>
  <si>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</si>
  <si>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</si>
  <si>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</si>
  <si>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</si>
  <si>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</si>
  <si>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Jalisco</t>
  </si>
  <si>
    <t>Guerrero</t>
  </si>
  <si>
    <t>Hidalgo</t>
  </si>
  <si>
    <t>Morelos</t>
  </si>
  <si>
    <t>Nayarit</t>
  </si>
  <si>
    <t>Oaxaca</t>
  </si>
  <si>
    <t>Puebla</t>
  </si>
  <si>
    <t>Adjudicación directa</t>
  </si>
  <si>
    <t>Licitación pública</t>
  </si>
  <si>
    <t>Adjudicación</t>
  </si>
  <si>
    <t>Licitación</t>
  </si>
  <si>
    <t xml:space="preserve">Invitación </t>
  </si>
  <si>
    <t>Nuevo Leon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</si>
  <si>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</si>
  <si>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</si>
  <si>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</si>
  <si>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</si>
  <si>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</si>
  <si>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</si>
  <si>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</si>
  <si>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</si>
  <si>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</si>
  <si>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Mexico</t>
  </si>
  <si>
    <t>Michoacan de Ocampo</t>
  </si>
  <si>
    <t>Yucatan</t>
  </si>
  <si>
    <t>Zacatecas</t>
  </si>
  <si>
    <t>Promedios</t>
  </si>
  <si>
    <t>Realizada con base de datos de metformina deflactada</t>
  </si>
  <si>
    <t>x</t>
  </si>
  <si>
    <t>Máximo</t>
  </si>
  <si>
    <t>Mínimo</t>
  </si>
  <si>
    <t>México</t>
  </si>
  <si>
    <t>Procedimiento</t>
  </si>
  <si>
    <t>2016 - 18</t>
  </si>
  <si>
    <t>2019-21</t>
  </si>
  <si>
    <t>Diferencia</t>
  </si>
  <si>
    <t>Estado de México</t>
  </si>
  <si>
    <t>Licitación Pública</t>
  </si>
  <si>
    <t>X</t>
  </si>
  <si>
    <t xml:space="preserve">Invitación a </t>
  </si>
  <si>
    <t>Año</t>
  </si>
  <si>
    <t>Precio promedio</t>
  </si>
  <si>
    <t>28 comprimidos</t>
  </si>
  <si>
    <t>Observaciones</t>
  </si>
  <si>
    <t>Promedio</t>
  </si>
  <si>
    <t>Porcentaje</t>
  </si>
  <si>
    <t>30 comprimidos</t>
  </si>
  <si>
    <t>30 tabletas</t>
  </si>
  <si>
    <t>56 comprimidos</t>
  </si>
  <si>
    <t>56 tabletas</t>
  </si>
  <si>
    <t>60 tabletas</t>
  </si>
  <si>
    <t>Otros</t>
  </si>
  <si>
    <t>Total</t>
  </si>
  <si>
    <t>Presentación</t>
  </si>
  <si>
    <t>Invitación</t>
  </si>
  <si>
    <t>Precio Máximo</t>
  </si>
  <si>
    <t>Precio mínimo</t>
  </si>
  <si>
    <t>Precio</t>
  </si>
  <si>
    <t>Estado</t>
  </si>
  <si>
    <t>Adquisición</t>
  </si>
  <si>
    <t>Ciudad de Mexico</t>
  </si>
  <si>
    <t>Adjudicacion directa</t>
  </si>
  <si>
    <t>Licitacion publica</t>
  </si>
  <si>
    <t xml:space="preserve">Adjudicacion directa </t>
  </si>
  <si>
    <t xml:space="preserve">30 tabletas </t>
  </si>
  <si>
    <t>precio promedio</t>
  </si>
  <si>
    <t>precio máximo</t>
  </si>
  <si>
    <t>precio mínimo</t>
  </si>
  <si>
    <t>diferencia</t>
  </si>
  <si>
    <t>30 tab/850 mg</t>
  </si>
  <si>
    <t>60 tab/600 mg</t>
  </si>
  <si>
    <t>Norte</t>
  </si>
  <si>
    <t>Centro</t>
  </si>
  <si>
    <t>Guanajuato*</t>
  </si>
  <si>
    <t>Ciudad de México*</t>
  </si>
  <si>
    <t>Mexico*</t>
  </si>
  <si>
    <t>Sur</t>
  </si>
  <si>
    <t>Yucatán</t>
  </si>
  <si>
    <t>Región</t>
  </si>
  <si>
    <t>Precio Max.</t>
  </si>
  <si>
    <t>Precio Min.</t>
  </si>
  <si>
    <t>Jalisco, Guanajuato, México, Cdmx, Morelos</t>
  </si>
  <si>
    <t>Oaxaca, Chiapas, Tabasco, Yucatan, Quintana Roo</t>
  </si>
  <si>
    <t>2016 - 2017</t>
  </si>
  <si>
    <t>2018 - 2019</t>
  </si>
  <si>
    <t>Metropolitana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</si>
</sst>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ED3FC"/>
        <bgColor indexed="64"/>
      </patternFill>
    </fill>
    <fill>
      <patternFill patternType="solid">
        <fgColor rgb="FFFFDCFF"/>
        <bgColor indexed="64"/>
      </patternFill>
    </fill>
    <fill>
      <patternFill patternType="solid">
        <fgColor rgb="FFF8D0A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  <border>
      <left style="thin">
        <color theme="0"/>
      </left>
      <right/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/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44" fontId="0" fillId="0" borderId="0" xfId="1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44" fontId="0" fillId="0" borderId="0" xfId="1" applyFont="1" applyFill="1"/>
    <xf numFmtId="0" fontId="0" fillId="5" borderId="0" xfId="0" applyFill="1"/>
    <xf numFmtId="0" fontId="0" fillId="0" borderId="0" xfId="0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44" fontId="0" fillId="0" borderId="0" xfId="0" applyNumberFormat="1"/>
    <xf numFmtId="44" fontId="2" fillId="0" borderId="0" xfId="0" applyNumberFormat="1" applyFont="1"/>
    <xf numFmtId="9" fontId="0" fillId="0" borderId="0" xfId="2" applyFont="1"/>
    <xf numFmtId="164" fontId="0" fillId="0" borderId="0" xfId="2" applyNumberFormat="1" applyFont="1"/>
    <xf numFmtId="10" fontId="0" fillId="0" borderId="0" xfId="2" applyNumberFormat="1" applyFont="1"/>
    <xf numFmtId="9" fontId="0" fillId="0" borderId="0" xfId="2" applyNumberFormat="1" applyFont="1"/>
    <xf numFmtId="44" fontId="0" fillId="0" borderId="1" xfId="1" applyFont="1" applyBorder="1"/>
    <xf numFmtId="0" fontId="0" fillId="0" borderId="1" xfId="0" applyBorder="1"/>
    <xf numFmtId="0" fontId="2" fillId="0" borderId="1" xfId="0" applyFont="1" applyBorder="1"/>
    <xf numFmtId="10" fontId="0" fillId="0" borderId="0" xfId="0" applyNumberFormat="1"/>
    <xf numFmtId="0" fontId="0" fillId="9" borderId="0" xfId="0" applyFill="1"/>
    <xf numFmtId="4" fontId="0" fillId="0" borderId="0" xfId="0" applyNumberFormat="1"/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3" fontId="2" fillId="0" borderId="0" xfId="0" applyNumberFormat="1" applyFont="1"/>
    <xf numFmtId="0" fontId="0" fillId="0" borderId="2" xfId="0" applyBorder="1"/>
    <xf numFmtId="0" fontId="0" fillId="13" borderId="2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13" borderId="16" xfId="0" applyFill="1" applyBorder="1"/>
    <xf numFmtId="0" fontId="0" fillId="0" borderId="3" xfId="0" applyFill="1" applyBorder="1"/>
    <xf numFmtId="0" fontId="0" fillId="13" borderId="18" xfId="0" applyFill="1" applyBorder="1"/>
    <xf numFmtId="9" fontId="0" fillId="0" borderId="19" xfId="2" applyFont="1" applyBorder="1"/>
    <xf numFmtId="0" fontId="0" fillId="0" borderId="18" xfId="0" applyBorder="1"/>
    <xf numFmtId="9" fontId="0" fillId="0" borderId="3" xfId="2" applyFont="1" applyBorder="1"/>
    <xf numFmtId="0" fontId="0" fillId="0" borderId="20" xfId="0" applyBorder="1"/>
    <xf numFmtId="0" fontId="0" fillId="0" borderId="21" xfId="0" applyBorder="1"/>
    <xf numFmtId="0" fontId="0" fillId="14" borderId="21" xfId="0" applyFill="1" applyBorder="1" applyAlignment="1">
      <alignment horizontal="center"/>
    </xf>
    <xf numFmtId="0" fontId="3" fillId="15" borderId="21" xfId="0" applyFont="1" applyFill="1" applyBorder="1"/>
    <xf numFmtId="0" fontId="0" fillId="16" borderId="21" xfId="0" applyFill="1" applyBorder="1" applyAlignment="1">
      <alignment horizontal="center" vertical="center"/>
    </xf>
    <xf numFmtId="44" fontId="0" fillId="0" borderId="21" xfId="1" applyFont="1" applyBorder="1"/>
    <xf numFmtId="0" fontId="0" fillId="17" borderId="21" xfId="0" applyFill="1" applyBorder="1" applyAlignment="1">
      <alignment horizontal="center" vertical="center"/>
    </xf>
    <xf numFmtId="0" fontId="0" fillId="18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8D0A1"/>
      <color rgb="FFFFDCFF"/>
      <color rgb="FFDED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Precio</a:t>
            </a:r>
            <a:r>
              <a:rPr lang="es-MX" baseline="0"/>
              <a:t> unitario promedio de Metformina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Promedios anuales'!$I$1</c:f>
              <c:strCache>
                <c:ptCount val="1"/>
                <c:pt idx="0">
                  <c:v>Precio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Promedios anuales'!$H$2:$H$7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'1. Promedios anuales'!$I$2:$I$7</c:f>
              <c:numCache>
                <c:formatCode>_("$"* #,##0.00_);_("$"* \(#,##0.00\);_("$"* "-"??_);_(@_)</c:formatCode>
                <c:ptCount val="6"/>
                <c:pt idx="0">
                  <c:v>43.705489537705375</c:v>
                </c:pt>
                <c:pt idx="1">
                  <c:v>33.783557417475656</c:v>
                </c:pt>
                <c:pt idx="2">
                  <c:v>1210.3238655462162</c:v>
                </c:pt>
                <c:pt idx="3">
                  <c:v>545.07818032199964</c:v>
                </c:pt>
                <c:pt idx="4">
                  <c:v>457.46216464300016</c:v>
                </c:pt>
                <c:pt idx="5">
                  <c:v>163.43321098901723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D-034B-8F07-D65C96E2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732223"/>
        <c:axId val="1221302287"/>
      </c:scatterChart>
      <c:valAx>
        <c:axId val="123373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1302287"/>
        <c:crosses val="autoZero"/>
        <c:crossBetween val="midCat"/>
      </c:valAx>
      <c:valAx>
        <c:axId val="122130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373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 de comptas por presentación de Metformina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'2. Presentación común'!$B$12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60-5346-ADA9-9BE56F539E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60-5346-ADA9-9BE56F539E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60-5346-ADA9-9BE56F539E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60-5346-ADA9-9BE56F539E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60-5346-ADA9-9BE56F539E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60-5346-ADA9-9BE56F539E9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660-5346-ADA9-9BE56F539E95}"/>
              </c:ext>
            </c:extLst>
          </c:dPt>
          <c:cat>
            <c:strRef>
              <c:f>'2. Presentación común'!$A$13:$A$19</c:f>
              <c:strCache>
                <c:ptCount val="7"/>
                <c:pt idx="0">
                  <c:v>28 comprimidos</c:v>
                </c:pt>
                <c:pt idx="1">
                  <c:v>30 comprimidos</c:v>
                </c:pt>
                <c:pt idx="2">
                  <c:v>30 tabletas</c:v>
                </c:pt>
                <c:pt idx="3">
                  <c:v>56 comprimidos</c:v>
                </c:pt>
                <c:pt idx="4">
                  <c:v>56 tabletas</c:v>
                </c:pt>
                <c:pt idx="5">
                  <c:v>60 tabletas</c:v>
                </c:pt>
                <c:pt idx="6">
                  <c:v>Otros</c:v>
                </c:pt>
              </c:strCache>
            </c:strRef>
          </c:cat>
          <c:val>
            <c:numRef>
              <c:f>'2. Presentación común'!$B$13:$B$19</c:f>
              <c:numCache>
                <c:formatCode>0.0%</c:formatCode>
                <c:ptCount val="7"/>
                <c:pt idx="0">
                  <c:v>2.5793650793650792E-2</c:v>
                </c:pt>
                <c:pt idx="1">
                  <c:v>3.1746031746031744E-2</c:v>
                </c:pt>
                <c:pt idx="2">
                  <c:v>0.73809523809523814</c:v>
                </c:pt>
                <c:pt idx="3">
                  <c:v>3.5714285714285712E-2</c:v>
                </c:pt>
                <c:pt idx="4">
                  <c:v>1.1904761904761904E-2</c:v>
                </c:pt>
                <c:pt idx="5">
                  <c:v>8.531746031746032E-2</c:v>
                </c:pt>
                <c:pt idx="6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D-CF46-92D7-035A26A7B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 de compras por presentación de Metformina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'2. Presentación común'!$B$12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2F-D144-A5D2-3FA4C8D804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2F-D144-A5D2-3FA4C8D804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2F-D144-A5D2-3FA4C8D804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2F-D144-A5D2-3FA4C8D804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2F-D144-A5D2-3FA4C8D804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92F-D144-A5D2-3FA4C8D804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92F-D144-A5D2-3FA4C8D804D4}"/>
              </c:ext>
            </c:extLst>
          </c:dPt>
          <c:cat>
            <c:strRef>
              <c:f>'2. Presentación común'!$A$13:$A$19</c:f>
              <c:strCache>
                <c:ptCount val="7"/>
                <c:pt idx="0">
                  <c:v>28 comprimidos</c:v>
                </c:pt>
                <c:pt idx="1">
                  <c:v>30 comprimidos</c:v>
                </c:pt>
                <c:pt idx="2">
                  <c:v>30 tabletas</c:v>
                </c:pt>
                <c:pt idx="3">
                  <c:v>56 comprimidos</c:v>
                </c:pt>
                <c:pt idx="4">
                  <c:v>56 tabletas</c:v>
                </c:pt>
                <c:pt idx="5">
                  <c:v>60 tabletas</c:v>
                </c:pt>
                <c:pt idx="6">
                  <c:v>Otros</c:v>
                </c:pt>
              </c:strCache>
            </c:strRef>
          </c:cat>
          <c:val>
            <c:numRef>
              <c:f>'2. Presentación común'!$B$13:$B$19</c:f>
              <c:numCache>
                <c:formatCode>0.0%</c:formatCode>
                <c:ptCount val="7"/>
                <c:pt idx="0">
                  <c:v>2.5793650793650792E-2</c:v>
                </c:pt>
                <c:pt idx="1">
                  <c:v>3.1746031746031744E-2</c:v>
                </c:pt>
                <c:pt idx="2">
                  <c:v>0.73809523809523814</c:v>
                </c:pt>
                <c:pt idx="3">
                  <c:v>3.5714285714285712E-2</c:v>
                </c:pt>
                <c:pt idx="4">
                  <c:v>1.1904761904761904E-2</c:v>
                </c:pt>
                <c:pt idx="5">
                  <c:v>8.531746031746032E-2</c:v>
                </c:pt>
                <c:pt idx="6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B-4B4A-AD20-076F434D4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Precios unitarios</a:t>
            </a:r>
            <a:r>
              <a:rPr lang="es-MX" baseline="0"/>
              <a:t> promedio por tipo de compra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Promedio por compra'!$U$1</c:f>
              <c:strCache>
                <c:ptCount val="1"/>
                <c:pt idx="0">
                  <c:v>Adjudicación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Promedio por compra'!$T$2:$T$7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'3. Promedio por compra'!$U$2:$U$7</c:f>
              <c:numCache>
                <c:formatCode>_("$"* #,##0.00_);_("$"* \(#,##0.00\);_("$"* "-"??_);_(@_)</c:formatCode>
                <c:ptCount val="6"/>
                <c:pt idx="0">
                  <c:v>55.910122665999957</c:v>
                </c:pt>
                <c:pt idx="1">
                  <c:v>67.016362333333333</c:v>
                </c:pt>
                <c:pt idx="2">
                  <c:v>3834.7264864864851</c:v>
                </c:pt>
                <c:pt idx="3">
                  <c:v>944.41987624111187</c:v>
                </c:pt>
                <c:pt idx="4">
                  <c:v>620.60026589843199</c:v>
                </c:pt>
                <c:pt idx="5">
                  <c:v>131.76634059295242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F-AB4D-B543-F3DAE72975E2}"/>
            </c:ext>
          </c:extLst>
        </c:ser>
        <c:ser>
          <c:idx val="1"/>
          <c:order val="1"/>
          <c:tx>
            <c:strRef>
              <c:f>'3. Promedio por compra'!$V$1</c:f>
              <c:strCache>
                <c:ptCount val="1"/>
                <c:pt idx="0">
                  <c:v>Licitación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Promedio por compra'!$T$2:$T$7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'3. Promedio por compra'!$V$2:$V$7</c:f>
              <c:numCache>
                <c:formatCode>_("$"* #,##0.00_);_("$"* \(#,##0.00\);_("$"* "-"??_);_(@_)</c:formatCode>
                <c:ptCount val="6"/>
                <c:pt idx="0">
                  <c:v>39.512936392787495</c:v>
                </c:pt>
                <c:pt idx="1">
                  <c:v>22.252683210526321</c:v>
                </c:pt>
                <c:pt idx="2">
                  <c:v>26.448518518518533</c:v>
                </c:pt>
                <c:pt idx="3">
                  <c:v>54.977007936818218</c:v>
                </c:pt>
                <c:pt idx="4">
                  <c:v>60.806826680294201</c:v>
                </c:pt>
                <c:pt idx="5">
                  <c:v>178.16809993159382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F-AB4D-B543-F3DAE72975E2}"/>
            </c:ext>
          </c:extLst>
        </c:ser>
        <c:ser>
          <c:idx val="2"/>
          <c:order val="2"/>
          <c:tx>
            <c:strRef>
              <c:f>'3. Promedio por compra'!$W$1</c:f>
              <c:strCache>
                <c:ptCount val="1"/>
                <c:pt idx="0">
                  <c:v>Invitación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Promedio por compra'!$T$2:$T$7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'3. Promedio por compra'!$W$2:$W$7</c:f>
              <c:numCache>
                <c:formatCode>_("$"* #,##0.00_);_("$"* \(#,##0.00\);_("$"* "-"??_);_(@_)</c:formatCode>
                <c:ptCount val="6"/>
                <c:pt idx="0">
                  <c:v>28.33811841</c:v>
                </c:pt>
                <c:pt idx="1">
                  <c:v>60.036598000000005</c:v>
                </c:pt>
                <c:pt idx="2">
                  <c:v>1.33</c:v>
                </c:pt>
                <c:pt idx="4">
                  <c:v>22.526454770000001</c:v>
                </c:pt>
                <c:pt idx="5">
                  <c:v>202.13077742000002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F-AB4D-B543-F3DAE7297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439"/>
        <c:axId val="2115434544"/>
      </c:scatterChart>
      <c:valAx>
        <c:axId val="779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15434544"/>
        <c:crosses val="autoZero"/>
        <c:crossBetween val="midCat"/>
      </c:valAx>
      <c:valAx>
        <c:axId val="21154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9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Porcentaje por</a:t>
            </a:r>
            <a:r>
              <a:rPr lang="es-MX" sz="1800" baseline="0"/>
              <a:t> tipo de compra (Metformina)</a:t>
            </a:r>
            <a:r>
              <a:rPr lang="es-MX" sz="18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Hoja2!$AA$2</c:f>
              <c:strCache>
                <c:ptCount val="1"/>
                <c:pt idx="0">
                  <c:v>Adjudicación directa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Hoja2!$Z$3:$Z$8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Hoja2!$AA$3:$AA$8</c:f>
              <c:numCache>
                <c:formatCode>0.00%</c:formatCode>
                <c:ptCount val="6"/>
                <c:pt idx="0">
                  <c:v>1.4739970456864324E-2</c:v>
                </c:pt>
                <c:pt idx="1">
                  <c:v>4.034373252266364E-4</c:v>
                </c:pt>
                <c:pt idx="2">
                  <c:v>6.8461496145560416E-3</c:v>
                </c:pt>
                <c:pt idx="3">
                  <c:v>0.20339551736618883</c:v>
                </c:pt>
                <c:pt idx="4">
                  <c:v>0.45614512340319202</c:v>
                </c:pt>
                <c:pt idx="5">
                  <c:v>9.9051930523654033E-2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8-7A45-8F2F-7AB056A02753}"/>
            </c:ext>
          </c:extLst>
        </c:ser>
        <c:ser>
          <c:idx val="1"/>
          <c:order val="1"/>
          <c:tx>
            <c:strRef>
              <c:f>Hoja2!$AB$2</c:f>
              <c:strCache>
                <c:ptCount val="1"/>
                <c:pt idx="0">
                  <c:v>Licitación pública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Hoja2!$Z$3:$Z$8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Hoja2!$AB$3:$AB$8</c:f>
              <c:numCache>
                <c:formatCode>0.00%</c:formatCode>
                <c:ptCount val="6"/>
                <c:pt idx="0">
                  <c:v>0.98525080472041571</c:v>
                </c:pt>
                <c:pt idx="1">
                  <c:v>0.99957540781780851</c:v>
                </c:pt>
                <c:pt idx="2">
                  <c:v>0.99315370578198348</c:v>
                </c:pt>
                <c:pt idx="3">
                  <c:v>0.79660448263381112</c:v>
                </c:pt>
                <c:pt idx="4">
                  <c:v>0.54384457083580939</c:v>
                </c:pt>
                <c:pt idx="5">
                  <c:v>0.90092344830965709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8-7A45-8F2F-7AB056A02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284784"/>
        <c:axId val="639107231"/>
      </c:barChart>
      <c:catAx>
        <c:axId val="182628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9107231"/>
        <c:crosses val="autoZero"/>
        <c:auto val="1"/>
        <c:lblAlgn val="ctr"/>
        <c:lblOffset val="100"/>
        <c:noMultiLvlLbl val="0"/>
      </c:catAx>
      <c:valAx>
        <c:axId val="6391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62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12</xdr:row>
      <xdr:rowOff>152406</xdr:rowOff>
    </xdr:from>
    <xdr:to>
      <xdr:col>11</xdr:col>
      <xdr:colOff>571500</xdr:colOff>
      <xdr:row>26</xdr:row>
      <xdr:rowOff>50806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7C5CFC-53E6-FA07-C14A-C94226859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127000</xdr:rowOff>
    </xdr:from>
    <xdr:to>
      <xdr:col>11</xdr:col>
      <xdr:colOff>190500</xdr:colOff>
      <xdr:row>14</xdr:row>
      <xdr:rowOff>25400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E850B92-C773-D7CB-B99C-921EA70D5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12</xdr:row>
      <xdr:rowOff>12700</xdr:rowOff>
    </xdr:from>
    <xdr:to>
      <xdr:col>8</xdr:col>
      <xdr:colOff>558800</xdr:colOff>
      <xdr:row>25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DD71E-4DA2-556F-9B4A-EC88B8434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171450</xdr:colOff>
      <xdr:row>8</xdr:row>
      <xdr:rowOff>177800</xdr:rowOff>
    </xdr:from>
    <xdr:to>
      <xdr:col>24</xdr:col>
      <xdr:colOff>476250</xdr:colOff>
      <xdr:row>22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0D2458-6ED8-89EA-1B71-76E9C3EF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510853</xdr:colOff>
      <xdr:row>10</xdr:row>
      <xdr:rowOff>42809</xdr:rowOff>
    </xdr:from>
    <xdr:to>
      <xdr:col>33</xdr:col>
      <xdr:colOff>642134</xdr:colOff>
      <xdr:row>29</xdr:row>
      <xdr:rowOff>187218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87601A-733C-6266-9632-B6EFBF8B5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05C6-57CE-964C-BB92-E6CA96B34852}">
  <dimension ref="A1:J477"/>
  <sheetViews>
    <sheetView workbookViewId="0">
      <pane ySplit="1" topLeftCell="A2" activePane="bottomLeft" state="frozen"/>
      <selection pane="bottomLeft" activeCell="G37" sqref="G37"/>
    </sheetView>
  </sheetViews>
  <sheetFormatPr baseColWidth="10" defaultRowHeight="16" x14ac:dyDescent="0.2"/>
  <cols>
    <col min="1" max="1" width="12.1640625" customWidth="1"/>
    <col min="9" max="9" width="14.5" bestFit="1" customWidth="1"/>
    <col min="10" max="10" width="13" bestFit="1" customWidth="1"/>
  </cols>
  <sheetData>
    <row r="1" spans="1:10" x14ac:dyDescent="0.2">
      <c r="A1" s="5">
        <v>2016</v>
      </c>
      <c r="B1" s="5">
        <f>A1+1</f>
        <v>2017</v>
      </c>
      <c r="C1" s="5">
        <f t="shared" ref="C1:D1" si="0">B1+1</f>
        <v>2018</v>
      </c>
      <c r="D1" s="5">
        <f t="shared" si="0"/>
        <v>2019</v>
      </c>
      <c r="E1" s="5">
        <f>D1+1</f>
        <v>2020</v>
      </c>
      <c r="F1" s="5">
        <f>E1+1</f>
        <v>2021</v>
      </c>
      <c r="H1" t="s">
        <v>51</v>
      </c>
      <c r="I1" t="s">
        <v>52</v>
      </c>
      <c r="J1" t="s">
        <v>54</v>
      </c>
    </row>
    <row r="2" spans="1:10" x14ac:dyDescent="0.2">
      <c r="A2">
        <v>8.0875435860000007</v>
      </c>
      <c r="B2">
        <v>8.2256</v>
      </c>
      <c r="C2">
        <v>8.34</v>
      </c>
      <c r="D2">
        <v>4.72779024</v>
      </c>
      <c r="E2">
        <v>146.39396120000001</v>
      </c>
      <c r="F2">
        <v>2207.4583189999998</v>
      </c>
      <c r="H2">
        <v>2016</v>
      </c>
      <c r="I2" s="1">
        <f>AVERAGE(A2:A449)</f>
        <v>43.705489537705375</v>
      </c>
      <c r="J2">
        <v>448</v>
      </c>
    </row>
    <row r="3" spans="1:10" x14ac:dyDescent="0.2">
      <c r="A3">
        <v>8.0875435860000007</v>
      </c>
      <c r="B3">
        <v>8.2256</v>
      </c>
      <c r="C3">
        <v>8.34</v>
      </c>
      <c r="D3">
        <v>4.72779024</v>
      </c>
      <c r="E3">
        <v>146.39396120000001</v>
      </c>
      <c r="F3">
        <v>2207.4583189999998</v>
      </c>
      <c r="H3">
        <f>H2+1</f>
        <v>2017</v>
      </c>
      <c r="I3" s="1">
        <f>AVERAGE(B2:B417)</f>
        <v>33.783557417475656</v>
      </c>
      <c r="J3">
        <v>416</v>
      </c>
    </row>
    <row r="4" spans="1:10" x14ac:dyDescent="0.2">
      <c r="A4">
        <v>8.0875435860000007</v>
      </c>
      <c r="B4">
        <v>8.2256</v>
      </c>
      <c r="C4">
        <v>8.34</v>
      </c>
      <c r="D4">
        <v>4.72779024</v>
      </c>
      <c r="E4">
        <v>146.39396120000001</v>
      </c>
      <c r="F4">
        <v>2207.4583189999998</v>
      </c>
      <c r="H4">
        <f t="shared" ref="H4:H7" si="1">H3+1</f>
        <v>2018</v>
      </c>
      <c r="I4" s="1">
        <f>AVERAGE(C2:C477)</f>
        <v>1210.3238655462162</v>
      </c>
      <c r="J4">
        <v>476</v>
      </c>
    </row>
    <row r="5" spans="1:10" x14ac:dyDescent="0.2">
      <c r="A5">
        <v>8.0875435860000007</v>
      </c>
      <c r="B5">
        <v>8.2256</v>
      </c>
      <c r="C5">
        <v>8.34</v>
      </c>
      <c r="D5">
        <v>4.72779024</v>
      </c>
      <c r="E5">
        <v>146.39396120000001</v>
      </c>
      <c r="F5">
        <v>2207.4583189999998</v>
      </c>
      <c r="H5">
        <f t="shared" si="1"/>
        <v>2019</v>
      </c>
      <c r="I5" s="1">
        <f>AVERAGE(D2:D197)</f>
        <v>545.07818032199964</v>
      </c>
      <c r="J5">
        <v>196</v>
      </c>
    </row>
    <row r="6" spans="1:10" x14ac:dyDescent="0.2">
      <c r="A6">
        <v>8.0875435860000007</v>
      </c>
      <c r="B6">
        <v>7.8657300000000001</v>
      </c>
      <c r="C6">
        <v>7.65</v>
      </c>
      <c r="D6">
        <v>98.772221819999999</v>
      </c>
      <c r="E6">
        <v>3.443356176</v>
      </c>
      <c r="F6">
        <v>4.9093873019999998</v>
      </c>
      <c r="H6">
        <f t="shared" si="1"/>
        <v>2020</v>
      </c>
      <c r="I6" s="1">
        <f>AVERAGE(E2:E249)</f>
        <v>457.46216464300016</v>
      </c>
      <c r="J6">
        <v>248</v>
      </c>
    </row>
    <row r="7" spans="1:10" x14ac:dyDescent="0.2">
      <c r="A7">
        <v>8.0875435860000007</v>
      </c>
      <c r="B7">
        <v>7.8657300000000001</v>
      </c>
      <c r="C7">
        <v>7.65</v>
      </c>
      <c r="D7">
        <v>98.772221819999999</v>
      </c>
      <c r="E7">
        <v>3.443356176</v>
      </c>
      <c r="F7">
        <v>4.9093873019999998</v>
      </c>
      <c r="H7">
        <f t="shared" si="1"/>
        <v>2021</v>
      </c>
      <c r="I7" s="1">
        <f>AVERAGE(F2:F233)</f>
        <v>163.43321098901723</v>
      </c>
      <c r="J7">
        <v>232</v>
      </c>
    </row>
    <row r="8" spans="1:10" x14ac:dyDescent="0.2">
      <c r="A8">
        <v>8.0875435860000007</v>
      </c>
      <c r="B8">
        <v>7.8657300000000001</v>
      </c>
      <c r="C8">
        <v>7.65</v>
      </c>
      <c r="D8">
        <v>98.772221819999999</v>
      </c>
      <c r="E8">
        <v>3.443356176</v>
      </c>
      <c r="F8">
        <v>4.9093873019999998</v>
      </c>
    </row>
    <row r="9" spans="1:10" x14ac:dyDescent="0.2">
      <c r="A9">
        <v>8.0875435860000007</v>
      </c>
      <c r="B9">
        <v>7.8657300000000001</v>
      </c>
      <c r="C9">
        <v>7.65</v>
      </c>
      <c r="D9">
        <v>98.772221819999999</v>
      </c>
      <c r="E9">
        <v>3.443356176</v>
      </c>
      <c r="F9">
        <v>4.9093873019999998</v>
      </c>
    </row>
    <row r="10" spans="1:10" x14ac:dyDescent="0.2">
      <c r="A10">
        <v>5.6454225820000001</v>
      </c>
      <c r="B10">
        <v>5.2438200000000004</v>
      </c>
      <c r="C10">
        <v>5.0999999999999996</v>
      </c>
      <c r="D10">
        <v>406.44523240000001</v>
      </c>
      <c r="E10">
        <v>259.71677260000001</v>
      </c>
      <c r="F10">
        <v>236.40995620000001</v>
      </c>
    </row>
    <row r="11" spans="1:10" x14ac:dyDescent="0.2">
      <c r="A11">
        <v>5.6454225820000001</v>
      </c>
      <c r="B11">
        <v>5.2438200000000004</v>
      </c>
      <c r="C11">
        <v>5.0999999999999996</v>
      </c>
      <c r="D11">
        <v>406.44523240000001</v>
      </c>
      <c r="E11">
        <v>259.71677260000001</v>
      </c>
      <c r="F11">
        <v>236.40995620000001</v>
      </c>
    </row>
    <row r="12" spans="1:10" x14ac:dyDescent="0.2">
      <c r="A12">
        <v>5.6454225820000001</v>
      </c>
      <c r="B12">
        <v>5.2438200000000004</v>
      </c>
      <c r="C12">
        <v>5.0999999999999996</v>
      </c>
      <c r="D12">
        <v>406.44523240000001</v>
      </c>
      <c r="E12">
        <v>259.71677260000001</v>
      </c>
      <c r="F12">
        <v>236.40995620000001</v>
      </c>
    </row>
    <row r="13" spans="1:10" x14ac:dyDescent="0.2">
      <c r="A13">
        <v>5.6454225820000001</v>
      </c>
      <c r="B13">
        <v>5.2438200000000004</v>
      </c>
      <c r="C13">
        <v>5.0999999999999996</v>
      </c>
      <c r="D13">
        <v>406.44523240000001</v>
      </c>
      <c r="E13">
        <v>259.71677260000001</v>
      </c>
      <c r="F13">
        <v>236.40995620000001</v>
      </c>
    </row>
    <row r="14" spans="1:10" x14ac:dyDescent="0.2">
      <c r="A14">
        <v>8.0875435860000007</v>
      </c>
      <c r="B14">
        <v>8.2256</v>
      </c>
      <c r="C14">
        <v>6.36</v>
      </c>
      <c r="D14">
        <v>173.67392720000001</v>
      </c>
      <c r="E14">
        <v>465.64626879999997</v>
      </c>
      <c r="F14">
        <v>44.149166389999998</v>
      </c>
    </row>
    <row r="15" spans="1:10" x14ac:dyDescent="0.2">
      <c r="A15">
        <v>8.0875435860000007</v>
      </c>
      <c r="B15">
        <v>8.2256</v>
      </c>
      <c r="C15">
        <v>6.36</v>
      </c>
      <c r="D15">
        <v>173.67392720000001</v>
      </c>
      <c r="E15">
        <v>465.64626879999997</v>
      </c>
      <c r="F15">
        <v>44.149166389999998</v>
      </c>
    </row>
    <row r="16" spans="1:10" x14ac:dyDescent="0.2">
      <c r="A16">
        <v>8.0875435860000007</v>
      </c>
      <c r="B16">
        <v>8.2256</v>
      </c>
      <c r="C16">
        <v>6.36</v>
      </c>
      <c r="D16">
        <v>173.67392720000001</v>
      </c>
      <c r="E16">
        <v>465.64626879999997</v>
      </c>
      <c r="F16">
        <v>44.149166389999998</v>
      </c>
    </row>
    <row r="17" spans="1:6" x14ac:dyDescent="0.2">
      <c r="A17">
        <v>8.0875435860000007</v>
      </c>
      <c r="B17">
        <v>8.2256</v>
      </c>
      <c r="C17">
        <v>6.36</v>
      </c>
      <c r="D17">
        <v>173.67392720000001</v>
      </c>
      <c r="E17">
        <v>465.64626879999997</v>
      </c>
      <c r="F17">
        <v>44.149166389999998</v>
      </c>
    </row>
    <row r="18" spans="1:6" x14ac:dyDescent="0.2">
      <c r="A18">
        <v>8.0875435860000007</v>
      </c>
      <c r="B18">
        <v>8.2256</v>
      </c>
      <c r="C18">
        <v>6.36</v>
      </c>
      <c r="D18">
        <v>289.11884600000002</v>
      </c>
      <c r="E18">
        <v>22.526454770000001</v>
      </c>
      <c r="F18">
        <v>3.4259753119999998</v>
      </c>
    </row>
    <row r="19" spans="1:6" x14ac:dyDescent="0.2">
      <c r="A19">
        <v>8.0875435860000007</v>
      </c>
      <c r="B19">
        <v>8.2256</v>
      </c>
      <c r="C19">
        <v>6.36</v>
      </c>
      <c r="D19">
        <v>289.11884600000002</v>
      </c>
      <c r="E19">
        <v>22.526454770000001</v>
      </c>
      <c r="F19">
        <v>3.4259753119999998</v>
      </c>
    </row>
    <row r="20" spans="1:6" x14ac:dyDescent="0.2">
      <c r="A20">
        <v>8.0875435860000007</v>
      </c>
      <c r="B20">
        <v>8.2256</v>
      </c>
      <c r="C20">
        <v>6.36</v>
      </c>
      <c r="D20">
        <v>289.11884600000002</v>
      </c>
      <c r="E20">
        <v>22.526454770000001</v>
      </c>
      <c r="F20">
        <v>3.4259753119999998</v>
      </c>
    </row>
    <row r="21" spans="1:6" x14ac:dyDescent="0.2">
      <c r="A21">
        <v>8.0875435860000007</v>
      </c>
      <c r="B21">
        <v>8.2256</v>
      </c>
      <c r="C21">
        <v>6.36</v>
      </c>
      <c r="D21">
        <v>289.11884600000002</v>
      </c>
      <c r="E21">
        <v>22.526454770000001</v>
      </c>
      <c r="F21">
        <v>3.4259753119999998</v>
      </c>
    </row>
    <row r="22" spans="1:6" x14ac:dyDescent="0.2">
      <c r="A22">
        <v>7.3792227749999997</v>
      </c>
      <c r="B22">
        <v>8.2256</v>
      </c>
      <c r="C22">
        <v>8.34</v>
      </c>
      <c r="D22">
        <v>32.544564250000001</v>
      </c>
      <c r="E22">
        <v>230.49023729999999</v>
      </c>
      <c r="F22">
        <v>4.9005574689999998</v>
      </c>
    </row>
    <row r="23" spans="1:6" x14ac:dyDescent="0.2">
      <c r="A23">
        <v>7.3792227749999997</v>
      </c>
      <c r="B23">
        <v>8.2256</v>
      </c>
      <c r="C23">
        <v>8.34</v>
      </c>
      <c r="D23">
        <v>32.544564250000001</v>
      </c>
      <c r="E23">
        <v>230.49023729999999</v>
      </c>
      <c r="F23">
        <v>4.9005574689999998</v>
      </c>
    </row>
    <row r="24" spans="1:6" x14ac:dyDescent="0.2">
      <c r="A24">
        <v>7.3792227749999997</v>
      </c>
      <c r="B24">
        <v>8.2256</v>
      </c>
      <c r="C24">
        <v>8.34</v>
      </c>
      <c r="D24">
        <v>32.544564250000001</v>
      </c>
      <c r="E24">
        <v>230.49023729999999</v>
      </c>
      <c r="F24">
        <v>4.9005574689999998</v>
      </c>
    </row>
    <row r="25" spans="1:6" x14ac:dyDescent="0.2">
      <c r="A25">
        <v>7.3792227749999997</v>
      </c>
      <c r="B25">
        <v>8.2256</v>
      </c>
      <c r="C25">
        <v>8.34</v>
      </c>
      <c r="D25">
        <v>32.544564250000001</v>
      </c>
      <c r="E25">
        <v>230.49023729999999</v>
      </c>
      <c r="F25">
        <v>4.9005574689999998</v>
      </c>
    </row>
    <row r="26" spans="1:6" x14ac:dyDescent="0.2">
      <c r="A26">
        <v>8.0875435860000007</v>
      </c>
      <c r="B26">
        <v>7.1768359999999998</v>
      </c>
      <c r="C26">
        <v>6.98</v>
      </c>
      <c r="D26">
        <v>9.8222254380000003</v>
      </c>
      <c r="E26">
        <v>6.6534226390000004</v>
      </c>
      <c r="F26">
        <v>274.01621610000001</v>
      </c>
    </row>
    <row r="27" spans="1:6" x14ac:dyDescent="0.2">
      <c r="A27">
        <v>8.0875435860000007</v>
      </c>
      <c r="B27">
        <v>7.1768359999999998</v>
      </c>
      <c r="C27">
        <v>6.98</v>
      </c>
      <c r="D27">
        <v>9.8222254380000003</v>
      </c>
      <c r="E27">
        <v>6.6534226390000004</v>
      </c>
      <c r="F27">
        <v>274.01621610000001</v>
      </c>
    </row>
    <row r="28" spans="1:6" x14ac:dyDescent="0.2">
      <c r="A28">
        <v>8.0875435860000007</v>
      </c>
      <c r="B28">
        <v>7.1768359999999998</v>
      </c>
      <c r="C28">
        <v>6.98</v>
      </c>
      <c r="D28">
        <v>9.8222254380000003</v>
      </c>
      <c r="E28">
        <v>6.6534226390000004</v>
      </c>
      <c r="F28">
        <v>274.01621610000001</v>
      </c>
    </row>
    <row r="29" spans="1:6" x14ac:dyDescent="0.2">
      <c r="A29">
        <v>8.0875435860000007</v>
      </c>
      <c r="B29">
        <v>7.1768359999999998</v>
      </c>
      <c r="C29">
        <v>6.98</v>
      </c>
      <c r="D29">
        <v>9.8222254380000003</v>
      </c>
      <c r="E29">
        <v>6.6534226390000004</v>
      </c>
      <c r="F29">
        <v>274.01621610000001</v>
      </c>
    </row>
    <row r="30" spans="1:6" x14ac:dyDescent="0.2">
      <c r="A30">
        <v>31.715857199999999</v>
      </c>
      <c r="B30">
        <v>60.663800000000002</v>
      </c>
      <c r="C30">
        <v>8.34</v>
      </c>
      <c r="D30">
        <v>4.72779024</v>
      </c>
      <c r="E30">
        <v>33.593718789999997</v>
      </c>
      <c r="F30">
        <v>6.092584961</v>
      </c>
    </row>
    <row r="31" spans="1:6" x14ac:dyDescent="0.2">
      <c r="A31">
        <v>31.715857199999999</v>
      </c>
      <c r="B31">
        <v>60.663800000000002</v>
      </c>
      <c r="C31">
        <v>8.34</v>
      </c>
      <c r="D31">
        <v>4.72779024</v>
      </c>
      <c r="E31">
        <v>33.593718789999997</v>
      </c>
      <c r="F31">
        <v>6.092584961</v>
      </c>
    </row>
    <row r="32" spans="1:6" x14ac:dyDescent="0.2">
      <c r="A32">
        <v>31.715857199999999</v>
      </c>
      <c r="B32">
        <v>60.663800000000002</v>
      </c>
      <c r="C32">
        <v>8.34</v>
      </c>
      <c r="D32">
        <v>4.72779024</v>
      </c>
      <c r="E32">
        <v>33.593718789999997</v>
      </c>
      <c r="F32">
        <v>6.092584961</v>
      </c>
    </row>
    <row r="33" spans="1:6" x14ac:dyDescent="0.2">
      <c r="A33">
        <v>31.715857199999999</v>
      </c>
      <c r="B33">
        <v>60.663800000000002</v>
      </c>
      <c r="C33">
        <v>8.34</v>
      </c>
      <c r="D33">
        <v>4.72779024</v>
      </c>
      <c r="E33">
        <v>33.593718789999997</v>
      </c>
      <c r="F33">
        <v>6.092584961</v>
      </c>
    </row>
    <row r="34" spans="1:6" x14ac:dyDescent="0.2">
      <c r="A34">
        <v>62.374519159999998</v>
      </c>
      <c r="B34">
        <v>8.2256</v>
      </c>
      <c r="C34">
        <v>0.01</v>
      </c>
      <c r="D34">
        <v>185.5705912</v>
      </c>
      <c r="E34">
        <v>5.3843265950000001</v>
      </c>
      <c r="F34">
        <v>730.83647050000002</v>
      </c>
    </row>
    <row r="35" spans="1:6" x14ac:dyDescent="0.2">
      <c r="A35">
        <v>62.374519159999998</v>
      </c>
      <c r="B35">
        <v>8.2256</v>
      </c>
      <c r="C35">
        <v>0.01</v>
      </c>
      <c r="D35">
        <v>185.5705912</v>
      </c>
      <c r="E35">
        <v>5.3843265950000001</v>
      </c>
      <c r="F35">
        <v>730.83647050000002</v>
      </c>
    </row>
    <row r="36" spans="1:6" x14ac:dyDescent="0.2">
      <c r="A36">
        <v>62.374519159999998</v>
      </c>
      <c r="B36">
        <v>8.2256</v>
      </c>
      <c r="C36">
        <v>0.01</v>
      </c>
      <c r="D36">
        <v>185.5705912</v>
      </c>
      <c r="E36">
        <v>5.3843265950000001</v>
      </c>
      <c r="F36">
        <v>730.83647050000002</v>
      </c>
    </row>
    <row r="37" spans="1:6" x14ac:dyDescent="0.2">
      <c r="A37">
        <v>62.374519159999998</v>
      </c>
      <c r="B37">
        <v>8.2256</v>
      </c>
      <c r="C37">
        <v>0.01</v>
      </c>
      <c r="D37">
        <v>185.5705912</v>
      </c>
      <c r="E37">
        <v>5.3843265950000001</v>
      </c>
      <c r="F37">
        <v>730.83647050000002</v>
      </c>
    </row>
    <row r="38" spans="1:6" x14ac:dyDescent="0.2">
      <c r="A38">
        <v>7.9923960139999997</v>
      </c>
      <c r="B38">
        <v>60.663800000000002</v>
      </c>
      <c r="C38">
        <v>6.58</v>
      </c>
      <c r="D38">
        <v>0.54031888500000003</v>
      </c>
      <c r="E38">
        <v>4.8057681050000003</v>
      </c>
      <c r="F38">
        <v>21.315217530000002</v>
      </c>
    </row>
    <row r="39" spans="1:6" x14ac:dyDescent="0.2">
      <c r="A39">
        <v>7.9923960139999997</v>
      </c>
      <c r="B39">
        <v>60.663800000000002</v>
      </c>
      <c r="C39">
        <v>6.58</v>
      </c>
      <c r="D39">
        <v>0.54031888500000003</v>
      </c>
      <c r="E39">
        <v>4.8057681050000003</v>
      </c>
      <c r="F39">
        <v>21.315217530000002</v>
      </c>
    </row>
    <row r="40" spans="1:6" x14ac:dyDescent="0.2">
      <c r="A40">
        <v>7.9923960139999997</v>
      </c>
      <c r="B40">
        <v>60.663800000000002</v>
      </c>
      <c r="C40">
        <v>6.58</v>
      </c>
      <c r="D40">
        <v>0.54031888500000003</v>
      </c>
      <c r="E40">
        <v>4.8057681050000003</v>
      </c>
      <c r="F40">
        <v>21.315217530000002</v>
      </c>
    </row>
    <row r="41" spans="1:6" x14ac:dyDescent="0.2">
      <c r="A41">
        <v>7.9923960139999997</v>
      </c>
      <c r="B41">
        <v>60.663800000000002</v>
      </c>
      <c r="C41">
        <v>6.58</v>
      </c>
      <c r="D41">
        <v>0.54031888500000003</v>
      </c>
      <c r="E41">
        <v>4.8057681050000003</v>
      </c>
      <c r="F41">
        <v>21.315217530000002</v>
      </c>
    </row>
    <row r="42" spans="1:6" x14ac:dyDescent="0.2">
      <c r="A42">
        <v>62.374519159999998</v>
      </c>
      <c r="B42">
        <v>30.846</v>
      </c>
      <c r="C42">
        <v>6.58</v>
      </c>
      <c r="D42">
        <v>47.277902400000002</v>
      </c>
      <c r="E42">
        <v>15.630410830000001</v>
      </c>
      <c r="F42">
        <v>4.5473641379999998</v>
      </c>
    </row>
    <row r="43" spans="1:6" x14ac:dyDescent="0.2">
      <c r="A43">
        <v>62.374519159999998</v>
      </c>
      <c r="B43">
        <v>30.846</v>
      </c>
      <c r="C43">
        <v>6.58</v>
      </c>
      <c r="D43">
        <v>47.277902400000002</v>
      </c>
      <c r="E43">
        <v>15.630410830000001</v>
      </c>
      <c r="F43">
        <v>4.5473641379999998</v>
      </c>
    </row>
    <row r="44" spans="1:6" x14ac:dyDescent="0.2">
      <c r="A44">
        <v>62.374519159999998</v>
      </c>
      <c r="B44">
        <v>30.846</v>
      </c>
      <c r="C44">
        <v>6.58</v>
      </c>
      <c r="D44">
        <v>47.277902400000002</v>
      </c>
      <c r="E44">
        <v>15.630410830000001</v>
      </c>
      <c r="F44">
        <v>4.5473641379999998</v>
      </c>
    </row>
    <row r="45" spans="1:6" x14ac:dyDescent="0.2">
      <c r="A45">
        <v>62.374519159999998</v>
      </c>
      <c r="B45">
        <v>30.846</v>
      </c>
      <c r="C45">
        <v>6.58</v>
      </c>
      <c r="D45">
        <v>47.277902400000002</v>
      </c>
      <c r="E45">
        <v>15.630410830000001</v>
      </c>
      <c r="F45">
        <v>4.5473641379999998</v>
      </c>
    </row>
    <row r="46" spans="1:6" x14ac:dyDescent="0.2">
      <c r="A46">
        <v>1.0571952000000001E-2</v>
      </c>
      <c r="B46">
        <v>8.2256</v>
      </c>
      <c r="C46">
        <v>46.6</v>
      </c>
      <c r="D46">
        <v>3.5892611620000001</v>
      </c>
      <c r="E46">
        <v>465.64626879999997</v>
      </c>
      <c r="F46">
        <v>26.780884329999999</v>
      </c>
    </row>
    <row r="47" spans="1:6" x14ac:dyDescent="0.2">
      <c r="A47">
        <v>1.0571952000000001E-2</v>
      </c>
      <c r="B47">
        <v>8.2256</v>
      </c>
      <c r="C47">
        <v>46.6</v>
      </c>
      <c r="D47">
        <v>3.5892611620000001</v>
      </c>
      <c r="E47">
        <v>465.64626879999997</v>
      </c>
      <c r="F47">
        <v>26.780884329999999</v>
      </c>
    </row>
    <row r="48" spans="1:6" x14ac:dyDescent="0.2">
      <c r="A48">
        <v>1.0571952000000001E-2</v>
      </c>
      <c r="B48">
        <v>8.2256</v>
      </c>
      <c r="C48">
        <v>46.6</v>
      </c>
      <c r="D48">
        <v>3.5892611620000001</v>
      </c>
      <c r="E48">
        <v>465.64626879999997</v>
      </c>
      <c r="F48">
        <v>26.780884329999999</v>
      </c>
    </row>
    <row r="49" spans="1:6" x14ac:dyDescent="0.2">
      <c r="A49">
        <v>1.0571952000000001E-2</v>
      </c>
      <c r="B49">
        <v>8.2256</v>
      </c>
      <c r="C49">
        <v>46.6</v>
      </c>
      <c r="D49">
        <v>3.5892611620000001</v>
      </c>
      <c r="E49">
        <v>465.64626879999997</v>
      </c>
      <c r="F49">
        <v>26.780884329999999</v>
      </c>
    </row>
    <row r="50" spans="1:6" x14ac:dyDescent="0.2">
      <c r="A50">
        <v>8.0875435860000007</v>
      </c>
      <c r="B50">
        <v>8.2256</v>
      </c>
      <c r="C50">
        <v>0.15</v>
      </c>
      <c r="D50">
        <v>69.575704950000002</v>
      </c>
      <c r="E50">
        <v>239.59786769999999</v>
      </c>
      <c r="F50">
        <v>4.5120448050000004</v>
      </c>
    </row>
    <row r="51" spans="1:6" x14ac:dyDescent="0.2">
      <c r="A51">
        <v>8.0875435860000007</v>
      </c>
      <c r="B51">
        <v>8.2256</v>
      </c>
      <c r="C51">
        <v>0.15</v>
      </c>
      <c r="D51">
        <v>69.575704950000002</v>
      </c>
      <c r="E51">
        <v>239.59786769999999</v>
      </c>
      <c r="F51">
        <v>4.5120448050000004</v>
      </c>
    </row>
    <row r="52" spans="1:6" x14ac:dyDescent="0.2">
      <c r="A52">
        <v>8.0875435860000007</v>
      </c>
      <c r="B52">
        <v>8.2256</v>
      </c>
      <c r="C52">
        <v>0.15</v>
      </c>
      <c r="D52">
        <v>69.575704950000002</v>
      </c>
      <c r="E52">
        <v>239.59786769999999</v>
      </c>
      <c r="F52">
        <v>4.5120448050000004</v>
      </c>
    </row>
    <row r="53" spans="1:6" x14ac:dyDescent="0.2">
      <c r="A53">
        <v>8.0875435860000007</v>
      </c>
      <c r="B53">
        <v>8.2256</v>
      </c>
      <c r="C53">
        <v>0.15</v>
      </c>
      <c r="D53">
        <v>69.575704950000002</v>
      </c>
      <c r="E53">
        <v>239.59786769999999</v>
      </c>
      <c r="F53">
        <v>4.5120448050000004</v>
      </c>
    </row>
    <row r="54" spans="1:6" x14ac:dyDescent="0.2">
      <c r="A54">
        <v>8.0875435860000007</v>
      </c>
      <c r="B54">
        <v>197.75370599999999</v>
      </c>
      <c r="C54">
        <v>77.95</v>
      </c>
      <c r="D54">
        <v>0.115782618</v>
      </c>
      <c r="E54">
        <v>27.67749165</v>
      </c>
      <c r="F54">
        <v>5.2978999660000001</v>
      </c>
    </row>
    <row r="55" spans="1:6" x14ac:dyDescent="0.2">
      <c r="A55">
        <v>8.0875435860000007</v>
      </c>
      <c r="B55">
        <v>197.75370599999999</v>
      </c>
      <c r="C55">
        <v>77.95</v>
      </c>
      <c r="D55">
        <v>0.115782618</v>
      </c>
      <c r="E55">
        <v>27.67749165</v>
      </c>
      <c r="F55">
        <v>5.2978999660000001</v>
      </c>
    </row>
    <row r="56" spans="1:6" x14ac:dyDescent="0.2">
      <c r="A56">
        <v>8.0875435860000007</v>
      </c>
      <c r="B56">
        <v>197.75370599999999</v>
      </c>
      <c r="C56">
        <v>77.95</v>
      </c>
      <c r="D56">
        <v>0.115782618</v>
      </c>
      <c r="E56">
        <v>27.67749165</v>
      </c>
      <c r="F56">
        <v>5.2978999660000001</v>
      </c>
    </row>
    <row r="57" spans="1:6" x14ac:dyDescent="0.2">
      <c r="A57">
        <v>8.0875435860000007</v>
      </c>
      <c r="B57">
        <v>197.75370599999999</v>
      </c>
      <c r="C57">
        <v>77.95</v>
      </c>
      <c r="D57">
        <v>0.115782618</v>
      </c>
      <c r="E57">
        <v>27.67749165</v>
      </c>
      <c r="F57">
        <v>5.2978999660000001</v>
      </c>
    </row>
    <row r="58" spans="1:6" x14ac:dyDescent="0.2">
      <c r="A58">
        <v>126.6097019</v>
      </c>
      <c r="B58">
        <v>91.509799999999998</v>
      </c>
      <c r="C58">
        <v>400</v>
      </c>
      <c r="D58">
        <v>258.33031820000002</v>
      </c>
      <c r="E58">
        <v>4.8057681050000003</v>
      </c>
      <c r="F58">
        <v>64.899274590000005</v>
      </c>
    </row>
    <row r="59" spans="1:6" x14ac:dyDescent="0.2">
      <c r="A59">
        <v>126.6097019</v>
      </c>
      <c r="B59">
        <v>91.509799999999998</v>
      </c>
      <c r="C59">
        <v>400</v>
      </c>
      <c r="D59">
        <v>258.33031820000002</v>
      </c>
      <c r="E59">
        <v>4.8057681050000003</v>
      </c>
      <c r="F59">
        <v>64.899274590000005</v>
      </c>
    </row>
    <row r="60" spans="1:6" x14ac:dyDescent="0.2">
      <c r="A60">
        <v>126.6097019</v>
      </c>
      <c r="B60">
        <v>91.509799999999998</v>
      </c>
      <c r="C60">
        <v>400</v>
      </c>
      <c r="D60">
        <v>258.33031820000002</v>
      </c>
      <c r="E60">
        <v>4.8057681050000003</v>
      </c>
      <c r="F60">
        <v>64.899274590000005</v>
      </c>
    </row>
    <row r="61" spans="1:6" x14ac:dyDescent="0.2">
      <c r="A61">
        <v>126.6097019</v>
      </c>
      <c r="B61">
        <v>91.509799999999998</v>
      </c>
      <c r="C61">
        <v>400</v>
      </c>
      <c r="D61">
        <v>258.33031820000002</v>
      </c>
      <c r="E61">
        <v>4.8057681050000003</v>
      </c>
      <c r="F61">
        <v>64.899274590000005</v>
      </c>
    </row>
    <row r="62" spans="1:6" x14ac:dyDescent="0.2">
      <c r="A62">
        <v>58.145738199999997</v>
      </c>
      <c r="B62">
        <v>98.7072</v>
      </c>
      <c r="C62">
        <v>192.33</v>
      </c>
      <c r="D62">
        <v>238.31922230000001</v>
      </c>
      <c r="E62">
        <v>146.39396120000001</v>
      </c>
      <c r="F62">
        <v>68.493016729999994</v>
      </c>
    </row>
    <row r="63" spans="1:6" x14ac:dyDescent="0.2">
      <c r="A63">
        <v>58.145738199999997</v>
      </c>
      <c r="B63">
        <v>98.7072</v>
      </c>
      <c r="C63">
        <v>192.33</v>
      </c>
      <c r="D63">
        <v>238.31922230000001</v>
      </c>
      <c r="E63">
        <v>146.39396120000001</v>
      </c>
      <c r="F63">
        <v>68.493016729999994</v>
      </c>
    </row>
    <row r="64" spans="1:6" x14ac:dyDescent="0.2">
      <c r="A64">
        <v>58.145738199999997</v>
      </c>
      <c r="B64">
        <v>98.7072</v>
      </c>
      <c r="C64">
        <v>192.33</v>
      </c>
      <c r="D64">
        <v>238.31922230000001</v>
      </c>
      <c r="E64">
        <v>146.39396120000001</v>
      </c>
      <c r="F64">
        <v>68.493016729999994</v>
      </c>
    </row>
    <row r="65" spans="1:6" x14ac:dyDescent="0.2">
      <c r="A65">
        <v>58.145738199999997</v>
      </c>
      <c r="B65">
        <v>98.7072</v>
      </c>
      <c r="C65">
        <v>192.33</v>
      </c>
      <c r="D65">
        <v>238.31922230000001</v>
      </c>
      <c r="E65">
        <v>146.39396120000001</v>
      </c>
      <c r="F65">
        <v>68.493016729999994</v>
      </c>
    </row>
    <row r="66" spans="1:6" x14ac:dyDescent="0.2">
      <c r="A66">
        <v>9.5147571600000003</v>
      </c>
      <c r="B66">
        <v>8.2256</v>
      </c>
      <c r="C66">
        <v>29.97</v>
      </c>
      <c r="D66">
        <v>4.2646597679999996</v>
      </c>
      <c r="E66">
        <v>4.7777733390000003</v>
      </c>
      <c r="F66">
        <v>4.8564083030000003</v>
      </c>
    </row>
    <row r="67" spans="1:6" x14ac:dyDescent="0.2">
      <c r="A67">
        <v>9.5147571600000003</v>
      </c>
      <c r="B67">
        <v>8.2256</v>
      </c>
      <c r="C67">
        <v>29.97</v>
      </c>
      <c r="D67">
        <v>4.2646597679999996</v>
      </c>
      <c r="E67">
        <v>4.7777733390000003</v>
      </c>
      <c r="F67">
        <v>4.8564083030000003</v>
      </c>
    </row>
    <row r="68" spans="1:6" x14ac:dyDescent="0.2">
      <c r="A68">
        <v>9.5147571600000003</v>
      </c>
      <c r="B68">
        <v>8.2256</v>
      </c>
      <c r="C68">
        <v>29.97</v>
      </c>
      <c r="D68">
        <v>4.2646597679999996</v>
      </c>
      <c r="E68">
        <v>4.7777733390000003</v>
      </c>
      <c r="F68">
        <v>4.8564083030000003</v>
      </c>
    </row>
    <row r="69" spans="1:6" x14ac:dyDescent="0.2">
      <c r="A69">
        <v>9.5147571600000003</v>
      </c>
      <c r="B69">
        <v>8.2256</v>
      </c>
      <c r="C69">
        <v>29.97</v>
      </c>
      <c r="D69">
        <v>4.2646597679999996</v>
      </c>
      <c r="E69">
        <v>4.7777733390000003</v>
      </c>
      <c r="F69">
        <v>4.8564083030000003</v>
      </c>
    </row>
    <row r="70" spans="1:6" x14ac:dyDescent="0.2">
      <c r="A70">
        <v>7.9923960139999997</v>
      </c>
      <c r="B70">
        <v>8.2256</v>
      </c>
      <c r="C70">
        <v>34</v>
      </c>
      <c r="D70">
        <v>48.242757560000001</v>
      </c>
      <c r="E70">
        <v>4.8057681050000003</v>
      </c>
      <c r="F70">
        <v>34.127305620000001</v>
      </c>
    </row>
    <row r="71" spans="1:6" x14ac:dyDescent="0.2">
      <c r="A71">
        <v>7.9923960139999997</v>
      </c>
      <c r="B71">
        <v>8.2256</v>
      </c>
      <c r="C71">
        <v>34</v>
      </c>
      <c r="D71">
        <v>48.242757560000001</v>
      </c>
      <c r="E71">
        <v>4.8057681050000003</v>
      </c>
      <c r="F71">
        <v>34.127305620000001</v>
      </c>
    </row>
    <row r="72" spans="1:6" x14ac:dyDescent="0.2">
      <c r="A72">
        <v>7.9923960139999997</v>
      </c>
      <c r="B72">
        <v>8.2256</v>
      </c>
      <c r="C72">
        <v>34</v>
      </c>
      <c r="D72">
        <v>48.242757560000001</v>
      </c>
      <c r="E72">
        <v>4.8057681050000003</v>
      </c>
      <c r="F72">
        <v>34.127305620000001</v>
      </c>
    </row>
    <row r="73" spans="1:6" x14ac:dyDescent="0.2">
      <c r="A73">
        <v>7.9923960139999997</v>
      </c>
      <c r="B73">
        <v>8.2256</v>
      </c>
      <c r="C73">
        <v>34</v>
      </c>
      <c r="D73">
        <v>48.242757560000001</v>
      </c>
      <c r="E73">
        <v>4.8057681050000003</v>
      </c>
      <c r="F73">
        <v>34.127305620000001</v>
      </c>
    </row>
    <row r="74" spans="1:6" x14ac:dyDescent="0.2">
      <c r="A74">
        <v>0.14800733399999999</v>
      </c>
      <c r="B74">
        <v>133.666</v>
      </c>
      <c r="C74">
        <v>128</v>
      </c>
      <c r="D74">
        <v>0.27015944200000003</v>
      </c>
      <c r="E74">
        <v>22.423807289999999</v>
      </c>
      <c r="F74">
        <v>4.9005574689999998</v>
      </c>
    </row>
    <row r="75" spans="1:6" x14ac:dyDescent="0.2">
      <c r="A75">
        <v>0.14800733399999999</v>
      </c>
      <c r="B75">
        <v>133.666</v>
      </c>
      <c r="C75">
        <v>128</v>
      </c>
      <c r="D75">
        <v>0.27015944200000003</v>
      </c>
      <c r="E75">
        <v>22.423807289999999</v>
      </c>
      <c r="F75">
        <v>4.9005574689999998</v>
      </c>
    </row>
    <row r="76" spans="1:6" x14ac:dyDescent="0.2">
      <c r="A76">
        <v>0.14800733399999999</v>
      </c>
      <c r="B76">
        <v>133.666</v>
      </c>
      <c r="C76">
        <v>128</v>
      </c>
      <c r="D76">
        <v>0.27015944200000003</v>
      </c>
      <c r="E76">
        <v>22.423807289999999</v>
      </c>
      <c r="F76">
        <v>4.9005574689999998</v>
      </c>
    </row>
    <row r="77" spans="1:6" x14ac:dyDescent="0.2">
      <c r="A77">
        <v>0.14800733399999999</v>
      </c>
      <c r="B77">
        <v>133.666</v>
      </c>
      <c r="C77">
        <v>128</v>
      </c>
      <c r="D77">
        <v>0.27015944200000003</v>
      </c>
      <c r="E77">
        <v>22.423807289999999</v>
      </c>
      <c r="F77">
        <v>4.9005574689999998</v>
      </c>
    </row>
    <row r="78" spans="1:6" x14ac:dyDescent="0.2">
      <c r="A78">
        <v>8.0875435860000007</v>
      </c>
      <c r="B78">
        <v>34.958799999999997</v>
      </c>
      <c r="C78">
        <v>1.33</v>
      </c>
      <c r="D78">
        <v>31.068335869999999</v>
      </c>
      <c r="E78">
        <v>116.2715934</v>
      </c>
      <c r="F78">
        <v>1.7659666549999999</v>
      </c>
    </row>
    <row r="79" spans="1:6" x14ac:dyDescent="0.2">
      <c r="A79">
        <v>8.0875435860000007</v>
      </c>
      <c r="B79">
        <v>34.958799999999997</v>
      </c>
      <c r="C79">
        <v>1.33</v>
      </c>
      <c r="D79">
        <v>31.068335869999999</v>
      </c>
      <c r="E79">
        <v>116.2715934</v>
      </c>
      <c r="F79">
        <v>1.7659666549999999</v>
      </c>
    </row>
    <row r="80" spans="1:6" x14ac:dyDescent="0.2">
      <c r="A80">
        <v>8.0875435860000007</v>
      </c>
      <c r="B80">
        <v>34.958799999999997</v>
      </c>
      <c r="C80">
        <v>1.33</v>
      </c>
      <c r="D80">
        <v>31.068335869999999</v>
      </c>
      <c r="E80">
        <v>116.2715934</v>
      </c>
      <c r="F80">
        <v>1.7659666549999999</v>
      </c>
    </row>
    <row r="81" spans="1:6" x14ac:dyDescent="0.2">
      <c r="A81">
        <v>8.0875435860000007</v>
      </c>
      <c r="B81">
        <v>34.958799999999997</v>
      </c>
      <c r="C81">
        <v>1.33</v>
      </c>
      <c r="D81">
        <v>31.068335869999999</v>
      </c>
      <c r="E81">
        <v>116.2715934</v>
      </c>
      <c r="F81">
        <v>1.7659666549999999</v>
      </c>
    </row>
    <row r="82" spans="1:6" x14ac:dyDescent="0.2">
      <c r="A82">
        <v>6.9669166320000002</v>
      </c>
      <c r="B82">
        <v>0.174794</v>
      </c>
      <c r="C82">
        <v>15.98</v>
      </c>
      <c r="D82">
        <v>7.4776274210000002</v>
      </c>
      <c r="E82">
        <v>232.54318670000001</v>
      </c>
      <c r="F82">
        <v>11.0372916</v>
      </c>
    </row>
    <row r="83" spans="1:6" x14ac:dyDescent="0.2">
      <c r="A83">
        <v>6.9669166320000002</v>
      </c>
      <c r="B83">
        <v>0.174794</v>
      </c>
      <c r="C83">
        <v>15.98</v>
      </c>
      <c r="D83">
        <v>7.4776274210000002</v>
      </c>
      <c r="E83">
        <v>232.54318670000001</v>
      </c>
      <c r="F83">
        <v>11.0372916</v>
      </c>
    </row>
    <row r="84" spans="1:6" x14ac:dyDescent="0.2">
      <c r="A84">
        <v>6.9669166320000002</v>
      </c>
      <c r="B84">
        <v>0.174794</v>
      </c>
      <c r="C84">
        <v>15.98</v>
      </c>
      <c r="D84">
        <v>7.4776274210000002</v>
      </c>
      <c r="E84">
        <v>232.54318670000001</v>
      </c>
      <c r="F84">
        <v>11.0372916</v>
      </c>
    </row>
    <row r="85" spans="1:6" x14ac:dyDescent="0.2">
      <c r="A85">
        <v>6.9669166320000002</v>
      </c>
      <c r="B85">
        <v>0.174794</v>
      </c>
      <c r="C85">
        <v>15.98</v>
      </c>
      <c r="D85">
        <v>7.4776274210000002</v>
      </c>
      <c r="E85">
        <v>232.54318670000001</v>
      </c>
      <c r="F85">
        <v>11.0372916</v>
      </c>
    </row>
    <row r="86" spans="1:6" x14ac:dyDescent="0.2">
      <c r="A86">
        <v>51.643987469999999</v>
      </c>
      <c r="B86">
        <v>15.423</v>
      </c>
      <c r="C86">
        <v>8.34</v>
      </c>
      <c r="D86">
        <v>6.0399932459999999</v>
      </c>
      <c r="E86">
        <v>193.91041010000001</v>
      </c>
      <c r="F86">
        <v>0.494470664</v>
      </c>
    </row>
    <row r="87" spans="1:6" x14ac:dyDescent="0.2">
      <c r="A87">
        <v>51.643987469999999</v>
      </c>
      <c r="B87">
        <v>15.423</v>
      </c>
      <c r="C87">
        <v>8.34</v>
      </c>
      <c r="D87">
        <v>6.0399932459999999</v>
      </c>
      <c r="E87">
        <v>193.91041010000001</v>
      </c>
      <c r="F87">
        <v>0.494470664</v>
      </c>
    </row>
    <row r="88" spans="1:6" x14ac:dyDescent="0.2">
      <c r="A88">
        <v>51.643987469999999</v>
      </c>
      <c r="B88">
        <v>15.423</v>
      </c>
      <c r="C88">
        <v>8.34</v>
      </c>
      <c r="D88">
        <v>6.0399932459999999</v>
      </c>
      <c r="E88">
        <v>193.91041010000001</v>
      </c>
      <c r="F88">
        <v>0.494470664</v>
      </c>
    </row>
    <row r="89" spans="1:6" x14ac:dyDescent="0.2">
      <c r="A89">
        <v>51.643987469999999</v>
      </c>
      <c r="B89">
        <v>15.423</v>
      </c>
      <c r="C89">
        <v>8.34</v>
      </c>
      <c r="D89">
        <v>6.0399932459999999</v>
      </c>
      <c r="E89">
        <v>193.91041010000001</v>
      </c>
      <c r="F89">
        <v>0.494470664</v>
      </c>
    </row>
    <row r="90" spans="1:6" x14ac:dyDescent="0.2">
      <c r="A90">
        <v>203.33036050000001</v>
      </c>
      <c r="B90">
        <v>7.7731919999999999</v>
      </c>
      <c r="C90">
        <v>17</v>
      </c>
      <c r="D90">
        <v>5.7891309069999997</v>
      </c>
      <c r="E90">
        <v>0.335937188</v>
      </c>
      <c r="F90">
        <v>218.09688199999999</v>
      </c>
    </row>
    <row r="91" spans="1:6" x14ac:dyDescent="0.2">
      <c r="A91">
        <v>203.33036050000001</v>
      </c>
      <c r="B91">
        <v>7.7731919999999999</v>
      </c>
      <c r="C91">
        <v>17</v>
      </c>
      <c r="D91">
        <v>5.7891309069999997</v>
      </c>
      <c r="E91">
        <v>0.335937188</v>
      </c>
      <c r="F91">
        <v>218.09688199999999</v>
      </c>
    </row>
    <row r="92" spans="1:6" x14ac:dyDescent="0.2">
      <c r="A92">
        <v>203.33036050000001</v>
      </c>
      <c r="B92">
        <v>7.7731919999999999</v>
      </c>
      <c r="C92">
        <v>17</v>
      </c>
      <c r="D92">
        <v>5.7891309069999997</v>
      </c>
      <c r="E92">
        <v>0.335937188</v>
      </c>
      <c r="F92">
        <v>218.09688199999999</v>
      </c>
    </row>
    <row r="93" spans="1:6" x14ac:dyDescent="0.2">
      <c r="A93">
        <v>203.33036050000001</v>
      </c>
      <c r="B93">
        <v>7.7731919999999999</v>
      </c>
      <c r="C93">
        <v>17</v>
      </c>
      <c r="D93">
        <v>5.7891309069999997</v>
      </c>
      <c r="E93">
        <v>0.335937188</v>
      </c>
      <c r="F93">
        <v>218.09688199999999</v>
      </c>
    </row>
    <row r="94" spans="1:6" x14ac:dyDescent="0.2">
      <c r="A94">
        <v>8.0875435860000007</v>
      </c>
      <c r="B94">
        <v>8.2256</v>
      </c>
      <c r="C94">
        <v>6.58</v>
      </c>
      <c r="D94">
        <v>34.734785440000003</v>
      </c>
      <c r="E94">
        <v>5.1323737039999999</v>
      </c>
      <c r="F94">
        <v>19.01946088</v>
      </c>
    </row>
    <row r="95" spans="1:6" x14ac:dyDescent="0.2">
      <c r="A95">
        <v>8.0875435860000007</v>
      </c>
      <c r="B95">
        <v>8.2256</v>
      </c>
      <c r="C95">
        <v>6.58</v>
      </c>
      <c r="D95">
        <v>34.734785440000003</v>
      </c>
      <c r="E95">
        <v>5.1323737039999999</v>
      </c>
      <c r="F95">
        <v>19.01946088</v>
      </c>
    </row>
    <row r="96" spans="1:6" x14ac:dyDescent="0.2">
      <c r="A96">
        <v>8.0875435860000007</v>
      </c>
      <c r="B96">
        <v>8.2256</v>
      </c>
      <c r="C96">
        <v>6.58</v>
      </c>
      <c r="D96">
        <v>34.734785440000003</v>
      </c>
      <c r="E96">
        <v>5.1323737039999999</v>
      </c>
      <c r="F96">
        <v>19.01946088</v>
      </c>
    </row>
    <row r="97" spans="1:6" x14ac:dyDescent="0.2">
      <c r="A97">
        <v>8.0875435860000007</v>
      </c>
      <c r="B97">
        <v>8.2256</v>
      </c>
      <c r="C97">
        <v>6.58</v>
      </c>
      <c r="D97">
        <v>34.734785440000003</v>
      </c>
      <c r="E97">
        <v>5.1323737039999999</v>
      </c>
      <c r="F97">
        <v>19.01946088</v>
      </c>
    </row>
    <row r="98" spans="1:6" x14ac:dyDescent="0.2">
      <c r="A98">
        <v>117.2218082</v>
      </c>
      <c r="B98">
        <v>29.067214</v>
      </c>
      <c r="C98">
        <v>421.25</v>
      </c>
      <c r="D98">
        <v>27.91325952</v>
      </c>
      <c r="E98">
        <v>56.820042700000002</v>
      </c>
      <c r="F98">
        <v>136.86241580000001</v>
      </c>
    </row>
    <row r="99" spans="1:6" x14ac:dyDescent="0.2">
      <c r="A99">
        <v>117.2218082</v>
      </c>
      <c r="B99">
        <v>29.067214</v>
      </c>
      <c r="C99">
        <v>421.25</v>
      </c>
      <c r="D99">
        <v>27.91325952</v>
      </c>
      <c r="E99">
        <v>56.820042700000002</v>
      </c>
      <c r="F99">
        <v>136.86241580000001</v>
      </c>
    </row>
    <row r="100" spans="1:6" x14ac:dyDescent="0.2">
      <c r="A100">
        <v>117.2218082</v>
      </c>
      <c r="B100">
        <v>29.067214</v>
      </c>
      <c r="C100">
        <v>421.25</v>
      </c>
      <c r="D100">
        <v>27.91325952</v>
      </c>
      <c r="E100">
        <v>56.820042700000002</v>
      </c>
      <c r="F100">
        <v>136.86241580000001</v>
      </c>
    </row>
    <row r="101" spans="1:6" x14ac:dyDescent="0.2">
      <c r="A101">
        <v>117.2218082</v>
      </c>
      <c r="B101">
        <v>29.067214</v>
      </c>
      <c r="C101">
        <v>421.25</v>
      </c>
      <c r="D101">
        <v>27.91325952</v>
      </c>
      <c r="E101">
        <v>56.820042700000002</v>
      </c>
      <c r="F101">
        <v>136.86241580000001</v>
      </c>
    </row>
    <row r="102" spans="1:6" x14ac:dyDescent="0.2">
      <c r="A102">
        <v>8.0875435860000007</v>
      </c>
      <c r="B102">
        <v>17.726168000000001</v>
      </c>
      <c r="C102">
        <v>192.33</v>
      </c>
      <c r="D102">
        <v>2.344598017</v>
      </c>
      <c r="E102">
        <v>0.522568959</v>
      </c>
      <c r="F102">
        <v>26.975140660000001</v>
      </c>
    </row>
    <row r="103" spans="1:6" x14ac:dyDescent="0.2">
      <c r="A103">
        <v>8.0875435860000007</v>
      </c>
      <c r="B103">
        <v>17.726168000000001</v>
      </c>
      <c r="C103">
        <v>192.33</v>
      </c>
      <c r="D103">
        <v>2.344598017</v>
      </c>
      <c r="E103">
        <v>0.522568959</v>
      </c>
      <c r="F103">
        <v>26.975140660000001</v>
      </c>
    </row>
    <row r="104" spans="1:6" x14ac:dyDescent="0.2">
      <c r="A104">
        <v>8.0875435860000007</v>
      </c>
      <c r="B104">
        <v>17.726168000000001</v>
      </c>
      <c r="C104">
        <v>192.33</v>
      </c>
      <c r="D104">
        <v>2.344598017</v>
      </c>
      <c r="E104">
        <v>0.522568959</v>
      </c>
      <c r="F104">
        <v>26.975140660000001</v>
      </c>
    </row>
    <row r="105" spans="1:6" x14ac:dyDescent="0.2">
      <c r="A105">
        <v>8.0875435860000007</v>
      </c>
      <c r="B105">
        <v>17.726168000000001</v>
      </c>
      <c r="C105">
        <v>192.33</v>
      </c>
      <c r="D105">
        <v>2.344598017</v>
      </c>
      <c r="E105">
        <v>0.522568959</v>
      </c>
      <c r="F105">
        <v>26.975140660000001</v>
      </c>
    </row>
    <row r="106" spans="1:6" x14ac:dyDescent="0.2">
      <c r="A106">
        <v>0.15857928600000001</v>
      </c>
      <c r="B106">
        <v>72.858251999999993</v>
      </c>
      <c r="C106">
        <v>7.75</v>
      </c>
      <c r="D106">
        <v>1.9297102999999999E-2</v>
      </c>
      <c r="E106">
        <v>5.4029897719999997</v>
      </c>
      <c r="F106">
        <v>220.74583190000001</v>
      </c>
    </row>
    <row r="107" spans="1:6" x14ac:dyDescent="0.2">
      <c r="A107">
        <v>0.15857928600000001</v>
      </c>
      <c r="B107">
        <v>72.858251999999993</v>
      </c>
      <c r="C107">
        <v>7.75</v>
      </c>
      <c r="D107">
        <v>1.9297102999999999E-2</v>
      </c>
      <c r="E107">
        <v>5.4029897719999997</v>
      </c>
      <c r="F107">
        <v>220.74583190000001</v>
      </c>
    </row>
    <row r="108" spans="1:6" x14ac:dyDescent="0.2">
      <c r="A108">
        <v>0.15857928600000001</v>
      </c>
      <c r="B108">
        <v>72.858251999999993</v>
      </c>
      <c r="C108">
        <v>7.75</v>
      </c>
      <c r="D108">
        <v>1.9297102999999999E-2</v>
      </c>
      <c r="E108">
        <v>5.4029897719999997</v>
      </c>
      <c r="F108">
        <v>220.74583190000001</v>
      </c>
    </row>
    <row r="109" spans="1:6" x14ac:dyDescent="0.2">
      <c r="A109">
        <v>0.15857928600000001</v>
      </c>
      <c r="B109">
        <v>72.858251999999993</v>
      </c>
      <c r="C109">
        <v>7.75</v>
      </c>
      <c r="D109">
        <v>1.9297102999999999E-2</v>
      </c>
      <c r="E109">
        <v>5.4029897719999997</v>
      </c>
      <c r="F109">
        <v>220.74583190000001</v>
      </c>
    </row>
    <row r="110" spans="1:6" x14ac:dyDescent="0.2">
      <c r="A110">
        <v>7.051492251</v>
      </c>
      <c r="B110">
        <v>1.2029939999999999</v>
      </c>
      <c r="C110">
        <v>8.34</v>
      </c>
      <c r="D110">
        <v>43.418481800000002</v>
      </c>
      <c r="E110">
        <v>0.25195289100000001</v>
      </c>
      <c r="F110">
        <v>20.988513699999999</v>
      </c>
    </row>
    <row r="111" spans="1:6" x14ac:dyDescent="0.2">
      <c r="A111">
        <v>7.051492251</v>
      </c>
      <c r="B111">
        <v>1.2029939999999999</v>
      </c>
      <c r="C111">
        <v>8.34</v>
      </c>
      <c r="D111">
        <v>43.418481800000002</v>
      </c>
      <c r="E111">
        <v>0.25195289100000001</v>
      </c>
      <c r="F111">
        <v>20.988513699999999</v>
      </c>
    </row>
    <row r="112" spans="1:6" x14ac:dyDescent="0.2">
      <c r="A112">
        <v>7.051492251</v>
      </c>
      <c r="B112">
        <v>1.2029939999999999</v>
      </c>
      <c r="C112">
        <v>8.34</v>
      </c>
      <c r="D112">
        <v>43.418481800000002</v>
      </c>
      <c r="E112">
        <v>0.25195289100000001</v>
      </c>
      <c r="F112">
        <v>20.988513699999999</v>
      </c>
    </row>
    <row r="113" spans="1:6" x14ac:dyDescent="0.2">
      <c r="A113">
        <v>7.051492251</v>
      </c>
      <c r="B113">
        <v>1.2029939999999999</v>
      </c>
      <c r="C113">
        <v>8.34</v>
      </c>
      <c r="D113">
        <v>43.418481800000002</v>
      </c>
      <c r="E113">
        <v>0.25195289100000001</v>
      </c>
      <c r="F113">
        <v>20.988513699999999</v>
      </c>
    </row>
    <row r="114" spans="1:6" x14ac:dyDescent="0.2">
      <c r="A114">
        <v>7.9289642999999996</v>
      </c>
      <c r="B114">
        <v>45.2408</v>
      </c>
      <c r="C114">
        <v>6.58</v>
      </c>
      <c r="D114">
        <v>296.57717639999998</v>
      </c>
      <c r="E114">
        <v>228.62391959999999</v>
      </c>
      <c r="F114">
        <v>6.092584961</v>
      </c>
    </row>
    <row r="115" spans="1:6" x14ac:dyDescent="0.2">
      <c r="A115">
        <v>7.9289642999999996</v>
      </c>
      <c r="B115">
        <v>45.2408</v>
      </c>
      <c r="C115">
        <v>6.58</v>
      </c>
      <c r="D115">
        <v>296.57717639999998</v>
      </c>
      <c r="E115">
        <v>228.62391959999999</v>
      </c>
      <c r="F115">
        <v>6.092584961</v>
      </c>
    </row>
    <row r="116" spans="1:6" x14ac:dyDescent="0.2">
      <c r="A116">
        <v>7.9289642999999996</v>
      </c>
      <c r="B116">
        <v>45.2408</v>
      </c>
      <c r="C116">
        <v>6.58</v>
      </c>
      <c r="D116">
        <v>296.57717639999998</v>
      </c>
      <c r="E116">
        <v>228.62391959999999</v>
      </c>
      <c r="F116">
        <v>6.092584961</v>
      </c>
    </row>
    <row r="117" spans="1:6" x14ac:dyDescent="0.2">
      <c r="A117">
        <v>7.9289642999999996</v>
      </c>
      <c r="B117">
        <v>45.2408</v>
      </c>
      <c r="C117">
        <v>6.58</v>
      </c>
      <c r="D117">
        <v>296.57717639999998</v>
      </c>
      <c r="E117">
        <v>228.62391959999999</v>
      </c>
      <c r="F117">
        <v>6.092584961</v>
      </c>
    </row>
    <row r="118" spans="1:6" x14ac:dyDescent="0.2">
      <c r="A118">
        <v>29.009437389999999</v>
      </c>
      <c r="B118">
        <v>8.2256</v>
      </c>
      <c r="C118">
        <v>6</v>
      </c>
      <c r="D118">
        <v>22.539016329999999</v>
      </c>
      <c r="E118">
        <v>146.39396120000001</v>
      </c>
      <c r="F118">
        <v>4.5473641379999998</v>
      </c>
    </row>
    <row r="119" spans="1:6" x14ac:dyDescent="0.2">
      <c r="A119">
        <v>29.009437389999999</v>
      </c>
      <c r="B119">
        <v>8.2256</v>
      </c>
      <c r="C119">
        <v>6</v>
      </c>
      <c r="D119">
        <v>22.539016329999999</v>
      </c>
      <c r="E119">
        <v>146.39396120000001</v>
      </c>
      <c r="F119">
        <v>4.5473641379999998</v>
      </c>
    </row>
    <row r="120" spans="1:6" x14ac:dyDescent="0.2">
      <c r="A120">
        <v>29.009437389999999</v>
      </c>
      <c r="B120">
        <v>8.2256</v>
      </c>
      <c r="C120">
        <v>6</v>
      </c>
      <c r="D120">
        <v>22.539016329999999</v>
      </c>
      <c r="E120">
        <v>146.39396120000001</v>
      </c>
      <c r="F120">
        <v>4.5473641379999998</v>
      </c>
    </row>
    <row r="121" spans="1:6" x14ac:dyDescent="0.2">
      <c r="A121">
        <v>29.009437389999999</v>
      </c>
      <c r="B121">
        <v>8.2256</v>
      </c>
      <c r="C121">
        <v>6</v>
      </c>
      <c r="D121">
        <v>22.539016329999999</v>
      </c>
      <c r="E121">
        <v>146.39396120000001</v>
      </c>
      <c r="F121">
        <v>4.5473641379999998</v>
      </c>
    </row>
    <row r="122" spans="1:6" x14ac:dyDescent="0.2">
      <c r="A122">
        <v>21.143904800000001</v>
      </c>
      <c r="B122">
        <v>15.937099999999999</v>
      </c>
      <c r="C122">
        <v>8.0299999999999994</v>
      </c>
      <c r="D122">
        <v>6512.7722700000004</v>
      </c>
      <c r="E122">
        <v>4.1338937290000004</v>
      </c>
      <c r="F122">
        <v>0.494470664</v>
      </c>
    </row>
    <row r="123" spans="1:6" x14ac:dyDescent="0.2">
      <c r="A123">
        <v>21.143904800000001</v>
      </c>
      <c r="B123">
        <v>15.937099999999999</v>
      </c>
      <c r="C123">
        <v>8.0299999999999994</v>
      </c>
      <c r="D123">
        <v>6512.7722700000004</v>
      </c>
      <c r="E123">
        <v>4.1338937290000004</v>
      </c>
      <c r="F123">
        <v>0.494470664</v>
      </c>
    </row>
    <row r="124" spans="1:6" x14ac:dyDescent="0.2">
      <c r="A124">
        <v>21.143904800000001</v>
      </c>
      <c r="B124">
        <v>15.937099999999999</v>
      </c>
      <c r="C124">
        <v>8.0299999999999994</v>
      </c>
      <c r="D124">
        <v>6512.7722700000004</v>
      </c>
      <c r="E124">
        <v>4.1338937290000004</v>
      </c>
      <c r="F124">
        <v>0.494470664</v>
      </c>
    </row>
    <row r="125" spans="1:6" x14ac:dyDescent="0.2">
      <c r="A125">
        <v>21.143904800000001</v>
      </c>
      <c r="B125">
        <v>15.937099999999999</v>
      </c>
      <c r="C125">
        <v>8.0299999999999994</v>
      </c>
      <c r="D125">
        <v>6512.7722700000004</v>
      </c>
      <c r="E125">
        <v>4.1338937290000004</v>
      </c>
      <c r="F125">
        <v>0.494470664</v>
      </c>
    </row>
    <row r="126" spans="1:6" x14ac:dyDescent="0.2">
      <c r="A126">
        <v>8.1932631100000002</v>
      </c>
      <c r="B126">
        <v>10.282</v>
      </c>
      <c r="C126">
        <v>6.58</v>
      </c>
      <c r="D126">
        <v>58.25795402</v>
      </c>
      <c r="E126">
        <v>116.2715934</v>
      </c>
      <c r="F126">
        <v>29.765367980000001</v>
      </c>
    </row>
    <row r="127" spans="1:6" x14ac:dyDescent="0.2">
      <c r="A127">
        <v>8.1932631100000002</v>
      </c>
      <c r="B127">
        <v>10.282</v>
      </c>
      <c r="C127">
        <v>6.58</v>
      </c>
      <c r="D127">
        <v>58.25795402</v>
      </c>
      <c r="E127">
        <v>116.2715934</v>
      </c>
      <c r="F127">
        <v>29.765367980000001</v>
      </c>
    </row>
    <row r="128" spans="1:6" x14ac:dyDescent="0.2">
      <c r="A128">
        <v>8.1932631100000002</v>
      </c>
      <c r="B128">
        <v>10.282</v>
      </c>
      <c r="C128">
        <v>6.58</v>
      </c>
      <c r="D128">
        <v>58.25795402</v>
      </c>
      <c r="E128">
        <v>116.2715934</v>
      </c>
      <c r="F128">
        <v>29.765367980000001</v>
      </c>
    </row>
    <row r="129" spans="1:6" x14ac:dyDescent="0.2">
      <c r="A129">
        <v>8.1932631100000002</v>
      </c>
      <c r="B129">
        <v>10.282</v>
      </c>
      <c r="C129">
        <v>6.58</v>
      </c>
      <c r="D129">
        <v>58.25795402</v>
      </c>
      <c r="E129">
        <v>116.2715934</v>
      </c>
      <c r="F129">
        <v>29.765367980000001</v>
      </c>
    </row>
    <row r="130" spans="1:6" x14ac:dyDescent="0.2">
      <c r="A130">
        <v>10.571952400000001</v>
      </c>
      <c r="B130">
        <v>0.15423000000000001</v>
      </c>
      <c r="C130">
        <v>107.67</v>
      </c>
      <c r="D130">
        <v>40.52391635</v>
      </c>
      <c r="E130">
        <v>231.0128062</v>
      </c>
      <c r="F130">
        <v>700.38237560000005</v>
      </c>
    </row>
    <row r="131" spans="1:6" x14ac:dyDescent="0.2">
      <c r="A131">
        <v>10.571952400000001</v>
      </c>
      <c r="B131">
        <v>0.15423000000000001</v>
      </c>
      <c r="C131">
        <v>107.67</v>
      </c>
      <c r="D131">
        <v>40.52391635</v>
      </c>
      <c r="E131">
        <v>231.0128062</v>
      </c>
      <c r="F131">
        <v>700.38237560000005</v>
      </c>
    </row>
    <row r="132" spans="1:6" x14ac:dyDescent="0.2">
      <c r="A132">
        <v>10.571952400000001</v>
      </c>
      <c r="B132">
        <v>0.15423000000000001</v>
      </c>
      <c r="C132">
        <v>107.67</v>
      </c>
      <c r="D132">
        <v>40.52391635</v>
      </c>
      <c r="E132">
        <v>231.0128062</v>
      </c>
      <c r="F132">
        <v>700.38237560000005</v>
      </c>
    </row>
    <row r="133" spans="1:6" x14ac:dyDescent="0.2">
      <c r="A133">
        <v>10.571952400000001</v>
      </c>
      <c r="B133">
        <v>0.15423000000000001</v>
      </c>
      <c r="C133">
        <v>107.67</v>
      </c>
      <c r="D133">
        <v>40.52391635</v>
      </c>
      <c r="E133">
        <v>231.0128062</v>
      </c>
      <c r="F133">
        <v>700.38237560000005</v>
      </c>
    </row>
    <row r="134" spans="1:6" x14ac:dyDescent="0.2">
      <c r="A134">
        <v>8.0875435860000007</v>
      </c>
      <c r="B134">
        <v>35.370080000000002</v>
      </c>
      <c r="C134">
        <v>8.34</v>
      </c>
      <c r="D134">
        <v>3174.3734469999999</v>
      </c>
      <c r="E134">
        <v>231.0128062</v>
      </c>
      <c r="F134">
        <v>139.51136579999999</v>
      </c>
    </row>
    <row r="135" spans="1:6" x14ac:dyDescent="0.2">
      <c r="A135">
        <v>8.0875435860000007</v>
      </c>
      <c r="B135">
        <v>35.370080000000002</v>
      </c>
      <c r="C135">
        <v>8.34</v>
      </c>
      <c r="D135">
        <v>3174.3734469999999</v>
      </c>
      <c r="E135">
        <v>231.0128062</v>
      </c>
      <c r="F135">
        <v>139.51136579999999</v>
      </c>
    </row>
    <row r="136" spans="1:6" x14ac:dyDescent="0.2">
      <c r="A136">
        <v>8.0875435860000007</v>
      </c>
      <c r="B136">
        <v>35.370080000000002</v>
      </c>
      <c r="C136">
        <v>8.34</v>
      </c>
      <c r="D136">
        <v>3174.3734469999999</v>
      </c>
      <c r="E136">
        <v>231.0128062</v>
      </c>
      <c r="F136">
        <v>139.51136579999999</v>
      </c>
    </row>
    <row r="137" spans="1:6" x14ac:dyDescent="0.2">
      <c r="A137">
        <v>8.0875435860000007</v>
      </c>
      <c r="B137">
        <v>35.370080000000002</v>
      </c>
      <c r="C137">
        <v>8.34</v>
      </c>
      <c r="D137">
        <v>3174.3734469999999</v>
      </c>
      <c r="E137">
        <v>231.0128062</v>
      </c>
      <c r="F137">
        <v>139.51136579999999</v>
      </c>
    </row>
    <row r="138" spans="1:6" x14ac:dyDescent="0.2">
      <c r="A138">
        <v>1.2369184310000001</v>
      </c>
      <c r="B138">
        <v>8.2256</v>
      </c>
      <c r="C138">
        <v>6.58</v>
      </c>
      <c r="D138">
        <v>6512.7722700000004</v>
      </c>
      <c r="E138">
        <v>232.54318670000001</v>
      </c>
      <c r="F138">
        <v>61.808832940000002</v>
      </c>
    </row>
    <row r="139" spans="1:6" x14ac:dyDescent="0.2">
      <c r="A139">
        <v>1.2369184310000001</v>
      </c>
      <c r="B139">
        <v>8.2256</v>
      </c>
      <c r="C139">
        <v>6.58</v>
      </c>
      <c r="D139">
        <v>6512.7722700000004</v>
      </c>
      <c r="E139">
        <v>232.54318670000001</v>
      </c>
      <c r="F139">
        <v>61.808832940000002</v>
      </c>
    </row>
    <row r="140" spans="1:6" x14ac:dyDescent="0.2">
      <c r="A140">
        <v>1.2369184310000001</v>
      </c>
      <c r="B140">
        <v>8.2256</v>
      </c>
      <c r="C140">
        <v>6.58</v>
      </c>
      <c r="D140">
        <v>6512.7722700000004</v>
      </c>
      <c r="E140">
        <v>232.54318670000001</v>
      </c>
      <c r="F140">
        <v>61.808832940000002</v>
      </c>
    </row>
    <row r="141" spans="1:6" x14ac:dyDescent="0.2">
      <c r="A141">
        <v>1.2369184310000001</v>
      </c>
      <c r="B141">
        <v>8.2256</v>
      </c>
      <c r="C141">
        <v>6.58</v>
      </c>
      <c r="D141">
        <v>6512.7722700000004</v>
      </c>
      <c r="E141">
        <v>232.54318670000001</v>
      </c>
      <c r="F141">
        <v>61.808832940000002</v>
      </c>
    </row>
    <row r="142" spans="1:6" x14ac:dyDescent="0.2">
      <c r="A142">
        <v>8.0875435860000007</v>
      </c>
      <c r="B142">
        <v>4.184774</v>
      </c>
      <c r="C142">
        <v>0.31</v>
      </c>
      <c r="D142">
        <v>72.364136329999994</v>
      </c>
      <c r="E142">
        <v>13.670777230000001</v>
      </c>
      <c r="F142">
        <v>34.083156449999997</v>
      </c>
    </row>
    <row r="143" spans="1:6" x14ac:dyDescent="0.2">
      <c r="A143">
        <v>8.0875435860000007</v>
      </c>
      <c r="B143">
        <v>4.184774</v>
      </c>
      <c r="C143">
        <v>0.31</v>
      </c>
      <c r="D143">
        <v>72.364136329999994</v>
      </c>
      <c r="E143">
        <v>13.670777230000001</v>
      </c>
      <c r="F143">
        <v>34.083156449999997</v>
      </c>
    </row>
    <row r="144" spans="1:6" x14ac:dyDescent="0.2">
      <c r="A144">
        <v>8.0875435860000007</v>
      </c>
      <c r="B144">
        <v>4.184774</v>
      </c>
      <c r="C144">
        <v>0.31</v>
      </c>
      <c r="D144">
        <v>72.364136329999994</v>
      </c>
      <c r="E144">
        <v>13.670777230000001</v>
      </c>
      <c r="F144">
        <v>34.083156449999997</v>
      </c>
    </row>
    <row r="145" spans="1:6" x14ac:dyDescent="0.2">
      <c r="A145">
        <v>8.0875435860000007</v>
      </c>
      <c r="B145">
        <v>4.184774</v>
      </c>
      <c r="C145">
        <v>0.31</v>
      </c>
      <c r="D145">
        <v>72.364136329999994</v>
      </c>
      <c r="E145">
        <v>13.670777230000001</v>
      </c>
      <c r="F145">
        <v>34.083156449999997</v>
      </c>
    </row>
    <row r="146" spans="1:6" x14ac:dyDescent="0.2">
      <c r="A146">
        <v>37.001833400000002</v>
      </c>
      <c r="B146">
        <v>1.2029939999999999</v>
      </c>
      <c r="C146">
        <v>37.94</v>
      </c>
      <c r="D146">
        <v>31.357792409999998</v>
      </c>
      <c r="E146">
        <v>5.5989531000000002E-2</v>
      </c>
      <c r="F146">
        <v>64.899274590000005</v>
      </c>
    </row>
    <row r="147" spans="1:6" x14ac:dyDescent="0.2">
      <c r="A147">
        <v>37.001833400000002</v>
      </c>
      <c r="B147">
        <v>1.2029939999999999</v>
      </c>
      <c r="C147">
        <v>37.94</v>
      </c>
      <c r="D147">
        <v>31.357792409999998</v>
      </c>
      <c r="E147">
        <v>5.5989531000000002E-2</v>
      </c>
      <c r="F147">
        <v>64.899274590000005</v>
      </c>
    </row>
    <row r="148" spans="1:6" x14ac:dyDescent="0.2">
      <c r="A148">
        <v>37.001833400000002</v>
      </c>
      <c r="B148">
        <v>1.2029939999999999</v>
      </c>
      <c r="C148">
        <v>37.94</v>
      </c>
      <c r="D148">
        <v>31.357792409999998</v>
      </c>
      <c r="E148">
        <v>5.5989531000000002E-2</v>
      </c>
      <c r="F148">
        <v>64.899274590000005</v>
      </c>
    </row>
    <row r="149" spans="1:6" x14ac:dyDescent="0.2">
      <c r="A149">
        <v>37.001833400000002</v>
      </c>
      <c r="B149">
        <v>1.2029939999999999</v>
      </c>
      <c r="C149">
        <v>37.94</v>
      </c>
      <c r="D149">
        <v>31.357792409999998</v>
      </c>
      <c r="E149">
        <v>5.5989531000000002E-2</v>
      </c>
      <c r="F149">
        <v>64.899274590000005</v>
      </c>
    </row>
    <row r="150" spans="1:6" x14ac:dyDescent="0.2">
      <c r="A150">
        <v>1.2369184310000001</v>
      </c>
      <c r="B150">
        <v>10.282</v>
      </c>
      <c r="C150">
        <v>7.65</v>
      </c>
      <c r="D150">
        <v>31.357792409999998</v>
      </c>
      <c r="E150">
        <v>9.4902255590000006</v>
      </c>
      <c r="F150">
        <v>941.8518262</v>
      </c>
    </row>
    <row r="151" spans="1:6" x14ac:dyDescent="0.2">
      <c r="A151">
        <v>1.2369184310000001</v>
      </c>
      <c r="B151">
        <v>10.282</v>
      </c>
      <c r="C151">
        <v>7.65</v>
      </c>
      <c r="D151">
        <v>31.357792409999998</v>
      </c>
      <c r="E151">
        <v>9.4902255590000006</v>
      </c>
      <c r="F151">
        <v>941.8518262</v>
      </c>
    </row>
    <row r="152" spans="1:6" x14ac:dyDescent="0.2">
      <c r="A152">
        <v>1.2369184310000001</v>
      </c>
      <c r="B152">
        <v>10.282</v>
      </c>
      <c r="C152">
        <v>7.65</v>
      </c>
      <c r="D152">
        <v>31.357792409999998</v>
      </c>
      <c r="E152">
        <v>9.4902255590000006</v>
      </c>
      <c r="F152">
        <v>941.8518262</v>
      </c>
    </row>
    <row r="153" spans="1:6" x14ac:dyDescent="0.2">
      <c r="A153">
        <v>1.2369184310000001</v>
      </c>
      <c r="B153">
        <v>10.282</v>
      </c>
      <c r="C153">
        <v>7.65</v>
      </c>
      <c r="D153">
        <v>31.357792409999998</v>
      </c>
      <c r="E153">
        <v>9.4902255590000006</v>
      </c>
      <c r="F153">
        <v>941.8518262</v>
      </c>
    </row>
    <row r="154" spans="1:6" x14ac:dyDescent="0.2">
      <c r="A154">
        <v>70.948372559999996</v>
      </c>
      <c r="B154">
        <v>5.8298940000000004</v>
      </c>
      <c r="C154">
        <v>8.34</v>
      </c>
      <c r="D154">
        <v>1046.867839</v>
      </c>
      <c r="E154">
        <v>32.660559939999999</v>
      </c>
      <c r="F154">
        <v>5.2272613000000003</v>
      </c>
    </row>
    <row r="155" spans="1:6" x14ac:dyDescent="0.2">
      <c r="A155">
        <v>70.948372559999996</v>
      </c>
      <c r="B155">
        <v>5.8298940000000004</v>
      </c>
      <c r="C155">
        <v>8.34</v>
      </c>
      <c r="D155">
        <v>1046.867839</v>
      </c>
      <c r="E155">
        <v>32.660559939999999</v>
      </c>
      <c r="F155">
        <v>5.2272613000000003</v>
      </c>
    </row>
    <row r="156" spans="1:6" x14ac:dyDescent="0.2">
      <c r="A156">
        <v>70.948372559999996</v>
      </c>
      <c r="B156">
        <v>5.8298940000000004</v>
      </c>
      <c r="C156">
        <v>8.34</v>
      </c>
      <c r="D156">
        <v>1046.867839</v>
      </c>
      <c r="E156">
        <v>32.660559939999999</v>
      </c>
      <c r="F156">
        <v>5.2272613000000003</v>
      </c>
    </row>
    <row r="157" spans="1:6" x14ac:dyDescent="0.2">
      <c r="A157">
        <v>70.948372559999996</v>
      </c>
      <c r="B157">
        <v>5.8298940000000004</v>
      </c>
      <c r="C157">
        <v>8.34</v>
      </c>
      <c r="D157">
        <v>1046.867839</v>
      </c>
      <c r="E157">
        <v>32.660559939999999</v>
      </c>
      <c r="F157">
        <v>5.2272613000000003</v>
      </c>
    </row>
    <row r="158" spans="1:6" x14ac:dyDescent="0.2">
      <c r="A158">
        <v>5.3282640099999998</v>
      </c>
      <c r="B158">
        <v>8.2256</v>
      </c>
      <c r="C158">
        <v>10</v>
      </c>
      <c r="D158">
        <v>344.83923099999998</v>
      </c>
      <c r="E158">
        <v>4.7684417510000001</v>
      </c>
      <c r="F158">
        <v>5.191941967</v>
      </c>
    </row>
    <row r="159" spans="1:6" x14ac:dyDescent="0.2">
      <c r="A159">
        <v>5.3282640099999998</v>
      </c>
      <c r="B159">
        <v>8.2256</v>
      </c>
      <c r="C159">
        <v>10</v>
      </c>
      <c r="D159">
        <v>344.83923099999998</v>
      </c>
      <c r="E159">
        <v>4.7684417510000001</v>
      </c>
      <c r="F159">
        <v>5.191941967</v>
      </c>
    </row>
    <row r="160" spans="1:6" x14ac:dyDescent="0.2">
      <c r="A160">
        <v>5.3282640099999998</v>
      </c>
      <c r="B160">
        <v>8.2256</v>
      </c>
      <c r="C160">
        <v>10</v>
      </c>
      <c r="D160">
        <v>344.83923099999998</v>
      </c>
      <c r="E160">
        <v>4.7684417510000001</v>
      </c>
      <c r="F160">
        <v>5.191941967</v>
      </c>
    </row>
    <row r="161" spans="1:6" x14ac:dyDescent="0.2">
      <c r="A161">
        <v>5.3282640099999998</v>
      </c>
      <c r="B161">
        <v>8.2256</v>
      </c>
      <c r="C161">
        <v>10</v>
      </c>
      <c r="D161">
        <v>344.83923099999998</v>
      </c>
      <c r="E161">
        <v>4.7684417510000001</v>
      </c>
      <c r="F161">
        <v>5.191941967</v>
      </c>
    </row>
    <row r="162" spans="1:6" x14ac:dyDescent="0.2">
      <c r="A162">
        <v>0.65546104900000002</v>
      </c>
      <c r="B162">
        <v>3.9585699999999999</v>
      </c>
      <c r="C162">
        <v>6.58</v>
      </c>
      <c r="D162">
        <v>7.1592252209999998</v>
      </c>
      <c r="E162">
        <v>23.328971379999999</v>
      </c>
      <c r="F162">
        <v>6.092584961</v>
      </c>
    </row>
    <row r="163" spans="1:6" x14ac:dyDescent="0.2">
      <c r="A163">
        <v>0.65546104900000002</v>
      </c>
      <c r="B163">
        <v>3.9585699999999999</v>
      </c>
      <c r="C163">
        <v>6.58</v>
      </c>
      <c r="D163">
        <v>7.1592252209999998</v>
      </c>
      <c r="E163">
        <v>23.328971379999999</v>
      </c>
      <c r="F163">
        <v>6.092584961</v>
      </c>
    </row>
    <row r="164" spans="1:6" x14ac:dyDescent="0.2">
      <c r="A164">
        <v>0.65546104900000002</v>
      </c>
      <c r="B164">
        <v>3.9585699999999999</v>
      </c>
      <c r="C164">
        <v>6.58</v>
      </c>
      <c r="D164">
        <v>7.1592252209999998</v>
      </c>
      <c r="E164">
        <v>23.328971379999999</v>
      </c>
      <c r="F164">
        <v>6.092584961</v>
      </c>
    </row>
    <row r="165" spans="1:6" x14ac:dyDescent="0.2">
      <c r="A165">
        <v>0.65546104900000002</v>
      </c>
      <c r="B165">
        <v>3.9585699999999999</v>
      </c>
      <c r="C165">
        <v>6.58</v>
      </c>
      <c r="D165">
        <v>7.1592252209999998</v>
      </c>
      <c r="E165">
        <v>23.328971379999999</v>
      </c>
      <c r="F165">
        <v>6.092584961</v>
      </c>
    </row>
    <row r="166" spans="1:6" x14ac:dyDescent="0.2">
      <c r="A166">
        <v>7.9923960139999997</v>
      </c>
      <c r="B166">
        <v>3.9585699999999999</v>
      </c>
      <c r="C166">
        <v>8.34</v>
      </c>
      <c r="D166">
        <v>578.9130907</v>
      </c>
      <c r="E166">
        <v>278.99583460000002</v>
      </c>
      <c r="F166">
        <v>8.9799404430000003</v>
      </c>
    </row>
    <row r="167" spans="1:6" x14ac:dyDescent="0.2">
      <c r="A167">
        <v>7.9923960139999997</v>
      </c>
      <c r="B167">
        <v>3.9585699999999999</v>
      </c>
      <c r="C167">
        <v>8.34</v>
      </c>
      <c r="D167">
        <v>578.9130907</v>
      </c>
      <c r="E167">
        <v>278.99583460000002</v>
      </c>
      <c r="F167">
        <v>8.9799404430000003</v>
      </c>
    </row>
    <row r="168" spans="1:6" x14ac:dyDescent="0.2">
      <c r="A168">
        <v>7.9923960139999997</v>
      </c>
      <c r="B168">
        <v>3.9585699999999999</v>
      </c>
      <c r="C168">
        <v>8.34</v>
      </c>
      <c r="D168">
        <v>578.9130907</v>
      </c>
      <c r="E168">
        <v>278.99583460000002</v>
      </c>
      <c r="F168">
        <v>8.9799404430000003</v>
      </c>
    </row>
    <row r="169" spans="1:6" x14ac:dyDescent="0.2">
      <c r="A169">
        <v>7.9923960139999997</v>
      </c>
      <c r="B169">
        <v>3.9585699999999999</v>
      </c>
      <c r="C169">
        <v>8.34</v>
      </c>
      <c r="D169">
        <v>578.9130907</v>
      </c>
      <c r="E169">
        <v>278.99583460000002</v>
      </c>
      <c r="F169">
        <v>8.9799404430000003</v>
      </c>
    </row>
    <row r="170" spans="1:6" x14ac:dyDescent="0.2">
      <c r="A170">
        <v>1.2369184310000001</v>
      </c>
      <c r="B170">
        <v>1.2029939999999999</v>
      </c>
      <c r="C170">
        <v>8.34</v>
      </c>
      <c r="D170">
        <v>2894.5654530000002</v>
      </c>
      <c r="E170">
        <v>6298.8222740000001</v>
      </c>
      <c r="F170">
        <v>30.904416470000001</v>
      </c>
    </row>
    <row r="171" spans="1:6" x14ac:dyDescent="0.2">
      <c r="A171">
        <v>1.2369184310000001</v>
      </c>
      <c r="B171">
        <v>1.2029939999999999</v>
      </c>
      <c r="C171">
        <v>8.34</v>
      </c>
      <c r="D171">
        <v>2894.5654530000002</v>
      </c>
      <c r="E171">
        <v>6298.8222740000001</v>
      </c>
      <c r="F171">
        <v>30.904416470000001</v>
      </c>
    </row>
    <row r="172" spans="1:6" x14ac:dyDescent="0.2">
      <c r="A172">
        <v>1.2369184310000001</v>
      </c>
      <c r="B172">
        <v>1.2029939999999999</v>
      </c>
      <c r="C172">
        <v>8.34</v>
      </c>
      <c r="D172">
        <v>2894.5654530000002</v>
      </c>
      <c r="E172">
        <v>6298.8222740000001</v>
      </c>
      <c r="F172">
        <v>30.904416470000001</v>
      </c>
    </row>
    <row r="173" spans="1:6" x14ac:dyDescent="0.2">
      <c r="A173">
        <v>1.2369184310000001</v>
      </c>
      <c r="B173">
        <v>1.2029939999999999</v>
      </c>
      <c r="C173">
        <v>8.34</v>
      </c>
      <c r="D173">
        <v>2894.5654530000002</v>
      </c>
      <c r="E173">
        <v>6298.8222740000001</v>
      </c>
      <c r="F173">
        <v>30.904416470000001</v>
      </c>
    </row>
    <row r="174" spans="1:6" x14ac:dyDescent="0.2">
      <c r="A174">
        <v>35.944638159999997</v>
      </c>
      <c r="B174">
        <v>7.8657300000000001</v>
      </c>
      <c r="C174">
        <v>8</v>
      </c>
      <c r="D174">
        <v>2894.5654530000002</v>
      </c>
      <c r="E174">
        <v>56.344131689999998</v>
      </c>
      <c r="F174">
        <v>22.074583189999998</v>
      </c>
    </row>
    <row r="175" spans="1:6" x14ac:dyDescent="0.2">
      <c r="A175">
        <v>35.944638159999997</v>
      </c>
      <c r="B175">
        <v>7.8657300000000001</v>
      </c>
      <c r="C175">
        <v>8</v>
      </c>
      <c r="D175">
        <v>2894.5654530000002</v>
      </c>
      <c r="E175">
        <v>56.344131689999998</v>
      </c>
      <c r="F175">
        <v>22.074583189999998</v>
      </c>
    </row>
    <row r="176" spans="1:6" x14ac:dyDescent="0.2">
      <c r="A176">
        <v>35.944638159999997</v>
      </c>
      <c r="B176">
        <v>7.8657300000000001</v>
      </c>
      <c r="C176">
        <v>8</v>
      </c>
      <c r="D176">
        <v>2894.5654530000002</v>
      </c>
      <c r="E176">
        <v>56.344131689999998</v>
      </c>
      <c r="F176">
        <v>22.074583189999998</v>
      </c>
    </row>
    <row r="177" spans="1:6" x14ac:dyDescent="0.2">
      <c r="A177">
        <v>35.944638159999997</v>
      </c>
      <c r="B177">
        <v>7.8657300000000001</v>
      </c>
      <c r="C177">
        <v>8</v>
      </c>
      <c r="D177">
        <v>2894.5654530000002</v>
      </c>
      <c r="E177">
        <v>56.344131689999998</v>
      </c>
      <c r="F177">
        <v>22.074583189999998</v>
      </c>
    </row>
    <row r="178" spans="1:6" x14ac:dyDescent="0.2">
      <c r="A178">
        <v>16.38652622</v>
      </c>
      <c r="B178">
        <v>8.2256</v>
      </c>
      <c r="C178">
        <v>6.58</v>
      </c>
      <c r="D178">
        <v>6.3776925489999998</v>
      </c>
      <c r="E178">
        <v>6298.8222740000001</v>
      </c>
      <c r="F178">
        <v>6.092584961</v>
      </c>
    </row>
    <row r="179" spans="1:6" x14ac:dyDescent="0.2">
      <c r="A179">
        <v>16.38652622</v>
      </c>
      <c r="B179">
        <v>8.2256</v>
      </c>
      <c r="C179">
        <v>6.58</v>
      </c>
      <c r="D179">
        <v>6.3776925489999998</v>
      </c>
      <c r="E179">
        <v>6298.8222740000001</v>
      </c>
      <c r="F179">
        <v>6.092584961</v>
      </c>
    </row>
    <row r="180" spans="1:6" x14ac:dyDescent="0.2">
      <c r="A180">
        <v>16.38652622</v>
      </c>
      <c r="B180">
        <v>8.2256</v>
      </c>
      <c r="C180">
        <v>6.58</v>
      </c>
      <c r="D180">
        <v>6.3776925489999998</v>
      </c>
      <c r="E180">
        <v>6298.8222740000001</v>
      </c>
      <c r="F180">
        <v>6.092584961</v>
      </c>
    </row>
    <row r="181" spans="1:6" x14ac:dyDescent="0.2">
      <c r="A181">
        <v>16.38652622</v>
      </c>
      <c r="B181">
        <v>8.2256</v>
      </c>
      <c r="C181">
        <v>6.58</v>
      </c>
      <c r="D181">
        <v>6.3776925489999998</v>
      </c>
      <c r="E181">
        <v>6298.8222740000001</v>
      </c>
      <c r="F181">
        <v>6.092584961</v>
      </c>
    </row>
    <row r="182" spans="1:6" x14ac:dyDescent="0.2">
      <c r="A182">
        <v>8.0875435860000007</v>
      </c>
      <c r="B182">
        <v>8.2256</v>
      </c>
      <c r="C182">
        <v>8.34</v>
      </c>
      <c r="D182">
        <v>7.1592252209999998</v>
      </c>
      <c r="E182">
        <v>3070.0926340000001</v>
      </c>
      <c r="F182">
        <v>22.074583189999998</v>
      </c>
    </row>
    <row r="183" spans="1:6" x14ac:dyDescent="0.2">
      <c r="A183">
        <v>8.0875435860000007</v>
      </c>
      <c r="B183">
        <v>8.2256</v>
      </c>
      <c r="C183">
        <v>8.34</v>
      </c>
      <c r="D183">
        <v>7.1592252209999998</v>
      </c>
      <c r="E183">
        <v>3070.0926340000001</v>
      </c>
      <c r="F183">
        <v>22.074583189999998</v>
      </c>
    </row>
    <row r="184" spans="1:6" x14ac:dyDescent="0.2">
      <c r="A184">
        <v>8.0875435860000007</v>
      </c>
      <c r="B184">
        <v>8.2256</v>
      </c>
      <c r="C184">
        <v>8.34</v>
      </c>
      <c r="D184">
        <v>7.1592252209999998</v>
      </c>
      <c r="E184">
        <v>3070.0926340000001</v>
      </c>
      <c r="F184">
        <v>22.074583189999998</v>
      </c>
    </row>
    <row r="185" spans="1:6" x14ac:dyDescent="0.2">
      <c r="A185">
        <v>8.0875435860000007</v>
      </c>
      <c r="B185">
        <v>8.2256</v>
      </c>
      <c r="C185">
        <v>8.34</v>
      </c>
      <c r="D185">
        <v>7.1592252209999998</v>
      </c>
      <c r="E185">
        <v>3070.0926340000001</v>
      </c>
      <c r="F185">
        <v>22.074583189999998</v>
      </c>
    </row>
    <row r="186" spans="1:6" x14ac:dyDescent="0.2">
      <c r="A186">
        <v>4.3027846270000003</v>
      </c>
      <c r="B186">
        <v>8.2256</v>
      </c>
      <c r="C186">
        <v>8.34</v>
      </c>
      <c r="D186">
        <v>84.424825720000001</v>
      </c>
      <c r="E186">
        <v>39.192671920000002</v>
      </c>
      <c r="F186">
        <v>4.8564083030000003</v>
      </c>
    </row>
    <row r="187" spans="1:6" x14ac:dyDescent="0.2">
      <c r="A187">
        <v>4.3027846270000003</v>
      </c>
      <c r="B187">
        <v>8.2256</v>
      </c>
      <c r="C187">
        <v>8.34</v>
      </c>
      <c r="D187">
        <v>84.424825720000001</v>
      </c>
      <c r="E187">
        <v>39.192671920000002</v>
      </c>
      <c r="F187">
        <v>4.8564083030000003</v>
      </c>
    </row>
    <row r="188" spans="1:6" x14ac:dyDescent="0.2">
      <c r="A188">
        <v>4.3027846270000003</v>
      </c>
      <c r="B188">
        <v>8.2256</v>
      </c>
      <c r="C188">
        <v>8.34</v>
      </c>
      <c r="D188">
        <v>84.424825720000001</v>
      </c>
      <c r="E188">
        <v>39.192671920000002</v>
      </c>
      <c r="F188">
        <v>4.8564083030000003</v>
      </c>
    </row>
    <row r="189" spans="1:6" x14ac:dyDescent="0.2">
      <c r="A189">
        <v>4.3027846270000003</v>
      </c>
      <c r="B189">
        <v>8.2256</v>
      </c>
      <c r="C189">
        <v>8.34</v>
      </c>
      <c r="D189">
        <v>84.424825720000001</v>
      </c>
      <c r="E189">
        <v>39.192671920000002</v>
      </c>
      <c r="F189">
        <v>4.8564083030000003</v>
      </c>
    </row>
    <row r="190" spans="1:6" x14ac:dyDescent="0.2">
      <c r="A190">
        <v>8.0875435860000007</v>
      </c>
      <c r="B190">
        <v>8.2256</v>
      </c>
      <c r="C190">
        <v>8.7100000000000009</v>
      </c>
      <c r="D190">
        <v>6.3873411000000004</v>
      </c>
      <c r="E190">
        <v>1012.477358</v>
      </c>
      <c r="F190">
        <v>407.45265660000001</v>
      </c>
    </row>
    <row r="191" spans="1:6" x14ac:dyDescent="0.2">
      <c r="A191">
        <v>8.0875435860000007</v>
      </c>
      <c r="B191">
        <v>8.2256</v>
      </c>
      <c r="C191">
        <v>8.7100000000000009</v>
      </c>
      <c r="D191">
        <v>6.3873411000000004</v>
      </c>
      <c r="E191">
        <v>1012.477358</v>
      </c>
      <c r="F191">
        <v>407.45265660000001</v>
      </c>
    </row>
    <row r="192" spans="1:6" x14ac:dyDescent="0.2">
      <c r="A192">
        <v>8.0875435860000007</v>
      </c>
      <c r="B192">
        <v>8.2256</v>
      </c>
      <c r="C192">
        <v>8.7100000000000009</v>
      </c>
      <c r="D192">
        <v>6.3873411000000004</v>
      </c>
      <c r="E192">
        <v>1012.477358</v>
      </c>
      <c r="F192">
        <v>407.45265660000001</v>
      </c>
    </row>
    <row r="193" spans="1:6" x14ac:dyDescent="0.2">
      <c r="A193">
        <v>8.0875435860000007</v>
      </c>
      <c r="B193">
        <v>8.2256</v>
      </c>
      <c r="C193">
        <v>8.7100000000000009</v>
      </c>
      <c r="D193">
        <v>6.3873411000000004</v>
      </c>
      <c r="E193">
        <v>1012.477358</v>
      </c>
      <c r="F193">
        <v>407.45265660000001</v>
      </c>
    </row>
    <row r="194" spans="1:6" x14ac:dyDescent="0.2">
      <c r="A194">
        <v>1.2369184310000001</v>
      </c>
      <c r="B194">
        <v>8.2256</v>
      </c>
      <c r="C194">
        <v>307.38</v>
      </c>
      <c r="D194">
        <v>49.940902620000003</v>
      </c>
      <c r="E194">
        <v>2799.4765659999998</v>
      </c>
      <c r="F194">
        <v>263.9943553</v>
      </c>
    </row>
    <row r="195" spans="1:6" x14ac:dyDescent="0.2">
      <c r="A195">
        <v>1.2369184310000001</v>
      </c>
      <c r="B195">
        <v>8.2256</v>
      </c>
      <c r="C195">
        <v>307.38</v>
      </c>
      <c r="D195">
        <v>49.940902620000003</v>
      </c>
      <c r="E195">
        <v>2799.4765659999998</v>
      </c>
      <c r="F195">
        <v>263.9943553</v>
      </c>
    </row>
    <row r="196" spans="1:6" x14ac:dyDescent="0.2">
      <c r="A196">
        <v>1.2369184310000001</v>
      </c>
      <c r="B196">
        <v>8.2256</v>
      </c>
      <c r="C196">
        <v>307.38</v>
      </c>
      <c r="D196">
        <v>49.940902620000003</v>
      </c>
      <c r="E196">
        <v>2799.4765659999998</v>
      </c>
      <c r="F196">
        <v>263.9943553</v>
      </c>
    </row>
    <row r="197" spans="1:6" x14ac:dyDescent="0.2">
      <c r="A197">
        <v>1.2369184310000001</v>
      </c>
      <c r="B197">
        <v>8.2256</v>
      </c>
      <c r="C197">
        <v>307.38</v>
      </c>
      <c r="D197">
        <v>49.940902620000003</v>
      </c>
      <c r="E197">
        <v>2799.4765659999998</v>
      </c>
      <c r="F197">
        <v>263.9943553</v>
      </c>
    </row>
    <row r="198" spans="1:6" x14ac:dyDescent="0.2">
      <c r="A198">
        <v>15.857928599999999</v>
      </c>
      <c r="B198">
        <v>5.3466399999999998</v>
      </c>
      <c r="C198">
        <v>6.58</v>
      </c>
      <c r="E198">
        <v>6.9240387070000002</v>
      </c>
      <c r="F198">
        <v>6.092584961</v>
      </c>
    </row>
    <row r="199" spans="1:6" x14ac:dyDescent="0.2">
      <c r="A199">
        <v>15.857928599999999</v>
      </c>
      <c r="B199">
        <v>5.3466399999999998</v>
      </c>
      <c r="C199">
        <v>6.58</v>
      </c>
      <c r="E199">
        <v>6.9240387070000002</v>
      </c>
      <c r="F199">
        <v>6.092584961</v>
      </c>
    </row>
    <row r="200" spans="1:6" x14ac:dyDescent="0.2">
      <c r="A200">
        <v>15.857928599999999</v>
      </c>
      <c r="B200">
        <v>5.3466399999999998</v>
      </c>
      <c r="C200">
        <v>6.58</v>
      </c>
      <c r="E200">
        <v>6.9240387070000002</v>
      </c>
      <c r="F200">
        <v>6.092584961</v>
      </c>
    </row>
    <row r="201" spans="1:6" x14ac:dyDescent="0.2">
      <c r="A201">
        <v>15.857928599999999</v>
      </c>
      <c r="B201">
        <v>5.3466399999999998</v>
      </c>
      <c r="C201">
        <v>6.58</v>
      </c>
      <c r="E201">
        <v>6.9240387070000002</v>
      </c>
      <c r="F201">
        <v>6.092584961</v>
      </c>
    </row>
    <row r="202" spans="1:6" x14ac:dyDescent="0.2">
      <c r="A202">
        <v>8.0875435860000007</v>
      </c>
      <c r="B202">
        <v>0</v>
      </c>
      <c r="C202">
        <v>7.24</v>
      </c>
      <c r="E202">
        <v>30.327662799999999</v>
      </c>
      <c r="F202">
        <v>242.33477429999999</v>
      </c>
    </row>
    <row r="203" spans="1:6" x14ac:dyDescent="0.2">
      <c r="A203">
        <v>8.0875435860000007</v>
      </c>
      <c r="B203">
        <v>0</v>
      </c>
      <c r="C203">
        <v>7.24</v>
      </c>
      <c r="E203">
        <v>30.327662799999999</v>
      </c>
      <c r="F203">
        <v>242.33477429999999</v>
      </c>
    </row>
    <row r="204" spans="1:6" x14ac:dyDescent="0.2">
      <c r="A204">
        <v>8.0875435860000007</v>
      </c>
      <c r="B204">
        <v>0</v>
      </c>
      <c r="C204">
        <v>7.24</v>
      </c>
      <c r="E204">
        <v>30.327662799999999</v>
      </c>
      <c r="F204">
        <v>242.33477429999999</v>
      </c>
    </row>
    <row r="205" spans="1:6" x14ac:dyDescent="0.2">
      <c r="A205">
        <v>8.0875435860000007</v>
      </c>
      <c r="B205">
        <v>0</v>
      </c>
      <c r="C205">
        <v>7.24</v>
      </c>
      <c r="E205">
        <v>30.327662799999999</v>
      </c>
      <c r="F205">
        <v>242.33477429999999</v>
      </c>
    </row>
    <row r="206" spans="1:6" x14ac:dyDescent="0.2">
      <c r="A206">
        <v>8.0875435860000007</v>
      </c>
      <c r="B206">
        <v>8.2256</v>
      </c>
      <c r="C206">
        <v>8.34</v>
      </c>
      <c r="E206">
        <v>2799.4765659999998</v>
      </c>
      <c r="F206">
        <v>17.85392289</v>
      </c>
    </row>
    <row r="207" spans="1:6" x14ac:dyDescent="0.2">
      <c r="A207">
        <v>8.0875435860000007</v>
      </c>
      <c r="B207">
        <v>8.2256</v>
      </c>
      <c r="C207">
        <v>8.34</v>
      </c>
      <c r="E207">
        <v>2799.4765659999998</v>
      </c>
      <c r="F207">
        <v>17.85392289</v>
      </c>
    </row>
    <row r="208" spans="1:6" x14ac:dyDescent="0.2">
      <c r="A208">
        <v>8.0875435860000007</v>
      </c>
      <c r="B208">
        <v>8.2256</v>
      </c>
      <c r="C208">
        <v>8.34</v>
      </c>
      <c r="E208">
        <v>2799.4765659999998</v>
      </c>
      <c r="F208">
        <v>17.85392289</v>
      </c>
    </row>
    <row r="209" spans="1:6" x14ac:dyDescent="0.2">
      <c r="A209">
        <v>8.0875435860000007</v>
      </c>
      <c r="B209">
        <v>8.2256</v>
      </c>
      <c r="C209">
        <v>8.34</v>
      </c>
      <c r="E209">
        <v>2799.4765659999998</v>
      </c>
      <c r="F209">
        <v>17.85392289</v>
      </c>
    </row>
    <row r="210" spans="1:6" x14ac:dyDescent="0.2">
      <c r="A210">
        <v>14.388427220000001</v>
      </c>
      <c r="B210">
        <v>49.3536</v>
      </c>
      <c r="C210">
        <v>6.58</v>
      </c>
      <c r="E210">
        <v>6.9240387070000002</v>
      </c>
      <c r="F210">
        <v>20.502872870000001</v>
      </c>
    </row>
    <row r="211" spans="1:6" x14ac:dyDescent="0.2">
      <c r="A211">
        <v>14.388427220000001</v>
      </c>
      <c r="B211">
        <v>49.3536</v>
      </c>
      <c r="C211">
        <v>6.58</v>
      </c>
      <c r="E211">
        <v>6.9240387070000002</v>
      </c>
      <c r="F211">
        <v>20.502872870000001</v>
      </c>
    </row>
    <row r="212" spans="1:6" x14ac:dyDescent="0.2">
      <c r="A212">
        <v>14.388427220000001</v>
      </c>
      <c r="B212">
        <v>49.3536</v>
      </c>
      <c r="C212">
        <v>6.58</v>
      </c>
      <c r="E212">
        <v>6.9240387070000002</v>
      </c>
      <c r="F212">
        <v>20.502872870000001</v>
      </c>
    </row>
    <row r="213" spans="1:6" x14ac:dyDescent="0.2">
      <c r="A213">
        <v>14.388427220000001</v>
      </c>
      <c r="B213">
        <v>49.3536</v>
      </c>
      <c r="C213">
        <v>6.58</v>
      </c>
      <c r="E213">
        <v>6.9240387070000002</v>
      </c>
      <c r="F213">
        <v>20.502872870000001</v>
      </c>
    </row>
    <row r="214" spans="1:6" x14ac:dyDescent="0.2">
      <c r="A214">
        <v>4.0384858169999998</v>
      </c>
      <c r="B214">
        <v>8.2256</v>
      </c>
      <c r="C214">
        <v>8.34</v>
      </c>
      <c r="E214">
        <v>6.1681800339999997</v>
      </c>
      <c r="F214">
        <v>226.03490210000001</v>
      </c>
    </row>
    <row r="215" spans="1:6" x14ac:dyDescent="0.2">
      <c r="A215">
        <v>4.0384858169999998</v>
      </c>
      <c r="B215">
        <v>8.2256</v>
      </c>
      <c r="C215">
        <v>8.34</v>
      </c>
      <c r="E215">
        <v>6.1681800339999997</v>
      </c>
      <c r="F215">
        <v>226.03490210000001</v>
      </c>
    </row>
    <row r="216" spans="1:6" x14ac:dyDescent="0.2">
      <c r="A216">
        <v>4.0384858169999998</v>
      </c>
      <c r="B216">
        <v>8.2256</v>
      </c>
      <c r="C216">
        <v>8.34</v>
      </c>
      <c r="E216">
        <v>6.1681800339999997</v>
      </c>
      <c r="F216">
        <v>226.03490210000001</v>
      </c>
    </row>
    <row r="217" spans="1:6" x14ac:dyDescent="0.2">
      <c r="A217">
        <v>4.0384858169999998</v>
      </c>
      <c r="B217">
        <v>8.2256</v>
      </c>
      <c r="C217">
        <v>8.34</v>
      </c>
      <c r="E217">
        <v>6.1681800339999997</v>
      </c>
      <c r="F217">
        <v>226.03490210000001</v>
      </c>
    </row>
    <row r="218" spans="1:6" x14ac:dyDescent="0.2">
      <c r="A218">
        <v>5.4974152480000003</v>
      </c>
      <c r="B218">
        <v>64.776600000000002</v>
      </c>
      <c r="C218">
        <v>8.34</v>
      </c>
      <c r="E218">
        <v>559.89531320000003</v>
      </c>
      <c r="F218">
        <v>64.899274590000005</v>
      </c>
    </row>
    <row r="219" spans="1:6" x14ac:dyDescent="0.2">
      <c r="A219">
        <v>5.4974152480000003</v>
      </c>
      <c r="B219">
        <v>64.776600000000002</v>
      </c>
      <c r="C219">
        <v>8.34</v>
      </c>
      <c r="E219">
        <v>559.89531320000003</v>
      </c>
      <c r="F219">
        <v>64.899274590000005</v>
      </c>
    </row>
    <row r="220" spans="1:6" x14ac:dyDescent="0.2">
      <c r="A220">
        <v>5.4974152480000003</v>
      </c>
      <c r="B220">
        <v>64.776600000000002</v>
      </c>
      <c r="C220">
        <v>8.34</v>
      </c>
      <c r="E220">
        <v>559.89531320000003</v>
      </c>
      <c r="F220">
        <v>64.899274590000005</v>
      </c>
    </row>
    <row r="221" spans="1:6" x14ac:dyDescent="0.2">
      <c r="A221">
        <v>5.4974152480000003</v>
      </c>
      <c r="B221">
        <v>64.776600000000002</v>
      </c>
      <c r="C221">
        <v>8.34</v>
      </c>
      <c r="E221">
        <v>559.89531320000003</v>
      </c>
      <c r="F221">
        <v>64.899274590000005</v>
      </c>
    </row>
    <row r="222" spans="1:6" x14ac:dyDescent="0.2">
      <c r="A222">
        <v>8.0875435860000007</v>
      </c>
      <c r="B222">
        <v>49.3536</v>
      </c>
      <c r="C222">
        <v>25</v>
      </c>
      <c r="E222">
        <v>333.51097490000001</v>
      </c>
      <c r="F222">
        <v>88.298332770000002</v>
      </c>
    </row>
    <row r="223" spans="1:6" x14ac:dyDescent="0.2">
      <c r="A223">
        <v>8.0875435860000007</v>
      </c>
      <c r="B223">
        <v>49.3536</v>
      </c>
      <c r="C223">
        <v>25</v>
      </c>
      <c r="E223">
        <v>333.51097490000001</v>
      </c>
      <c r="F223">
        <v>88.298332770000002</v>
      </c>
    </row>
    <row r="224" spans="1:6" x14ac:dyDescent="0.2">
      <c r="A224">
        <v>8.0875435860000007</v>
      </c>
      <c r="B224">
        <v>49.3536</v>
      </c>
      <c r="C224">
        <v>25</v>
      </c>
      <c r="E224">
        <v>333.51097490000001</v>
      </c>
      <c r="F224">
        <v>88.298332770000002</v>
      </c>
    </row>
    <row r="225" spans="1:6" x14ac:dyDescent="0.2">
      <c r="A225">
        <v>8.0875435860000007</v>
      </c>
      <c r="B225">
        <v>49.3536</v>
      </c>
      <c r="C225">
        <v>25</v>
      </c>
      <c r="E225">
        <v>333.51097490000001</v>
      </c>
      <c r="F225">
        <v>88.298332770000002</v>
      </c>
    </row>
    <row r="226" spans="1:6" x14ac:dyDescent="0.2">
      <c r="A226">
        <v>7.9923960139999997</v>
      </c>
      <c r="B226">
        <v>8.955622</v>
      </c>
      <c r="C226">
        <v>6.58</v>
      </c>
      <c r="E226">
        <v>30.327662799999999</v>
      </c>
      <c r="F226">
        <v>528.90701330000002</v>
      </c>
    </row>
    <row r="227" spans="1:6" x14ac:dyDescent="0.2">
      <c r="A227">
        <v>7.9923960139999997</v>
      </c>
      <c r="B227">
        <v>8.955622</v>
      </c>
      <c r="C227">
        <v>6.58</v>
      </c>
      <c r="E227">
        <v>30.327662799999999</v>
      </c>
      <c r="F227">
        <v>528.90701330000002</v>
      </c>
    </row>
    <row r="228" spans="1:6" x14ac:dyDescent="0.2">
      <c r="A228">
        <v>7.9923960139999997</v>
      </c>
      <c r="B228">
        <v>8.955622</v>
      </c>
      <c r="C228">
        <v>6.58</v>
      </c>
      <c r="E228">
        <v>30.327662799999999</v>
      </c>
      <c r="F228">
        <v>528.90701330000002</v>
      </c>
    </row>
    <row r="229" spans="1:6" x14ac:dyDescent="0.2">
      <c r="A229">
        <v>7.9923960139999997</v>
      </c>
      <c r="B229">
        <v>8.955622</v>
      </c>
      <c r="C229">
        <v>6.58</v>
      </c>
      <c r="E229">
        <v>30.327662799999999</v>
      </c>
      <c r="F229">
        <v>528.90701330000002</v>
      </c>
    </row>
    <row r="230" spans="1:6" x14ac:dyDescent="0.2">
      <c r="A230">
        <v>50.745371519999999</v>
      </c>
      <c r="B230">
        <v>316.04811599999999</v>
      </c>
      <c r="C230">
        <v>6</v>
      </c>
      <c r="E230">
        <v>69.986914150000004</v>
      </c>
      <c r="F230">
        <v>1109.9100430000001</v>
      </c>
    </row>
    <row r="231" spans="1:6" x14ac:dyDescent="0.2">
      <c r="A231">
        <v>50.745371519999999</v>
      </c>
      <c r="B231">
        <v>316.04811599999999</v>
      </c>
      <c r="C231">
        <v>6</v>
      </c>
      <c r="E231">
        <v>69.986914150000004</v>
      </c>
      <c r="F231">
        <v>1109.9100430000001</v>
      </c>
    </row>
    <row r="232" spans="1:6" x14ac:dyDescent="0.2">
      <c r="A232">
        <v>50.745371519999999</v>
      </c>
      <c r="B232">
        <v>316.04811599999999</v>
      </c>
      <c r="C232">
        <v>6</v>
      </c>
      <c r="E232">
        <v>69.986914150000004</v>
      </c>
      <c r="F232">
        <v>1109.9100430000001</v>
      </c>
    </row>
    <row r="233" spans="1:6" x14ac:dyDescent="0.2">
      <c r="A233">
        <v>50.745371519999999</v>
      </c>
      <c r="B233">
        <v>316.04811599999999</v>
      </c>
      <c r="C233">
        <v>6</v>
      </c>
      <c r="E233">
        <v>69.986914150000004</v>
      </c>
      <c r="F233">
        <v>1109.9100430000001</v>
      </c>
    </row>
    <row r="234" spans="1:6" x14ac:dyDescent="0.2">
      <c r="A234">
        <v>50.745371519999999</v>
      </c>
      <c r="B234">
        <v>8.2256</v>
      </c>
      <c r="C234">
        <v>5.2</v>
      </c>
      <c r="E234">
        <v>37.326354209999998</v>
      </c>
    </row>
    <row r="235" spans="1:6" x14ac:dyDescent="0.2">
      <c r="A235">
        <v>50.745371519999999</v>
      </c>
      <c r="B235">
        <v>8.2256</v>
      </c>
      <c r="C235">
        <v>5.2</v>
      </c>
      <c r="E235">
        <v>37.326354209999998</v>
      </c>
    </row>
    <row r="236" spans="1:6" x14ac:dyDescent="0.2">
      <c r="A236">
        <v>50.745371519999999</v>
      </c>
      <c r="B236">
        <v>8.2256</v>
      </c>
      <c r="C236">
        <v>5.2</v>
      </c>
      <c r="E236">
        <v>37.326354209999998</v>
      </c>
    </row>
    <row r="237" spans="1:6" x14ac:dyDescent="0.2">
      <c r="A237">
        <v>50.745371519999999</v>
      </c>
      <c r="B237">
        <v>8.2256</v>
      </c>
      <c r="C237">
        <v>5.2</v>
      </c>
      <c r="E237">
        <v>37.326354209999998</v>
      </c>
    </row>
    <row r="238" spans="1:6" x14ac:dyDescent="0.2">
      <c r="A238">
        <v>8.0875435860000007</v>
      </c>
      <c r="B238">
        <v>233.91550000000001</v>
      </c>
      <c r="C238">
        <v>6</v>
      </c>
      <c r="E238">
        <v>558.96215429999995</v>
      </c>
    </row>
    <row r="239" spans="1:6" x14ac:dyDescent="0.2">
      <c r="A239">
        <v>8.0875435860000007</v>
      </c>
      <c r="B239">
        <v>233.91550000000001</v>
      </c>
      <c r="C239">
        <v>6</v>
      </c>
      <c r="E239">
        <v>558.96215429999995</v>
      </c>
    </row>
    <row r="240" spans="1:6" x14ac:dyDescent="0.2">
      <c r="A240">
        <v>8.0875435860000007</v>
      </c>
      <c r="B240">
        <v>233.91550000000001</v>
      </c>
      <c r="C240">
        <v>6</v>
      </c>
      <c r="E240">
        <v>558.96215429999995</v>
      </c>
    </row>
    <row r="241" spans="1:5" x14ac:dyDescent="0.2">
      <c r="A241">
        <v>8.0875435860000007</v>
      </c>
      <c r="B241">
        <v>233.91550000000001</v>
      </c>
      <c r="C241">
        <v>6</v>
      </c>
      <c r="E241">
        <v>558.96215429999995</v>
      </c>
    </row>
    <row r="242" spans="1:5" x14ac:dyDescent="0.2">
      <c r="A242">
        <v>21.55621094</v>
      </c>
      <c r="B242">
        <v>280.6986</v>
      </c>
      <c r="C242">
        <v>8.34</v>
      </c>
      <c r="E242">
        <v>24.728709670000001</v>
      </c>
    </row>
    <row r="243" spans="1:5" x14ac:dyDescent="0.2">
      <c r="A243">
        <v>21.55621094</v>
      </c>
      <c r="B243">
        <v>280.6986</v>
      </c>
      <c r="C243">
        <v>8.34</v>
      </c>
      <c r="E243">
        <v>24.728709670000001</v>
      </c>
    </row>
    <row r="244" spans="1:5" x14ac:dyDescent="0.2">
      <c r="A244">
        <v>21.55621094</v>
      </c>
      <c r="B244">
        <v>280.6986</v>
      </c>
      <c r="C244">
        <v>8.34</v>
      </c>
      <c r="E244">
        <v>24.728709670000001</v>
      </c>
    </row>
    <row r="245" spans="1:5" x14ac:dyDescent="0.2">
      <c r="A245">
        <v>21.55621094</v>
      </c>
      <c r="B245">
        <v>280.6986</v>
      </c>
      <c r="C245">
        <v>8.34</v>
      </c>
      <c r="E245">
        <v>24.728709670000001</v>
      </c>
    </row>
    <row r="246" spans="1:5" x14ac:dyDescent="0.2">
      <c r="A246">
        <v>7.9923960139999997</v>
      </c>
      <c r="B246">
        <v>8.2256</v>
      </c>
      <c r="C246">
        <v>8.34</v>
      </c>
      <c r="E246">
        <v>48.300302350000003</v>
      </c>
    </row>
    <row r="247" spans="1:5" x14ac:dyDescent="0.2">
      <c r="A247">
        <v>7.9923960139999997</v>
      </c>
      <c r="B247">
        <v>8.2256</v>
      </c>
      <c r="C247">
        <v>8.34</v>
      </c>
      <c r="E247">
        <v>48.300302350000003</v>
      </c>
    </row>
    <row r="248" spans="1:5" x14ac:dyDescent="0.2">
      <c r="A248">
        <v>7.9923960139999997</v>
      </c>
      <c r="B248">
        <v>8.2256</v>
      </c>
      <c r="C248">
        <v>8.34</v>
      </c>
      <c r="E248">
        <v>48.300302350000003</v>
      </c>
    </row>
    <row r="249" spans="1:5" x14ac:dyDescent="0.2">
      <c r="A249">
        <v>7.9923960139999997</v>
      </c>
      <c r="B249">
        <v>8.2256</v>
      </c>
      <c r="C249">
        <v>8.34</v>
      </c>
      <c r="E249">
        <v>48.300302350000003</v>
      </c>
    </row>
    <row r="250" spans="1:5" x14ac:dyDescent="0.2">
      <c r="A250">
        <v>8.1721192049999996</v>
      </c>
      <c r="B250">
        <v>11.680351999999999</v>
      </c>
      <c r="C250">
        <v>520</v>
      </c>
    </row>
    <row r="251" spans="1:5" x14ac:dyDescent="0.2">
      <c r="A251">
        <v>8.1721192049999996</v>
      </c>
      <c r="B251">
        <v>11.680351999999999</v>
      </c>
      <c r="C251">
        <v>520</v>
      </c>
    </row>
    <row r="252" spans="1:5" x14ac:dyDescent="0.2">
      <c r="A252">
        <v>8.1721192049999996</v>
      </c>
      <c r="B252">
        <v>11.680351999999999</v>
      </c>
      <c r="C252">
        <v>520</v>
      </c>
    </row>
    <row r="253" spans="1:5" x14ac:dyDescent="0.2">
      <c r="A253">
        <v>8.1721192049999996</v>
      </c>
      <c r="B253">
        <v>11.680351999999999</v>
      </c>
      <c r="C253">
        <v>520</v>
      </c>
    </row>
    <row r="254" spans="1:5" x14ac:dyDescent="0.2">
      <c r="A254">
        <v>8.0875435860000007</v>
      </c>
      <c r="B254">
        <v>20.964998000000001</v>
      </c>
      <c r="C254">
        <v>8.34</v>
      </c>
    </row>
    <row r="255" spans="1:5" x14ac:dyDescent="0.2">
      <c r="A255">
        <v>8.0875435860000007</v>
      </c>
      <c r="B255">
        <v>20.964998000000001</v>
      </c>
      <c r="C255">
        <v>8.34</v>
      </c>
    </row>
    <row r="256" spans="1:5" x14ac:dyDescent="0.2">
      <c r="A256">
        <v>8.0875435860000007</v>
      </c>
      <c r="B256">
        <v>20.964998000000001</v>
      </c>
      <c r="C256">
        <v>8.34</v>
      </c>
    </row>
    <row r="257" spans="1:3" x14ac:dyDescent="0.2">
      <c r="A257">
        <v>8.0875435860000007</v>
      </c>
      <c r="B257">
        <v>20.964998000000001</v>
      </c>
      <c r="C257">
        <v>8.34</v>
      </c>
    </row>
    <row r="258" spans="1:3" x14ac:dyDescent="0.2">
      <c r="A258">
        <v>240.51191710000001</v>
      </c>
      <c r="B258">
        <v>25.704999999999998</v>
      </c>
      <c r="C258">
        <v>8.34</v>
      </c>
    </row>
    <row r="259" spans="1:3" x14ac:dyDescent="0.2">
      <c r="A259">
        <v>240.51191710000001</v>
      </c>
      <c r="B259">
        <v>25.704999999999998</v>
      </c>
      <c r="C259">
        <v>8.34</v>
      </c>
    </row>
    <row r="260" spans="1:3" x14ac:dyDescent="0.2">
      <c r="A260">
        <v>240.51191710000001</v>
      </c>
      <c r="B260">
        <v>25.704999999999998</v>
      </c>
      <c r="C260">
        <v>8.34</v>
      </c>
    </row>
    <row r="261" spans="1:3" x14ac:dyDescent="0.2">
      <c r="A261">
        <v>240.51191710000001</v>
      </c>
      <c r="B261">
        <v>25.704999999999998</v>
      </c>
      <c r="C261">
        <v>8.34</v>
      </c>
    </row>
    <row r="262" spans="1:3" x14ac:dyDescent="0.2">
      <c r="A262">
        <v>324.96067290000002</v>
      </c>
      <c r="C262">
        <v>5.2</v>
      </c>
    </row>
    <row r="263" spans="1:3" x14ac:dyDescent="0.2">
      <c r="A263">
        <v>324.96067290000002</v>
      </c>
      <c r="C263">
        <v>5.2</v>
      </c>
    </row>
    <row r="264" spans="1:3" x14ac:dyDescent="0.2">
      <c r="A264">
        <v>324.96067290000002</v>
      </c>
      <c r="C264">
        <v>5.2</v>
      </c>
    </row>
    <row r="265" spans="1:3" x14ac:dyDescent="0.2">
      <c r="A265">
        <v>324.96067290000002</v>
      </c>
      <c r="C265">
        <v>5.2</v>
      </c>
    </row>
    <row r="266" spans="1:3" x14ac:dyDescent="0.2">
      <c r="A266">
        <v>8.0875435860000007</v>
      </c>
      <c r="B266">
        <v>8.9967500000000005</v>
      </c>
      <c r="C266">
        <v>8.34</v>
      </c>
    </row>
    <row r="267" spans="1:3" x14ac:dyDescent="0.2">
      <c r="A267">
        <v>8.0875435860000007</v>
      </c>
      <c r="B267">
        <v>8.9967500000000005</v>
      </c>
      <c r="C267">
        <v>8.34</v>
      </c>
    </row>
    <row r="268" spans="1:3" x14ac:dyDescent="0.2">
      <c r="A268">
        <v>8.0875435860000007</v>
      </c>
      <c r="B268">
        <v>8.9967500000000005</v>
      </c>
      <c r="C268">
        <v>8.34</v>
      </c>
    </row>
    <row r="269" spans="1:3" x14ac:dyDescent="0.2">
      <c r="A269">
        <v>8.0875435860000007</v>
      </c>
      <c r="B269">
        <v>8.9967500000000005</v>
      </c>
      <c r="C269">
        <v>8.34</v>
      </c>
    </row>
    <row r="270" spans="1:3" x14ac:dyDescent="0.2">
      <c r="A270">
        <v>8.0875435860000007</v>
      </c>
      <c r="B270">
        <v>15.52582</v>
      </c>
      <c r="C270">
        <v>8.34</v>
      </c>
    </row>
    <row r="271" spans="1:3" x14ac:dyDescent="0.2">
      <c r="A271">
        <v>8.0875435860000007</v>
      </c>
      <c r="B271">
        <v>15.52582</v>
      </c>
      <c r="C271">
        <v>8.34</v>
      </c>
    </row>
    <row r="272" spans="1:3" x14ac:dyDescent="0.2">
      <c r="A272">
        <v>8.0875435860000007</v>
      </c>
      <c r="B272">
        <v>15.52582</v>
      </c>
      <c r="C272">
        <v>8.34</v>
      </c>
    </row>
    <row r="273" spans="1:3" x14ac:dyDescent="0.2">
      <c r="A273">
        <v>8.0875435860000007</v>
      </c>
      <c r="B273">
        <v>15.52582</v>
      </c>
      <c r="C273">
        <v>8.34</v>
      </c>
    </row>
    <row r="274" spans="1:3" x14ac:dyDescent="0.2">
      <c r="A274">
        <v>8.0875435860000007</v>
      </c>
      <c r="B274">
        <v>18.692675999999999</v>
      </c>
      <c r="C274">
        <v>6.58</v>
      </c>
    </row>
    <row r="275" spans="1:3" x14ac:dyDescent="0.2">
      <c r="A275">
        <v>8.0875435860000007</v>
      </c>
      <c r="B275">
        <v>18.692675999999999</v>
      </c>
      <c r="C275">
        <v>6.58</v>
      </c>
    </row>
    <row r="276" spans="1:3" x14ac:dyDescent="0.2">
      <c r="A276">
        <v>8.0875435860000007</v>
      </c>
      <c r="B276">
        <v>18.692675999999999</v>
      </c>
      <c r="C276">
        <v>6.58</v>
      </c>
    </row>
    <row r="277" spans="1:3" x14ac:dyDescent="0.2">
      <c r="A277">
        <v>8.0875435860000007</v>
      </c>
      <c r="B277">
        <v>18.692675999999999</v>
      </c>
      <c r="C277">
        <v>6.58</v>
      </c>
    </row>
    <row r="278" spans="1:3" x14ac:dyDescent="0.2">
      <c r="A278">
        <v>8.0875435860000007</v>
      </c>
      <c r="B278">
        <v>8.2256</v>
      </c>
      <c r="C278">
        <v>6.58</v>
      </c>
    </row>
    <row r="279" spans="1:3" x14ac:dyDescent="0.2">
      <c r="A279">
        <v>8.0875435860000007</v>
      </c>
      <c r="B279">
        <v>8.2256</v>
      </c>
      <c r="C279">
        <v>6.58</v>
      </c>
    </row>
    <row r="280" spans="1:3" x14ac:dyDescent="0.2">
      <c r="A280">
        <v>8.0875435860000007</v>
      </c>
      <c r="B280">
        <v>8.2256</v>
      </c>
      <c r="C280">
        <v>6.58</v>
      </c>
    </row>
    <row r="281" spans="1:3" x14ac:dyDescent="0.2">
      <c r="A281">
        <v>8.0875435860000007</v>
      </c>
      <c r="B281">
        <v>8.2256</v>
      </c>
      <c r="C281">
        <v>6.58</v>
      </c>
    </row>
    <row r="282" spans="1:3" x14ac:dyDescent="0.2">
      <c r="A282">
        <v>8.0769716339999995</v>
      </c>
      <c r="B282">
        <v>5.3466399999999998</v>
      </c>
      <c r="C282">
        <v>6.58</v>
      </c>
    </row>
    <row r="283" spans="1:3" x14ac:dyDescent="0.2">
      <c r="A283">
        <v>8.0769716339999995</v>
      </c>
      <c r="B283">
        <v>5.3466399999999998</v>
      </c>
      <c r="C283">
        <v>6.58</v>
      </c>
    </row>
    <row r="284" spans="1:3" x14ac:dyDescent="0.2">
      <c r="A284">
        <v>8.0769716339999995</v>
      </c>
      <c r="B284">
        <v>5.3466399999999998</v>
      </c>
      <c r="C284">
        <v>6.58</v>
      </c>
    </row>
    <row r="285" spans="1:3" x14ac:dyDescent="0.2">
      <c r="A285">
        <v>8.0769716339999995</v>
      </c>
      <c r="B285">
        <v>5.3466399999999998</v>
      </c>
      <c r="C285">
        <v>6.58</v>
      </c>
    </row>
    <row r="286" spans="1:3" x14ac:dyDescent="0.2">
      <c r="A286">
        <v>1545.143703</v>
      </c>
      <c r="B286">
        <v>8.2256</v>
      </c>
      <c r="C286">
        <v>10.1</v>
      </c>
    </row>
    <row r="287" spans="1:3" x14ac:dyDescent="0.2">
      <c r="A287">
        <v>1545.143703</v>
      </c>
      <c r="B287">
        <v>8.2256</v>
      </c>
      <c r="C287">
        <v>10.1</v>
      </c>
    </row>
    <row r="288" spans="1:3" x14ac:dyDescent="0.2">
      <c r="A288">
        <v>1545.143703</v>
      </c>
      <c r="B288">
        <v>8.2256</v>
      </c>
      <c r="C288">
        <v>10.1</v>
      </c>
    </row>
    <row r="289" spans="1:3" x14ac:dyDescent="0.2">
      <c r="A289">
        <v>1545.143703</v>
      </c>
      <c r="B289">
        <v>8.2256</v>
      </c>
      <c r="C289">
        <v>10.1</v>
      </c>
    </row>
    <row r="290" spans="1:3" x14ac:dyDescent="0.2">
      <c r="A290">
        <v>19.21980946</v>
      </c>
      <c r="B290">
        <v>0.78143200000000002</v>
      </c>
      <c r="C290">
        <v>463.42</v>
      </c>
    </row>
    <row r="291" spans="1:3" x14ac:dyDescent="0.2">
      <c r="A291">
        <v>19.21980946</v>
      </c>
      <c r="B291">
        <v>0.78143200000000002</v>
      </c>
      <c r="C291">
        <v>463.42</v>
      </c>
    </row>
    <row r="292" spans="1:3" x14ac:dyDescent="0.2">
      <c r="A292">
        <v>19.21980946</v>
      </c>
      <c r="B292">
        <v>0.78143200000000002</v>
      </c>
      <c r="C292">
        <v>463.42</v>
      </c>
    </row>
    <row r="293" spans="1:3" x14ac:dyDescent="0.2">
      <c r="A293">
        <v>19.21980946</v>
      </c>
      <c r="B293">
        <v>0.78143200000000002</v>
      </c>
      <c r="C293">
        <v>463.42</v>
      </c>
    </row>
    <row r="294" spans="1:3" x14ac:dyDescent="0.2">
      <c r="A294">
        <v>8.0875435860000007</v>
      </c>
      <c r="B294">
        <v>5.3466399999999998</v>
      </c>
      <c r="C294">
        <v>195.96</v>
      </c>
    </row>
    <row r="295" spans="1:3" x14ac:dyDescent="0.2">
      <c r="A295">
        <v>8.0875435860000007</v>
      </c>
      <c r="B295">
        <v>5.3466399999999998</v>
      </c>
      <c r="C295">
        <v>195.96</v>
      </c>
    </row>
    <row r="296" spans="1:3" x14ac:dyDescent="0.2">
      <c r="A296">
        <v>8.0875435860000007</v>
      </c>
      <c r="B296">
        <v>5.3466399999999998</v>
      </c>
      <c r="C296">
        <v>195.96</v>
      </c>
    </row>
    <row r="297" spans="1:3" x14ac:dyDescent="0.2">
      <c r="A297">
        <v>8.0875435860000007</v>
      </c>
      <c r="B297">
        <v>5.3466399999999998</v>
      </c>
      <c r="C297">
        <v>195.96</v>
      </c>
    </row>
    <row r="298" spans="1:3" x14ac:dyDescent="0.2">
      <c r="A298">
        <v>15.96364812</v>
      </c>
      <c r="B298">
        <v>8.2256</v>
      </c>
      <c r="C298">
        <v>195.96</v>
      </c>
    </row>
    <row r="299" spans="1:3" x14ac:dyDescent="0.2">
      <c r="A299">
        <v>15.96364812</v>
      </c>
      <c r="B299">
        <v>8.2256</v>
      </c>
      <c r="C299">
        <v>195.96</v>
      </c>
    </row>
    <row r="300" spans="1:3" x14ac:dyDescent="0.2">
      <c r="A300">
        <v>15.96364812</v>
      </c>
      <c r="B300">
        <v>8.2256</v>
      </c>
      <c r="C300">
        <v>195.96</v>
      </c>
    </row>
    <row r="301" spans="1:3" x14ac:dyDescent="0.2">
      <c r="A301">
        <v>15.96364812</v>
      </c>
      <c r="B301">
        <v>8.2256</v>
      </c>
      <c r="C301">
        <v>195.96</v>
      </c>
    </row>
    <row r="302" spans="1:3" x14ac:dyDescent="0.2">
      <c r="A302">
        <v>5.4974152480000003</v>
      </c>
      <c r="B302">
        <v>534.66399999999999</v>
      </c>
      <c r="C302">
        <v>6.58</v>
      </c>
    </row>
    <row r="303" spans="1:3" x14ac:dyDescent="0.2">
      <c r="A303">
        <v>5.4974152480000003</v>
      </c>
      <c r="B303">
        <v>534.66399999999999</v>
      </c>
      <c r="C303">
        <v>6.58</v>
      </c>
    </row>
    <row r="304" spans="1:3" x14ac:dyDescent="0.2">
      <c r="A304">
        <v>5.4974152480000003</v>
      </c>
      <c r="B304">
        <v>534.66399999999999</v>
      </c>
      <c r="C304">
        <v>6.58</v>
      </c>
    </row>
    <row r="305" spans="1:3" x14ac:dyDescent="0.2">
      <c r="A305">
        <v>5.4974152480000003</v>
      </c>
      <c r="B305">
        <v>534.66399999999999</v>
      </c>
      <c r="C305">
        <v>6.58</v>
      </c>
    </row>
    <row r="306" spans="1:3" x14ac:dyDescent="0.2">
      <c r="A306">
        <v>7.9923960139999997</v>
      </c>
      <c r="B306">
        <v>8.2256</v>
      </c>
      <c r="C306">
        <v>573.57000000000005</v>
      </c>
    </row>
    <row r="307" spans="1:3" x14ac:dyDescent="0.2">
      <c r="A307">
        <v>7.9923960139999997</v>
      </c>
      <c r="B307">
        <v>8.2256</v>
      </c>
      <c r="C307">
        <v>573.57000000000005</v>
      </c>
    </row>
    <row r="308" spans="1:3" x14ac:dyDescent="0.2">
      <c r="A308">
        <v>7.9923960139999997</v>
      </c>
      <c r="B308">
        <v>8.2256</v>
      </c>
      <c r="C308">
        <v>573.57000000000005</v>
      </c>
    </row>
    <row r="309" spans="1:3" x14ac:dyDescent="0.2">
      <c r="A309">
        <v>7.9923960139999997</v>
      </c>
      <c r="B309">
        <v>8.2256</v>
      </c>
      <c r="C309">
        <v>573.57000000000005</v>
      </c>
    </row>
    <row r="310" spans="1:3" x14ac:dyDescent="0.2">
      <c r="A310">
        <v>8.0875435860000007</v>
      </c>
      <c r="B310">
        <v>4.1127999999999998E-2</v>
      </c>
      <c r="C310">
        <v>195.96</v>
      </c>
    </row>
    <row r="311" spans="1:3" x14ac:dyDescent="0.2">
      <c r="A311">
        <v>8.0875435860000007</v>
      </c>
      <c r="B311">
        <v>4.1127999999999998E-2</v>
      </c>
      <c r="C311">
        <v>195.96</v>
      </c>
    </row>
    <row r="312" spans="1:3" x14ac:dyDescent="0.2">
      <c r="A312">
        <v>8.0875435860000007</v>
      </c>
      <c r="B312">
        <v>4.1127999999999998E-2</v>
      </c>
      <c r="C312">
        <v>195.96</v>
      </c>
    </row>
    <row r="313" spans="1:3" x14ac:dyDescent="0.2">
      <c r="A313">
        <v>8.0875435860000007</v>
      </c>
      <c r="B313">
        <v>4.1127999999999998E-2</v>
      </c>
      <c r="C313">
        <v>195.96</v>
      </c>
    </row>
    <row r="314" spans="1:3" x14ac:dyDescent="0.2">
      <c r="A314">
        <v>8.0875435860000007</v>
      </c>
      <c r="B314">
        <v>7.8657300000000001</v>
      </c>
      <c r="C314">
        <v>531.4</v>
      </c>
    </row>
    <row r="315" spans="1:3" x14ac:dyDescent="0.2">
      <c r="A315">
        <v>8.0875435860000007</v>
      </c>
      <c r="B315">
        <v>7.8657300000000001</v>
      </c>
      <c r="C315">
        <v>531.4</v>
      </c>
    </row>
    <row r="316" spans="1:3" x14ac:dyDescent="0.2">
      <c r="A316">
        <v>8.0875435860000007</v>
      </c>
      <c r="B316">
        <v>7.8657300000000001</v>
      </c>
      <c r="C316">
        <v>531.4</v>
      </c>
    </row>
    <row r="317" spans="1:3" x14ac:dyDescent="0.2">
      <c r="A317">
        <v>8.0875435860000007</v>
      </c>
      <c r="B317">
        <v>7.8657300000000001</v>
      </c>
      <c r="C317">
        <v>531.4</v>
      </c>
    </row>
    <row r="318" spans="1:3" x14ac:dyDescent="0.2">
      <c r="A318">
        <v>5.4974152480000003</v>
      </c>
      <c r="B318">
        <v>7.8657300000000001</v>
      </c>
      <c r="C318">
        <v>195.96</v>
      </c>
    </row>
    <row r="319" spans="1:3" x14ac:dyDescent="0.2">
      <c r="A319">
        <v>5.4974152480000003</v>
      </c>
      <c r="B319">
        <v>7.8657300000000001</v>
      </c>
      <c r="C319">
        <v>195.96</v>
      </c>
    </row>
    <row r="320" spans="1:3" x14ac:dyDescent="0.2">
      <c r="A320">
        <v>5.4974152480000003</v>
      </c>
      <c r="B320">
        <v>7.8657300000000001</v>
      </c>
      <c r="C320">
        <v>195.96</v>
      </c>
    </row>
    <row r="321" spans="1:3" x14ac:dyDescent="0.2">
      <c r="A321">
        <v>5.4974152480000003</v>
      </c>
      <c r="B321">
        <v>7.8657300000000001</v>
      </c>
      <c r="C321">
        <v>195.96</v>
      </c>
    </row>
    <row r="322" spans="1:3" x14ac:dyDescent="0.2">
      <c r="A322">
        <v>8.0452557759999994</v>
      </c>
      <c r="B322">
        <v>8.2256</v>
      </c>
      <c r="C322">
        <v>573.57000000000005</v>
      </c>
    </row>
    <row r="323" spans="1:3" x14ac:dyDescent="0.2">
      <c r="A323">
        <v>8.0452557759999994</v>
      </c>
      <c r="B323">
        <v>8.2256</v>
      </c>
      <c r="C323">
        <v>573.57000000000005</v>
      </c>
    </row>
    <row r="324" spans="1:3" x14ac:dyDescent="0.2">
      <c r="A324">
        <v>8.0452557759999994</v>
      </c>
      <c r="B324">
        <v>8.2256</v>
      </c>
      <c r="C324">
        <v>573.57000000000005</v>
      </c>
    </row>
    <row r="325" spans="1:3" x14ac:dyDescent="0.2">
      <c r="A325">
        <v>8.0452557759999994</v>
      </c>
      <c r="B325">
        <v>8.2256</v>
      </c>
      <c r="C325">
        <v>573.57000000000005</v>
      </c>
    </row>
    <row r="326" spans="1:3" x14ac:dyDescent="0.2">
      <c r="A326">
        <v>7.9923960139999997</v>
      </c>
      <c r="B326">
        <v>8.2256</v>
      </c>
      <c r="C326">
        <v>195.96</v>
      </c>
    </row>
    <row r="327" spans="1:3" x14ac:dyDescent="0.2">
      <c r="A327">
        <v>7.9923960139999997</v>
      </c>
      <c r="B327">
        <v>8.2256</v>
      </c>
      <c r="C327">
        <v>195.96</v>
      </c>
    </row>
    <row r="328" spans="1:3" x14ac:dyDescent="0.2">
      <c r="A328">
        <v>7.9923960139999997</v>
      </c>
      <c r="B328">
        <v>8.2256</v>
      </c>
      <c r="C328">
        <v>195.96</v>
      </c>
    </row>
    <row r="329" spans="1:3" x14ac:dyDescent="0.2">
      <c r="A329">
        <v>7.9923960139999997</v>
      </c>
      <c r="B329">
        <v>8.2256</v>
      </c>
      <c r="C329">
        <v>195.96</v>
      </c>
    </row>
    <row r="330" spans="1:3" x14ac:dyDescent="0.2">
      <c r="A330">
        <v>549.74152479999998</v>
      </c>
      <c r="B330">
        <v>8.2256</v>
      </c>
      <c r="C330">
        <v>1688.4</v>
      </c>
    </row>
    <row r="331" spans="1:3" x14ac:dyDescent="0.2">
      <c r="A331">
        <v>549.74152479999998</v>
      </c>
      <c r="B331">
        <v>8.2256</v>
      </c>
      <c r="C331">
        <v>1688.4</v>
      </c>
    </row>
    <row r="332" spans="1:3" x14ac:dyDescent="0.2">
      <c r="A332">
        <v>549.74152479999998</v>
      </c>
      <c r="B332">
        <v>8.2256</v>
      </c>
      <c r="C332">
        <v>1688.4</v>
      </c>
    </row>
    <row r="333" spans="1:3" x14ac:dyDescent="0.2">
      <c r="A333">
        <v>549.74152479999998</v>
      </c>
      <c r="B333">
        <v>8.2256</v>
      </c>
      <c r="C333">
        <v>1688.4</v>
      </c>
    </row>
    <row r="334" spans="1:3" x14ac:dyDescent="0.2">
      <c r="A334">
        <v>8.0875435860000007</v>
      </c>
      <c r="B334">
        <v>7.8657300000000001</v>
      </c>
      <c r="C334">
        <v>463.42</v>
      </c>
    </row>
    <row r="335" spans="1:3" x14ac:dyDescent="0.2">
      <c r="A335">
        <v>8.0875435860000007</v>
      </c>
      <c r="B335">
        <v>7.8657300000000001</v>
      </c>
      <c r="C335">
        <v>463.42</v>
      </c>
    </row>
    <row r="336" spans="1:3" x14ac:dyDescent="0.2">
      <c r="A336">
        <v>8.0875435860000007</v>
      </c>
      <c r="B336">
        <v>7.8657300000000001</v>
      </c>
      <c r="C336">
        <v>463.42</v>
      </c>
    </row>
    <row r="337" spans="1:3" x14ac:dyDescent="0.2">
      <c r="A337">
        <v>8.0875435860000007</v>
      </c>
      <c r="B337">
        <v>7.8657300000000001</v>
      </c>
      <c r="C337">
        <v>463.42</v>
      </c>
    </row>
    <row r="338" spans="1:3" x14ac:dyDescent="0.2">
      <c r="A338">
        <v>8.0875435860000007</v>
      </c>
      <c r="B338">
        <v>282.755</v>
      </c>
      <c r="C338">
        <v>195.96</v>
      </c>
    </row>
    <row r="339" spans="1:3" x14ac:dyDescent="0.2">
      <c r="A339">
        <v>8.0875435860000007</v>
      </c>
      <c r="B339">
        <v>282.755</v>
      </c>
      <c r="C339">
        <v>195.96</v>
      </c>
    </row>
    <row r="340" spans="1:3" x14ac:dyDescent="0.2">
      <c r="A340">
        <v>8.0875435860000007</v>
      </c>
      <c r="B340">
        <v>282.755</v>
      </c>
      <c r="C340">
        <v>195.96</v>
      </c>
    </row>
    <row r="341" spans="1:3" x14ac:dyDescent="0.2">
      <c r="A341">
        <v>8.0875435860000007</v>
      </c>
      <c r="B341">
        <v>282.755</v>
      </c>
      <c r="C341">
        <v>195.96</v>
      </c>
    </row>
    <row r="342" spans="1:3" x14ac:dyDescent="0.2">
      <c r="A342">
        <v>8.0875435860000007</v>
      </c>
      <c r="B342">
        <v>22.291376</v>
      </c>
      <c r="C342">
        <v>195.96</v>
      </c>
    </row>
    <row r="343" spans="1:3" x14ac:dyDescent="0.2">
      <c r="A343">
        <v>8.0875435860000007</v>
      </c>
      <c r="B343">
        <v>22.291376</v>
      </c>
      <c r="C343">
        <v>195.96</v>
      </c>
    </row>
    <row r="344" spans="1:3" x14ac:dyDescent="0.2">
      <c r="A344">
        <v>8.0875435860000007</v>
      </c>
      <c r="B344">
        <v>22.291376</v>
      </c>
      <c r="C344">
        <v>195.96</v>
      </c>
    </row>
    <row r="345" spans="1:3" x14ac:dyDescent="0.2">
      <c r="A345">
        <v>8.0875435860000007</v>
      </c>
      <c r="B345">
        <v>22.291376</v>
      </c>
      <c r="C345">
        <v>195.96</v>
      </c>
    </row>
    <row r="346" spans="1:3" x14ac:dyDescent="0.2">
      <c r="A346">
        <v>8.0875435860000007</v>
      </c>
      <c r="B346">
        <v>22.291376</v>
      </c>
      <c r="C346">
        <v>1688.4</v>
      </c>
    </row>
    <row r="347" spans="1:3" x14ac:dyDescent="0.2">
      <c r="A347">
        <v>8.0875435860000007</v>
      </c>
      <c r="B347">
        <v>22.291376</v>
      </c>
      <c r="C347">
        <v>1688.4</v>
      </c>
    </row>
    <row r="348" spans="1:3" x14ac:dyDescent="0.2">
      <c r="A348">
        <v>8.0875435860000007</v>
      </c>
      <c r="B348">
        <v>22.291376</v>
      </c>
      <c r="C348">
        <v>1688.4</v>
      </c>
    </row>
    <row r="349" spans="1:3" x14ac:dyDescent="0.2">
      <c r="A349">
        <v>8.0875435860000007</v>
      </c>
      <c r="B349">
        <v>22.291376</v>
      </c>
      <c r="C349">
        <v>1688.4</v>
      </c>
    </row>
    <row r="350" spans="1:3" x14ac:dyDescent="0.2">
      <c r="A350">
        <v>7.9923960139999997</v>
      </c>
      <c r="B350">
        <v>22.291376</v>
      </c>
      <c r="C350">
        <v>531.4</v>
      </c>
    </row>
    <row r="351" spans="1:3" x14ac:dyDescent="0.2">
      <c r="A351">
        <v>7.9923960139999997</v>
      </c>
      <c r="B351">
        <v>22.291376</v>
      </c>
      <c r="C351">
        <v>531.4</v>
      </c>
    </row>
    <row r="352" spans="1:3" x14ac:dyDescent="0.2">
      <c r="A352">
        <v>7.9923960139999997</v>
      </c>
      <c r="B352">
        <v>22.291376</v>
      </c>
      <c r="C352">
        <v>531.4</v>
      </c>
    </row>
    <row r="353" spans="1:3" x14ac:dyDescent="0.2">
      <c r="A353">
        <v>7.9923960139999997</v>
      </c>
      <c r="B353">
        <v>22.291376</v>
      </c>
      <c r="C353">
        <v>531.4</v>
      </c>
    </row>
    <row r="354" spans="1:3" x14ac:dyDescent="0.2">
      <c r="A354">
        <v>8.0875435860000007</v>
      </c>
      <c r="B354">
        <v>22.291376</v>
      </c>
      <c r="C354">
        <v>195.96</v>
      </c>
    </row>
    <row r="355" spans="1:3" x14ac:dyDescent="0.2">
      <c r="A355">
        <v>8.0875435860000007</v>
      </c>
      <c r="B355">
        <v>22.291376</v>
      </c>
      <c r="C355">
        <v>195.96</v>
      </c>
    </row>
    <row r="356" spans="1:3" x14ac:dyDescent="0.2">
      <c r="A356">
        <v>8.0875435860000007</v>
      </c>
      <c r="B356">
        <v>22.291376</v>
      </c>
      <c r="C356">
        <v>195.96</v>
      </c>
    </row>
    <row r="357" spans="1:3" x14ac:dyDescent="0.2">
      <c r="A357">
        <v>8.0875435860000007</v>
      </c>
      <c r="B357">
        <v>22.291376</v>
      </c>
      <c r="C357">
        <v>195.96</v>
      </c>
    </row>
    <row r="358" spans="1:3" x14ac:dyDescent="0.2">
      <c r="A358">
        <v>264.29881</v>
      </c>
      <c r="B358">
        <v>8.2256</v>
      </c>
      <c r="C358">
        <v>8.34</v>
      </c>
    </row>
    <row r="359" spans="1:3" x14ac:dyDescent="0.2">
      <c r="A359">
        <v>264.29881</v>
      </c>
      <c r="B359">
        <v>8.2256</v>
      </c>
      <c r="C359">
        <v>8.34</v>
      </c>
    </row>
    <row r="360" spans="1:3" x14ac:dyDescent="0.2">
      <c r="A360">
        <v>264.29881</v>
      </c>
      <c r="B360">
        <v>8.2256</v>
      </c>
      <c r="C360">
        <v>8.34</v>
      </c>
    </row>
    <row r="361" spans="1:3" x14ac:dyDescent="0.2">
      <c r="A361">
        <v>264.29881</v>
      </c>
      <c r="B361">
        <v>8.2256</v>
      </c>
      <c r="C361">
        <v>8.34</v>
      </c>
    </row>
    <row r="362" spans="1:3" x14ac:dyDescent="0.2">
      <c r="A362">
        <v>22.919992799999999</v>
      </c>
      <c r="B362">
        <v>15.423</v>
      </c>
      <c r="C362">
        <v>23890</v>
      </c>
    </row>
    <row r="363" spans="1:3" x14ac:dyDescent="0.2">
      <c r="A363">
        <v>22.919992799999999</v>
      </c>
      <c r="B363">
        <v>15.423</v>
      </c>
      <c r="C363">
        <v>23890</v>
      </c>
    </row>
    <row r="364" spans="1:3" x14ac:dyDescent="0.2">
      <c r="A364">
        <v>22.919992799999999</v>
      </c>
      <c r="B364">
        <v>15.423</v>
      </c>
      <c r="C364">
        <v>23890</v>
      </c>
    </row>
    <row r="365" spans="1:3" x14ac:dyDescent="0.2">
      <c r="A365">
        <v>22.919992799999999</v>
      </c>
      <c r="B365">
        <v>15.423</v>
      </c>
      <c r="C365">
        <v>23890</v>
      </c>
    </row>
    <row r="366" spans="1:3" x14ac:dyDescent="0.2">
      <c r="A366">
        <v>22.919992799999999</v>
      </c>
      <c r="B366">
        <v>8.2256</v>
      </c>
      <c r="C366">
        <v>15588.33</v>
      </c>
    </row>
    <row r="367" spans="1:3" x14ac:dyDescent="0.2">
      <c r="A367">
        <v>22.919992799999999</v>
      </c>
      <c r="B367">
        <v>8.2256</v>
      </c>
      <c r="C367">
        <v>15588.33</v>
      </c>
    </row>
    <row r="368" spans="1:3" x14ac:dyDescent="0.2">
      <c r="A368">
        <v>22.919992799999999</v>
      </c>
      <c r="B368">
        <v>8.2256</v>
      </c>
      <c r="C368">
        <v>15588.33</v>
      </c>
    </row>
    <row r="369" spans="1:3" x14ac:dyDescent="0.2">
      <c r="A369">
        <v>22.919992799999999</v>
      </c>
      <c r="B369">
        <v>8.2256</v>
      </c>
      <c r="C369">
        <v>15588.33</v>
      </c>
    </row>
    <row r="370" spans="1:3" x14ac:dyDescent="0.2">
      <c r="A370">
        <v>22.919992799999999</v>
      </c>
      <c r="B370">
        <v>61.692</v>
      </c>
      <c r="C370">
        <v>23890</v>
      </c>
    </row>
    <row r="371" spans="1:3" x14ac:dyDescent="0.2">
      <c r="A371">
        <v>22.919992799999999</v>
      </c>
      <c r="B371">
        <v>61.692</v>
      </c>
      <c r="C371">
        <v>23890</v>
      </c>
    </row>
    <row r="372" spans="1:3" x14ac:dyDescent="0.2">
      <c r="A372">
        <v>22.919992799999999</v>
      </c>
      <c r="B372">
        <v>61.692</v>
      </c>
      <c r="C372">
        <v>23890</v>
      </c>
    </row>
    <row r="373" spans="1:3" x14ac:dyDescent="0.2">
      <c r="A373">
        <v>22.919992799999999</v>
      </c>
      <c r="B373">
        <v>61.692</v>
      </c>
      <c r="C373">
        <v>23890</v>
      </c>
    </row>
    <row r="374" spans="1:3" x14ac:dyDescent="0.2">
      <c r="A374">
        <v>22.919992799999999</v>
      </c>
      <c r="B374">
        <v>8.2256</v>
      </c>
      <c r="C374">
        <v>2034.2</v>
      </c>
    </row>
    <row r="375" spans="1:3" x14ac:dyDescent="0.2">
      <c r="A375">
        <v>22.919992799999999</v>
      </c>
      <c r="B375">
        <v>8.2256</v>
      </c>
      <c r="C375">
        <v>2034.2</v>
      </c>
    </row>
    <row r="376" spans="1:3" x14ac:dyDescent="0.2">
      <c r="A376">
        <v>22.919992799999999</v>
      </c>
      <c r="B376">
        <v>8.2256</v>
      </c>
      <c r="C376">
        <v>2034.2</v>
      </c>
    </row>
    <row r="377" spans="1:3" x14ac:dyDescent="0.2">
      <c r="A377">
        <v>22.919992799999999</v>
      </c>
      <c r="B377">
        <v>8.2256</v>
      </c>
      <c r="C377">
        <v>2034.2</v>
      </c>
    </row>
    <row r="378" spans="1:3" x14ac:dyDescent="0.2">
      <c r="A378">
        <v>8.0875435860000007</v>
      </c>
      <c r="B378">
        <v>8.2256</v>
      </c>
      <c r="C378">
        <v>15588.33</v>
      </c>
    </row>
    <row r="379" spans="1:3" x14ac:dyDescent="0.2">
      <c r="A379">
        <v>8.0875435860000007</v>
      </c>
      <c r="B379">
        <v>8.2256</v>
      </c>
      <c r="C379">
        <v>15588.33</v>
      </c>
    </row>
    <row r="380" spans="1:3" x14ac:dyDescent="0.2">
      <c r="A380">
        <v>8.0875435860000007</v>
      </c>
      <c r="B380">
        <v>8.2256</v>
      </c>
      <c r="C380">
        <v>15588.33</v>
      </c>
    </row>
    <row r="381" spans="1:3" x14ac:dyDescent="0.2">
      <c r="A381">
        <v>8.0875435860000007</v>
      </c>
      <c r="B381">
        <v>8.2256</v>
      </c>
      <c r="C381">
        <v>15588.33</v>
      </c>
    </row>
    <row r="382" spans="1:3" x14ac:dyDescent="0.2">
      <c r="A382">
        <v>7.9923960139999997</v>
      </c>
      <c r="B382">
        <v>10.508203999999999</v>
      </c>
      <c r="C382">
        <v>839</v>
      </c>
    </row>
    <row r="383" spans="1:3" x14ac:dyDescent="0.2">
      <c r="A383">
        <v>7.9923960139999997</v>
      </c>
      <c r="B383">
        <v>10.508203999999999</v>
      </c>
      <c r="C383">
        <v>839</v>
      </c>
    </row>
    <row r="384" spans="1:3" x14ac:dyDescent="0.2">
      <c r="A384">
        <v>7.9923960139999997</v>
      </c>
      <c r="B384">
        <v>10.508203999999999</v>
      </c>
      <c r="C384">
        <v>839</v>
      </c>
    </row>
    <row r="385" spans="1:3" x14ac:dyDescent="0.2">
      <c r="A385">
        <v>7.9923960139999997</v>
      </c>
      <c r="B385">
        <v>10.508203999999999</v>
      </c>
      <c r="C385">
        <v>839</v>
      </c>
    </row>
    <row r="386" spans="1:3" x14ac:dyDescent="0.2">
      <c r="A386">
        <v>8.0875435860000007</v>
      </c>
      <c r="B386">
        <v>0</v>
      </c>
      <c r="C386">
        <v>36.99</v>
      </c>
    </row>
    <row r="387" spans="1:3" x14ac:dyDescent="0.2">
      <c r="A387">
        <v>8.0875435860000007</v>
      </c>
      <c r="B387">
        <v>0</v>
      </c>
      <c r="C387">
        <v>36.99</v>
      </c>
    </row>
    <row r="388" spans="1:3" x14ac:dyDescent="0.2">
      <c r="A388">
        <v>8.0875435860000007</v>
      </c>
      <c r="B388">
        <v>0</v>
      </c>
      <c r="C388">
        <v>36.99</v>
      </c>
    </row>
    <row r="389" spans="1:3" x14ac:dyDescent="0.2">
      <c r="A389">
        <v>8.0875435860000007</v>
      </c>
      <c r="B389">
        <v>0</v>
      </c>
      <c r="C389">
        <v>36.99</v>
      </c>
    </row>
    <row r="390" spans="1:3" x14ac:dyDescent="0.2">
      <c r="A390">
        <v>8.0875435860000007</v>
      </c>
      <c r="B390">
        <v>0.25705</v>
      </c>
      <c r="C390">
        <v>36.99</v>
      </c>
    </row>
    <row r="391" spans="1:3" x14ac:dyDescent="0.2">
      <c r="A391">
        <v>8.0875435860000007</v>
      </c>
      <c r="B391">
        <v>0.25705</v>
      </c>
      <c r="C391">
        <v>36.99</v>
      </c>
    </row>
    <row r="392" spans="1:3" x14ac:dyDescent="0.2">
      <c r="A392">
        <v>8.0875435860000007</v>
      </c>
      <c r="B392">
        <v>0.25705</v>
      </c>
      <c r="C392">
        <v>36.99</v>
      </c>
    </row>
    <row r="393" spans="1:3" x14ac:dyDescent="0.2">
      <c r="A393">
        <v>8.0875435860000007</v>
      </c>
      <c r="B393">
        <v>0.25705</v>
      </c>
      <c r="C393">
        <v>36.99</v>
      </c>
    </row>
    <row r="394" spans="1:3" x14ac:dyDescent="0.2">
      <c r="A394">
        <v>15.857928599999999</v>
      </c>
      <c r="B394">
        <v>8.2256</v>
      </c>
      <c r="C394">
        <v>23890</v>
      </c>
    </row>
    <row r="395" spans="1:3" x14ac:dyDescent="0.2">
      <c r="A395">
        <v>15.857928599999999</v>
      </c>
      <c r="B395">
        <v>8.2256</v>
      </c>
      <c r="C395">
        <v>23890</v>
      </c>
    </row>
    <row r="396" spans="1:3" x14ac:dyDescent="0.2">
      <c r="A396">
        <v>15.857928599999999</v>
      </c>
      <c r="B396">
        <v>8.2256</v>
      </c>
      <c r="C396">
        <v>23890</v>
      </c>
    </row>
    <row r="397" spans="1:3" x14ac:dyDescent="0.2">
      <c r="A397">
        <v>15.857928599999999</v>
      </c>
      <c r="B397">
        <v>8.2256</v>
      </c>
      <c r="C397">
        <v>23890</v>
      </c>
    </row>
    <row r="398" spans="1:3" x14ac:dyDescent="0.2">
      <c r="A398">
        <v>20.213572989999999</v>
      </c>
      <c r="B398">
        <v>8.2256</v>
      </c>
      <c r="C398">
        <v>839</v>
      </c>
    </row>
    <row r="399" spans="1:3" x14ac:dyDescent="0.2">
      <c r="A399">
        <v>20.213572989999999</v>
      </c>
      <c r="B399">
        <v>8.2256</v>
      </c>
      <c r="C399">
        <v>839</v>
      </c>
    </row>
    <row r="400" spans="1:3" x14ac:dyDescent="0.2">
      <c r="A400">
        <v>20.213572989999999</v>
      </c>
      <c r="B400">
        <v>8.2256</v>
      </c>
      <c r="C400">
        <v>839</v>
      </c>
    </row>
    <row r="401" spans="1:3" x14ac:dyDescent="0.2">
      <c r="A401">
        <v>20.213572989999999</v>
      </c>
      <c r="B401">
        <v>8.2256</v>
      </c>
      <c r="C401">
        <v>839</v>
      </c>
    </row>
    <row r="402" spans="1:3" x14ac:dyDescent="0.2">
      <c r="A402">
        <v>63.431714399999997</v>
      </c>
      <c r="B402">
        <v>8.667726</v>
      </c>
      <c r="C402">
        <v>23890</v>
      </c>
    </row>
    <row r="403" spans="1:3" x14ac:dyDescent="0.2">
      <c r="A403">
        <v>63.431714399999997</v>
      </c>
      <c r="B403">
        <v>8.667726</v>
      </c>
      <c r="C403">
        <v>23890</v>
      </c>
    </row>
    <row r="404" spans="1:3" x14ac:dyDescent="0.2">
      <c r="A404">
        <v>63.431714399999997</v>
      </c>
      <c r="B404">
        <v>8.667726</v>
      </c>
      <c r="C404">
        <v>23890</v>
      </c>
    </row>
    <row r="405" spans="1:3" x14ac:dyDescent="0.2">
      <c r="A405">
        <v>63.431714399999997</v>
      </c>
      <c r="B405">
        <v>8.667726</v>
      </c>
      <c r="C405">
        <v>23890</v>
      </c>
    </row>
    <row r="406" spans="1:3" x14ac:dyDescent="0.2">
      <c r="A406">
        <v>7.9923960139999997</v>
      </c>
      <c r="B406">
        <v>8.2256</v>
      </c>
      <c r="C406">
        <v>2034.2</v>
      </c>
    </row>
    <row r="407" spans="1:3" x14ac:dyDescent="0.2">
      <c r="A407">
        <v>7.9923960139999997</v>
      </c>
      <c r="B407">
        <v>8.2256</v>
      </c>
      <c r="C407">
        <v>2034.2</v>
      </c>
    </row>
    <row r="408" spans="1:3" x14ac:dyDescent="0.2">
      <c r="A408">
        <v>7.9923960139999997</v>
      </c>
      <c r="B408">
        <v>8.2256</v>
      </c>
      <c r="C408">
        <v>2034.2</v>
      </c>
    </row>
    <row r="409" spans="1:3" x14ac:dyDescent="0.2">
      <c r="A409">
        <v>7.9923960139999997</v>
      </c>
      <c r="B409">
        <v>8.2256</v>
      </c>
      <c r="C409">
        <v>2034.2</v>
      </c>
    </row>
    <row r="410" spans="1:3" x14ac:dyDescent="0.2">
      <c r="A410">
        <v>8.3095545860000009</v>
      </c>
      <c r="B410">
        <v>8.3387019999999996</v>
      </c>
      <c r="C410">
        <v>6.58</v>
      </c>
    </row>
    <row r="411" spans="1:3" x14ac:dyDescent="0.2">
      <c r="A411">
        <v>8.3095545860000009</v>
      </c>
      <c r="B411">
        <v>8.3387019999999996</v>
      </c>
      <c r="C411">
        <v>6.58</v>
      </c>
    </row>
    <row r="412" spans="1:3" x14ac:dyDescent="0.2">
      <c r="A412">
        <v>8.3095545860000009</v>
      </c>
      <c r="B412">
        <v>8.3387019999999996</v>
      </c>
      <c r="C412">
        <v>6.58</v>
      </c>
    </row>
    <row r="413" spans="1:3" x14ac:dyDescent="0.2">
      <c r="A413">
        <v>8.3095545860000009</v>
      </c>
      <c r="B413">
        <v>8.3387019999999996</v>
      </c>
      <c r="C413">
        <v>6.58</v>
      </c>
    </row>
    <row r="414" spans="1:3" x14ac:dyDescent="0.2">
      <c r="A414">
        <v>92.504583499999995</v>
      </c>
      <c r="B414">
        <v>8.2358820000000001</v>
      </c>
      <c r="C414">
        <v>8.34</v>
      </c>
    </row>
    <row r="415" spans="1:3" x14ac:dyDescent="0.2">
      <c r="A415">
        <v>92.504583499999995</v>
      </c>
      <c r="B415">
        <v>8.2358820000000001</v>
      </c>
      <c r="C415">
        <v>8.34</v>
      </c>
    </row>
    <row r="416" spans="1:3" x14ac:dyDescent="0.2">
      <c r="A416">
        <v>92.504583499999995</v>
      </c>
      <c r="B416">
        <v>8.2358820000000001</v>
      </c>
      <c r="C416">
        <v>8.34</v>
      </c>
    </row>
    <row r="417" spans="1:3" x14ac:dyDescent="0.2">
      <c r="A417">
        <v>92.504583499999995</v>
      </c>
      <c r="B417">
        <v>8.2358820000000001</v>
      </c>
      <c r="C417">
        <v>8.34</v>
      </c>
    </row>
    <row r="418" spans="1:3" x14ac:dyDescent="0.2">
      <c r="A418">
        <v>8.1086874909999995</v>
      </c>
      <c r="C418">
        <v>20</v>
      </c>
    </row>
    <row r="419" spans="1:3" x14ac:dyDescent="0.2">
      <c r="A419">
        <v>8.1086874909999995</v>
      </c>
      <c r="C419">
        <v>20</v>
      </c>
    </row>
    <row r="420" spans="1:3" x14ac:dyDescent="0.2">
      <c r="A420">
        <v>8.1086874909999995</v>
      </c>
      <c r="C420">
        <v>20</v>
      </c>
    </row>
    <row r="421" spans="1:3" x14ac:dyDescent="0.2">
      <c r="A421">
        <v>8.1086874909999995</v>
      </c>
      <c r="C421">
        <v>20</v>
      </c>
    </row>
    <row r="422" spans="1:3" x14ac:dyDescent="0.2">
      <c r="A422">
        <v>0</v>
      </c>
      <c r="C422">
        <v>0.17</v>
      </c>
    </row>
    <row r="423" spans="1:3" x14ac:dyDescent="0.2">
      <c r="A423">
        <v>0</v>
      </c>
      <c r="C423">
        <v>0.17</v>
      </c>
    </row>
    <row r="424" spans="1:3" x14ac:dyDescent="0.2">
      <c r="A424">
        <v>0</v>
      </c>
      <c r="C424">
        <v>0.17</v>
      </c>
    </row>
    <row r="425" spans="1:3" x14ac:dyDescent="0.2">
      <c r="A425">
        <v>0</v>
      </c>
      <c r="C425">
        <v>0.17</v>
      </c>
    </row>
    <row r="426" spans="1:3" x14ac:dyDescent="0.2">
      <c r="A426">
        <v>8.0875435860000007</v>
      </c>
      <c r="C426">
        <v>0</v>
      </c>
    </row>
    <row r="427" spans="1:3" x14ac:dyDescent="0.2">
      <c r="A427">
        <v>8.0875435860000007</v>
      </c>
      <c r="C427">
        <v>0</v>
      </c>
    </row>
    <row r="428" spans="1:3" x14ac:dyDescent="0.2">
      <c r="A428">
        <v>8.0875435860000007</v>
      </c>
      <c r="C428">
        <v>0</v>
      </c>
    </row>
    <row r="429" spans="1:3" x14ac:dyDescent="0.2">
      <c r="A429">
        <v>8.0875435860000007</v>
      </c>
      <c r="C429">
        <v>0</v>
      </c>
    </row>
    <row r="430" spans="1:3" x14ac:dyDescent="0.2">
      <c r="A430">
        <v>42.287809600000003</v>
      </c>
      <c r="C430">
        <v>6.62</v>
      </c>
    </row>
    <row r="431" spans="1:3" x14ac:dyDescent="0.2">
      <c r="A431">
        <v>42.287809600000003</v>
      </c>
      <c r="C431">
        <v>6.62</v>
      </c>
    </row>
    <row r="432" spans="1:3" x14ac:dyDescent="0.2">
      <c r="A432">
        <v>42.287809600000003</v>
      </c>
      <c r="C432">
        <v>6.62</v>
      </c>
    </row>
    <row r="433" spans="1:3" x14ac:dyDescent="0.2">
      <c r="A433">
        <v>42.287809600000003</v>
      </c>
      <c r="C433">
        <v>6.62</v>
      </c>
    </row>
    <row r="434" spans="1:3" x14ac:dyDescent="0.2">
      <c r="A434">
        <v>9.8847754939999994</v>
      </c>
      <c r="C434">
        <v>6.3</v>
      </c>
    </row>
    <row r="435" spans="1:3" x14ac:dyDescent="0.2">
      <c r="A435">
        <v>9.8847754939999994</v>
      </c>
      <c r="C435">
        <v>6.3</v>
      </c>
    </row>
    <row r="436" spans="1:3" x14ac:dyDescent="0.2">
      <c r="A436">
        <v>9.8847754939999994</v>
      </c>
      <c r="C436">
        <v>6.3</v>
      </c>
    </row>
    <row r="437" spans="1:3" x14ac:dyDescent="0.2">
      <c r="A437">
        <v>9.8847754939999994</v>
      </c>
      <c r="C437">
        <v>6.3</v>
      </c>
    </row>
    <row r="438" spans="1:3" x14ac:dyDescent="0.2">
      <c r="A438">
        <v>5.1696847239999997</v>
      </c>
      <c r="C438">
        <v>6.58</v>
      </c>
    </row>
    <row r="439" spans="1:3" x14ac:dyDescent="0.2">
      <c r="A439">
        <v>5.1696847239999997</v>
      </c>
      <c r="C439">
        <v>6.58</v>
      </c>
    </row>
    <row r="440" spans="1:3" x14ac:dyDescent="0.2">
      <c r="A440">
        <v>5.1696847239999997</v>
      </c>
      <c r="C440">
        <v>6.58</v>
      </c>
    </row>
    <row r="441" spans="1:3" x14ac:dyDescent="0.2">
      <c r="A441">
        <v>5.1696847239999997</v>
      </c>
      <c r="C441">
        <v>6.58</v>
      </c>
    </row>
    <row r="442" spans="1:3" x14ac:dyDescent="0.2">
      <c r="A442">
        <v>5.4974152480000003</v>
      </c>
      <c r="C442">
        <v>0</v>
      </c>
    </row>
    <row r="443" spans="1:3" x14ac:dyDescent="0.2">
      <c r="A443">
        <v>5.4974152480000003</v>
      </c>
      <c r="C443">
        <v>0</v>
      </c>
    </row>
    <row r="444" spans="1:3" x14ac:dyDescent="0.2">
      <c r="A444">
        <v>5.4974152480000003</v>
      </c>
      <c r="C444">
        <v>0</v>
      </c>
    </row>
    <row r="445" spans="1:3" x14ac:dyDescent="0.2">
      <c r="A445">
        <v>5.4974152480000003</v>
      </c>
      <c r="C445">
        <v>0</v>
      </c>
    </row>
    <row r="446" spans="1:3" x14ac:dyDescent="0.2">
      <c r="A446">
        <v>8.4681338719999992</v>
      </c>
      <c r="C446">
        <v>6.58</v>
      </c>
    </row>
    <row r="447" spans="1:3" x14ac:dyDescent="0.2">
      <c r="A447">
        <v>8.4681338719999992</v>
      </c>
      <c r="C447">
        <v>6.58</v>
      </c>
    </row>
    <row r="448" spans="1:3" x14ac:dyDescent="0.2">
      <c r="A448">
        <v>8.4681338719999992</v>
      </c>
      <c r="C448">
        <v>6.58</v>
      </c>
    </row>
    <row r="449" spans="1:3" x14ac:dyDescent="0.2">
      <c r="A449">
        <v>8.4681338719999992</v>
      </c>
      <c r="C449">
        <v>6.58</v>
      </c>
    </row>
    <row r="450" spans="1:3" x14ac:dyDescent="0.2">
      <c r="C450">
        <v>162.6</v>
      </c>
    </row>
    <row r="451" spans="1:3" x14ac:dyDescent="0.2">
      <c r="C451">
        <v>162.6</v>
      </c>
    </row>
    <row r="452" spans="1:3" x14ac:dyDescent="0.2">
      <c r="C452">
        <v>162.6</v>
      </c>
    </row>
    <row r="453" spans="1:3" x14ac:dyDescent="0.2">
      <c r="C453">
        <v>162.6</v>
      </c>
    </row>
    <row r="454" spans="1:3" x14ac:dyDescent="0.2">
      <c r="C454">
        <v>162.6</v>
      </c>
    </row>
    <row r="455" spans="1:3" x14ac:dyDescent="0.2">
      <c r="C455">
        <v>162.6</v>
      </c>
    </row>
    <row r="456" spans="1:3" x14ac:dyDescent="0.2">
      <c r="C456">
        <v>162.6</v>
      </c>
    </row>
    <row r="457" spans="1:3" x14ac:dyDescent="0.2">
      <c r="C457">
        <v>162.6</v>
      </c>
    </row>
    <row r="458" spans="1:3" x14ac:dyDescent="0.2">
      <c r="C458">
        <v>9.6</v>
      </c>
    </row>
    <row r="459" spans="1:3" x14ac:dyDescent="0.2">
      <c r="C459">
        <v>9.6</v>
      </c>
    </row>
    <row r="460" spans="1:3" x14ac:dyDescent="0.2">
      <c r="C460">
        <v>9.6</v>
      </c>
    </row>
    <row r="461" spans="1:3" x14ac:dyDescent="0.2">
      <c r="C461">
        <v>9.6</v>
      </c>
    </row>
    <row r="462" spans="1:3" x14ac:dyDescent="0.2">
      <c r="C462">
        <v>6</v>
      </c>
    </row>
    <row r="463" spans="1:3" x14ac:dyDescent="0.2">
      <c r="C463">
        <v>6</v>
      </c>
    </row>
    <row r="464" spans="1:3" x14ac:dyDescent="0.2">
      <c r="C464">
        <v>6</v>
      </c>
    </row>
    <row r="465" spans="3:3" x14ac:dyDescent="0.2">
      <c r="C465">
        <v>6</v>
      </c>
    </row>
    <row r="466" spans="3:3" x14ac:dyDescent="0.2">
      <c r="C466">
        <v>8</v>
      </c>
    </row>
    <row r="467" spans="3:3" x14ac:dyDescent="0.2">
      <c r="C467">
        <v>8</v>
      </c>
    </row>
    <row r="468" spans="3:3" x14ac:dyDescent="0.2">
      <c r="C468">
        <v>8</v>
      </c>
    </row>
    <row r="469" spans="3:3" x14ac:dyDescent="0.2">
      <c r="C469">
        <v>8</v>
      </c>
    </row>
    <row r="470" spans="3:3" x14ac:dyDescent="0.2">
      <c r="C470">
        <v>12.32</v>
      </c>
    </row>
    <row r="471" spans="3:3" x14ac:dyDescent="0.2">
      <c r="C471">
        <v>12.32</v>
      </c>
    </row>
    <row r="472" spans="3:3" x14ac:dyDescent="0.2">
      <c r="C472">
        <v>12.32</v>
      </c>
    </row>
    <row r="473" spans="3:3" x14ac:dyDescent="0.2">
      <c r="C473">
        <v>12.32</v>
      </c>
    </row>
    <row r="474" spans="3:3" x14ac:dyDescent="0.2">
      <c r="C474">
        <v>10.58</v>
      </c>
    </row>
    <row r="475" spans="3:3" x14ac:dyDescent="0.2">
      <c r="C475">
        <v>10.58</v>
      </c>
    </row>
    <row r="476" spans="3:3" x14ac:dyDescent="0.2">
      <c r="C476">
        <v>10.58</v>
      </c>
    </row>
    <row r="477" spans="3:3" x14ac:dyDescent="0.2">
      <c r="C477">
        <v>10.58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45D4-26F7-E043-B811-DE125385807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4626-4C55-6F40-ACD5-B191B336E5EA}">
  <dimension ref="A1:C75"/>
  <sheetViews>
    <sheetView topLeftCell="E1" workbookViewId="0">
      <selection activeCell="C7" sqref="C7"/>
    </sheetView>
  </sheetViews>
  <sheetFormatPr baseColWidth="10" defaultRowHeight="16" x14ac:dyDescent="0.2"/>
  <cols>
    <col min="1" max="2" width="14.33203125" bestFit="1" customWidth="1"/>
  </cols>
  <sheetData>
    <row r="1" spans="1:3" x14ac:dyDescent="0.2">
      <c r="B1" t="s">
        <v>54</v>
      </c>
      <c r="C1" t="s">
        <v>56</v>
      </c>
    </row>
    <row r="2" spans="1:3" x14ac:dyDescent="0.2">
      <c r="A2" t="s">
        <v>53</v>
      </c>
      <c r="B2">
        <v>52</v>
      </c>
      <c r="C2" s="16">
        <f>B2/$B$9</f>
        <v>2.5793650793650792E-2</v>
      </c>
    </row>
    <row r="3" spans="1:3" x14ac:dyDescent="0.2">
      <c r="A3" t="s">
        <v>57</v>
      </c>
      <c r="B3">
        <v>64</v>
      </c>
      <c r="C3" s="16">
        <f t="shared" ref="C3:C8" si="0">B3/$B$9</f>
        <v>3.1746031746031744E-2</v>
      </c>
    </row>
    <row r="4" spans="1:3" x14ac:dyDescent="0.2">
      <c r="A4" t="s">
        <v>58</v>
      </c>
      <c r="B4">
        <v>1488</v>
      </c>
      <c r="C4" s="16">
        <f t="shared" si="0"/>
        <v>0.73809523809523814</v>
      </c>
    </row>
    <row r="5" spans="1:3" x14ac:dyDescent="0.2">
      <c r="A5" t="s">
        <v>59</v>
      </c>
      <c r="B5">
        <v>72</v>
      </c>
      <c r="C5" s="16">
        <f t="shared" si="0"/>
        <v>3.5714285714285712E-2</v>
      </c>
    </row>
    <row r="6" spans="1:3" x14ac:dyDescent="0.2">
      <c r="A6" t="s">
        <v>60</v>
      </c>
      <c r="B6">
        <v>24</v>
      </c>
      <c r="C6" s="16">
        <f t="shared" si="0"/>
        <v>1.1904761904761904E-2</v>
      </c>
    </row>
    <row r="7" spans="1:3" x14ac:dyDescent="0.2">
      <c r="A7" t="s">
        <v>61</v>
      </c>
      <c r="B7">
        <v>172</v>
      </c>
      <c r="C7" s="16">
        <f t="shared" si="0"/>
        <v>8.531746031746032E-2</v>
      </c>
    </row>
    <row r="8" spans="1:3" x14ac:dyDescent="0.2">
      <c r="A8" t="s">
        <v>62</v>
      </c>
      <c r="B8">
        <v>144</v>
      </c>
      <c r="C8" s="16">
        <f t="shared" si="0"/>
        <v>7.1428571428571425E-2</v>
      </c>
    </row>
    <row r="9" spans="1:3" x14ac:dyDescent="0.2">
      <c r="A9" t="s">
        <v>63</v>
      </c>
      <c r="B9">
        <f>SUM(B2:B8)</f>
        <v>2016</v>
      </c>
      <c r="C9" s="16">
        <f>SUM(C2:C8)</f>
        <v>1</v>
      </c>
    </row>
    <row r="12" spans="1:3" x14ac:dyDescent="0.2">
      <c r="A12" t="s">
        <v>64</v>
      </c>
      <c r="B12" t="s">
        <v>56</v>
      </c>
    </row>
    <row r="13" spans="1:3" x14ac:dyDescent="0.2">
      <c r="A13" t="s">
        <v>53</v>
      </c>
      <c r="B13" s="16">
        <f>C2</f>
        <v>2.5793650793650792E-2</v>
      </c>
    </row>
    <row r="14" spans="1:3" x14ac:dyDescent="0.2">
      <c r="A14" t="s">
        <v>57</v>
      </c>
      <c r="B14" s="16">
        <f t="shared" ref="B14:B19" si="1">C3</f>
        <v>3.1746031746031744E-2</v>
      </c>
    </row>
    <row r="15" spans="1:3" x14ac:dyDescent="0.2">
      <c r="A15" t="s">
        <v>58</v>
      </c>
      <c r="B15" s="16">
        <f t="shared" si="1"/>
        <v>0.73809523809523814</v>
      </c>
    </row>
    <row r="16" spans="1:3" x14ac:dyDescent="0.2">
      <c r="A16" t="s">
        <v>59</v>
      </c>
      <c r="B16" s="16">
        <f t="shared" si="1"/>
        <v>3.5714285714285712E-2</v>
      </c>
    </row>
    <row r="17" spans="1:2" x14ac:dyDescent="0.2">
      <c r="A17" t="s">
        <v>60</v>
      </c>
      <c r="B17" s="16">
        <f t="shared" si="1"/>
        <v>1.1904761904761904E-2</v>
      </c>
    </row>
    <row r="18" spans="1:2" x14ac:dyDescent="0.2">
      <c r="A18" t="s">
        <v>61</v>
      </c>
      <c r="B18" s="16">
        <f t="shared" si="1"/>
        <v>8.531746031746032E-2</v>
      </c>
    </row>
    <row r="19" spans="1:2" x14ac:dyDescent="0.2">
      <c r="A19" t="s">
        <v>62</v>
      </c>
      <c r="B19" s="16">
        <f t="shared" si="1"/>
        <v>7.1428571428571425E-2</v>
      </c>
    </row>
    <row r="20" spans="1:2" x14ac:dyDescent="0.2">
      <c r="A20" t="s">
        <v>63</v>
      </c>
      <c r="B20" s="16">
        <v>1</v>
      </c>
    </row>
    <row r="24" spans="1:2" x14ac:dyDescent="0.2">
      <c r="A24" s="12"/>
    </row>
    <row r="25" spans="1:2" x14ac:dyDescent="0.2">
      <c r="A25" s="12"/>
    </row>
    <row r="26" spans="1:2" x14ac:dyDescent="0.2">
      <c r="A26" s="12"/>
    </row>
    <row r="27" spans="1:2" x14ac:dyDescent="0.2">
      <c r="A27" s="12"/>
    </row>
    <row r="28" spans="1:2" x14ac:dyDescent="0.2">
      <c r="A28" s="12"/>
    </row>
    <row r="29" spans="1:2" x14ac:dyDescent="0.2">
      <c r="A29" s="12"/>
    </row>
    <row r="30" spans="1:2" x14ac:dyDescent="0.2">
      <c r="A30" s="12"/>
    </row>
    <row r="31" spans="1:2" x14ac:dyDescent="0.2">
      <c r="A31" s="12"/>
    </row>
    <row r="32" spans="1:2" x14ac:dyDescent="0.2">
      <c r="A32" s="12"/>
    </row>
    <row r="33" spans="1:1" x14ac:dyDescent="0.2">
      <c r="A33" s="12"/>
    </row>
    <row r="34" spans="1:1" x14ac:dyDescent="0.2">
      <c r="A34" s="12"/>
    </row>
    <row r="35" spans="1:1" x14ac:dyDescent="0.2">
      <c r="A35" s="12"/>
    </row>
    <row r="36" spans="1:1" x14ac:dyDescent="0.2">
      <c r="A36" s="12"/>
    </row>
    <row r="37" spans="1:1" x14ac:dyDescent="0.2">
      <c r="A37" s="12"/>
    </row>
    <row r="38" spans="1:1" x14ac:dyDescent="0.2">
      <c r="A38" s="12"/>
    </row>
    <row r="39" spans="1:1" x14ac:dyDescent="0.2">
      <c r="A39" s="12"/>
    </row>
    <row r="40" spans="1:1" x14ac:dyDescent="0.2">
      <c r="A40" s="12"/>
    </row>
    <row r="41" spans="1:1" x14ac:dyDescent="0.2">
      <c r="A41" s="12"/>
    </row>
    <row r="42" spans="1:1" x14ac:dyDescent="0.2">
      <c r="A42" s="12"/>
    </row>
    <row r="43" spans="1:1" x14ac:dyDescent="0.2">
      <c r="A43" s="12"/>
    </row>
    <row r="44" spans="1:1" x14ac:dyDescent="0.2">
      <c r="A44" s="12"/>
    </row>
    <row r="45" spans="1:1" x14ac:dyDescent="0.2">
      <c r="A45" s="12"/>
    </row>
    <row r="46" spans="1:1" x14ac:dyDescent="0.2">
      <c r="A46" s="12"/>
    </row>
    <row r="47" spans="1:1" x14ac:dyDescent="0.2">
      <c r="A47" s="12"/>
    </row>
    <row r="48" spans="1:1" x14ac:dyDescent="0.2">
      <c r="A48" s="12"/>
    </row>
    <row r="49" spans="1:1" x14ac:dyDescent="0.2">
      <c r="A49" s="12"/>
    </row>
    <row r="50" spans="1:1" x14ac:dyDescent="0.2">
      <c r="A50" s="12"/>
    </row>
    <row r="51" spans="1:1" x14ac:dyDescent="0.2">
      <c r="A51" s="12"/>
    </row>
    <row r="52" spans="1:1" x14ac:dyDescent="0.2">
      <c r="A52" s="12"/>
    </row>
    <row r="53" spans="1:1" x14ac:dyDescent="0.2">
      <c r="A53" s="12"/>
    </row>
    <row r="54" spans="1:1" x14ac:dyDescent="0.2">
      <c r="A54" s="12"/>
    </row>
    <row r="55" spans="1:1" x14ac:dyDescent="0.2">
      <c r="A55" s="12"/>
    </row>
    <row r="56" spans="1:1" x14ac:dyDescent="0.2">
      <c r="A56" s="12"/>
    </row>
    <row r="57" spans="1:1" x14ac:dyDescent="0.2">
      <c r="A57" s="12"/>
    </row>
    <row r="58" spans="1:1" x14ac:dyDescent="0.2">
      <c r="A58" s="12"/>
    </row>
    <row r="59" spans="1:1" x14ac:dyDescent="0.2">
      <c r="A59" s="12"/>
    </row>
    <row r="60" spans="1:1" x14ac:dyDescent="0.2">
      <c r="A60" s="12"/>
    </row>
    <row r="61" spans="1:1" x14ac:dyDescent="0.2">
      <c r="A61" s="12"/>
    </row>
    <row r="62" spans="1:1" x14ac:dyDescent="0.2">
      <c r="A62" s="12"/>
    </row>
    <row r="63" spans="1:1" x14ac:dyDescent="0.2">
      <c r="A63" s="12"/>
    </row>
    <row r="64" spans="1:1" x14ac:dyDescent="0.2">
      <c r="A64" s="12"/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12"/>
    </row>
    <row r="71" spans="1:1" x14ac:dyDescent="0.2">
      <c r="A71" s="12"/>
    </row>
    <row r="72" spans="1:1" x14ac:dyDescent="0.2">
      <c r="A72" s="12"/>
    </row>
    <row r="73" spans="1:1" x14ac:dyDescent="0.2">
      <c r="A73" s="12"/>
    </row>
    <row r="74" spans="1:1" x14ac:dyDescent="0.2">
      <c r="A74" s="12"/>
    </row>
    <row r="75" spans="1:1" x14ac:dyDescent="0.2">
      <c r="A75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044F1-5C9C-764D-AB1C-9602B4C745A9}">
  <dimension ref="A1:W326"/>
  <sheetViews>
    <sheetView topLeftCell="O1" workbookViewId="0">
      <selection activeCell="Z25" sqref="Z25"/>
    </sheetView>
  </sheetViews>
  <sheetFormatPr baseColWidth="10" defaultRowHeight="16" x14ac:dyDescent="0.2"/>
  <cols>
    <col min="1" max="1" width="11.6640625" bestFit="1" customWidth="1"/>
    <col min="2" max="2" width="8.83203125" bestFit="1" customWidth="1"/>
    <col min="3" max="3" width="9.1640625" bestFit="1" customWidth="1"/>
    <col min="4" max="4" width="11.6640625" bestFit="1" customWidth="1"/>
    <col min="5" max="5" width="8.83203125" bestFit="1" customWidth="1"/>
    <col min="6" max="6" width="9.1640625" bestFit="1" customWidth="1"/>
    <col min="13" max="13" width="12.1640625" bestFit="1" customWidth="1"/>
    <col min="21" max="21" width="11.83203125" bestFit="1" customWidth="1"/>
    <col min="22" max="22" width="11.5" bestFit="1" customWidth="1"/>
    <col min="23" max="23" width="11" bestFit="1" customWidth="1"/>
  </cols>
  <sheetData>
    <row r="1" spans="1:23" x14ac:dyDescent="0.2">
      <c r="A1" s="26">
        <v>2016</v>
      </c>
      <c r="B1" s="26"/>
      <c r="C1" s="26"/>
      <c r="D1" s="25">
        <v>2017</v>
      </c>
      <c r="E1" s="25"/>
      <c r="F1" s="25"/>
      <c r="G1" s="26">
        <v>2018</v>
      </c>
      <c r="H1" s="26"/>
      <c r="I1" s="26"/>
      <c r="J1" s="25">
        <v>2019</v>
      </c>
      <c r="K1" s="25"/>
      <c r="L1" s="25"/>
      <c r="M1" s="26">
        <v>2020</v>
      </c>
      <c r="N1" s="26"/>
      <c r="O1" s="26"/>
      <c r="P1" s="25">
        <v>2021</v>
      </c>
      <c r="Q1" s="25"/>
      <c r="R1" s="25"/>
      <c r="U1" s="23" t="s">
        <v>20</v>
      </c>
      <c r="V1" s="5" t="s">
        <v>21</v>
      </c>
      <c r="W1" s="4" t="s">
        <v>65</v>
      </c>
    </row>
    <row r="2" spans="1:23" x14ac:dyDescent="0.2">
      <c r="A2" s="23" t="s">
        <v>20</v>
      </c>
      <c r="B2" s="5" t="s">
        <v>21</v>
      </c>
      <c r="C2" s="4" t="s">
        <v>65</v>
      </c>
      <c r="D2" s="23" t="s">
        <v>20</v>
      </c>
      <c r="E2" s="5" t="s">
        <v>21</v>
      </c>
      <c r="F2" s="4" t="s">
        <v>65</v>
      </c>
      <c r="G2" s="23" t="s">
        <v>20</v>
      </c>
      <c r="H2" s="5" t="s">
        <v>21</v>
      </c>
      <c r="I2" s="4" t="s">
        <v>65</v>
      </c>
      <c r="J2" s="23" t="s">
        <v>20</v>
      </c>
      <c r="K2" s="5" t="s">
        <v>21</v>
      </c>
      <c r="L2" s="4" t="s">
        <v>65</v>
      </c>
      <c r="M2" s="23" t="s">
        <v>20</v>
      </c>
      <c r="N2" s="5" t="s">
        <v>21</v>
      </c>
      <c r="O2" s="4" t="s">
        <v>65</v>
      </c>
      <c r="P2" s="23" t="s">
        <v>20</v>
      </c>
      <c r="Q2" s="5" t="s">
        <v>21</v>
      </c>
      <c r="R2" s="4" t="s">
        <v>65</v>
      </c>
      <c r="T2">
        <v>2016</v>
      </c>
      <c r="U2" s="1">
        <f>AVERAGE(A3:A122)</f>
        <v>55.910122665999957</v>
      </c>
      <c r="V2" s="1">
        <f>AVERAGE(B3:B322)</f>
        <v>39.512936392787495</v>
      </c>
      <c r="W2" s="1">
        <f>AVERAGE(C3:C10)</f>
        <v>28.33811841</v>
      </c>
    </row>
    <row r="3" spans="1:23" x14ac:dyDescent="0.2">
      <c r="A3">
        <v>31.715857199999999</v>
      </c>
      <c r="B3">
        <v>8.0875435860000007</v>
      </c>
      <c r="C3">
        <v>14.388427220000001</v>
      </c>
      <c r="D3">
        <v>60.663800000000002</v>
      </c>
      <c r="E3">
        <v>8.2256</v>
      </c>
      <c r="F3">
        <v>133.666</v>
      </c>
      <c r="G3">
        <v>29.97</v>
      </c>
      <c r="H3">
        <v>8.34</v>
      </c>
      <c r="I3">
        <v>1.33</v>
      </c>
      <c r="J3" s="12">
        <v>406.44523199999998</v>
      </c>
      <c r="K3">
        <v>4.72779024</v>
      </c>
      <c r="M3">
        <v>146.39396120000001</v>
      </c>
      <c r="N3">
        <v>3.443356176</v>
      </c>
      <c r="O3">
        <v>22.526454770000001</v>
      </c>
      <c r="P3">
        <v>44.149166389999998</v>
      </c>
      <c r="Q3">
        <v>2207.4583189999998</v>
      </c>
      <c r="R3">
        <v>21.315217530000002</v>
      </c>
      <c r="T3">
        <f>T2+1</f>
        <v>2017</v>
      </c>
      <c r="U3" s="1">
        <f>AVERAGE(D3:D98)</f>
        <v>67.016362333333333</v>
      </c>
      <c r="V3" s="1">
        <f>AVERAGE(E3:E310)</f>
        <v>22.252683210526321</v>
      </c>
      <c r="W3" s="1">
        <f>AVERAGE(F3:F14)</f>
        <v>60.036598000000005</v>
      </c>
    </row>
    <row r="4" spans="1:23" x14ac:dyDescent="0.2">
      <c r="A4">
        <v>31.715857199999999</v>
      </c>
      <c r="B4">
        <v>8.0875435860000007</v>
      </c>
      <c r="C4">
        <v>14.388427220000001</v>
      </c>
      <c r="D4">
        <v>60.663800000000002</v>
      </c>
      <c r="E4">
        <v>8.2256</v>
      </c>
      <c r="F4">
        <v>133.666</v>
      </c>
      <c r="G4">
        <v>29.97</v>
      </c>
      <c r="H4">
        <v>8.34</v>
      </c>
      <c r="I4">
        <v>1.33</v>
      </c>
      <c r="J4" s="12">
        <v>406.44523199999998</v>
      </c>
      <c r="K4">
        <v>4.72779024</v>
      </c>
      <c r="M4">
        <v>146.39396120000001</v>
      </c>
      <c r="N4">
        <v>3.443356176</v>
      </c>
      <c r="O4">
        <v>22.526454770000001</v>
      </c>
      <c r="P4">
        <v>44.149166389999998</v>
      </c>
      <c r="Q4">
        <v>2207.4583189999998</v>
      </c>
      <c r="R4">
        <v>21.315217530000002</v>
      </c>
      <c r="S4" s="1"/>
      <c r="T4">
        <f t="shared" ref="T4:T7" si="0">T3+1</f>
        <v>2018</v>
      </c>
      <c r="U4" s="1">
        <f>AVERAGE(G3:G150)</f>
        <v>3834.7264864864851</v>
      </c>
      <c r="V4" s="1">
        <f>AVERAGE(H3:H326)</f>
        <v>26.448518518518533</v>
      </c>
      <c r="W4" s="1">
        <f>AVERAGE(I3:I6)</f>
        <v>1.33</v>
      </c>
    </row>
    <row r="5" spans="1:23" x14ac:dyDescent="0.2">
      <c r="A5">
        <v>31.715857199999999</v>
      </c>
      <c r="B5">
        <v>8.0875435860000007</v>
      </c>
      <c r="C5">
        <v>14.388427220000001</v>
      </c>
      <c r="D5">
        <v>60.663800000000002</v>
      </c>
      <c r="E5">
        <v>8.2256</v>
      </c>
      <c r="F5">
        <v>133.666</v>
      </c>
      <c r="G5">
        <v>29.97</v>
      </c>
      <c r="H5">
        <v>8.34</v>
      </c>
      <c r="I5">
        <v>1.33</v>
      </c>
      <c r="J5" s="12">
        <v>406.44523199999998</v>
      </c>
      <c r="K5">
        <v>4.72779024</v>
      </c>
      <c r="M5">
        <v>146.39396120000001</v>
      </c>
      <c r="N5">
        <v>3.443356176</v>
      </c>
      <c r="O5">
        <v>22.526454770000001</v>
      </c>
      <c r="P5">
        <v>44.149166389999998</v>
      </c>
      <c r="Q5">
        <v>2207.4583189999998</v>
      </c>
      <c r="R5">
        <v>21.315217530000002</v>
      </c>
      <c r="S5" s="1"/>
      <c r="T5">
        <f t="shared" si="0"/>
        <v>2019</v>
      </c>
      <c r="U5" s="1">
        <f>AVERAGE(J3:J110)</f>
        <v>944.41987624111187</v>
      </c>
      <c r="V5" s="1">
        <f>AVERAGE(K3:K90)</f>
        <v>54.977007936818218</v>
      </c>
      <c r="W5" s="1"/>
    </row>
    <row r="6" spans="1:23" x14ac:dyDescent="0.2">
      <c r="A6">
        <v>31.715857199999999</v>
      </c>
      <c r="B6">
        <v>8.0875435860000007</v>
      </c>
      <c r="C6">
        <v>14.388427220000001</v>
      </c>
      <c r="D6">
        <v>60.663800000000002</v>
      </c>
      <c r="E6">
        <v>8.2256</v>
      </c>
      <c r="F6">
        <v>133.666</v>
      </c>
      <c r="G6">
        <v>29.97</v>
      </c>
      <c r="H6">
        <v>8.34</v>
      </c>
      <c r="I6">
        <v>1.33</v>
      </c>
      <c r="J6" s="12">
        <v>406.44523199999998</v>
      </c>
      <c r="K6">
        <v>4.72779024</v>
      </c>
      <c r="M6">
        <v>146.39396120000001</v>
      </c>
      <c r="N6">
        <v>3.443356176</v>
      </c>
      <c r="O6">
        <v>22.526454770000001</v>
      </c>
      <c r="P6">
        <v>44.149166389999998</v>
      </c>
      <c r="Q6">
        <v>2207.4583189999998</v>
      </c>
      <c r="R6">
        <v>21.315217530000002</v>
      </c>
      <c r="S6" s="1"/>
      <c r="T6">
        <f t="shared" si="0"/>
        <v>2020</v>
      </c>
      <c r="U6" s="1">
        <f>AVERAGE(M3:M178)</f>
        <v>620.60026589843199</v>
      </c>
      <c r="V6" s="1">
        <f>AVERAGE(N3:N70)</f>
        <v>60.806826680294201</v>
      </c>
      <c r="W6" s="1">
        <f>AVERAGE(O3:O6)</f>
        <v>22.526454770000001</v>
      </c>
    </row>
    <row r="7" spans="1:23" x14ac:dyDescent="0.2">
      <c r="A7">
        <v>62.374519159999998</v>
      </c>
      <c r="B7">
        <v>8.0875435860000007</v>
      </c>
      <c r="C7">
        <v>42.287809600000003</v>
      </c>
      <c r="D7">
        <v>60.663800000000002</v>
      </c>
      <c r="E7">
        <v>7.8657300000000001</v>
      </c>
      <c r="F7">
        <v>1.2029939999999999</v>
      </c>
      <c r="G7">
        <v>17</v>
      </c>
      <c r="H7">
        <v>7.65</v>
      </c>
      <c r="J7" s="12">
        <v>32.544564299999998</v>
      </c>
      <c r="K7">
        <v>98.772221819999999</v>
      </c>
      <c r="M7">
        <v>465.64626879999997</v>
      </c>
      <c r="N7">
        <v>259.71677260000001</v>
      </c>
      <c r="P7">
        <v>274.01621610000001</v>
      </c>
      <c r="Q7">
        <v>4.9093873019999998</v>
      </c>
      <c r="R7">
        <v>34.127305620000001</v>
      </c>
      <c r="S7" s="1"/>
      <c r="T7">
        <f t="shared" si="0"/>
        <v>2021</v>
      </c>
      <c r="U7" s="1">
        <f>AVERAGE(P3:P86)</f>
        <v>131.76634059295242</v>
      </c>
      <c r="V7" s="1">
        <f>AVERAGE(Q3:Q130)</f>
        <v>178.16809993159382</v>
      </c>
      <c r="W7" s="1">
        <f>AVERAGE(R3:R22)</f>
        <v>202.13077742000002</v>
      </c>
    </row>
    <row r="8" spans="1:23" x14ac:dyDescent="0.2">
      <c r="A8">
        <v>62.374519159999998</v>
      </c>
      <c r="B8">
        <v>8.0875435860000007</v>
      </c>
      <c r="C8">
        <v>42.287809600000003</v>
      </c>
      <c r="D8">
        <v>60.663800000000002</v>
      </c>
      <c r="E8">
        <v>7.8657300000000001</v>
      </c>
      <c r="F8">
        <v>1.2029939999999999</v>
      </c>
      <c r="G8">
        <v>17</v>
      </c>
      <c r="H8">
        <v>7.65</v>
      </c>
      <c r="J8" s="12">
        <v>32.544564299999998</v>
      </c>
      <c r="K8">
        <v>98.772221819999999</v>
      </c>
      <c r="M8">
        <v>465.64626879999997</v>
      </c>
      <c r="N8">
        <v>259.71677260000001</v>
      </c>
      <c r="P8">
        <v>274.01621610000001</v>
      </c>
      <c r="Q8">
        <v>4.9093873019999998</v>
      </c>
      <c r="R8">
        <v>34.127305620000001</v>
      </c>
      <c r="S8" s="1"/>
    </row>
    <row r="9" spans="1:23" x14ac:dyDescent="0.2">
      <c r="A9">
        <v>62.374519159999998</v>
      </c>
      <c r="B9">
        <v>8.0875435860000007</v>
      </c>
      <c r="C9">
        <v>42.287809600000003</v>
      </c>
      <c r="D9">
        <v>60.663800000000002</v>
      </c>
      <c r="E9">
        <v>7.8657300000000001</v>
      </c>
      <c r="F9">
        <v>1.2029939999999999</v>
      </c>
      <c r="G9">
        <v>17</v>
      </c>
      <c r="H9">
        <v>7.65</v>
      </c>
      <c r="J9" s="12">
        <v>32.544564299999998</v>
      </c>
      <c r="K9">
        <v>98.772221819999999</v>
      </c>
      <c r="M9">
        <v>465.64626879999997</v>
      </c>
      <c r="N9">
        <v>259.71677260000001</v>
      </c>
      <c r="P9">
        <v>274.01621610000001</v>
      </c>
      <c r="Q9">
        <v>4.9093873019999998</v>
      </c>
      <c r="R9">
        <v>34.127305620000001</v>
      </c>
      <c r="S9" s="1"/>
    </row>
    <row r="10" spans="1:23" x14ac:dyDescent="0.2">
      <c r="A10">
        <v>62.374519159999998</v>
      </c>
      <c r="B10">
        <v>8.0875435860000007</v>
      </c>
      <c r="C10">
        <v>42.287809600000003</v>
      </c>
      <c r="D10">
        <v>60.663800000000002</v>
      </c>
      <c r="E10">
        <v>7.8657300000000001</v>
      </c>
      <c r="F10">
        <v>1.2029939999999999</v>
      </c>
      <c r="G10">
        <v>17</v>
      </c>
      <c r="H10">
        <v>7.65</v>
      </c>
      <c r="J10" s="12">
        <v>32.544564299999998</v>
      </c>
      <c r="K10">
        <v>98.772221819999999</v>
      </c>
      <c r="M10">
        <v>465.64626879999997</v>
      </c>
      <c r="N10">
        <v>259.71677260000001</v>
      </c>
      <c r="P10">
        <v>274.01621610000001</v>
      </c>
      <c r="Q10">
        <v>4.9093873019999998</v>
      </c>
      <c r="R10">
        <v>34.127305620000001</v>
      </c>
    </row>
    <row r="11" spans="1:23" x14ac:dyDescent="0.2">
      <c r="A11">
        <v>62.374519159999998</v>
      </c>
      <c r="B11">
        <v>5.6454225820000001</v>
      </c>
      <c r="D11">
        <v>30.846</v>
      </c>
      <c r="E11">
        <v>5.2438200000000004</v>
      </c>
      <c r="F11">
        <v>45.2408</v>
      </c>
      <c r="G11">
        <v>421.25</v>
      </c>
      <c r="H11">
        <v>5.0999999999999996</v>
      </c>
      <c r="J11" s="12">
        <v>47.277902400000002</v>
      </c>
      <c r="K11">
        <v>173.67392720000001</v>
      </c>
      <c r="M11">
        <v>230.49023729999999</v>
      </c>
      <c r="N11">
        <v>5.3843265950000001</v>
      </c>
      <c r="P11">
        <v>4.8564083030000003</v>
      </c>
      <c r="Q11">
        <v>236.40995620000001</v>
      </c>
      <c r="R11">
        <v>220.74583190000001</v>
      </c>
    </row>
    <row r="12" spans="1:23" x14ac:dyDescent="0.2">
      <c r="A12">
        <v>62.374519159999998</v>
      </c>
      <c r="B12">
        <v>5.6454225820000001</v>
      </c>
      <c r="D12">
        <v>30.846</v>
      </c>
      <c r="E12">
        <v>5.2438200000000004</v>
      </c>
      <c r="F12">
        <v>45.2408</v>
      </c>
      <c r="G12">
        <v>421.25</v>
      </c>
      <c r="H12">
        <v>5.0999999999999996</v>
      </c>
      <c r="J12" s="12">
        <v>47.277902400000002</v>
      </c>
      <c r="K12">
        <v>173.67392720000001</v>
      </c>
      <c r="M12">
        <v>230.49023729999999</v>
      </c>
      <c r="N12">
        <v>5.3843265950000001</v>
      </c>
      <c r="P12">
        <v>4.8564083030000003</v>
      </c>
      <c r="Q12">
        <v>236.40995620000001</v>
      </c>
      <c r="R12">
        <v>220.74583190000001</v>
      </c>
    </row>
    <row r="13" spans="1:23" x14ac:dyDescent="0.2">
      <c r="A13">
        <v>62.374519159999998</v>
      </c>
      <c r="B13">
        <v>5.6454225820000001</v>
      </c>
      <c r="D13">
        <v>30.846</v>
      </c>
      <c r="E13">
        <v>5.2438200000000004</v>
      </c>
      <c r="F13">
        <v>45.2408</v>
      </c>
      <c r="G13">
        <v>421.25</v>
      </c>
      <c r="H13">
        <v>5.0999999999999996</v>
      </c>
      <c r="J13" s="12">
        <v>47.277902400000002</v>
      </c>
      <c r="K13">
        <v>173.67392720000001</v>
      </c>
      <c r="M13">
        <v>230.49023729999999</v>
      </c>
      <c r="N13">
        <v>5.3843265950000001</v>
      </c>
      <c r="P13">
        <v>4.8564083030000003</v>
      </c>
      <c r="Q13">
        <v>236.40995620000001</v>
      </c>
      <c r="R13">
        <v>220.74583190000001</v>
      </c>
    </row>
    <row r="14" spans="1:23" x14ac:dyDescent="0.2">
      <c r="A14">
        <v>62.374519159999998</v>
      </c>
      <c r="B14">
        <v>5.6454225820000001</v>
      </c>
      <c r="D14">
        <v>30.846</v>
      </c>
      <c r="E14">
        <v>5.2438200000000004</v>
      </c>
      <c r="F14">
        <v>45.2408</v>
      </c>
      <c r="G14">
        <v>421.25</v>
      </c>
      <c r="H14">
        <v>5.0999999999999996</v>
      </c>
      <c r="J14" s="12">
        <v>47.277902400000002</v>
      </c>
      <c r="K14">
        <v>173.67392720000001</v>
      </c>
      <c r="M14">
        <v>230.49023729999999</v>
      </c>
      <c r="N14">
        <v>5.3843265950000001</v>
      </c>
      <c r="P14">
        <v>4.8564083030000003</v>
      </c>
      <c r="Q14">
        <v>236.40995620000001</v>
      </c>
      <c r="R14">
        <v>220.74583190000001</v>
      </c>
    </row>
    <row r="15" spans="1:23" x14ac:dyDescent="0.2">
      <c r="A15">
        <v>58.145738199999997</v>
      </c>
      <c r="B15">
        <v>8.0875435860000007</v>
      </c>
      <c r="D15">
        <v>91.509799999999998</v>
      </c>
      <c r="E15">
        <v>8.2256</v>
      </c>
      <c r="G15">
        <v>107.67</v>
      </c>
      <c r="H15">
        <v>6.36</v>
      </c>
      <c r="J15" s="12">
        <v>258.33031799999998</v>
      </c>
      <c r="K15">
        <v>289.11884600000002</v>
      </c>
      <c r="M15">
        <v>6.6534226390000004</v>
      </c>
      <c r="N15">
        <v>4.8057681050000003</v>
      </c>
      <c r="P15">
        <v>19.01946088</v>
      </c>
      <c r="Q15">
        <v>3.4259753119999998</v>
      </c>
      <c r="R15">
        <v>700.38237560000005</v>
      </c>
    </row>
    <row r="16" spans="1:23" x14ac:dyDescent="0.2">
      <c r="A16">
        <v>58.145738199999997</v>
      </c>
      <c r="B16">
        <v>8.0875435860000007</v>
      </c>
      <c r="D16">
        <v>91.509799999999998</v>
      </c>
      <c r="E16">
        <v>8.2256</v>
      </c>
      <c r="G16">
        <v>107.67</v>
      </c>
      <c r="H16">
        <v>6.36</v>
      </c>
      <c r="J16" s="12">
        <v>258.33031799999998</v>
      </c>
      <c r="K16">
        <v>289.11884600000002</v>
      </c>
      <c r="M16">
        <v>6.6534226390000004</v>
      </c>
      <c r="N16">
        <v>4.8057681050000003</v>
      </c>
      <c r="P16">
        <v>19.01946088</v>
      </c>
      <c r="Q16">
        <v>3.4259753119999998</v>
      </c>
      <c r="R16">
        <v>700.38237560000005</v>
      </c>
    </row>
    <row r="17" spans="1:18" x14ac:dyDescent="0.2">
      <c r="A17">
        <v>58.145738199999997</v>
      </c>
      <c r="B17">
        <v>8.0875435860000007</v>
      </c>
      <c r="D17">
        <v>91.509799999999998</v>
      </c>
      <c r="E17">
        <v>8.2256</v>
      </c>
      <c r="G17">
        <v>107.67</v>
      </c>
      <c r="H17">
        <v>6.36</v>
      </c>
      <c r="J17" s="12">
        <v>258.33031799999998</v>
      </c>
      <c r="K17">
        <v>289.11884600000002</v>
      </c>
      <c r="M17">
        <v>6.6534226390000004</v>
      </c>
      <c r="N17">
        <v>4.8057681050000003</v>
      </c>
      <c r="P17">
        <v>19.01946088</v>
      </c>
      <c r="Q17">
        <v>3.4259753119999998</v>
      </c>
      <c r="R17">
        <v>700.38237560000005</v>
      </c>
    </row>
    <row r="18" spans="1:18" x14ac:dyDescent="0.2">
      <c r="A18">
        <v>58.145738199999997</v>
      </c>
      <c r="B18">
        <v>8.0875435860000007</v>
      </c>
      <c r="D18">
        <v>91.509799999999998</v>
      </c>
      <c r="E18">
        <v>8.2256</v>
      </c>
      <c r="G18">
        <v>107.67</v>
      </c>
      <c r="H18">
        <v>6.36</v>
      </c>
      <c r="J18" s="12">
        <v>258.33031799999998</v>
      </c>
      <c r="K18">
        <v>289.11884600000002</v>
      </c>
      <c r="M18">
        <v>6.6534226390000004</v>
      </c>
      <c r="N18">
        <v>4.8057681050000003</v>
      </c>
      <c r="P18">
        <v>19.01946088</v>
      </c>
      <c r="Q18">
        <v>3.4259753119999998</v>
      </c>
      <c r="R18">
        <v>700.38237560000005</v>
      </c>
    </row>
    <row r="19" spans="1:18" x14ac:dyDescent="0.2">
      <c r="A19">
        <v>9.5147571600000003</v>
      </c>
      <c r="B19">
        <v>8.0875435860000007</v>
      </c>
      <c r="D19">
        <v>98.7072</v>
      </c>
      <c r="E19">
        <v>8.2256</v>
      </c>
      <c r="G19">
        <v>37.94</v>
      </c>
      <c r="H19">
        <v>6.36</v>
      </c>
      <c r="J19" s="12">
        <v>48.242757599999997</v>
      </c>
      <c r="K19">
        <v>9.8222254380000003</v>
      </c>
      <c r="M19">
        <v>33.593718789999997</v>
      </c>
      <c r="N19">
        <v>15.630410830000001</v>
      </c>
      <c r="P19">
        <v>136.86241580000001</v>
      </c>
      <c r="Q19">
        <v>4.9005574689999998</v>
      </c>
      <c r="R19">
        <v>34.083156449999997</v>
      </c>
    </row>
    <row r="20" spans="1:18" x14ac:dyDescent="0.2">
      <c r="A20">
        <v>9.5147571600000003</v>
      </c>
      <c r="B20">
        <v>8.0875435860000007</v>
      </c>
      <c r="D20">
        <v>98.7072</v>
      </c>
      <c r="E20">
        <v>8.2256</v>
      </c>
      <c r="G20">
        <v>37.94</v>
      </c>
      <c r="H20">
        <v>6.36</v>
      </c>
      <c r="J20" s="12">
        <v>48.242757599999997</v>
      </c>
      <c r="K20">
        <v>9.8222254380000003</v>
      </c>
      <c r="M20">
        <v>33.593718789999997</v>
      </c>
      <c r="N20">
        <v>15.630410830000001</v>
      </c>
      <c r="P20">
        <v>136.86241580000001</v>
      </c>
      <c r="Q20">
        <v>4.9005574689999998</v>
      </c>
      <c r="R20">
        <v>34.083156449999997</v>
      </c>
    </row>
    <row r="21" spans="1:18" x14ac:dyDescent="0.2">
      <c r="A21">
        <v>9.5147571600000003</v>
      </c>
      <c r="B21">
        <v>8.0875435860000007</v>
      </c>
      <c r="D21">
        <v>98.7072</v>
      </c>
      <c r="E21">
        <v>8.2256</v>
      </c>
      <c r="G21">
        <v>37.94</v>
      </c>
      <c r="H21">
        <v>6.36</v>
      </c>
      <c r="J21" s="12">
        <v>48.242757599999997</v>
      </c>
      <c r="K21">
        <v>9.8222254380000003</v>
      </c>
      <c r="M21">
        <v>33.593718789999997</v>
      </c>
      <c r="N21">
        <v>15.630410830000001</v>
      </c>
      <c r="P21">
        <v>136.86241580000001</v>
      </c>
      <c r="Q21">
        <v>4.9005574689999998</v>
      </c>
      <c r="R21">
        <v>34.083156449999997</v>
      </c>
    </row>
    <row r="22" spans="1:18" x14ac:dyDescent="0.2">
      <c r="A22">
        <v>9.5147571600000003</v>
      </c>
      <c r="B22">
        <v>8.0875435860000007</v>
      </c>
      <c r="D22">
        <v>98.7072</v>
      </c>
      <c r="E22">
        <v>8.2256</v>
      </c>
      <c r="G22">
        <v>37.94</v>
      </c>
      <c r="H22">
        <v>6.36</v>
      </c>
      <c r="J22" s="12">
        <v>48.242757599999997</v>
      </c>
      <c r="K22">
        <v>9.8222254380000003</v>
      </c>
      <c r="M22">
        <v>33.593718789999997</v>
      </c>
      <c r="N22">
        <v>15.630410830000001</v>
      </c>
      <c r="P22">
        <v>136.86241580000001</v>
      </c>
      <c r="Q22">
        <v>4.9005574689999998</v>
      </c>
      <c r="R22">
        <v>34.083156449999997</v>
      </c>
    </row>
    <row r="23" spans="1:18" x14ac:dyDescent="0.2">
      <c r="A23">
        <v>51.643987469999999</v>
      </c>
      <c r="B23">
        <v>7.3792227749999997</v>
      </c>
      <c r="D23">
        <v>34.958799999999997</v>
      </c>
      <c r="E23">
        <v>8.2256</v>
      </c>
      <c r="G23">
        <v>307.38</v>
      </c>
      <c r="H23">
        <v>8.34</v>
      </c>
      <c r="J23" s="12">
        <v>31.068335900000001</v>
      </c>
      <c r="K23">
        <v>4.72779024</v>
      </c>
      <c r="M23">
        <v>465.64626879999997</v>
      </c>
      <c r="N23">
        <v>239.59786769999999</v>
      </c>
      <c r="P23">
        <v>6.092584961</v>
      </c>
      <c r="Q23">
        <v>6.092584961</v>
      </c>
    </row>
    <row r="24" spans="1:18" x14ac:dyDescent="0.2">
      <c r="A24">
        <v>51.643987469999999</v>
      </c>
      <c r="B24">
        <v>7.3792227749999997</v>
      </c>
      <c r="D24">
        <v>34.958799999999997</v>
      </c>
      <c r="E24">
        <v>8.2256</v>
      </c>
      <c r="G24">
        <v>307.38</v>
      </c>
      <c r="H24">
        <v>8.34</v>
      </c>
      <c r="J24" s="12">
        <v>31.068335900000001</v>
      </c>
      <c r="K24">
        <v>4.72779024</v>
      </c>
      <c r="M24">
        <v>465.64626879999997</v>
      </c>
      <c r="N24">
        <v>239.59786769999999</v>
      </c>
      <c r="P24">
        <v>6.092584961</v>
      </c>
      <c r="Q24">
        <v>6.092584961</v>
      </c>
    </row>
    <row r="25" spans="1:18" x14ac:dyDescent="0.2">
      <c r="A25">
        <v>51.643987469999999</v>
      </c>
      <c r="B25">
        <v>7.3792227749999997</v>
      </c>
      <c r="D25">
        <v>34.958799999999997</v>
      </c>
      <c r="E25">
        <v>8.2256</v>
      </c>
      <c r="G25">
        <v>307.38</v>
      </c>
      <c r="H25">
        <v>8.34</v>
      </c>
      <c r="J25" s="12">
        <v>31.068335900000001</v>
      </c>
      <c r="K25">
        <v>4.72779024</v>
      </c>
      <c r="M25">
        <v>465.64626879999997</v>
      </c>
      <c r="N25">
        <v>239.59786769999999</v>
      </c>
      <c r="P25">
        <v>6.092584961</v>
      </c>
      <c r="Q25">
        <v>6.092584961</v>
      </c>
    </row>
    <row r="26" spans="1:18" x14ac:dyDescent="0.2">
      <c r="A26">
        <v>51.643987469999999</v>
      </c>
      <c r="B26">
        <v>7.3792227749999997</v>
      </c>
      <c r="D26">
        <v>34.958799999999997</v>
      </c>
      <c r="E26">
        <v>8.2256</v>
      </c>
      <c r="G26">
        <v>307.38</v>
      </c>
      <c r="H26">
        <v>8.34</v>
      </c>
      <c r="J26" s="12">
        <v>31.068335900000001</v>
      </c>
      <c r="K26">
        <v>4.72779024</v>
      </c>
      <c r="M26">
        <v>465.64626879999997</v>
      </c>
      <c r="N26">
        <v>239.59786769999999</v>
      </c>
      <c r="P26">
        <v>6.092584961</v>
      </c>
      <c r="Q26">
        <v>6.092584961</v>
      </c>
    </row>
    <row r="27" spans="1:18" x14ac:dyDescent="0.2">
      <c r="A27">
        <v>0.15857928600000001</v>
      </c>
      <c r="B27">
        <v>8.0875435860000007</v>
      </c>
      <c r="D27">
        <v>15.423</v>
      </c>
      <c r="E27">
        <v>7.1768359999999998</v>
      </c>
      <c r="G27">
        <v>463.42</v>
      </c>
      <c r="H27">
        <v>6.98</v>
      </c>
      <c r="J27" s="12">
        <v>27.913259499999999</v>
      </c>
      <c r="K27">
        <v>185.5705912</v>
      </c>
      <c r="M27">
        <v>27.67749165</v>
      </c>
      <c r="N27">
        <v>4.8057681050000003</v>
      </c>
      <c r="P27">
        <v>61.808832940000002</v>
      </c>
      <c r="Q27">
        <v>730.83647050000002</v>
      </c>
    </row>
    <row r="28" spans="1:18" x14ac:dyDescent="0.2">
      <c r="A28">
        <v>0.15857928600000001</v>
      </c>
      <c r="B28">
        <v>8.0875435860000007</v>
      </c>
      <c r="D28">
        <v>15.423</v>
      </c>
      <c r="E28">
        <v>7.1768359999999998</v>
      </c>
      <c r="G28">
        <v>463.42</v>
      </c>
      <c r="H28">
        <v>6.98</v>
      </c>
      <c r="J28" s="12">
        <v>27.913259499999999</v>
      </c>
      <c r="K28">
        <v>185.5705912</v>
      </c>
      <c r="M28">
        <v>27.67749165</v>
      </c>
      <c r="N28">
        <v>4.8057681050000003</v>
      </c>
      <c r="P28">
        <v>61.808832940000002</v>
      </c>
      <c r="Q28">
        <v>730.83647050000002</v>
      </c>
    </row>
    <row r="29" spans="1:18" x14ac:dyDescent="0.2">
      <c r="A29">
        <v>0.15857928600000001</v>
      </c>
      <c r="B29">
        <v>8.0875435860000007</v>
      </c>
      <c r="D29">
        <v>15.423</v>
      </c>
      <c r="E29">
        <v>7.1768359999999998</v>
      </c>
      <c r="G29">
        <v>463.42</v>
      </c>
      <c r="H29">
        <v>6.98</v>
      </c>
      <c r="J29" s="12">
        <v>27.913259499999999</v>
      </c>
      <c r="K29">
        <v>185.5705912</v>
      </c>
      <c r="M29">
        <v>27.67749165</v>
      </c>
      <c r="N29">
        <v>4.8057681050000003</v>
      </c>
      <c r="P29">
        <v>61.808832940000002</v>
      </c>
      <c r="Q29">
        <v>730.83647050000002</v>
      </c>
    </row>
    <row r="30" spans="1:18" x14ac:dyDescent="0.2">
      <c r="A30">
        <v>0.15857928600000001</v>
      </c>
      <c r="B30">
        <v>8.0875435860000007</v>
      </c>
      <c r="D30">
        <v>15.423</v>
      </c>
      <c r="E30">
        <v>7.1768359999999998</v>
      </c>
      <c r="G30">
        <v>463.42</v>
      </c>
      <c r="H30">
        <v>6.98</v>
      </c>
      <c r="J30" s="12">
        <v>27.913259499999999</v>
      </c>
      <c r="K30">
        <v>185.5705912</v>
      </c>
      <c r="M30">
        <v>27.67749165</v>
      </c>
      <c r="N30">
        <v>4.8057681050000003</v>
      </c>
      <c r="P30">
        <v>61.808832940000002</v>
      </c>
      <c r="Q30">
        <v>730.83647050000002</v>
      </c>
    </row>
    <row r="31" spans="1:18" x14ac:dyDescent="0.2">
      <c r="A31">
        <v>7.051492251</v>
      </c>
      <c r="B31">
        <v>7.9923960139999997</v>
      </c>
      <c r="D31">
        <v>29.067214</v>
      </c>
      <c r="E31">
        <v>8.2256</v>
      </c>
      <c r="G31">
        <v>195.96</v>
      </c>
      <c r="H31">
        <v>8.34</v>
      </c>
      <c r="J31" s="12">
        <v>2.3445980199999998</v>
      </c>
      <c r="K31">
        <v>0.54031888500000003</v>
      </c>
      <c r="M31">
        <v>4.8057681050000003</v>
      </c>
      <c r="N31">
        <v>232.54318670000001</v>
      </c>
      <c r="P31">
        <v>64.899274590000005</v>
      </c>
      <c r="Q31">
        <v>4.5473641379999998</v>
      </c>
    </row>
    <row r="32" spans="1:18" x14ac:dyDescent="0.2">
      <c r="A32">
        <v>7.051492251</v>
      </c>
      <c r="B32">
        <v>7.9923960139999997</v>
      </c>
      <c r="D32">
        <v>29.067214</v>
      </c>
      <c r="E32">
        <v>8.2256</v>
      </c>
      <c r="G32">
        <v>195.96</v>
      </c>
      <c r="H32">
        <v>8.34</v>
      </c>
      <c r="J32" s="12">
        <v>2.3445980199999998</v>
      </c>
      <c r="K32">
        <v>0.54031888500000003</v>
      </c>
      <c r="M32">
        <v>4.8057681050000003</v>
      </c>
      <c r="N32">
        <v>232.54318670000001</v>
      </c>
      <c r="P32">
        <v>64.899274590000005</v>
      </c>
      <c r="Q32">
        <v>4.5473641379999998</v>
      </c>
    </row>
    <row r="33" spans="1:17" x14ac:dyDescent="0.2">
      <c r="A33">
        <v>7.051492251</v>
      </c>
      <c r="B33">
        <v>7.9923960139999997</v>
      </c>
      <c r="D33">
        <v>29.067214</v>
      </c>
      <c r="E33">
        <v>8.2256</v>
      </c>
      <c r="G33">
        <v>195.96</v>
      </c>
      <c r="H33">
        <v>8.34</v>
      </c>
      <c r="J33" s="12">
        <v>2.3445980199999998</v>
      </c>
      <c r="K33">
        <v>0.54031888500000003</v>
      </c>
      <c r="M33">
        <v>4.8057681050000003</v>
      </c>
      <c r="N33">
        <v>232.54318670000001</v>
      </c>
      <c r="P33">
        <v>64.899274590000005</v>
      </c>
      <c r="Q33">
        <v>4.5473641379999998</v>
      </c>
    </row>
    <row r="34" spans="1:17" x14ac:dyDescent="0.2">
      <c r="A34">
        <v>7.051492251</v>
      </c>
      <c r="B34">
        <v>7.9923960139999997</v>
      </c>
      <c r="D34">
        <v>29.067214</v>
      </c>
      <c r="E34">
        <v>8.2256</v>
      </c>
      <c r="G34">
        <v>195.96</v>
      </c>
      <c r="H34">
        <v>8.34</v>
      </c>
      <c r="J34" s="12">
        <v>2.3445980199999998</v>
      </c>
      <c r="K34">
        <v>0.54031888500000003</v>
      </c>
      <c r="M34">
        <v>4.8057681050000003</v>
      </c>
      <c r="N34">
        <v>232.54318670000001</v>
      </c>
      <c r="P34">
        <v>64.899274590000005</v>
      </c>
      <c r="Q34">
        <v>4.5473641379999998</v>
      </c>
    </row>
    <row r="35" spans="1:17" x14ac:dyDescent="0.2">
      <c r="A35">
        <v>29.009437389999999</v>
      </c>
      <c r="B35">
        <v>1.0571952000000001E-2</v>
      </c>
      <c r="D35">
        <v>17.726168000000001</v>
      </c>
      <c r="E35">
        <v>8.2256</v>
      </c>
      <c r="G35">
        <v>195.96</v>
      </c>
      <c r="H35">
        <v>0.01</v>
      </c>
      <c r="J35" s="12">
        <v>296.57717600000001</v>
      </c>
      <c r="K35">
        <v>3.5892611620000001</v>
      </c>
      <c r="M35">
        <v>146.39396120000001</v>
      </c>
      <c r="N35">
        <v>0.335937188</v>
      </c>
      <c r="P35">
        <v>941.8518262</v>
      </c>
      <c r="Q35">
        <v>26.780884329999999</v>
      </c>
    </row>
    <row r="36" spans="1:17" x14ac:dyDescent="0.2">
      <c r="A36">
        <v>29.009437389999999</v>
      </c>
      <c r="B36">
        <v>1.0571952000000001E-2</v>
      </c>
      <c r="D36">
        <v>17.726168000000001</v>
      </c>
      <c r="E36">
        <v>8.2256</v>
      </c>
      <c r="G36">
        <v>195.96</v>
      </c>
      <c r="H36">
        <v>0.01</v>
      </c>
      <c r="J36" s="12">
        <v>296.57717600000001</v>
      </c>
      <c r="K36">
        <v>3.5892611620000001</v>
      </c>
      <c r="M36">
        <v>146.39396120000001</v>
      </c>
      <c r="N36">
        <v>0.335937188</v>
      </c>
      <c r="P36">
        <v>941.8518262</v>
      </c>
      <c r="Q36">
        <v>26.780884329999999</v>
      </c>
    </row>
    <row r="37" spans="1:17" x14ac:dyDescent="0.2">
      <c r="A37">
        <v>29.009437389999999</v>
      </c>
      <c r="B37">
        <v>1.0571952000000001E-2</v>
      </c>
      <c r="D37">
        <v>17.726168000000001</v>
      </c>
      <c r="E37">
        <v>8.2256</v>
      </c>
      <c r="G37">
        <v>195.96</v>
      </c>
      <c r="H37">
        <v>0.01</v>
      </c>
      <c r="J37" s="12">
        <v>296.57717600000001</v>
      </c>
      <c r="K37">
        <v>3.5892611620000001</v>
      </c>
      <c r="M37">
        <v>146.39396120000001</v>
      </c>
      <c r="N37">
        <v>0.335937188</v>
      </c>
      <c r="P37">
        <v>941.8518262</v>
      </c>
      <c r="Q37">
        <v>26.780884329999999</v>
      </c>
    </row>
    <row r="38" spans="1:17" x14ac:dyDescent="0.2">
      <c r="A38">
        <v>29.009437389999999</v>
      </c>
      <c r="B38">
        <v>1.0571952000000001E-2</v>
      </c>
      <c r="D38">
        <v>17.726168000000001</v>
      </c>
      <c r="E38">
        <v>8.2256</v>
      </c>
      <c r="G38">
        <v>195.96</v>
      </c>
      <c r="H38">
        <v>0.01</v>
      </c>
      <c r="J38" s="12">
        <v>296.57717600000001</v>
      </c>
      <c r="K38">
        <v>3.5892611620000001</v>
      </c>
      <c r="M38">
        <v>146.39396120000001</v>
      </c>
      <c r="N38">
        <v>0.335937188</v>
      </c>
      <c r="P38">
        <v>941.8518262</v>
      </c>
      <c r="Q38">
        <v>26.780884329999999</v>
      </c>
    </row>
    <row r="39" spans="1:17" x14ac:dyDescent="0.2">
      <c r="A39">
        <v>37.001833400000002</v>
      </c>
      <c r="B39">
        <v>8.0875435860000007</v>
      </c>
      <c r="D39">
        <v>15.937099999999999</v>
      </c>
      <c r="E39">
        <v>8.2256</v>
      </c>
      <c r="G39">
        <v>573.57000000000005</v>
      </c>
      <c r="H39">
        <v>6.58</v>
      </c>
      <c r="J39" s="12">
        <v>6512.7722700000004</v>
      </c>
      <c r="K39">
        <v>69.575704950000002</v>
      </c>
      <c r="M39">
        <v>4.7777733390000003</v>
      </c>
      <c r="N39">
        <v>5.1323737039999999</v>
      </c>
      <c r="P39">
        <v>5.2272613000000003</v>
      </c>
      <c r="Q39">
        <v>4.5120448050000004</v>
      </c>
    </row>
    <row r="40" spans="1:17" x14ac:dyDescent="0.2">
      <c r="A40">
        <v>37.001833400000002</v>
      </c>
      <c r="B40">
        <v>8.0875435860000007</v>
      </c>
      <c r="D40">
        <v>15.937099999999999</v>
      </c>
      <c r="E40">
        <v>8.2256</v>
      </c>
      <c r="G40">
        <v>573.57000000000005</v>
      </c>
      <c r="H40">
        <v>6.58</v>
      </c>
      <c r="J40" s="12">
        <v>6512.7722700000004</v>
      </c>
      <c r="K40">
        <v>69.575704950000002</v>
      </c>
      <c r="M40">
        <v>4.7777733390000003</v>
      </c>
      <c r="N40">
        <v>5.1323737039999999</v>
      </c>
      <c r="P40">
        <v>5.2272613000000003</v>
      </c>
      <c r="Q40">
        <v>4.5120448050000004</v>
      </c>
    </row>
    <row r="41" spans="1:17" x14ac:dyDescent="0.2">
      <c r="A41">
        <v>37.001833400000002</v>
      </c>
      <c r="B41">
        <v>8.0875435860000007</v>
      </c>
      <c r="D41">
        <v>15.937099999999999</v>
      </c>
      <c r="E41">
        <v>8.2256</v>
      </c>
      <c r="G41">
        <v>573.57000000000005</v>
      </c>
      <c r="H41">
        <v>6.58</v>
      </c>
      <c r="J41" s="12">
        <v>6512.7722700000004</v>
      </c>
      <c r="K41">
        <v>69.575704950000002</v>
      </c>
      <c r="M41">
        <v>4.7777733390000003</v>
      </c>
      <c r="N41">
        <v>5.1323737039999999</v>
      </c>
      <c r="P41">
        <v>5.2272613000000003</v>
      </c>
      <c r="Q41">
        <v>4.5120448050000004</v>
      </c>
    </row>
    <row r="42" spans="1:17" x14ac:dyDescent="0.2">
      <c r="A42">
        <v>37.001833400000002</v>
      </c>
      <c r="B42">
        <v>8.0875435860000007</v>
      </c>
      <c r="D42">
        <v>15.937099999999999</v>
      </c>
      <c r="E42">
        <v>8.2256</v>
      </c>
      <c r="G42">
        <v>573.57000000000005</v>
      </c>
      <c r="H42">
        <v>6.58</v>
      </c>
      <c r="J42" s="12">
        <v>6512.7722700000004</v>
      </c>
      <c r="K42">
        <v>69.575704950000002</v>
      </c>
      <c r="M42">
        <v>4.7777733390000003</v>
      </c>
      <c r="N42">
        <v>5.1323737039999999</v>
      </c>
      <c r="P42">
        <v>5.2272613000000003</v>
      </c>
      <c r="Q42">
        <v>4.5120448050000004</v>
      </c>
    </row>
    <row r="43" spans="1:17" x14ac:dyDescent="0.2">
      <c r="A43">
        <v>0.65546104900000002</v>
      </c>
      <c r="B43">
        <v>8.0875435860000007</v>
      </c>
      <c r="D43">
        <v>49.3536</v>
      </c>
      <c r="E43">
        <v>197.75370599999999</v>
      </c>
      <c r="G43">
        <v>195.96</v>
      </c>
      <c r="H43">
        <v>6.58</v>
      </c>
      <c r="J43" s="12">
        <v>58.257953999999998</v>
      </c>
      <c r="K43">
        <v>0.115782618</v>
      </c>
      <c r="M43">
        <v>22.423807289999999</v>
      </c>
      <c r="N43">
        <v>0.522568959</v>
      </c>
      <c r="P43">
        <v>8.9799404430000003</v>
      </c>
      <c r="Q43">
        <v>5.2978999660000001</v>
      </c>
    </row>
    <row r="44" spans="1:17" x14ac:dyDescent="0.2">
      <c r="A44">
        <v>0.65546104900000002</v>
      </c>
      <c r="B44">
        <v>8.0875435860000007</v>
      </c>
      <c r="D44">
        <v>49.3536</v>
      </c>
      <c r="E44">
        <v>197.75370599999999</v>
      </c>
      <c r="G44">
        <v>195.96</v>
      </c>
      <c r="H44">
        <v>6.58</v>
      </c>
      <c r="J44" s="12">
        <v>58.257953999999998</v>
      </c>
      <c r="K44">
        <v>0.115782618</v>
      </c>
      <c r="M44">
        <v>22.423807289999999</v>
      </c>
      <c r="N44">
        <v>0.522568959</v>
      </c>
      <c r="P44">
        <v>8.9799404430000003</v>
      </c>
      <c r="Q44">
        <v>5.2978999660000001</v>
      </c>
    </row>
    <row r="45" spans="1:17" x14ac:dyDescent="0.2">
      <c r="A45">
        <v>0.65546104900000002</v>
      </c>
      <c r="B45">
        <v>8.0875435860000007</v>
      </c>
      <c r="D45">
        <v>49.3536</v>
      </c>
      <c r="E45">
        <v>197.75370599999999</v>
      </c>
      <c r="G45">
        <v>195.96</v>
      </c>
      <c r="H45">
        <v>6.58</v>
      </c>
      <c r="J45" s="12">
        <v>58.257953999999998</v>
      </c>
      <c r="K45">
        <v>0.115782618</v>
      </c>
      <c r="M45">
        <v>22.423807289999999</v>
      </c>
      <c r="N45">
        <v>0.522568959</v>
      </c>
      <c r="P45">
        <v>8.9799404430000003</v>
      </c>
      <c r="Q45">
        <v>5.2978999660000001</v>
      </c>
    </row>
    <row r="46" spans="1:17" x14ac:dyDescent="0.2">
      <c r="A46">
        <v>0.65546104900000002</v>
      </c>
      <c r="B46">
        <v>8.0875435860000007</v>
      </c>
      <c r="D46">
        <v>49.3536</v>
      </c>
      <c r="E46">
        <v>197.75370599999999</v>
      </c>
      <c r="G46">
        <v>195.96</v>
      </c>
      <c r="H46">
        <v>6.58</v>
      </c>
      <c r="J46" s="12">
        <v>58.257953999999998</v>
      </c>
      <c r="K46">
        <v>0.115782618</v>
      </c>
      <c r="M46">
        <v>22.423807289999999</v>
      </c>
      <c r="N46">
        <v>0.522568959</v>
      </c>
      <c r="P46">
        <v>8.9799404430000003</v>
      </c>
      <c r="Q46">
        <v>5.2978999660000001</v>
      </c>
    </row>
    <row r="47" spans="1:17" x14ac:dyDescent="0.2">
      <c r="A47">
        <v>35.944638159999997</v>
      </c>
      <c r="B47">
        <v>126.6097019</v>
      </c>
      <c r="D47">
        <v>49.3536</v>
      </c>
      <c r="E47">
        <v>8.2256</v>
      </c>
      <c r="G47">
        <v>531.4</v>
      </c>
      <c r="H47">
        <v>46.6</v>
      </c>
      <c r="J47" s="12">
        <v>40.523916399999997</v>
      </c>
      <c r="K47">
        <v>238.31922230000001</v>
      </c>
      <c r="M47">
        <v>116.2715934</v>
      </c>
      <c r="N47">
        <v>5.4029897719999997</v>
      </c>
      <c r="P47">
        <v>30.904416470000001</v>
      </c>
      <c r="Q47">
        <v>64.899274590000005</v>
      </c>
    </row>
    <row r="48" spans="1:17" x14ac:dyDescent="0.2">
      <c r="A48">
        <v>35.944638159999997</v>
      </c>
      <c r="B48">
        <v>126.6097019</v>
      </c>
      <c r="D48">
        <v>49.3536</v>
      </c>
      <c r="E48">
        <v>8.2256</v>
      </c>
      <c r="G48">
        <v>531.4</v>
      </c>
      <c r="H48">
        <v>46.6</v>
      </c>
      <c r="J48" s="12">
        <v>40.523916399999997</v>
      </c>
      <c r="K48">
        <v>238.31922230000001</v>
      </c>
      <c r="M48">
        <v>116.2715934</v>
      </c>
      <c r="N48">
        <v>5.4029897719999997</v>
      </c>
      <c r="P48">
        <v>30.904416470000001</v>
      </c>
      <c r="Q48">
        <v>64.899274590000005</v>
      </c>
    </row>
    <row r="49" spans="1:17" x14ac:dyDescent="0.2">
      <c r="A49">
        <v>35.944638159999997</v>
      </c>
      <c r="B49">
        <v>126.6097019</v>
      </c>
      <c r="D49">
        <v>49.3536</v>
      </c>
      <c r="E49">
        <v>8.2256</v>
      </c>
      <c r="G49">
        <v>531.4</v>
      </c>
      <c r="H49">
        <v>46.6</v>
      </c>
      <c r="J49" s="12">
        <v>40.523916399999997</v>
      </c>
      <c r="K49">
        <v>238.31922230000001</v>
      </c>
      <c r="M49">
        <v>116.2715934</v>
      </c>
      <c r="N49">
        <v>5.4029897719999997</v>
      </c>
      <c r="P49">
        <v>30.904416470000001</v>
      </c>
      <c r="Q49">
        <v>64.899274590000005</v>
      </c>
    </row>
    <row r="50" spans="1:17" x14ac:dyDescent="0.2">
      <c r="A50">
        <v>35.944638159999997</v>
      </c>
      <c r="B50">
        <v>126.6097019</v>
      </c>
      <c r="D50">
        <v>49.3536</v>
      </c>
      <c r="E50">
        <v>8.2256</v>
      </c>
      <c r="G50">
        <v>531.4</v>
      </c>
      <c r="H50">
        <v>46.6</v>
      </c>
      <c r="J50" s="12">
        <v>40.523916399999997</v>
      </c>
      <c r="K50">
        <v>238.31922230000001</v>
      </c>
      <c r="M50">
        <v>116.2715934</v>
      </c>
      <c r="N50">
        <v>5.4029897719999997</v>
      </c>
      <c r="P50">
        <v>30.904416470000001</v>
      </c>
      <c r="Q50">
        <v>64.899274590000005</v>
      </c>
    </row>
    <row r="51" spans="1:17" x14ac:dyDescent="0.2">
      <c r="A51">
        <v>16.38652622</v>
      </c>
      <c r="B51">
        <v>7.9923960139999997</v>
      </c>
      <c r="D51">
        <v>316.04811599999999</v>
      </c>
      <c r="E51">
        <v>8.2256</v>
      </c>
      <c r="G51">
        <v>195.96</v>
      </c>
      <c r="H51">
        <v>0.15</v>
      </c>
      <c r="J51" s="12">
        <v>3174.37345</v>
      </c>
      <c r="K51">
        <v>4.2646597679999996</v>
      </c>
      <c r="M51">
        <v>193.91041010000001</v>
      </c>
      <c r="N51">
        <v>0.25195289100000001</v>
      </c>
      <c r="P51">
        <v>22.074583189999998</v>
      </c>
      <c r="Q51">
        <v>68.493016729999994</v>
      </c>
    </row>
    <row r="52" spans="1:17" x14ac:dyDescent="0.2">
      <c r="A52">
        <v>16.38652622</v>
      </c>
      <c r="B52">
        <v>7.9923960139999997</v>
      </c>
      <c r="D52">
        <v>316.04811599999999</v>
      </c>
      <c r="E52">
        <v>8.2256</v>
      </c>
      <c r="G52">
        <v>195.96</v>
      </c>
      <c r="H52">
        <v>0.15</v>
      </c>
      <c r="J52" s="12">
        <v>3174.37345</v>
      </c>
      <c r="K52">
        <v>4.2646597679999996</v>
      </c>
      <c r="M52">
        <v>193.91041010000001</v>
      </c>
      <c r="N52">
        <v>0.25195289100000001</v>
      </c>
      <c r="P52">
        <v>22.074583189999998</v>
      </c>
      <c r="Q52">
        <v>68.493016729999994</v>
      </c>
    </row>
    <row r="53" spans="1:17" x14ac:dyDescent="0.2">
      <c r="A53">
        <v>16.38652622</v>
      </c>
      <c r="B53">
        <v>7.9923960139999997</v>
      </c>
      <c r="D53">
        <v>316.04811599999999</v>
      </c>
      <c r="E53">
        <v>8.2256</v>
      </c>
      <c r="G53">
        <v>195.96</v>
      </c>
      <c r="H53">
        <v>0.15</v>
      </c>
      <c r="J53" s="12">
        <v>3174.37345</v>
      </c>
      <c r="K53">
        <v>4.2646597679999996</v>
      </c>
      <c r="M53">
        <v>193.91041010000001</v>
      </c>
      <c r="N53">
        <v>0.25195289100000001</v>
      </c>
      <c r="P53">
        <v>22.074583189999998</v>
      </c>
      <c r="Q53">
        <v>68.493016729999994</v>
      </c>
    </row>
    <row r="54" spans="1:17" x14ac:dyDescent="0.2">
      <c r="A54">
        <v>16.38652622</v>
      </c>
      <c r="B54">
        <v>7.9923960139999997</v>
      </c>
      <c r="D54">
        <v>316.04811599999999</v>
      </c>
      <c r="E54">
        <v>8.2256</v>
      </c>
      <c r="G54">
        <v>195.96</v>
      </c>
      <c r="H54">
        <v>0.15</v>
      </c>
      <c r="J54" s="12">
        <v>3174.37345</v>
      </c>
      <c r="K54">
        <v>4.2646597679999996</v>
      </c>
      <c r="M54">
        <v>193.91041010000001</v>
      </c>
      <c r="N54">
        <v>0.25195289100000001</v>
      </c>
      <c r="P54">
        <v>22.074583189999998</v>
      </c>
      <c r="Q54">
        <v>68.493016729999994</v>
      </c>
    </row>
    <row r="55" spans="1:17" x14ac:dyDescent="0.2">
      <c r="A55">
        <v>15.857928599999999</v>
      </c>
      <c r="B55">
        <v>0.14800733399999999</v>
      </c>
      <c r="D55">
        <v>233.91550000000001</v>
      </c>
      <c r="E55">
        <v>0.174794</v>
      </c>
      <c r="G55">
        <v>573.57000000000005</v>
      </c>
      <c r="H55">
        <v>77.95</v>
      </c>
      <c r="J55" s="12">
        <v>6512.7722700000004</v>
      </c>
      <c r="K55">
        <v>0.27015944200000003</v>
      </c>
      <c r="M55">
        <v>56.820042700000002</v>
      </c>
      <c r="N55">
        <v>228.62391959999999</v>
      </c>
      <c r="P55">
        <v>6.092584961</v>
      </c>
      <c r="Q55">
        <v>4.9005574689999998</v>
      </c>
    </row>
    <row r="56" spans="1:17" x14ac:dyDescent="0.2">
      <c r="A56">
        <v>15.857928599999999</v>
      </c>
      <c r="B56">
        <v>0.14800733399999999</v>
      </c>
      <c r="D56">
        <v>233.91550000000001</v>
      </c>
      <c r="E56">
        <v>0.174794</v>
      </c>
      <c r="G56">
        <v>573.57000000000005</v>
      </c>
      <c r="H56">
        <v>77.95</v>
      </c>
      <c r="J56" s="12">
        <v>6512.7722700000004</v>
      </c>
      <c r="K56">
        <v>0.27015944200000003</v>
      </c>
      <c r="M56">
        <v>56.820042700000002</v>
      </c>
      <c r="N56">
        <v>228.62391959999999</v>
      </c>
      <c r="P56">
        <v>6.092584961</v>
      </c>
      <c r="Q56">
        <v>4.9005574689999998</v>
      </c>
    </row>
    <row r="57" spans="1:17" x14ac:dyDescent="0.2">
      <c r="A57">
        <v>15.857928599999999</v>
      </c>
      <c r="B57">
        <v>0.14800733399999999</v>
      </c>
      <c r="D57">
        <v>233.91550000000001</v>
      </c>
      <c r="E57">
        <v>0.174794</v>
      </c>
      <c r="G57">
        <v>573.57000000000005</v>
      </c>
      <c r="H57">
        <v>77.95</v>
      </c>
      <c r="J57" s="12">
        <v>6512.7722700000004</v>
      </c>
      <c r="K57">
        <v>0.27015944200000003</v>
      </c>
      <c r="M57">
        <v>56.820042700000002</v>
      </c>
      <c r="N57">
        <v>228.62391959999999</v>
      </c>
      <c r="P57">
        <v>6.092584961</v>
      </c>
      <c r="Q57">
        <v>4.9005574689999998</v>
      </c>
    </row>
    <row r="58" spans="1:17" x14ac:dyDescent="0.2">
      <c r="A58">
        <v>15.857928599999999</v>
      </c>
      <c r="B58">
        <v>0.14800733399999999</v>
      </c>
      <c r="D58">
        <v>233.91550000000001</v>
      </c>
      <c r="E58">
        <v>0.174794</v>
      </c>
      <c r="G58">
        <v>573.57000000000005</v>
      </c>
      <c r="H58">
        <v>77.95</v>
      </c>
      <c r="J58" s="12">
        <v>6512.7722700000004</v>
      </c>
      <c r="K58">
        <v>0.27015944200000003</v>
      </c>
      <c r="M58">
        <v>56.820042700000002</v>
      </c>
      <c r="N58">
        <v>228.62391959999999</v>
      </c>
      <c r="P58">
        <v>6.092584961</v>
      </c>
      <c r="Q58">
        <v>4.9005574689999998</v>
      </c>
    </row>
    <row r="59" spans="1:17" x14ac:dyDescent="0.2">
      <c r="A59">
        <v>7.9923960139999997</v>
      </c>
      <c r="B59">
        <v>8.0875435860000007</v>
      </c>
      <c r="D59">
        <v>20.964998000000001</v>
      </c>
      <c r="E59">
        <v>7.7731919999999999</v>
      </c>
      <c r="G59">
        <v>195.96</v>
      </c>
      <c r="H59">
        <v>400</v>
      </c>
      <c r="J59" s="12">
        <v>72.364136299999998</v>
      </c>
      <c r="K59">
        <v>7.4776274210000002</v>
      </c>
      <c r="M59">
        <v>146.39396120000001</v>
      </c>
      <c r="N59">
        <v>4.1338937290000004</v>
      </c>
      <c r="P59">
        <v>22.074583189999998</v>
      </c>
      <c r="Q59">
        <v>1.7659666549999999</v>
      </c>
    </row>
    <row r="60" spans="1:17" x14ac:dyDescent="0.2">
      <c r="A60">
        <v>7.9923960139999997</v>
      </c>
      <c r="B60">
        <v>8.0875435860000007</v>
      </c>
      <c r="D60">
        <v>20.964998000000001</v>
      </c>
      <c r="E60">
        <v>7.7731919999999999</v>
      </c>
      <c r="G60">
        <v>195.96</v>
      </c>
      <c r="H60">
        <v>400</v>
      </c>
      <c r="J60" s="12">
        <v>72.364136299999998</v>
      </c>
      <c r="K60">
        <v>7.4776274210000002</v>
      </c>
      <c r="M60">
        <v>146.39396120000001</v>
      </c>
      <c r="N60">
        <v>4.1338937290000004</v>
      </c>
      <c r="P60">
        <v>22.074583189999998</v>
      </c>
      <c r="Q60">
        <v>1.7659666549999999</v>
      </c>
    </row>
    <row r="61" spans="1:17" x14ac:dyDescent="0.2">
      <c r="A61">
        <v>7.9923960139999997</v>
      </c>
      <c r="B61">
        <v>8.0875435860000007</v>
      </c>
      <c r="D61">
        <v>20.964998000000001</v>
      </c>
      <c r="E61">
        <v>7.7731919999999999</v>
      </c>
      <c r="G61">
        <v>195.96</v>
      </c>
      <c r="H61">
        <v>400</v>
      </c>
      <c r="J61" s="12">
        <v>72.364136299999998</v>
      </c>
      <c r="K61">
        <v>7.4776274210000002</v>
      </c>
      <c r="M61">
        <v>146.39396120000001</v>
      </c>
      <c r="N61">
        <v>4.1338937290000004</v>
      </c>
      <c r="P61">
        <v>22.074583189999998</v>
      </c>
      <c r="Q61">
        <v>1.7659666549999999</v>
      </c>
    </row>
    <row r="62" spans="1:17" x14ac:dyDescent="0.2">
      <c r="A62">
        <v>7.9923960139999997</v>
      </c>
      <c r="B62">
        <v>8.0875435860000007</v>
      </c>
      <c r="D62">
        <v>20.964998000000001</v>
      </c>
      <c r="E62">
        <v>7.7731919999999999</v>
      </c>
      <c r="G62">
        <v>195.96</v>
      </c>
      <c r="H62">
        <v>400</v>
      </c>
      <c r="J62" s="12">
        <v>72.364136299999998</v>
      </c>
      <c r="K62">
        <v>7.4776274210000002</v>
      </c>
      <c r="M62">
        <v>146.39396120000001</v>
      </c>
      <c r="N62">
        <v>4.1338937290000004</v>
      </c>
      <c r="P62">
        <v>22.074583189999998</v>
      </c>
      <c r="Q62">
        <v>1.7659666549999999</v>
      </c>
    </row>
    <row r="63" spans="1:17" x14ac:dyDescent="0.2">
      <c r="A63">
        <v>50.745371519999999</v>
      </c>
      <c r="B63">
        <v>6.9669166320000002</v>
      </c>
      <c r="D63">
        <v>15.52582</v>
      </c>
      <c r="E63">
        <v>8.2256</v>
      </c>
      <c r="G63">
        <v>1688.4</v>
      </c>
      <c r="H63">
        <v>192.33</v>
      </c>
      <c r="J63" s="12">
        <v>31.357792400000001</v>
      </c>
      <c r="K63">
        <v>6.0399932459999999</v>
      </c>
      <c r="M63">
        <v>116.2715934</v>
      </c>
      <c r="N63">
        <v>5.5989531000000002E-2</v>
      </c>
      <c r="P63">
        <v>4.8564083030000003</v>
      </c>
      <c r="Q63">
        <v>11.0372916</v>
      </c>
    </row>
    <row r="64" spans="1:17" x14ac:dyDescent="0.2">
      <c r="A64">
        <v>50.745371519999999</v>
      </c>
      <c r="B64">
        <v>6.9669166320000002</v>
      </c>
      <c r="D64">
        <v>15.52582</v>
      </c>
      <c r="E64">
        <v>8.2256</v>
      </c>
      <c r="G64">
        <v>1688.4</v>
      </c>
      <c r="H64">
        <v>192.33</v>
      </c>
      <c r="J64" s="12">
        <v>31.357792400000001</v>
      </c>
      <c r="K64">
        <v>6.0399932459999999</v>
      </c>
      <c r="M64">
        <v>116.2715934</v>
      </c>
      <c r="N64">
        <v>5.5989531000000002E-2</v>
      </c>
      <c r="P64">
        <v>4.8564083030000003</v>
      </c>
      <c r="Q64">
        <v>11.0372916</v>
      </c>
    </row>
    <row r="65" spans="1:17" x14ac:dyDescent="0.2">
      <c r="A65">
        <v>50.745371519999999</v>
      </c>
      <c r="B65">
        <v>6.9669166320000002</v>
      </c>
      <c r="D65">
        <v>15.52582</v>
      </c>
      <c r="E65">
        <v>8.2256</v>
      </c>
      <c r="G65">
        <v>1688.4</v>
      </c>
      <c r="H65">
        <v>192.33</v>
      </c>
      <c r="J65" s="12">
        <v>31.357792400000001</v>
      </c>
      <c r="K65">
        <v>6.0399932459999999</v>
      </c>
      <c r="M65">
        <v>116.2715934</v>
      </c>
      <c r="N65">
        <v>5.5989531000000002E-2</v>
      </c>
      <c r="P65">
        <v>4.8564083030000003</v>
      </c>
      <c r="Q65">
        <v>11.0372916</v>
      </c>
    </row>
    <row r="66" spans="1:17" x14ac:dyDescent="0.2">
      <c r="A66">
        <v>50.745371519999999</v>
      </c>
      <c r="B66">
        <v>6.9669166320000002</v>
      </c>
      <c r="D66">
        <v>15.52582</v>
      </c>
      <c r="E66">
        <v>8.2256</v>
      </c>
      <c r="G66">
        <v>1688.4</v>
      </c>
      <c r="H66">
        <v>192.33</v>
      </c>
      <c r="J66" s="12">
        <v>31.357792400000001</v>
      </c>
      <c r="K66">
        <v>6.0399932459999999</v>
      </c>
      <c r="M66">
        <v>116.2715934</v>
      </c>
      <c r="N66">
        <v>5.5989531000000002E-2</v>
      </c>
      <c r="P66">
        <v>4.8564083030000003</v>
      </c>
      <c r="Q66">
        <v>11.0372916</v>
      </c>
    </row>
    <row r="67" spans="1:17" x14ac:dyDescent="0.2">
      <c r="A67">
        <v>50.745371519999999</v>
      </c>
      <c r="B67">
        <v>203.33036050000001</v>
      </c>
      <c r="D67">
        <v>18.692675999999999</v>
      </c>
      <c r="E67">
        <v>72.858251999999993</v>
      </c>
      <c r="G67">
        <v>463.42</v>
      </c>
      <c r="H67">
        <v>34</v>
      </c>
      <c r="J67" s="12">
        <v>31.357792400000001</v>
      </c>
      <c r="K67">
        <v>5.7891309069999997</v>
      </c>
      <c r="M67">
        <v>231.0128062</v>
      </c>
      <c r="N67">
        <v>23.328971379999999</v>
      </c>
      <c r="P67">
        <v>263.9943553</v>
      </c>
      <c r="Q67">
        <v>0.494470664</v>
      </c>
    </row>
    <row r="68" spans="1:17" x14ac:dyDescent="0.2">
      <c r="A68">
        <v>50.745371519999999</v>
      </c>
      <c r="B68">
        <v>203.33036050000001</v>
      </c>
      <c r="D68">
        <v>18.692675999999999</v>
      </c>
      <c r="E68">
        <v>72.858251999999993</v>
      </c>
      <c r="G68">
        <v>463.42</v>
      </c>
      <c r="H68">
        <v>34</v>
      </c>
      <c r="J68" s="12">
        <v>31.357792400000001</v>
      </c>
      <c r="K68">
        <v>5.7891309069999997</v>
      </c>
      <c r="M68">
        <v>231.0128062</v>
      </c>
      <c r="N68">
        <v>23.328971379999999</v>
      </c>
      <c r="P68">
        <v>263.9943553</v>
      </c>
      <c r="Q68">
        <v>0.494470664</v>
      </c>
    </row>
    <row r="69" spans="1:17" x14ac:dyDescent="0.2">
      <c r="A69">
        <v>50.745371519999999</v>
      </c>
      <c r="B69">
        <v>203.33036050000001</v>
      </c>
      <c r="D69">
        <v>18.692675999999999</v>
      </c>
      <c r="E69">
        <v>72.858251999999993</v>
      </c>
      <c r="G69">
        <v>463.42</v>
      </c>
      <c r="H69">
        <v>34</v>
      </c>
      <c r="J69" s="12">
        <v>31.357792400000001</v>
      </c>
      <c r="K69">
        <v>5.7891309069999997</v>
      </c>
      <c r="M69">
        <v>231.0128062</v>
      </c>
      <c r="N69">
        <v>23.328971379999999</v>
      </c>
      <c r="P69">
        <v>263.9943553</v>
      </c>
      <c r="Q69">
        <v>0.494470664</v>
      </c>
    </row>
    <row r="70" spans="1:17" x14ac:dyDescent="0.2">
      <c r="A70">
        <v>50.745371519999999</v>
      </c>
      <c r="B70">
        <v>203.33036050000001</v>
      </c>
      <c r="D70">
        <v>18.692675999999999</v>
      </c>
      <c r="E70">
        <v>72.858251999999993</v>
      </c>
      <c r="G70">
        <v>463.42</v>
      </c>
      <c r="H70">
        <v>34</v>
      </c>
      <c r="J70" s="12">
        <v>31.357792400000001</v>
      </c>
      <c r="K70">
        <v>5.7891309069999997</v>
      </c>
      <c r="M70">
        <v>231.0128062</v>
      </c>
      <c r="N70">
        <v>23.328971379999999</v>
      </c>
      <c r="P70">
        <v>263.9943553</v>
      </c>
      <c r="Q70">
        <v>0.494470664</v>
      </c>
    </row>
    <row r="71" spans="1:17" x14ac:dyDescent="0.2">
      <c r="A71">
        <v>21.55621094</v>
      </c>
      <c r="B71">
        <v>8.0875435860000007</v>
      </c>
      <c r="D71">
        <v>282.755</v>
      </c>
      <c r="E71">
        <v>8.2256</v>
      </c>
      <c r="G71">
        <v>195.96</v>
      </c>
      <c r="H71">
        <v>128</v>
      </c>
      <c r="J71" s="12">
        <v>1046.8678399999999</v>
      </c>
      <c r="K71">
        <v>34.734785440000003</v>
      </c>
      <c r="M71">
        <v>231.0128062</v>
      </c>
      <c r="P71">
        <v>6.092584961</v>
      </c>
      <c r="Q71">
        <v>218.09688199999999</v>
      </c>
    </row>
    <row r="72" spans="1:17" x14ac:dyDescent="0.2">
      <c r="A72">
        <v>21.55621094</v>
      </c>
      <c r="B72">
        <v>8.0875435860000007</v>
      </c>
      <c r="D72">
        <v>282.755</v>
      </c>
      <c r="E72">
        <v>8.2256</v>
      </c>
      <c r="G72">
        <v>195.96</v>
      </c>
      <c r="H72">
        <v>128</v>
      </c>
      <c r="J72" s="12">
        <v>1046.8678399999999</v>
      </c>
      <c r="K72">
        <v>34.734785440000003</v>
      </c>
      <c r="M72">
        <v>231.0128062</v>
      </c>
      <c r="P72">
        <v>6.092584961</v>
      </c>
      <c r="Q72">
        <v>218.09688199999999</v>
      </c>
    </row>
    <row r="73" spans="1:17" x14ac:dyDescent="0.2">
      <c r="A73">
        <v>21.55621094</v>
      </c>
      <c r="B73">
        <v>8.0875435860000007</v>
      </c>
      <c r="D73">
        <v>282.755</v>
      </c>
      <c r="E73">
        <v>8.2256</v>
      </c>
      <c r="G73">
        <v>195.96</v>
      </c>
      <c r="H73">
        <v>128</v>
      </c>
      <c r="J73" s="12">
        <v>1046.8678399999999</v>
      </c>
      <c r="K73">
        <v>34.734785440000003</v>
      </c>
      <c r="M73">
        <v>231.0128062</v>
      </c>
      <c r="P73">
        <v>6.092584961</v>
      </c>
      <c r="Q73">
        <v>218.09688199999999</v>
      </c>
    </row>
    <row r="74" spans="1:17" x14ac:dyDescent="0.2">
      <c r="A74">
        <v>21.55621094</v>
      </c>
      <c r="B74">
        <v>8.0875435860000007</v>
      </c>
      <c r="D74">
        <v>282.755</v>
      </c>
      <c r="E74">
        <v>8.2256</v>
      </c>
      <c r="G74">
        <v>195.96</v>
      </c>
      <c r="H74">
        <v>128</v>
      </c>
      <c r="J74" s="12">
        <v>1046.8678399999999</v>
      </c>
      <c r="K74">
        <v>34.734785440000003</v>
      </c>
      <c r="M74">
        <v>231.0128062</v>
      </c>
      <c r="P74">
        <v>6.092584961</v>
      </c>
      <c r="Q74">
        <v>218.09688199999999</v>
      </c>
    </row>
    <row r="75" spans="1:17" x14ac:dyDescent="0.2">
      <c r="A75">
        <v>240.51191710000001</v>
      </c>
      <c r="B75">
        <v>117.2218082</v>
      </c>
      <c r="D75">
        <v>22.291376</v>
      </c>
      <c r="E75">
        <v>10.282</v>
      </c>
      <c r="G75">
        <v>195.96</v>
      </c>
      <c r="H75">
        <v>15.98</v>
      </c>
      <c r="J75" s="12">
        <v>344.83923099999998</v>
      </c>
      <c r="K75">
        <v>1.9297102999999999E-2</v>
      </c>
      <c r="M75">
        <v>232.54318670000001</v>
      </c>
      <c r="P75">
        <v>226.03490210000001</v>
      </c>
      <c r="Q75">
        <v>26.975140660000001</v>
      </c>
    </row>
    <row r="76" spans="1:17" x14ac:dyDescent="0.2">
      <c r="A76">
        <v>240.51191710000001</v>
      </c>
      <c r="B76">
        <v>117.2218082</v>
      </c>
      <c r="D76">
        <v>22.291376</v>
      </c>
      <c r="E76">
        <v>10.282</v>
      </c>
      <c r="G76">
        <v>195.96</v>
      </c>
      <c r="H76">
        <v>15.98</v>
      </c>
      <c r="J76" s="12">
        <v>344.83923099999998</v>
      </c>
      <c r="K76">
        <v>1.9297102999999999E-2</v>
      </c>
      <c r="M76">
        <v>232.54318670000001</v>
      </c>
      <c r="P76">
        <v>226.03490210000001</v>
      </c>
      <c r="Q76">
        <v>26.975140660000001</v>
      </c>
    </row>
    <row r="77" spans="1:17" x14ac:dyDescent="0.2">
      <c r="A77">
        <v>240.51191710000001</v>
      </c>
      <c r="B77">
        <v>117.2218082</v>
      </c>
      <c r="D77">
        <v>22.291376</v>
      </c>
      <c r="E77">
        <v>10.282</v>
      </c>
      <c r="G77">
        <v>195.96</v>
      </c>
      <c r="H77">
        <v>15.98</v>
      </c>
      <c r="J77" s="12">
        <v>344.83923099999998</v>
      </c>
      <c r="K77">
        <v>1.9297102999999999E-2</v>
      </c>
      <c r="M77">
        <v>232.54318670000001</v>
      </c>
      <c r="P77">
        <v>226.03490210000001</v>
      </c>
      <c r="Q77">
        <v>26.975140660000001</v>
      </c>
    </row>
    <row r="78" spans="1:17" x14ac:dyDescent="0.2">
      <c r="A78">
        <v>240.51191710000001</v>
      </c>
      <c r="B78">
        <v>117.2218082</v>
      </c>
      <c r="D78">
        <v>22.291376</v>
      </c>
      <c r="E78">
        <v>10.282</v>
      </c>
      <c r="G78">
        <v>195.96</v>
      </c>
      <c r="H78">
        <v>15.98</v>
      </c>
      <c r="J78" s="12">
        <v>344.83923099999998</v>
      </c>
      <c r="K78">
        <v>1.9297102999999999E-2</v>
      </c>
      <c r="M78">
        <v>232.54318670000001</v>
      </c>
      <c r="P78">
        <v>226.03490210000001</v>
      </c>
      <c r="Q78">
        <v>26.975140660000001</v>
      </c>
    </row>
    <row r="79" spans="1:17" x14ac:dyDescent="0.2">
      <c r="A79">
        <v>324.96067290000002</v>
      </c>
      <c r="B79">
        <v>8.0875435860000007</v>
      </c>
      <c r="D79">
        <v>22.291376</v>
      </c>
      <c r="E79">
        <v>0.15423000000000001</v>
      </c>
      <c r="G79">
        <v>1688.4</v>
      </c>
      <c r="H79">
        <v>8.34</v>
      </c>
      <c r="J79" s="12">
        <v>7.1592252199999997</v>
      </c>
      <c r="K79">
        <v>43.418481800000002</v>
      </c>
      <c r="M79">
        <v>13.670777230000001</v>
      </c>
      <c r="P79">
        <v>88.298332770000002</v>
      </c>
      <c r="Q79">
        <v>20.988513699999999</v>
      </c>
    </row>
    <row r="80" spans="1:17" x14ac:dyDescent="0.2">
      <c r="A80">
        <v>324.96067290000002</v>
      </c>
      <c r="B80">
        <v>8.0875435860000007</v>
      </c>
      <c r="D80">
        <v>22.291376</v>
      </c>
      <c r="E80">
        <v>0.15423000000000001</v>
      </c>
      <c r="G80">
        <v>1688.4</v>
      </c>
      <c r="H80">
        <v>8.34</v>
      </c>
      <c r="J80" s="12">
        <v>7.1592252199999997</v>
      </c>
      <c r="K80">
        <v>43.418481800000002</v>
      </c>
      <c r="M80">
        <v>13.670777230000001</v>
      </c>
      <c r="P80">
        <v>88.298332770000002</v>
      </c>
      <c r="Q80">
        <v>20.988513699999999</v>
      </c>
    </row>
    <row r="81" spans="1:17" x14ac:dyDescent="0.2">
      <c r="A81">
        <v>324.96067290000002</v>
      </c>
      <c r="B81">
        <v>8.0875435860000007</v>
      </c>
      <c r="D81">
        <v>22.291376</v>
      </c>
      <c r="E81">
        <v>0.15423000000000001</v>
      </c>
      <c r="G81">
        <v>1688.4</v>
      </c>
      <c r="H81">
        <v>8.34</v>
      </c>
      <c r="J81" s="12">
        <v>7.1592252199999997</v>
      </c>
      <c r="K81">
        <v>43.418481800000002</v>
      </c>
      <c r="M81">
        <v>13.670777230000001</v>
      </c>
      <c r="P81">
        <v>88.298332770000002</v>
      </c>
      <c r="Q81">
        <v>20.988513699999999</v>
      </c>
    </row>
    <row r="82" spans="1:17" x14ac:dyDescent="0.2">
      <c r="A82">
        <v>324.96067290000002</v>
      </c>
      <c r="B82">
        <v>8.0875435860000007</v>
      </c>
      <c r="D82">
        <v>22.291376</v>
      </c>
      <c r="E82">
        <v>0.15423000000000001</v>
      </c>
      <c r="G82">
        <v>1688.4</v>
      </c>
      <c r="H82">
        <v>8.34</v>
      </c>
      <c r="J82" s="12">
        <v>7.1592252199999997</v>
      </c>
      <c r="K82">
        <v>43.418481800000002</v>
      </c>
      <c r="M82">
        <v>13.670777230000001</v>
      </c>
      <c r="P82">
        <v>88.298332770000002</v>
      </c>
      <c r="Q82">
        <v>20.988513699999999</v>
      </c>
    </row>
    <row r="83" spans="1:17" x14ac:dyDescent="0.2">
      <c r="A83">
        <v>19.21980946</v>
      </c>
      <c r="B83">
        <v>7.9289642999999996</v>
      </c>
      <c r="D83">
        <v>22.291376</v>
      </c>
      <c r="E83">
        <v>35.370080000000002</v>
      </c>
      <c r="G83">
        <v>531.4</v>
      </c>
      <c r="H83">
        <v>6.58</v>
      </c>
      <c r="J83" s="12">
        <v>578.91309100000001</v>
      </c>
      <c r="K83">
        <v>22.539016329999999</v>
      </c>
      <c r="M83">
        <v>9.4902255590000006</v>
      </c>
      <c r="P83">
        <v>528.90701330000002</v>
      </c>
      <c r="Q83">
        <v>4.5473641379999998</v>
      </c>
    </row>
    <row r="84" spans="1:17" x14ac:dyDescent="0.2">
      <c r="A84">
        <v>19.21980946</v>
      </c>
      <c r="B84">
        <v>7.9289642999999996</v>
      </c>
      <c r="D84">
        <v>22.291376</v>
      </c>
      <c r="E84">
        <v>35.370080000000002</v>
      </c>
      <c r="G84">
        <v>531.4</v>
      </c>
      <c r="H84">
        <v>6.58</v>
      </c>
      <c r="J84" s="12">
        <v>578.91309100000001</v>
      </c>
      <c r="K84">
        <v>22.539016329999999</v>
      </c>
      <c r="M84">
        <v>9.4902255590000006</v>
      </c>
      <c r="P84">
        <v>528.90701330000002</v>
      </c>
      <c r="Q84">
        <v>4.5473641379999998</v>
      </c>
    </row>
    <row r="85" spans="1:17" x14ac:dyDescent="0.2">
      <c r="A85">
        <v>19.21980946</v>
      </c>
      <c r="B85">
        <v>7.9289642999999996</v>
      </c>
      <c r="D85">
        <v>22.291376</v>
      </c>
      <c r="E85">
        <v>35.370080000000002</v>
      </c>
      <c r="G85">
        <v>531.4</v>
      </c>
      <c r="H85">
        <v>6.58</v>
      </c>
      <c r="J85" s="12">
        <v>578.91309100000001</v>
      </c>
      <c r="K85">
        <v>22.539016329999999</v>
      </c>
      <c r="M85">
        <v>9.4902255590000006</v>
      </c>
      <c r="P85">
        <v>528.90701330000002</v>
      </c>
      <c r="Q85">
        <v>4.5473641379999998</v>
      </c>
    </row>
    <row r="86" spans="1:17" x14ac:dyDescent="0.2">
      <c r="A86">
        <v>19.21980946</v>
      </c>
      <c r="B86">
        <v>7.9289642999999996</v>
      </c>
      <c r="D86">
        <v>22.291376</v>
      </c>
      <c r="E86">
        <v>35.370080000000002</v>
      </c>
      <c r="G86">
        <v>531.4</v>
      </c>
      <c r="H86">
        <v>6.58</v>
      </c>
      <c r="J86" s="12">
        <v>578.91309100000001</v>
      </c>
      <c r="K86">
        <v>22.539016329999999</v>
      </c>
      <c r="M86">
        <v>9.4902255590000006</v>
      </c>
      <c r="P86">
        <v>528.90701330000002</v>
      </c>
      <c r="Q86">
        <v>4.5473641379999998</v>
      </c>
    </row>
    <row r="87" spans="1:17" x14ac:dyDescent="0.2">
      <c r="A87">
        <v>15.96364812</v>
      </c>
      <c r="B87">
        <v>21.143904800000001</v>
      </c>
      <c r="D87">
        <v>22.291376</v>
      </c>
      <c r="E87">
        <v>8.2256</v>
      </c>
      <c r="G87">
        <v>195.96</v>
      </c>
      <c r="H87">
        <v>192.33</v>
      </c>
      <c r="J87" s="12">
        <v>2894.5654500000001</v>
      </c>
      <c r="K87">
        <v>6.3873411000000004</v>
      </c>
      <c r="M87">
        <v>32.660559939999999</v>
      </c>
      <c r="Q87">
        <v>0.494470664</v>
      </c>
    </row>
    <row r="88" spans="1:17" x14ac:dyDescent="0.2">
      <c r="A88">
        <v>15.96364812</v>
      </c>
      <c r="B88">
        <v>21.143904800000001</v>
      </c>
      <c r="D88">
        <v>22.291376</v>
      </c>
      <c r="E88">
        <v>8.2256</v>
      </c>
      <c r="G88">
        <v>195.96</v>
      </c>
      <c r="H88">
        <v>192.33</v>
      </c>
      <c r="J88" s="12">
        <v>2894.5654500000001</v>
      </c>
      <c r="K88">
        <v>6.3873411000000004</v>
      </c>
      <c r="M88">
        <v>32.660559939999999</v>
      </c>
      <c r="Q88">
        <v>0.494470664</v>
      </c>
    </row>
    <row r="89" spans="1:17" x14ac:dyDescent="0.2">
      <c r="A89">
        <v>15.96364812</v>
      </c>
      <c r="B89">
        <v>21.143904800000001</v>
      </c>
      <c r="D89">
        <v>22.291376</v>
      </c>
      <c r="E89">
        <v>8.2256</v>
      </c>
      <c r="G89">
        <v>195.96</v>
      </c>
      <c r="H89">
        <v>192.33</v>
      </c>
      <c r="J89" s="12">
        <v>2894.5654500000001</v>
      </c>
      <c r="K89">
        <v>6.3873411000000004</v>
      </c>
      <c r="M89">
        <v>32.660559939999999</v>
      </c>
      <c r="Q89">
        <v>0.494470664</v>
      </c>
    </row>
    <row r="90" spans="1:17" x14ac:dyDescent="0.2">
      <c r="A90">
        <v>15.96364812</v>
      </c>
      <c r="B90">
        <v>21.143904800000001</v>
      </c>
      <c r="D90">
        <v>22.291376</v>
      </c>
      <c r="E90">
        <v>8.2256</v>
      </c>
      <c r="G90">
        <v>195.96</v>
      </c>
      <c r="H90">
        <v>192.33</v>
      </c>
      <c r="J90" s="12">
        <v>2894.5654500000001</v>
      </c>
      <c r="K90">
        <v>6.3873411000000004</v>
      </c>
      <c r="M90">
        <v>32.660559939999999</v>
      </c>
      <c r="Q90">
        <v>0.494470664</v>
      </c>
    </row>
    <row r="91" spans="1:17" x14ac:dyDescent="0.2">
      <c r="A91">
        <v>264.29881</v>
      </c>
      <c r="B91">
        <v>8.1932631100000002</v>
      </c>
      <c r="D91">
        <v>15.423</v>
      </c>
      <c r="E91">
        <v>4.184774</v>
      </c>
      <c r="G91">
        <v>23890</v>
      </c>
      <c r="H91">
        <v>7.75</v>
      </c>
      <c r="J91" s="12">
        <v>2894.5654500000001</v>
      </c>
      <c r="M91">
        <v>4.7684417510000001</v>
      </c>
      <c r="Q91">
        <v>29.765367980000001</v>
      </c>
    </row>
    <row r="92" spans="1:17" x14ac:dyDescent="0.2">
      <c r="A92">
        <v>264.29881</v>
      </c>
      <c r="B92">
        <v>8.1932631100000002</v>
      </c>
      <c r="D92">
        <v>15.423</v>
      </c>
      <c r="E92">
        <v>4.184774</v>
      </c>
      <c r="G92">
        <v>23890</v>
      </c>
      <c r="H92">
        <v>7.75</v>
      </c>
      <c r="J92" s="12">
        <v>2894.5654500000001</v>
      </c>
      <c r="M92">
        <v>4.7684417510000001</v>
      </c>
      <c r="Q92">
        <v>29.765367980000001</v>
      </c>
    </row>
    <row r="93" spans="1:17" x14ac:dyDescent="0.2">
      <c r="A93">
        <v>264.29881</v>
      </c>
      <c r="B93">
        <v>8.1932631100000002</v>
      </c>
      <c r="D93">
        <v>15.423</v>
      </c>
      <c r="E93">
        <v>4.184774</v>
      </c>
      <c r="G93">
        <v>23890</v>
      </c>
      <c r="H93">
        <v>7.75</v>
      </c>
      <c r="J93" s="12">
        <v>2894.5654500000001</v>
      </c>
      <c r="M93">
        <v>4.7684417510000001</v>
      </c>
      <c r="Q93">
        <v>29.765367980000001</v>
      </c>
    </row>
    <row r="94" spans="1:17" x14ac:dyDescent="0.2">
      <c r="A94">
        <v>264.29881</v>
      </c>
      <c r="B94">
        <v>8.1932631100000002</v>
      </c>
      <c r="D94">
        <v>15.423</v>
      </c>
      <c r="E94">
        <v>4.184774</v>
      </c>
      <c r="G94">
        <v>23890</v>
      </c>
      <c r="H94">
        <v>7.75</v>
      </c>
      <c r="J94" s="12">
        <v>2894.5654500000001</v>
      </c>
      <c r="M94">
        <v>4.7684417510000001</v>
      </c>
      <c r="Q94">
        <v>29.765367980000001</v>
      </c>
    </row>
    <row r="95" spans="1:17" x14ac:dyDescent="0.2">
      <c r="A95">
        <v>22.919992799999999</v>
      </c>
      <c r="B95">
        <v>10.571952400000001</v>
      </c>
      <c r="D95">
        <v>61.692</v>
      </c>
      <c r="E95">
        <v>1.2029939999999999</v>
      </c>
      <c r="G95">
        <v>15588.33</v>
      </c>
      <c r="H95">
        <v>8.34</v>
      </c>
      <c r="J95" s="12">
        <v>6.3776925499999999</v>
      </c>
      <c r="M95">
        <v>278.99583460000002</v>
      </c>
      <c r="Q95">
        <v>139.51136579999999</v>
      </c>
    </row>
    <row r="96" spans="1:17" x14ac:dyDescent="0.2">
      <c r="A96">
        <v>22.919992799999999</v>
      </c>
      <c r="B96">
        <v>10.571952400000001</v>
      </c>
      <c r="D96">
        <v>61.692</v>
      </c>
      <c r="E96">
        <v>1.2029939999999999</v>
      </c>
      <c r="G96">
        <v>15588.33</v>
      </c>
      <c r="H96">
        <v>8.34</v>
      </c>
      <c r="J96" s="12">
        <v>6.3776925499999999</v>
      </c>
      <c r="M96">
        <v>278.99583460000002</v>
      </c>
      <c r="Q96">
        <v>139.51136579999999</v>
      </c>
    </row>
    <row r="97" spans="1:17" x14ac:dyDescent="0.2">
      <c r="A97">
        <v>22.919992799999999</v>
      </c>
      <c r="B97">
        <v>10.571952400000001</v>
      </c>
      <c r="D97">
        <v>61.692</v>
      </c>
      <c r="E97">
        <v>1.2029939999999999</v>
      </c>
      <c r="G97">
        <v>15588.33</v>
      </c>
      <c r="H97">
        <v>8.34</v>
      </c>
      <c r="J97" s="12">
        <v>6.3776925499999999</v>
      </c>
      <c r="M97">
        <v>278.99583460000002</v>
      </c>
      <c r="Q97">
        <v>139.51136579999999</v>
      </c>
    </row>
    <row r="98" spans="1:17" x14ac:dyDescent="0.2">
      <c r="A98">
        <v>22.919992799999999</v>
      </c>
      <c r="B98">
        <v>10.571952400000001</v>
      </c>
      <c r="D98">
        <v>61.692</v>
      </c>
      <c r="E98">
        <v>1.2029939999999999</v>
      </c>
      <c r="G98">
        <v>15588.33</v>
      </c>
      <c r="H98">
        <v>8.34</v>
      </c>
      <c r="J98" s="12">
        <v>6.3776925499999999</v>
      </c>
      <c r="M98">
        <v>278.99583460000002</v>
      </c>
      <c r="Q98">
        <v>139.51136579999999</v>
      </c>
    </row>
    <row r="99" spans="1:17" x14ac:dyDescent="0.2">
      <c r="A99">
        <v>22.919992799999999</v>
      </c>
      <c r="B99">
        <v>8.0875435860000007</v>
      </c>
      <c r="E99">
        <v>10.282</v>
      </c>
      <c r="G99">
        <v>23890</v>
      </c>
      <c r="H99">
        <v>6.58</v>
      </c>
      <c r="J99" s="12">
        <v>7.1592252199999997</v>
      </c>
      <c r="M99">
        <v>6298.8222740000001</v>
      </c>
      <c r="Q99">
        <v>5.191941967</v>
      </c>
    </row>
    <row r="100" spans="1:17" x14ac:dyDescent="0.2">
      <c r="A100">
        <v>22.919992799999999</v>
      </c>
      <c r="B100">
        <v>8.0875435860000007</v>
      </c>
      <c r="E100">
        <v>10.282</v>
      </c>
      <c r="G100">
        <v>23890</v>
      </c>
      <c r="H100">
        <v>6.58</v>
      </c>
      <c r="J100" s="12">
        <v>7.1592252199999997</v>
      </c>
      <c r="M100">
        <v>6298.8222740000001</v>
      </c>
      <c r="Q100">
        <v>5.191941967</v>
      </c>
    </row>
    <row r="101" spans="1:17" x14ac:dyDescent="0.2">
      <c r="A101">
        <v>22.919992799999999</v>
      </c>
      <c r="B101">
        <v>8.0875435860000007</v>
      </c>
      <c r="E101">
        <v>10.282</v>
      </c>
      <c r="G101">
        <v>23890</v>
      </c>
      <c r="H101">
        <v>6.58</v>
      </c>
      <c r="J101" s="12">
        <v>7.1592252199999997</v>
      </c>
      <c r="M101">
        <v>6298.8222740000001</v>
      </c>
      <c r="Q101">
        <v>5.191941967</v>
      </c>
    </row>
    <row r="102" spans="1:17" x14ac:dyDescent="0.2">
      <c r="A102">
        <v>22.919992799999999</v>
      </c>
      <c r="B102">
        <v>8.0875435860000007</v>
      </c>
      <c r="E102">
        <v>10.282</v>
      </c>
      <c r="G102">
        <v>23890</v>
      </c>
      <c r="H102">
        <v>6.58</v>
      </c>
      <c r="J102" s="12">
        <v>7.1592252199999997</v>
      </c>
      <c r="M102">
        <v>6298.8222740000001</v>
      </c>
      <c r="Q102">
        <v>5.191941967</v>
      </c>
    </row>
    <row r="103" spans="1:17" x14ac:dyDescent="0.2">
      <c r="A103">
        <v>22.919992799999999</v>
      </c>
      <c r="B103">
        <v>1.2369184310000001</v>
      </c>
      <c r="E103">
        <v>5.8298940000000004</v>
      </c>
      <c r="G103">
        <v>2034.2</v>
      </c>
      <c r="H103">
        <v>6</v>
      </c>
      <c r="J103" s="12">
        <v>84.4248257</v>
      </c>
      <c r="M103">
        <v>56.344131689999998</v>
      </c>
      <c r="Q103">
        <v>6.092584961</v>
      </c>
    </row>
    <row r="104" spans="1:17" x14ac:dyDescent="0.2">
      <c r="A104">
        <v>22.919992799999999</v>
      </c>
      <c r="B104">
        <v>1.2369184310000001</v>
      </c>
      <c r="E104">
        <v>5.8298940000000004</v>
      </c>
      <c r="G104">
        <v>2034.2</v>
      </c>
      <c r="H104">
        <v>6</v>
      </c>
      <c r="J104" s="12">
        <v>84.4248257</v>
      </c>
      <c r="M104">
        <v>56.344131689999998</v>
      </c>
      <c r="Q104">
        <v>6.092584961</v>
      </c>
    </row>
    <row r="105" spans="1:17" x14ac:dyDescent="0.2">
      <c r="A105">
        <v>22.919992799999999</v>
      </c>
      <c r="B105">
        <v>1.2369184310000001</v>
      </c>
      <c r="E105">
        <v>5.8298940000000004</v>
      </c>
      <c r="G105">
        <v>2034.2</v>
      </c>
      <c r="H105">
        <v>6</v>
      </c>
      <c r="J105" s="12">
        <v>84.4248257</v>
      </c>
      <c r="M105">
        <v>56.344131689999998</v>
      </c>
      <c r="Q105">
        <v>6.092584961</v>
      </c>
    </row>
    <row r="106" spans="1:17" x14ac:dyDescent="0.2">
      <c r="A106">
        <v>22.919992799999999</v>
      </c>
      <c r="B106">
        <v>1.2369184310000001</v>
      </c>
      <c r="E106">
        <v>5.8298940000000004</v>
      </c>
      <c r="G106">
        <v>2034.2</v>
      </c>
      <c r="H106">
        <v>6</v>
      </c>
      <c r="J106" s="12">
        <v>84.4248257</v>
      </c>
      <c r="M106">
        <v>56.344131689999998</v>
      </c>
      <c r="Q106">
        <v>6.092584961</v>
      </c>
    </row>
    <row r="107" spans="1:17" x14ac:dyDescent="0.2">
      <c r="A107">
        <v>22.919992799999999</v>
      </c>
      <c r="B107">
        <v>8.0875435860000007</v>
      </c>
      <c r="E107">
        <v>8.2256</v>
      </c>
      <c r="G107">
        <v>15588.33</v>
      </c>
      <c r="H107">
        <v>8.0299999999999994</v>
      </c>
      <c r="J107" s="12">
        <v>49.940902600000001</v>
      </c>
      <c r="M107">
        <v>6298.8222740000001</v>
      </c>
      <c r="Q107">
        <v>407.45265660000001</v>
      </c>
    </row>
    <row r="108" spans="1:17" x14ac:dyDescent="0.2">
      <c r="A108">
        <v>22.919992799999999</v>
      </c>
      <c r="B108">
        <v>8.0875435860000007</v>
      </c>
      <c r="E108">
        <v>8.2256</v>
      </c>
      <c r="G108">
        <v>15588.33</v>
      </c>
      <c r="H108">
        <v>8.0299999999999994</v>
      </c>
      <c r="J108" s="12">
        <v>49.940902600000001</v>
      </c>
      <c r="M108">
        <v>6298.8222740000001</v>
      </c>
      <c r="Q108">
        <v>407.45265660000001</v>
      </c>
    </row>
    <row r="109" spans="1:17" x14ac:dyDescent="0.2">
      <c r="A109">
        <v>22.919992799999999</v>
      </c>
      <c r="B109">
        <v>8.0875435860000007</v>
      </c>
      <c r="E109">
        <v>8.2256</v>
      </c>
      <c r="G109">
        <v>15588.33</v>
      </c>
      <c r="H109">
        <v>8.0299999999999994</v>
      </c>
      <c r="J109" s="12">
        <v>49.940902600000001</v>
      </c>
      <c r="M109">
        <v>6298.8222740000001</v>
      </c>
      <c r="Q109">
        <v>407.45265660000001</v>
      </c>
    </row>
    <row r="110" spans="1:17" x14ac:dyDescent="0.2">
      <c r="A110">
        <v>22.919992799999999</v>
      </c>
      <c r="B110">
        <v>8.0875435860000007</v>
      </c>
      <c r="E110">
        <v>8.2256</v>
      </c>
      <c r="G110">
        <v>15588.33</v>
      </c>
      <c r="H110">
        <v>8.0299999999999994</v>
      </c>
      <c r="J110" s="12">
        <v>49.940902600000001</v>
      </c>
      <c r="M110">
        <v>6298.8222740000001</v>
      </c>
      <c r="Q110">
        <v>407.45265660000001</v>
      </c>
    </row>
    <row r="111" spans="1:17" x14ac:dyDescent="0.2">
      <c r="A111">
        <v>15.857928599999999</v>
      </c>
      <c r="B111">
        <v>1.2369184310000001</v>
      </c>
      <c r="E111">
        <v>3.9585699999999999</v>
      </c>
      <c r="G111">
        <v>839</v>
      </c>
      <c r="H111">
        <v>6.58</v>
      </c>
      <c r="M111">
        <v>3070.0926340000001</v>
      </c>
      <c r="Q111">
        <v>242.33477429999999</v>
      </c>
    </row>
    <row r="112" spans="1:17" x14ac:dyDescent="0.2">
      <c r="A112">
        <v>15.857928599999999</v>
      </c>
      <c r="B112">
        <v>1.2369184310000001</v>
      </c>
      <c r="E112">
        <v>3.9585699999999999</v>
      </c>
      <c r="G112">
        <v>839</v>
      </c>
      <c r="H112">
        <v>6.58</v>
      </c>
      <c r="M112">
        <v>3070.0926340000001</v>
      </c>
      <c r="Q112">
        <v>242.33477429999999</v>
      </c>
    </row>
    <row r="113" spans="1:17" x14ac:dyDescent="0.2">
      <c r="A113">
        <v>15.857928599999999</v>
      </c>
      <c r="B113">
        <v>1.2369184310000001</v>
      </c>
      <c r="E113">
        <v>3.9585699999999999</v>
      </c>
      <c r="G113">
        <v>839</v>
      </c>
      <c r="H113">
        <v>6.58</v>
      </c>
      <c r="M113">
        <v>3070.0926340000001</v>
      </c>
      <c r="Q113">
        <v>242.33477429999999</v>
      </c>
    </row>
    <row r="114" spans="1:17" x14ac:dyDescent="0.2">
      <c r="A114">
        <v>15.857928599999999</v>
      </c>
      <c r="B114">
        <v>1.2369184310000001</v>
      </c>
      <c r="E114">
        <v>3.9585699999999999</v>
      </c>
      <c r="G114">
        <v>839</v>
      </c>
      <c r="H114">
        <v>6.58</v>
      </c>
      <c r="M114">
        <v>3070.0926340000001</v>
      </c>
      <c r="Q114">
        <v>242.33477429999999</v>
      </c>
    </row>
    <row r="115" spans="1:17" x14ac:dyDescent="0.2">
      <c r="A115">
        <v>63.431714399999997</v>
      </c>
      <c r="B115">
        <v>70.948372559999996</v>
      </c>
      <c r="E115">
        <v>3.9585699999999999</v>
      </c>
      <c r="G115">
        <v>36.99</v>
      </c>
      <c r="H115">
        <v>8.34</v>
      </c>
      <c r="M115">
        <v>39.192671920000002</v>
      </c>
      <c r="Q115">
        <v>17.85392289</v>
      </c>
    </row>
    <row r="116" spans="1:17" x14ac:dyDescent="0.2">
      <c r="A116">
        <v>63.431714399999997</v>
      </c>
      <c r="B116">
        <v>70.948372559999996</v>
      </c>
      <c r="E116">
        <v>3.9585699999999999</v>
      </c>
      <c r="G116">
        <v>36.99</v>
      </c>
      <c r="H116">
        <v>8.34</v>
      </c>
      <c r="M116">
        <v>39.192671920000002</v>
      </c>
      <c r="Q116">
        <v>17.85392289</v>
      </c>
    </row>
    <row r="117" spans="1:17" x14ac:dyDescent="0.2">
      <c r="A117">
        <v>63.431714399999997</v>
      </c>
      <c r="B117">
        <v>70.948372559999996</v>
      </c>
      <c r="E117">
        <v>3.9585699999999999</v>
      </c>
      <c r="G117">
        <v>36.99</v>
      </c>
      <c r="H117">
        <v>8.34</v>
      </c>
      <c r="M117">
        <v>39.192671920000002</v>
      </c>
      <c r="Q117">
        <v>17.85392289</v>
      </c>
    </row>
    <row r="118" spans="1:17" x14ac:dyDescent="0.2">
      <c r="A118">
        <v>63.431714399999997</v>
      </c>
      <c r="B118">
        <v>70.948372559999996</v>
      </c>
      <c r="E118">
        <v>3.9585699999999999</v>
      </c>
      <c r="G118">
        <v>36.99</v>
      </c>
      <c r="H118">
        <v>8.34</v>
      </c>
      <c r="M118">
        <v>39.192671920000002</v>
      </c>
      <c r="Q118">
        <v>17.85392289</v>
      </c>
    </row>
    <row r="119" spans="1:17" x14ac:dyDescent="0.2">
      <c r="A119">
        <v>92.504583499999995</v>
      </c>
      <c r="B119">
        <v>5.3282640099999998</v>
      </c>
      <c r="E119">
        <v>1.2029939999999999</v>
      </c>
      <c r="G119">
        <v>36.99</v>
      </c>
      <c r="H119">
        <v>6.58</v>
      </c>
      <c r="M119">
        <v>1012.477358</v>
      </c>
      <c r="Q119">
        <v>20.502872870000001</v>
      </c>
    </row>
    <row r="120" spans="1:17" x14ac:dyDescent="0.2">
      <c r="A120">
        <v>92.504583499999995</v>
      </c>
      <c r="B120">
        <v>5.3282640099999998</v>
      </c>
      <c r="E120">
        <v>1.2029939999999999</v>
      </c>
      <c r="G120">
        <v>36.99</v>
      </c>
      <c r="H120">
        <v>6.58</v>
      </c>
      <c r="M120">
        <v>1012.477358</v>
      </c>
      <c r="Q120">
        <v>20.502872870000001</v>
      </c>
    </row>
    <row r="121" spans="1:17" x14ac:dyDescent="0.2">
      <c r="A121">
        <v>92.504583499999995</v>
      </c>
      <c r="B121">
        <v>5.3282640099999998</v>
      </c>
      <c r="E121">
        <v>1.2029939999999999</v>
      </c>
      <c r="G121">
        <v>36.99</v>
      </c>
      <c r="H121">
        <v>6.58</v>
      </c>
      <c r="M121">
        <v>1012.477358</v>
      </c>
      <c r="Q121">
        <v>20.502872870000001</v>
      </c>
    </row>
    <row r="122" spans="1:17" x14ac:dyDescent="0.2">
      <c r="A122">
        <v>92.504583499999995</v>
      </c>
      <c r="B122">
        <v>5.3282640099999998</v>
      </c>
      <c r="E122">
        <v>1.2029939999999999</v>
      </c>
      <c r="G122">
        <v>36.99</v>
      </c>
      <c r="H122">
        <v>6.58</v>
      </c>
      <c r="M122">
        <v>1012.477358</v>
      </c>
      <c r="Q122">
        <v>20.502872870000001</v>
      </c>
    </row>
    <row r="123" spans="1:17" x14ac:dyDescent="0.2">
      <c r="B123">
        <v>7.9923960139999997</v>
      </c>
      <c r="E123">
        <v>7.8657300000000001</v>
      </c>
      <c r="G123">
        <v>23890</v>
      </c>
      <c r="H123">
        <v>0.31</v>
      </c>
      <c r="M123">
        <v>2799.4765659999998</v>
      </c>
      <c r="Q123">
        <v>64.899274590000005</v>
      </c>
    </row>
    <row r="124" spans="1:17" x14ac:dyDescent="0.2">
      <c r="B124">
        <v>7.9923960139999997</v>
      </c>
      <c r="E124">
        <v>7.8657300000000001</v>
      </c>
      <c r="G124">
        <v>23890</v>
      </c>
      <c r="H124">
        <v>0.31</v>
      </c>
      <c r="M124">
        <v>2799.4765659999998</v>
      </c>
      <c r="Q124">
        <v>64.899274590000005</v>
      </c>
    </row>
    <row r="125" spans="1:17" x14ac:dyDescent="0.2">
      <c r="B125">
        <v>7.9923960139999997</v>
      </c>
      <c r="E125">
        <v>7.8657300000000001</v>
      </c>
      <c r="G125">
        <v>23890</v>
      </c>
      <c r="H125">
        <v>0.31</v>
      </c>
      <c r="M125">
        <v>2799.4765659999998</v>
      </c>
      <c r="Q125">
        <v>64.899274590000005</v>
      </c>
    </row>
    <row r="126" spans="1:17" x14ac:dyDescent="0.2">
      <c r="B126">
        <v>7.9923960139999997</v>
      </c>
      <c r="E126">
        <v>7.8657300000000001</v>
      </c>
      <c r="G126">
        <v>23890</v>
      </c>
      <c r="H126">
        <v>0.31</v>
      </c>
      <c r="M126">
        <v>2799.4765659999998</v>
      </c>
      <c r="Q126">
        <v>64.899274590000005</v>
      </c>
    </row>
    <row r="127" spans="1:17" x14ac:dyDescent="0.2">
      <c r="B127">
        <v>1.2369184310000001</v>
      </c>
      <c r="E127">
        <v>8.2256</v>
      </c>
      <c r="G127">
        <v>839</v>
      </c>
      <c r="H127">
        <v>7.65</v>
      </c>
      <c r="M127">
        <v>6.9240387070000002</v>
      </c>
      <c r="Q127">
        <v>1109.9100430000001</v>
      </c>
    </row>
    <row r="128" spans="1:17" x14ac:dyDescent="0.2">
      <c r="B128">
        <v>1.2369184310000001</v>
      </c>
      <c r="E128">
        <v>8.2256</v>
      </c>
      <c r="G128">
        <v>839</v>
      </c>
      <c r="H128">
        <v>7.65</v>
      </c>
      <c r="M128">
        <v>6.9240387070000002</v>
      </c>
      <c r="Q128">
        <v>1109.9100430000001</v>
      </c>
    </row>
    <row r="129" spans="2:17" x14ac:dyDescent="0.2">
      <c r="B129">
        <v>1.2369184310000001</v>
      </c>
      <c r="E129">
        <v>8.2256</v>
      </c>
      <c r="G129">
        <v>839</v>
      </c>
      <c r="H129">
        <v>7.65</v>
      </c>
      <c r="M129">
        <v>6.9240387070000002</v>
      </c>
      <c r="Q129">
        <v>1109.9100430000001</v>
      </c>
    </row>
    <row r="130" spans="2:17" x14ac:dyDescent="0.2">
      <c r="B130">
        <v>1.2369184310000001</v>
      </c>
      <c r="E130">
        <v>8.2256</v>
      </c>
      <c r="G130">
        <v>839</v>
      </c>
      <c r="H130">
        <v>7.65</v>
      </c>
      <c r="M130">
        <v>6.9240387070000002</v>
      </c>
      <c r="Q130">
        <v>1109.9100430000001</v>
      </c>
    </row>
    <row r="131" spans="2:17" x14ac:dyDescent="0.2">
      <c r="B131">
        <v>8.0875435860000007</v>
      </c>
      <c r="E131">
        <v>8.2256</v>
      </c>
      <c r="G131">
        <v>23890</v>
      </c>
      <c r="H131">
        <v>8.34</v>
      </c>
      <c r="M131">
        <v>30.327662799999999</v>
      </c>
    </row>
    <row r="132" spans="2:17" x14ac:dyDescent="0.2">
      <c r="B132">
        <v>8.0875435860000007</v>
      </c>
      <c r="E132">
        <v>8.2256</v>
      </c>
      <c r="G132">
        <v>23890</v>
      </c>
      <c r="H132">
        <v>8.34</v>
      </c>
      <c r="M132">
        <v>30.327662799999999</v>
      </c>
    </row>
    <row r="133" spans="2:17" x14ac:dyDescent="0.2">
      <c r="B133">
        <v>8.0875435860000007</v>
      </c>
      <c r="E133">
        <v>8.2256</v>
      </c>
      <c r="G133">
        <v>23890</v>
      </c>
      <c r="H133">
        <v>8.34</v>
      </c>
      <c r="M133">
        <v>30.327662799999999</v>
      </c>
    </row>
    <row r="134" spans="2:17" x14ac:dyDescent="0.2">
      <c r="B134">
        <v>8.0875435860000007</v>
      </c>
      <c r="E134">
        <v>8.2256</v>
      </c>
      <c r="G134">
        <v>23890</v>
      </c>
      <c r="H134">
        <v>8.34</v>
      </c>
      <c r="M134">
        <v>30.327662799999999</v>
      </c>
    </row>
    <row r="135" spans="2:17" x14ac:dyDescent="0.2">
      <c r="B135">
        <v>4.3027846270000003</v>
      </c>
      <c r="E135">
        <v>8.2256</v>
      </c>
      <c r="G135">
        <v>2034.2</v>
      </c>
      <c r="H135">
        <v>10</v>
      </c>
      <c r="M135">
        <v>2799.4765659999998</v>
      </c>
    </row>
    <row r="136" spans="2:17" x14ac:dyDescent="0.2">
      <c r="B136">
        <v>4.3027846270000003</v>
      </c>
      <c r="E136">
        <v>8.2256</v>
      </c>
      <c r="G136">
        <v>2034.2</v>
      </c>
      <c r="H136">
        <v>10</v>
      </c>
      <c r="M136">
        <v>2799.4765659999998</v>
      </c>
    </row>
    <row r="137" spans="2:17" x14ac:dyDescent="0.2">
      <c r="B137">
        <v>4.3027846270000003</v>
      </c>
      <c r="E137">
        <v>8.2256</v>
      </c>
      <c r="G137">
        <v>2034.2</v>
      </c>
      <c r="H137">
        <v>10</v>
      </c>
      <c r="M137">
        <v>2799.4765659999998</v>
      </c>
    </row>
    <row r="138" spans="2:17" x14ac:dyDescent="0.2">
      <c r="B138">
        <v>4.3027846270000003</v>
      </c>
      <c r="E138">
        <v>8.2256</v>
      </c>
      <c r="G138">
        <v>2034.2</v>
      </c>
      <c r="H138">
        <v>10</v>
      </c>
      <c r="M138">
        <v>2799.4765659999998</v>
      </c>
    </row>
    <row r="139" spans="2:17" x14ac:dyDescent="0.2">
      <c r="B139">
        <v>8.0875435860000007</v>
      </c>
      <c r="E139">
        <v>8.2256</v>
      </c>
      <c r="G139">
        <v>0.17</v>
      </c>
      <c r="H139">
        <v>6.58</v>
      </c>
      <c r="M139">
        <v>6.9240387070000002</v>
      </c>
    </row>
    <row r="140" spans="2:17" x14ac:dyDescent="0.2">
      <c r="B140">
        <v>8.0875435860000007</v>
      </c>
      <c r="E140">
        <v>8.2256</v>
      </c>
      <c r="G140">
        <v>0.17</v>
      </c>
      <c r="H140">
        <v>6.58</v>
      </c>
      <c r="M140">
        <v>6.9240387070000002</v>
      </c>
    </row>
    <row r="141" spans="2:17" x14ac:dyDescent="0.2">
      <c r="B141">
        <v>8.0875435860000007</v>
      </c>
      <c r="E141">
        <v>8.2256</v>
      </c>
      <c r="G141">
        <v>0.17</v>
      </c>
      <c r="H141">
        <v>6.58</v>
      </c>
      <c r="M141">
        <v>6.9240387070000002</v>
      </c>
    </row>
    <row r="142" spans="2:17" x14ac:dyDescent="0.2">
      <c r="B142">
        <v>8.0875435860000007</v>
      </c>
      <c r="E142">
        <v>8.2256</v>
      </c>
      <c r="G142">
        <v>0.17</v>
      </c>
      <c r="H142">
        <v>6.58</v>
      </c>
      <c r="M142">
        <v>6.9240387070000002</v>
      </c>
    </row>
    <row r="143" spans="2:17" x14ac:dyDescent="0.2">
      <c r="B143">
        <v>1.2369184310000001</v>
      </c>
      <c r="E143">
        <v>8.2256</v>
      </c>
      <c r="G143">
        <v>162.6</v>
      </c>
      <c r="H143">
        <v>8.34</v>
      </c>
      <c r="M143">
        <v>6.1681800339999997</v>
      </c>
    </row>
    <row r="144" spans="2:17" x14ac:dyDescent="0.2">
      <c r="B144">
        <v>1.2369184310000001</v>
      </c>
      <c r="E144">
        <v>8.2256</v>
      </c>
      <c r="G144">
        <v>162.6</v>
      </c>
      <c r="H144">
        <v>8.34</v>
      </c>
      <c r="M144">
        <v>6.1681800339999997</v>
      </c>
    </row>
    <row r="145" spans="2:13" x14ac:dyDescent="0.2">
      <c r="B145">
        <v>1.2369184310000001</v>
      </c>
      <c r="E145">
        <v>8.2256</v>
      </c>
      <c r="G145">
        <v>162.6</v>
      </c>
      <c r="H145">
        <v>8.34</v>
      </c>
      <c r="M145">
        <v>6.1681800339999997</v>
      </c>
    </row>
    <row r="146" spans="2:13" x14ac:dyDescent="0.2">
      <c r="B146">
        <v>1.2369184310000001</v>
      </c>
      <c r="E146">
        <v>8.2256</v>
      </c>
      <c r="G146">
        <v>162.6</v>
      </c>
      <c r="H146">
        <v>8.34</v>
      </c>
      <c r="M146">
        <v>6.1681800339999997</v>
      </c>
    </row>
    <row r="147" spans="2:13" x14ac:dyDescent="0.2">
      <c r="B147">
        <v>8.0875435860000007</v>
      </c>
      <c r="E147">
        <v>5.3466399999999998</v>
      </c>
      <c r="G147">
        <v>162.6</v>
      </c>
      <c r="H147">
        <v>8.34</v>
      </c>
      <c r="M147">
        <v>559.89531320000003</v>
      </c>
    </row>
    <row r="148" spans="2:13" x14ac:dyDescent="0.2">
      <c r="B148">
        <v>8.0875435860000007</v>
      </c>
      <c r="E148">
        <v>5.3466399999999998</v>
      </c>
      <c r="G148">
        <v>162.6</v>
      </c>
      <c r="H148">
        <v>8.34</v>
      </c>
      <c r="M148">
        <v>559.89531320000003</v>
      </c>
    </row>
    <row r="149" spans="2:13" x14ac:dyDescent="0.2">
      <c r="B149">
        <v>8.0875435860000007</v>
      </c>
      <c r="E149">
        <v>5.3466399999999998</v>
      </c>
      <c r="G149">
        <v>162.6</v>
      </c>
      <c r="H149">
        <v>8.34</v>
      </c>
      <c r="M149">
        <v>559.89531320000003</v>
      </c>
    </row>
    <row r="150" spans="2:13" x14ac:dyDescent="0.2">
      <c r="B150">
        <v>8.0875435860000007</v>
      </c>
      <c r="E150">
        <v>5.3466399999999998</v>
      </c>
      <c r="G150">
        <v>162.6</v>
      </c>
      <c r="H150">
        <v>8.34</v>
      </c>
      <c r="M150">
        <v>559.89531320000003</v>
      </c>
    </row>
    <row r="151" spans="2:13" x14ac:dyDescent="0.2">
      <c r="B151">
        <v>8.0875435860000007</v>
      </c>
      <c r="E151">
        <v>0</v>
      </c>
      <c r="H151">
        <v>8</v>
      </c>
      <c r="M151">
        <v>333.51097490000001</v>
      </c>
    </row>
    <row r="152" spans="2:13" x14ac:dyDescent="0.2">
      <c r="B152">
        <v>8.0875435860000007</v>
      </c>
      <c r="E152">
        <v>0</v>
      </c>
      <c r="H152">
        <v>8</v>
      </c>
      <c r="M152">
        <v>333.51097490000001</v>
      </c>
    </row>
    <row r="153" spans="2:13" x14ac:dyDescent="0.2">
      <c r="B153">
        <v>8.0875435860000007</v>
      </c>
      <c r="E153">
        <v>0</v>
      </c>
      <c r="H153">
        <v>8</v>
      </c>
      <c r="M153">
        <v>333.51097490000001</v>
      </c>
    </row>
    <row r="154" spans="2:13" x14ac:dyDescent="0.2">
      <c r="B154">
        <v>8.0875435860000007</v>
      </c>
      <c r="E154">
        <v>0</v>
      </c>
      <c r="H154">
        <v>8</v>
      </c>
      <c r="M154">
        <v>333.51097490000001</v>
      </c>
    </row>
    <row r="155" spans="2:13" x14ac:dyDescent="0.2">
      <c r="B155">
        <v>4.0384858169999998</v>
      </c>
      <c r="E155">
        <v>8.2256</v>
      </c>
      <c r="H155">
        <v>6.58</v>
      </c>
      <c r="M155">
        <v>30.327662799999999</v>
      </c>
    </row>
    <row r="156" spans="2:13" x14ac:dyDescent="0.2">
      <c r="B156">
        <v>4.0384858169999998</v>
      </c>
      <c r="E156">
        <v>8.2256</v>
      </c>
      <c r="H156">
        <v>6.58</v>
      </c>
      <c r="M156">
        <v>30.327662799999999</v>
      </c>
    </row>
    <row r="157" spans="2:13" x14ac:dyDescent="0.2">
      <c r="B157">
        <v>4.0384858169999998</v>
      </c>
      <c r="E157">
        <v>8.2256</v>
      </c>
      <c r="H157">
        <v>6.58</v>
      </c>
      <c r="M157">
        <v>30.327662799999999</v>
      </c>
    </row>
    <row r="158" spans="2:13" x14ac:dyDescent="0.2">
      <c r="B158">
        <v>4.0384858169999998</v>
      </c>
      <c r="E158">
        <v>8.2256</v>
      </c>
      <c r="H158">
        <v>6.58</v>
      </c>
      <c r="M158">
        <v>30.327662799999999</v>
      </c>
    </row>
    <row r="159" spans="2:13" x14ac:dyDescent="0.2">
      <c r="B159">
        <v>5.4974152480000003</v>
      </c>
      <c r="E159">
        <v>8.2256</v>
      </c>
      <c r="H159">
        <v>8.34</v>
      </c>
      <c r="M159">
        <v>69.986914150000004</v>
      </c>
    </row>
    <row r="160" spans="2:13" x14ac:dyDescent="0.2">
      <c r="B160">
        <v>5.4974152480000003</v>
      </c>
      <c r="E160">
        <v>8.2256</v>
      </c>
      <c r="H160">
        <v>8.34</v>
      </c>
      <c r="M160">
        <v>69.986914150000004</v>
      </c>
    </row>
    <row r="161" spans="2:13" x14ac:dyDescent="0.2">
      <c r="B161">
        <v>5.4974152480000003</v>
      </c>
      <c r="E161">
        <v>8.2256</v>
      </c>
      <c r="H161">
        <v>8.34</v>
      </c>
      <c r="M161">
        <v>69.986914150000004</v>
      </c>
    </row>
    <row r="162" spans="2:13" x14ac:dyDescent="0.2">
      <c r="B162">
        <v>5.4974152480000003</v>
      </c>
      <c r="E162">
        <v>8.2256</v>
      </c>
      <c r="H162">
        <v>8.34</v>
      </c>
      <c r="M162">
        <v>69.986914150000004</v>
      </c>
    </row>
    <row r="163" spans="2:13" x14ac:dyDescent="0.2">
      <c r="B163">
        <v>8.0875435860000007</v>
      </c>
      <c r="E163">
        <v>64.776600000000002</v>
      </c>
      <c r="H163">
        <v>8.34</v>
      </c>
      <c r="M163">
        <v>37.326354209999998</v>
      </c>
    </row>
    <row r="164" spans="2:13" x14ac:dyDescent="0.2">
      <c r="B164">
        <v>8.0875435860000007</v>
      </c>
      <c r="E164">
        <v>64.776600000000002</v>
      </c>
      <c r="H164">
        <v>8.34</v>
      </c>
      <c r="M164">
        <v>37.326354209999998</v>
      </c>
    </row>
    <row r="165" spans="2:13" x14ac:dyDescent="0.2">
      <c r="B165">
        <v>8.0875435860000007</v>
      </c>
      <c r="E165">
        <v>64.776600000000002</v>
      </c>
      <c r="H165">
        <v>8.34</v>
      </c>
      <c r="M165">
        <v>37.326354209999998</v>
      </c>
    </row>
    <row r="166" spans="2:13" x14ac:dyDescent="0.2">
      <c r="B166">
        <v>8.0875435860000007</v>
      </c>
      <c r="E166">
        <v>64.776600000000002</v>
      </c>
      <c r="H166">
        <v>8.34</v>
      </c>
      <c r="M166">
        <v>37.326354209999998</v>
      </c>
    </row>
    <row r="167" spans="2:13" x14ac:dyDescent="0.2">
      <c r="B167">
        <v>8.0875435860000007</v>
      </c>
      <c r="E167">
        <v>8.955622</v>
      </c>
      <c r="H167">
        <v>8.7100000000000009</v>
      </c>
      <c r="M167">
        <v>558.96215429999995</v>
      </c>
    </row>
    <row r="168" spans="2:13" x14ac:dyDescent="0.2">
      <c r="B168">
        <v>8.0875435860000007</v>
      </c>
      <c r="E168">
        <v>8.955622</v>
      </c>
      <c r="H168">
        <v>8.7100000000000009</v>
      </c>
      <c r="M168">
        <v>558.96215429999995</v>
      </c>
    </row>
    <row r="169" spans="2:13" x14ac:dyDescent="0.2">
      <c r="B169">
        <v>8.0875435860000007</v>
      </c>
      <c r="E169">
        <v>8.955622</v>
      </c>
      <c r="H169">
        <v>8.7100000000000009</v>
      </c>
      <c r="M169">
        <v>558.96215429999995</v>
      </c>
    </row>
    <row r="170" spans="2:13" x14ac:dyDescent="0.2">
      <c r="B170">
        <v>8.0875435860000007</v>
      </c>
      <c r="E170">
        <v>8.955622</v>
      </c>
      <c r="H170">
        <v>8.7100000000000009</v>
      </c>
      <c r="M170">
        <v>558.96215429999995</v>
      </c>
    </row>
    <row r="171" spans="2:13" x14ac:dyDescent="0.2">
      <c r="B171">
        <v>7.9923960139999997</v>
      </c>
      <c r="E171">
        <v>8.2256</v>
      </c>
      <c r="H171">
        <v>6.58</v>
      </c>
      <c r="M171">
        <v>24.728709670000001</v>
      </c>
    </row>
    <row r="172" spans="2:13" x14ac:dyDescent="0.2">
      <c r="B172">
        <v>7.9923960139999997</v>
      </c>
      <c r="E172">
        <v>8.2256</v>
      </c>
      <c r="H172">
        <v>6.58</v>
      </c>
      <c r="M172">
        <v>24.728709670000001</v>
      </c>
    </row>
    <row r="173" spans="2:13" x14ac:dyDescent="0.2">
      <c r="B173">
        <v>7.9923960139999997</v>
      </c>
      <c r="E173">
        <v>8.2256</v>
      </c>
      <c r="H173">
        <v>6.58</v>
      </c>
      <c r="M173">
        <v>24.728709670000001</v>
      </c>
    </row>
    <row r="174" spans="2:13" x14ac:dyDescent="0.2">
      <c r="B174">
        <v>7.9923960139999997</v>
      </c>
      <c r="E174">
        <v>8.2256</v>
      </c>
      <c r="H174">
        <v>6.58</v>
      </c>
      <c r="M174">
        <v>24.728709670000001</v>
      </c>
    </row>
    <row r="175" spans="2:13" x14ac:dyDescent="0.2">
      <c r="B175">
        <v>8.1721192049999996</v>
      </c>
      <c r="E175">
        <v>280.6986</v>
      </c>
      <c r="H175">
        <v>7.24</v>
      </c>
      <c r="M175">
        <v>48.300302350000003</v>
      </c>
    </row>
    <row r="176" spans="2:13" x14ac:dyDescent="0.2">
      <c r="B176">
        <v>8.1721192049999996</v>
      </c>
      <c r="E176">
        <v>280.6986</v>
      </c>
      <c r="H176">
        <v>7.24</v>
      </c>
      <c r="M176">
        <v>48.300302350000003</v>
      </c>
    </row>
    <row r="177" spans="2:13" x14ac:dyDescent="0.2">
      <c r="B177">
        <v>8.1721192049999996</v>
      </c>
      <c r="E177">
        <v>280.6986</v>
      </c>
      <c r="H177">
        <v>7.24</v>
      </c>
      <c r="M177">
        <v>48.300302350000003</v>
      </c>
    </row>
    <row r="178" spans="2:13" x14ac:dyDescent="0.2">
      <c r="B178">
        <v>8.1721192049999996</v>
      </c>
      <c r="E178">
        <v>280.6986</v>
      </c>
      <c r="H178">
        <v>7.24</v>
      </c>
      <c r="M178">
        <v>48.300302350000003</v>
      </c>
    </row>
    <row r="179" spans="2:13" x14ac:dyDescent="0.2">
      <c r="B179">
        <v>8.0875435860000007</v>
      </c>
      <c r="E179">
        <v>8.2256</v>
      </c>
      <c r="H179">
        <v>8.34</v>
      </c>
    </row>
    <row r="180" spans="2:13" x14ac:dyDescent="0.2">
      <c r="B180">
        <v>8.0875435860000007</v>
      </c>
      <c r="E180">
        <v>8.2256</v>
      </c>
      <c r="H180">
        <v>8.34</v>
      </c>
    </row>
    <row r="181" spans="2:13" x14ac:dyDescent="0.2">
      <c r="B181">
        <v>8.0875435860000007</v>
      </c>
      <c r="E181">
        <v>8.2256</v>
      </c>
      <c r="H181">
        <v>8.34</v>
      </c>
    </row>
    <row r="182" spans="2:13" x14ac:dyDescent="0.2">
      <c r="B182">
        <v>8.0875435860000007</v>
      </c>
      <c r="E182">
        <v>8.2256</v>
      </c>
      <c r="H182">
        <v>8.34</v>
      </c>
    </row>
    <row r="183" spans="2:13" x14ac:dyDescent="0.2">
      <c r="B183">
        <v>8.0875435860000007</v>
      </c>
      <c r="E183">
        <v>11.680351999999999</v>
      </c>
      <c r="H183">
        <v>6.58</v>
      </c>
    </row>
    <row r="184" spans="2:13" x14ac:dyDescent="0.2">
      <c r="B184">
        <v>8.0875435860000007</v>
      </c>
      <c r="E184">
        <v>11.680351999999999</v>
      </c>
      <c r="H184">
        <v>6.58</v>
      </c>
    </row>
    <row r="185" spans="2:13" x14ac:dyDescent="0.2">
      <c r="B185">
        <v>8.0875435860000007</v>
      </c>
      <c r="E185">
        <v>11.680351999999999</v>
      </c>
      <c r="H185">
        <v>6.58</v>
      </c>
    </row>
    <row r="186" spans="2:13" x14ac:dyDescent="0.2">
      <c r="B186">
        <v>8.0875435860000007</v>
      </c>
      <c r="E186">
        <v>11.680351999999999</v>
      </c>
      <c r="H186">
        <v>6.58</v>
      </c>
    </row>
    <row r="187" spans="2:13" x14ac:dyDescent="0.2">
      <c r="B187">
        <v>8.0875435860000007</v>
      </c>
      <c r="E187">
        <v>25.704999999999998</v>
      </c>
      <c r="H187">
        <v>8.34</v>
      </c>
    </row>
    <row r="188" spans="2:13" x14ac:dyDescent="0.2">
      <c r="B188">
        <v>8.0875435860000007</v>
      </c>
      <c r="E188">
        <v>25.704999999999998</v>
      </c>
      <c r="H188">
        <v>8.34</v>
      </c>
    </row>
    <row r="189" spans="2:13" x14ac:dyDescent="0.2">
      <c r="B189">
        <v>8.0875435860000007</v>
      </c>
      <c r="E189">
        <v>25.704999999999998</v>
      </c>
      <c r="H189">
        <v>8.34</v>
      </c>
    </row>
    <row r="190" spans="2:13" x14ac:dyDescent="0.2">
      <c r="B190">
        <v>8.0875435860000007</v>
      </c>
      <c r="E190">
        <v>25.704999999999998</v>
      </c>
      <c r="H190">
        <v>8.34</v>
      </c>
    </row>
    <row r="191" spans="2:13" x14ac:dyDescent="0.2">
      <c r="B191">
        <v>8.0875435860000007</v>
      </c>
      <c r="H191">
        <v>8.34</v>
      </c>
    </row>
    <row r="192" spans="2:13" x14ac:dyDescent="0.2">
      <c r="B192">
        <v>8.0875435860000007</v>
      </c>
      <c r="H192">
        <v>8.34</v>
      </c>
    </row>
    <row r="193" spans="2:8" x14ac:dyDescent="0.2">
      <c r="B193">
        <v>8.0875435860000007</v>
      </c>
      <c r="H193">
        <v>8.34</v>
      </c>
    </row>
    <row r="194" spans="2:8" x14ac:dyDescent="0.2">
      <c r="B194">
        <v>8.0875435860000007</v>
      </c>
      <c r="H194">
        <v>8.34</v>
      </c>
    </row>
    <row r="195" spans="2:8" x14ac:dyDescent="0.2">
      <c r="B195">
        <v>8.0875435860000007</v>
      </c>
      <c r="E195">
        <v>8.9967500000000005</v>
      </c>
      <c r="H195">
        <v>25</v>
      </c>
    </row>
    <row r="196" spans="2:8" x14ac:dyDescent="0.2">
      <c r="B196">
        <v>8.0875435860000007</v>
      </c>
      <c r="E196">
        <v>8.9967500000000005</v>
      </c>
      <c r="H196">
        <v>25</v>
      </c>
    </row>
    <row r="197" spans="2:8" x14ac:dyDescent="0.2">
      <c r="B197">
        <v>8.0875435860000007</v>
      </c>
      <c r="E197">
        <v>8.9967500000000005</v>
      </c>
      <c r="H197">
        <v>25</v>
      </c>
    </row>
    <row r="198" spans="2:8" x14ac:dyDescent="0.2">
      <c r="B198">
        <v>8.0875435860000007</v>
      </c>
      <c r="E198">
        <v>8.9967500000000005</v>
      </c>
      <c r="H198">
        <v>25</v>
      </c>
    </row>
    <row r="199" spans="2:8" x14ac:dyDescent="0.2">
      <c r="B199">
        <v>8.0769716339999995</v>
      </c>
      <c r="E199">
        <v>8.2256</v>
      </c>
      <c r="H199">
        <v>6.58</v>
      </c>
    </row>
    <row r="200" spans="2:8" x14ac:dyDescent="0.2">
      <c r="B200">
        <v>8.0769716339999995</v>
      </c>
      <c r="E200">
        <v>8.2256</v>
      </c>
      <c r="H200">
        <v>6.58</v>
      </c>
    </row>
    <row r="201" spans="2:8" x14ac:dyDescent="0.2">
      <c r="B201">
        <v>8.0769716339999995</v>
      </c>
      <c r="E201">
        <v>8.2256</v>
      </c>
      <c r="H201">
        <v>6.58</v>
      </c>
    </row>
    <row r="202" spans="2:8" x14ac:dyDescent="0.2">
      <c r="B202">
        <v>8.0769716339999995</v>
      </c>
      <c r="E202">
        <v>8.2256</v>
      </c>
      <c r="H202">
        <v>6.58</v>
      </c>
    </row>
    <row r="203" spans="2:8" x14ac:dyDescent="0.2">
      <c r="B203">
        <v>1545.143703</v>
      </c>
      <c r="E203">
        <v>5.3466399999999998</v>
      </c>
      <c r="H203">
        <v>6</v>
      </c>
    </row>
    <row r="204" spans="2:8" x14ac:dyDescent="0.2">
      <c r="B204">
        <v>1545.143703</v>
      </c>
      <c r="E204">
        <v>5.3466399999999998</v>
      </c>
      <c r="H204">
        <v>6</v>
      </c>
    </row>
    <row r="205" spans="2:8" x14ac:dyDescent="0.2">
      <c r="B205">
        <v>1545.143703</v>
      </c>
      <c r="E205">
        <v>5.3466399999999998</v>
      </c>
      <c r="H205">
        <v>6</v>
      </c>
    </row>
    <row r="206" spans="2:8" x14ac:dyDescent="0.2">
      <c r="B206">
        <v>1545.143703</v>
      </c>
      <c r="E206">
        <v>5.3466399999999998</v>
      </c>
      <c r="H206">
        <v>6</v>
      </c>
    </row>
    <row r="207" spans="2:8" x14ac:dyDescent="0.2">
      <c r="B207">
        <v>8.0875435860000007</v>
      </c>
      <c r="E207">
        <v>8.2256</v>
      </c>
      <c r="H207">
        <v>5.2</v>
      </c>
    </row>
    <row r="208" spans="2:8" x14ac:dyDescent="0.2">
      <c r="B208">
        <v>8.0875435860000007</v>
      </c>
      <c r="E208">
        <v>8.2256</v>
      </c>
      <c r="H208">
        <v>5.2</v>
      </c>
    </row>
    <row r="209" spans="2:8" x14ac:dyDescent="0.2">
      <c r="B209">
        <v>8.0875435860000007</v>
      </c>
      <c r="E209">
        <v>8.2256</v>
      </c>
      <c r="H209">
        <v>5.2</v>
      </c>
    </row>
    <row r="210" spans="2:8" x14ac:dyDescent="0.2">
      <c r="B210">
        <v>8.0875435860000007</v>
      </c>
      <c r="E210">
        <v>8.2256</v>
      </c>
      <c r="H210">
        <v>5.2</v>
      </c>
    </row>
    <row r="211" spans="2:8" x14ac:dyDescent="0.2">
      <c r="B211">
        <v>5.4974152480000003</v>
      </c>
      <c r="E211">
        <v>0.78143200000000002</v>
      </c>
      <c r="H211">
        <v>6</v>
      </c>
    </row>
    <row r="212" spans="2:8" x14ac:dyDescent="0.2">
      <c r="B212">
        <v>5.4974152480000003</v>
      </c>
      <c r="E212">
        <v>0.78143200000000002</v>
      </c>
      <c r="H212">
        <v>6</v>
      </c>
    </row>
    <row r="213" spans="2:8" x14ac:dyDescent="0.2">
      <c r="B213">
        <v>5.4974152480000003</v>
      </c>
      <c r="E213">
        <v>0.78143200000000002</v>
      </c>
      <c r="H213">
        <v>6</v>
      </c>
    </row>
    <row r="214" spans="2:8" x14ac:dyDescent="0.2">
      <c r="B214">
        <v>5.4974152480000003</v>
      </c>
      <c r="E214">
        <v>0.78143200000000002</v>
      </c>
      <c r="H214">
        <v>6</v>
      </c>
    </row>
    <row r="215" spans="2:8" x14ac:dyDescent="0.2">
      <c r="B215">
        <v>7.9923960139999997</v>
      </c>
      <c r="E215">
        <v>5.3466399999999998</v>
      </c>
      <c r="H215">
        <v>8.34</v>
      </c>
    </row>
    <row r="216" spans="2:8" x14ac:dyDescent="0.2">
      <c r="B216">
        <v>7.9923960139999997</v>
      </c>
      <c r="E216">
        <v>5.3466399999999998</v>
      </c>
      <c r="H216">
        <v>8.34</v>
      </c>
    </row>
    <row r="217" spans="2:8" x14ac:dyDescent="0.2">
      <c r="B217">
        <v>7.9923960139999997</v>
      </c>
      <c r="E217">
        <v>5.3466399999999998</v>
      </c>
      <c r="H217">
        <v>8.34</v>
      </c>
    </row>
    <row r="218" spans="2:8" x14ac:dyDescent="0.2">
      <c r="B218">
        <v>7.9923960139999997</v>
      </c>
      <c r="E218">
        <v>5.3466399999999998</v>
      </c>
      <c r="H218">
        <v>8.34</v>
      </c>
    </row>
    <row r="219" spans="2:8" x14ac:dyDescent="0.2">
      <c r="B219">
        <v>8.0875435860000007</v>
      </c>
      <c r="E219">
        <v>8.2256</v>
      </c>
      <c r="H219">
        <v>8.34</v>
      </c>
    </row>
    <row r="220" spans="2:8" x14ac:dyDescent="0.2">
      <c r="B220">
        <v>8.0875435860000007</v>
      </c>
      <c r="E220">
        <v>8.2256</v>
      </c>
      <c r="H220">
        <v>8.34</v>
      </c>
    </row>
    <row r="221" spans="2:8" x14ac:dyDescent="0.2">
      <c r="B221">
        <v>8.0875435860000007</v>
      </c>
      <c r="E221">
        <v>8.2256</v>
      </c>
      <c r="H221">
        <v>8.34</v>
      </c>
    </row>
    <row r="222" spans="2:8" x14ac:dyDescent="0.2">
      <c r="B222">
        <v>8.0875435860000007</v>
      </c>
      <c r="E222">
        <v>8.2256</v>
      </c>
      <c r="H222">
        <v>8.34</v>
      </c>
    </row>
    <row r="223" spans="2:8" x14ac:dyDescent="0.2">
      <c r="B223">
        <v>8.0875435860000007</v>
      </c>
      <c r="E223">
        <v>534.66399999999999</v>
      </c>
      <c r="H223">
        <v>520</v>
      </c>
    </row>
    <row r="224" spans="2:8" x14ac:dyDescent="0.2">
      <c r="B224">
        <v>8.0875435860000007</v>
      </c>
      <c r="E224">
        <v>534.66399999999999</v>
      </c>
      <c r="H224">
        <v>520</v>
      </c>
    </row>
    <row r="225" spans="2:8" x14ac:dyDescent="0.2">
      <c r="B225">
        <v>8.0875435860000007</v>
      </c>
      <c r="E225">
        <v>534.66399999999999</v>
      </c>
      <c r="H225">
        <v>520</v>
      </c>
    </row>
    <row r="226" spans="2:8" x14ac:dyDescent="0.2">
      <c r="B226">
        <v>8.0875435860000007</v>
      </c>
      <c r="E226">
        <v>534.66399999999999</v>
      </c>
      <c r="H226">
        <v>520</v>
      </c>
    </row>
    <row r="227" spans="2:8" x14ac:dyDescent="0.2">
      <c r="B227">
        <v>5.4974152480000003</v>
      </c>
      <c r="E227">
        <v>8.2256</v>
      </c>
      <c r="H227">
        <v>8.34</v>
      </c>
    </row>
    <row r="228" spans="2:8" x14ac:dyDescent="0.2">
      <c r="B228">
        <v>5.4974152480000003</v>
      </c>
      <c r="E228">
        <v>8.2256</v>
      </c>
      <c r="H228">
        <v>8.34</v>
      </c>
    </row>
    <row r="229" spans="2:8" x14ac:dyDescent="0.2">
      <c r="B229">
        <v>5.4974152480000003</v>
      </c>
      <c r="E229">
        <v>8.2256</v>
      </c>
      <c r="H229">
        <v>8.34</v>
      </c>
    </row>
    <row r="230" spans="2:8" x14ac:dyDescent="0.2">
      <c r="B230">
        <v>5.4974152480000003</v>
      </c>
      <c r="E230">
        <v>8.2256</v>
      </c>
      <c r="H230">
        <v>8.34</v>
      </c>
    </row>
    <row r="231" spans="2:8" x14ac:dyDescent="0.2">
      <c r="B231">
        <v>8.0452557759999994</v>
      </c>
      <c r="E231">
        <v>4.1127999999999998E-2</v>
      </c>
      <c r="H231">
        <v>8.34</v>
      </c>
    </row>
    <row r="232" spans="2:8" x14ac:dyDescent="0.2">
      <c r="B232">
        <v>8.0452557759999994</v>
      </c>
      <c r="E232">
        <v>4.1127999999999998E-2</v>
      </c>
      <c r="H232">
        <v>8.34</v>
      </c>
    </row>
    <row r="233" spans="2:8" x14ac:dyDescent="0.2">
      <c r="B233">
        <v>8.0452557759999994</v>
      </c>
      <c r="E233">
        <v>4.1127999999999998E-2</v>
      </c>
      <c r="H233">
        <v>8.34</v>
      </c>
    </row>
    <row r="234" spans="2:8" x14ac:dyDescent="0.2">
      <c r="B234">
        <v>8.0452557759999994</v>
      </c>
      <c r="E234">
        <v>4.1127999999999998E-2</v>
      </c>
      <c r="H234">
        <v>8.34</v>
      </c>
    </row>
    <row r="235" spans="2:8" x14ac:dyDescent="0.2">
      <c r="B235">
        <v>7.9923960139999997</v>
      </c>
      <c r="E235">
        <v>7.8657300000000001</v>
      </c>
      <c r="H235">
        <v>5.2</v>
      </c>
    </row>
    <row r="236" spans="2:8" x14ac:dyDescent="0.2">
      <c r="B236">
        <v>7.9923960139999997</v>
      </c>
      <c r="E236">
        <v>7.8657300000000001</v>
      </c>
      <c r="H236">
        <v>5.2</v>
      </c>
    </row>
    <row r="237" spans="2:8" x14ac:dyDescent="0.2">
      <c r="B237">
        <v>7.9923960139999997</v>
      </c>
      <c r="E237">
        <v>7.8657300000000001</v>
      </c>
      <c r="H237">
        <v>5.2</v>
      </c>
    </row>
    <row r="238" spans="2:8" x14ac:dyDescent="0.2">
      <c r="B238">
        <v>7.9923960139999997</v>
      </c>
      <c r="E238">
        <v>7.8657300000000001</v>
      </c>
      <c r="H238">
        <v>5.2</v>
      </c>
    </row>
    <row r="239" spans="2:8" x14ac:dyDescent="0.2">
      <c r="B239">
        <v>549.74152479999998</v>
      </c>
      <c r="E239">
        <v>7.8657300000000001</v>
      </c>
      <c r="H239">
        <v>8.34</v>
      </c>
    </row>
    <row r="240" spans="2:8" x14ac:dyDescent="0.2">
      <c r="B240">
        <v>549.74152479999998</v>
      </c>
      <c r="E240">
        <v>7.8657300000000001</v>
      </c>
      <c r="H240">
        <v>8.34</v>
      </c>
    </row>
    <row r="241" spans="2:8" x14ac:dyDescent="0.2">
      <c r="B241">
        <v>549.74152479999998</v>
      </c>
      <c r="E241">
        <v>7.8657300000000001</v>
      </c>
      <c r="H241">
        <v>8.34</v>
      </c>
    </row>
    <row r="242" spans="2:8" x14ac:dyDescent="0.2">
      <c r="B242">
        <v>549.74152479999998</v>
      </c>
      <c r="E242">
        <v>7.8657300000000001</v>
      </c>
      <c r="H242">
        <v>8.34</v>
      </c>
    </row>
    <row r="243" spans="2:8" x14ac:dyDescent="0.2">
      <c r="B243">
        <v>8.0875435860000007</v>
      </c>
      <c r="E243">
        <v>8.2256</v>
      </c>
      <c r="H243">
        <v>8.34</v>
      </c>
    </row>
    <row r="244" spans="2:8" x14ac:dyDescent="0.2">
      <c r="B244">
        <v>8.0875435860000007</v>
      </c>
      <c r="E244">
        <v>8.2256</v>
      </c>
      <c r="H244">
        <v>8.34</v>
      </c>
    </row>
    <row r="245" spans="2:8" x14ac:dyDescent="0.2">
      <c r="B245">
        <v>8.0875435860000007</v>
      </c>
      <c r="E245">
        <v>8.2256</v>
      </c>
      <c r="H245">
        <v>8.34</v>
      </c>
    </row>
    <row r="246" spans="2:8" x14ac:dyDescent="0.2">
      <c r="B246">
        <v>8.0875435860000007</v>
      </c>
      <c r="E246">
        <v>8.2256</v>
      </c>
      <c r="H246">
        <v>8.34</v>
      </c>
    </row>
    <row r="247" spans="2:8" x14ac:dyDescent="0.2">
      <c r="B247">
        <v>8.0875435860000007</v>
      </c>
      <c r="E247">
        <v>8.2256</v>
      </c>
      <c r="H247">
        <v>6.58</v>
      </c>
    </row>
    <row r="248" spans="2:8" x14ac:dyDescent="0.2">
      <c r="B248">
        <v>8.0875435860000007</v>
      </c>
      <c r="E248">
        <v>8.2256</v>
      </c>
      <c r="H248">
        <v>6.58</v>
      </c>
    </row>
    <row r="249" spans="2:8" x14ac:dyDescent="0.2">
      <c r="B249">
        <v>8.0875435860000007</v>
      </c>
      <c r="E249">
        <v>8.2256</v>
      </c>
      <c r="H249">
        <v>6.58</v>
      </c>
    </row>
    <row r="250" spans="2:8" x14ac:dyDescent="0.2">
      <c r="B250">
        <v>8.0875435860000007</v>
      </c>
      <c r="E250">
        <v>8.2256</v>
      </c>
      <c r="H250">
        <v>6.58</v>
      </c>
    </row>
    <row r="251" spans="2:8" x14ac:dyDescent="0.2">
      <c r="B251">
        <v>8.0875435860000007</v>
      </c>
      <c r="E251">
        <v>8.2256</v>
      </c>
      <c r="H251">
        <v>6.58</v>
      </c>
    </row>
    <row r="252" spans="2:8" x14ac:dyDescent="0.2">
      <c r="B252">
        <v>8.0875435860000007</v>
      </c>
      <c r="E252">
        <v>8.2256</v>
      </c>
      <c r="H252">
        <v>6.58</v>
      </c>
    </row>
    <row r="253" spans="2:8" x14ac:dyDescent="0.2">
      <c r="B253">
        <v>8.0875435860000007</v>
      </c>
      <c r="E253">
        <v>8.2256</v>
      </c>
      <c r="H253">
        <v>6.58</v>
      </c>
    </row>
    <row r="254" spans="2:8" x14ac:dyDescent="0.2">
      <c r="B254">
        <v>8.0875435860000007</v>
      </c>
      <c r="E254">
        <v>8.2256</v>
      </c>
      <c r="H254">
        <v>6.58</v>
      </c>
    </row>
    <row r="255" spans="2:8" x14ac:dyDescent="0.2">
      <c r="B255">
        <v>8.0875435860000007</v>
      </c>
      <c r="E255">
        <v>7.8657300000000001</v>
      </c>
      <c r="H255">
        <v>6.58</v>
      </c>
    </row>
    <row r="256" spans="2:8" x14ac:dyDescent="0.2">
      <c r="B256">
        <v>8.0875435860000007</v>
      </c>
      <c r="E256">
        <v>7.8657300000000001</v>
      </c>
      <c r="H256">
        <v>6.58</v>
      </c>
    </row>
    <row r="257" spans="2:8" x14ac:dyDescent="0.2">
      <c r="B257">
        <v>8.0875435860000007</v>
      </c>
      <c r="E257">
        <v>7.8657300000000001</v>
      </c>
      <c r="H257">
        <v>6.58</v>
      </c>
    </row>
    <row r="258" spans="2:8" x14ac:dyDescent="0.2">
      <c r="B258">
        <v>8.0875435860000007</v>
      </c>
      <c r="E258">
        <v>7.8657300000000001</v>
      </c>
      <c r="H258">
        <v>6.58</v>
      </c>
    </row>
    <row r="259" spans="2:8" x14ac:dyDescent="0.2">
      <c r="B259">
        <v>7.9923960139999997</v>
      </c>
      <c r="E259">
        <v>8.2256</v>
      </c>
      <c r="H259">
        <v>10.1</v>
      </c>
    </row>
    <row r="260" spans="2:8" x14ac:dyDescent="0.2">
      <c r="B260">
        <v>7.9923960139999997</v>
      </c>
      <c r="E260">
        <v>8.2256</v>
      </c>
      <c r="H260">
        <v>10.1</v>
      </c>
    </row>
    <row r="261" spans="2:8" x14ac:dyDescent="0.2">
      <c r="B261">
        <v>7.9923960139999997</v>
      </c>
      <c r="E261">
        <v>8.2256</v>
      </c>
      <c r="H261">
        <v>10.1</v>
      </c>
    </row>
    <row r="262" spans="2:8" x14ac:dyDescent="0.2">
      <c r="B262">
        <v>7.9923960139999997</v>
      </c>
      <c r="E262">
        <v>8.2256</v>
      </c>
      <c r="H262">
        <v>10.1</v>
      </c>
    </row>
    <row r="263" spans="2:8" x14ac:dyDescent="0.2">
      <c r="B263">
        <v>8.0875435860000007</v>
      </c>
      <c r="E263">
        <v>8.2256</v>
      </c>
      <c r="H263">
        <v>6.58</v>
      </c>
    </row>
    <row r="264" spans="2:8" x14ac:dyDescent="0.2">
      <c r="B264">
        <v>8.0875435860000007</v>
      </c>
      <c r="E264">
        <v>8.2256</v>
      </c>
      <c r="H264">
        <v>6.58</v>
      </c>
    </row>
    <row r="265" spans="2:8" x14ac:dyDescent="0.2">
      <c r="B265">
        <v>8.0875435860000007</v>
      </c>
      <c r="E265">
        <v>8.2256</v>
      </c>
      <c r="H265">
        <v>6.58</v>
      </c>
    </row>
    <row r="266" spans="2:8" x14ac:dyDescent="0.2">
      <c r="B266">
        <v>8.0875435860000007</v>
      </c>
      <c r="E266">
        <v>8.2256</v>
      </c>
      <c r="H266">
        <v>6.58</v>
      </c>
    </row>
    <row r="267" spans="2:8" x14ac:dyDescent="0.2">
      <c r="B267">
        <v>8.0875435860000007</v>
      </c>
      <c r="E267">
        <v>8.2256</v>
      </c>
      <c r="H267">
        <v>8.34</v>
      </c>
    </row>
    <row r="268" spans="2:8" x14ac:dyDescent="0.2">
      <c r="B268">
        <v>8.0875435860000007</v>
      </c>
      <c r="E268">
        <v>8.2256</v>
      </c>
      <c r="H268">
        <v>8.34</v>
      </c>
    </row>
    <row r="269" spans="2:8" x14ac:dyDescent="0.2">
      <c r="B269">
        <v>8.0875435860000007</v>
      </c>
      <c r="E269">
        <v>8.2256</v>
      </c>
      <c r="H269">
        <v>8.34</v>
      </c>
    </row>
    <row r="270" spans="2:8" x14ac:dyDescent="0.2">
      <c r="B270">
        <v>8.0875435860000007</v>
      </c>
      <c r="E270">
        <v>8.2256</v>
      </c>
      <c r="H270">
        <v>8.34</v>
      </c>
    </row>
    <row r="271" spans="2:8" x14ac:dyDescent="0.2">
      <c r="B271">
        <v>7.9923960139999997</v>
      </c>
      <c r="E271">
        <v>8.2256</v>
      </c>
      <c r="H271">
        <v>6.58</v>
      </c>
    </row>
    <row r="272" spans="2:8" x14ac:dyDescent="0.2">
      <c r="B272">
        <v>7.9923960139999997</v>
      </c>
      <c r="E272">
        <v>8.2256</v>
      </c>
      <c r="H272">
        <v>6.58</v>
      </c>
    </row>
    <row r="273" spans="2:8" x14ac:dyDescent="0.2">
      <c r="B273">
        <v>7.9923960139999997</v>
      </c>
      <c r="E273">
        <v>8.2256</v>
      </c>
      <c r="H273">
        <v>6.58</v>
      </c>
    </row>
    <row r="274" spans="2:8" x14ac:dyDescent="0.2">
      <c r="B274">
        <v>7.9923960139999997</v>
      </c>
      <c r="E274">
        <v>8.2256</v>
      </c>
      <c r="H274">
        <v>6.58</v>
      </c>
    </row>
    <row r="275" spans="2:8" x14ac:dyDescent="0.2">
      <c r="B275">
        <v>8.0875435860000007</v>
      </c>
      <c r="E275">
        <v>10.508203999999999</v>
      </c>
      <c r="H275">
        <v>8.34</v>
      </c>
    </row>
    <row r="276" spans="2:8" x14ac:dyDescent="0.2">
      <c r="B276">
        <v>8.0875435860000007</v>
      </c>
      <c r="E276">
        <v>10.508203999999999</v>
      </c>
      <c r="H276">
        <v>8.34</v>
      </c>
    </row>
    <row r="277" spans="2:8" x14ac:dyDescent="0.2">
      <c r="B277">
        <v>8.0875435860000007</v>
      </c>
      <c r="E277">
        <v>10.508203999999999</v>
      </c>
      <c r="H277">
        <v>8.34</v>
      </c>
    </row>
    <row r="278" spans="2:8" x14ac:dyDescent="0.2">
      <c r="B278">
        <v>8.0875435860000007</v>
      </c>
      <c r="E278">
        <v>10.508203999999999</v>
      </c>
      <c r="H278">
        <v>8.34</v>
      </c>
    </row>
    <row r="279" spans="2:8" x14ac:dyDescent="0.2">
      <c r="B279">
        <v>8.0875435860000007</v>
      </c>
      <c r="E279">
        <v>0</v>
      </c>
      <c r="H279">
        <v>20</v>
      </c>
    </row>
    <row r="280" spans="2:8" x14ac:dyDescent="0.2">
      <c r="B280">
        <v>8.0875435860000007</v>
      </c>
      <c r="E280">
        <v>0</v>
      </c>
      <c r="H280">
        <v>20</v>
      </c>
    </row>
    <row r="281" spans="2:8" x14ac:dyDescent="0.2">
      <c r="B281">
        <v>8.0875435860000007</v>
      </c>
      <c r="E281">
        <v>0</v>
      </c>
      <c r="H281">
        <v>20</v>
      </c>
    </row>
    <row r="282" spans="2:8" x14ac:dyDescent="0.2">
      <c r="B282">
        <v>8.0875435860000007</v>
      </c>
      <c r="E282">
        <v>0</v>
      </c>
      <c r="H282">
        <v>20</v>
      </c>
    </row>
    <row r="283" spans="2:8" x14ac:dyDescent="0.2">
      <c r="B283">
        <v>20.213572989999999</v>
      </c>
      <c r="E283">
        <v>0.25705</v>
      </c>
      <c r="H283">
        <v>0</v>
      </c>
    </row>
    <row r="284" spans="2:8" x14ac:dyDescent="0.2">
      <c r="B284">
        <v>20.213572989999999</v>
      </c>
      <c r="E284">
        <v>0.25705</v>
      </c>
      <c r="H284">
        <v>0</v>
      </c>
    </row>
    <row r="285" spans="2:8" x14ac:dyDescent="0.2">
      <c r="B285">
        <v>20.213572989999999</v>
      </c>
      <c r="E285">
        <v>0.25705</v>
      </c>
      <c r="H285">
        <v>0</v>
      </c>
    </row>
    <row r="286" spans="2:8" x14ac:dyDescent="0.2">
      <c r="B286">
        <v>20.213572989999999</v>
      </c>
      <c r="E286">
        <v>0.25705</v>
      </c>
      <c r="H286">
        <v>0</v>
      </c>
    </row>
    <row r="287" spans="2:8" x14ac:dyDescent="0.2">
      <c r="B287">
        <v>7.9923960139999997</v>
      </c>
      <c r="E287">
        <v>8.2256</v>
      </c>
      <c r="H287">
        <v>6.62</v>
      </c>
    </row>
    <row r="288" spans="2:8" x14ac:dyDescent="0.2">
      <c r="B288">
        <v>7.9923960139999997</v>
      </c>
      <c r="E288">
        <v>8.2256</v>
      </c>
      <c r="H288">
        <v>6.62</v>
      </c>
    </row>
    <row r="289" spans="2:8" x14ac:dyDescent="0.2">
      <c r="B289">
        <v>7.9923960139999997</v>
      </c>
      <c r="E289">
        <v>8.2256</v>
      </c>
      <c r="H289">
        <v>6.62</v>
      </c>
    </row>
    <row r="290" spans="2:8" x14ac:dyDescent="0.2">
      <c r="B290">
        <v>7.9923960139999997</v>
      </c>
      <c r="E290">
        <v>8.2256</v>
      </c>
      <c r="H290">
        <v>6.62</v>
      </c>
    </row>
    <row r="291" spans="2:8" x14ac:dyDescent="0.2">
      <c r="B291">
        <v>8.3095545860000009</v>
      </c>
      <c r="E291">
        <v>8.2256</v>
      </c>
      <c r="H291">
        <v>6.3</v>
      </c>
    </row>
    <row r="292" spans="2:8" x14ac:dyDescent="0.2">
      <c r="B292">
        <v>8.3095545860000009</v>
      </c>
      <c r="E292">
        <v>8.2256</v>
      </c>
      <c r="H292">
        <v>6.3</v>
      </c>
    </row>
    <row r="293" spans="2:8" x14ac:dyDescent="0.2">
      <c r="B293">
        <v>8.3095545860000009</v>
      </c>
      <c r="E293">
        <v>8.2256</v>
      </c>
      <c r="H293">
        <v>6.3</v>
      </c>
    </row>
    <row r="294" spans="2:8" x14ac:dyDescent="0.2">
      <c r="B294">
        <v>8.3095545860000009</v>
      </c>
      <c r="E294">
        <v>8.2256</v>
      </c>
      <c r="H294">
        <v>6.3</v>
      </c>
    </row>
    <row r="295" spans="2:8" x14ac:dyDescent="0.2">
      <c r="B295">
        <v>8.1086874909999995</v>
      </c>
      <c r="E295">
        <v>8.667726</v>
      </c>
      <c r="H295">
        <v>6.58</v>
      </c>
    </row>
    <row r="296" spans="2:8" x14ac:dyDescent="0.2">
      <c r="B296">
        <v>8.1086874909999995</v>
      </c>
      <c r="E296">
        <v>8.667726</v>
      </c>
      <c r="H296">
        <v>6.58</v>
      </c>
    </row>
    <row r="297" spans="2:8" x14ac:dyDescent="0.2">
      <c r="B297">
        <v>8.1086874909999995</v>
      </c>
      <c r="E297">
        <v>8.667726</v>
      </c>
      <c r="H297">
        <v>6.58</v>
      </c>
    </row>
    <row r="298" spans="2:8" x14ac:dyDescent="0.2">
      <c r="B298">
        <v>8.1086874909999995</v>
      </c>
      <c r="E298">
        <v>8.667726</v>
      </c>
      <c r="H298">
        <v>6.58</v>
      </c>
    </row>
    <row r="299" spans="2:8" x14ac:dyDescent="0.2">
      <c r="B299">
        <v>0</v>
      </c>
      <c r="E299">
        <v>8.2256</v>
      </c>
      <c r="H299">
        <v>0</v>
      </c>
    </row>
    <row r="300" spans="2:8" x14ac:dyDescent="0.2">
      <c r="B300">
        <v>0</v>
      </c>
      <c r="E300">
        <v>8.2256</v>
      </c>
      <c r="H300">
        <v>0</v>
      </c>
    </row>
    <row r="301" spans="2:8" x14ac:dyDescent="0.2">
      <c r="B301">
        <v>0</v>
      </c>
      <c r="E301">
        <v>8.2256</v>
      </c>
      <c r="H301">
        <v>0</v>
      </c>
    </row>
    <row r="302" spans="2:8" x14ac:dyDescent="0.2">
      <c r="B302">
        <v>0</v>
      </c>
      <c r="E302">
        <v>8.2256</v>
      </c>
      <c r="H302">
        <v>0</v>
      </c>
    </row>
    <row r="303" spans="2:8" x14ac:dyDescent="0.2">
      <c r="B303">
        <v>8.0875435860000007</v>
      </c>
      <c r="E303">
        <v>8.3387019999999996</v>
      </c>
      <c r="H303">
        <v>6.58</v>
      </c>
    </row>
    <row r="304" spans="2:8" x14ac:dyDescent="0.2">
      <c r="B304">
        <v>8.0875435860000007</v>
      </c>
      <c r="E304">
        <v>8.3387019999999996</v>
      </c>
      <c r="H304">
        <v>6.58</v>
      </c>
    </row>
    <row r="305" spans="2:8" x14ac:dyDescent="0.2">
      <c r="B305">
        <v>8.0875435860000007</v>
      </c>
      <c r="E305">
        <v>8.3387019999999996</v>
      </c>
      <c r="H305">
        <v>6.58</v>
      </c>
    </row>
    <row r="306" spans="2:8" x14ac:dyDescent="0.2">
      <c r="B306">
        <v>8.0875435860000007</v>
      </c>
      <c r="E306">
        <v>8.3387019999999996</v>
      </c>
      <c r="H306">
        <v>6.58</v>
      </c>
    </row>
    <row r="307" spans="2:8" x14ac:dyDescent="0.2">
      <c r="B307">
        <v>9.8847754939999994</v>
      </c>
      <c r="E307">
        <v>8.2358820000000001</v>
      </c>
      <c r="H307">
        <v>9.6</v>
      </c>
    </row>
    <row r="308" spans="2:8" x14ac:dyDescent="0.2">
      <c r="B308">
        <v>9.8847754939999994</v>
      </c>
      <c r="E308">
        <v>8.2358820000000001</v>
      </c>
      <c r="H308">
        <v>9.6</v>
      </c>
    </row>
    <row r="309" spans="2:8" x14ac:dyDescent="0.2">
      <c r="B309">
        <v>9.8847754939999994</v>
      </c>
      <c r="E309">
        <v>8.2358820000000001</v>
      </c>
      <c r="H309">
        <v>9.6</v>
      </c>
    </row>
    <row r="310" spans="2:8" x14ac:dyDescent="0.2">
      <c r="B310">
        <v>9.8847754939999994</v>
      </c>
      <c r="E310">
        <v>8.2358820000000001</v>
      </c>
      <c r="H310">
        <v>9.6</v>
      </c>
    </row>
    <row r="311" spans="2:8" x14ac:dyDescent="0.2">
      <c r="B311">
        <v>5.1696847239999997</v>
      </c>
      <c r="H311">
        <v>6</v>
      </c>
    </row>
    <row r="312" spans="2:8" x14ac:dyDescent="0.2">
      <c r="B312">
        <v>5.1696847239999997</v>
      </c>
      <c r="H312">
        <v>6</v>
      </c>
    </row>
    <row r="313" spans="2:8" x14ac:dyDescent="0.2">
      <c r="B313">
        <v>5.1696847239999997</v>
      </c>
      <c r="H313">
        <v>6</v>
      </c>
    </row>
    <row r="314" spans="2:8" x14ac:dyDescent="0.2">
      <c r="B314">
        <v>5.1696847239999997</v>
      </c>
      <c r="H314">
        <v>6</v>
      </c>
    </row>
    <row r="315" spans="2:8" x14ac:dyDescent="0.2">
      <c r="B315">
        <v>5.4974152480000003</v>
      </c>
      <c r="H315">
        <v>8</v>
      </c>
    </row>
    <row r="316" spans="2:8" x14ac:dyDescent="0.2">
      <c r="B316">
        <v>5.4974152480000003</v>
      </c>
      <c r="H316">
        <v>8</v>
      </c>
    </row>
    <row r="317" spans="2:8" x14ac:dyDescent="0.2">
      <c r="B317">
        <v>5.4974152480000003</v>
      </c>
      <c r="H317">
        <v>8</v>
      </c>
    </row>
    <row r="318" spans="2:8" x14ac:dyDescent="0.2">
      <c r="B318">
        <v>5.4974152480000003</v>
      </c>
      <c r="H318">
        <v>8</v>
      </c>
    </row>
    <row r="319" spans="2:8" x14ac:dyDescent="0.2">
      <c r="B319">
        <v>8.4681338719999992</v>
      </c>
      <c r="H319">
        <v>12.32</v>
      </c>
    </row>
    <row r="320" spans="2:8" x14ac:dyDescent="0.2">
      <c r="B320">
        <v>8.4681338719999992</v>
      </c>
      <c r="H320">
        <v>12.32</v>
      </c>
    </row>
    <row r="321" spans="2:8" x14ac:dyDescent="0.2">
      <c r="B321">
        <v>8.4681338719999992</v>
      </c>
      <c r="H321">
        <v>12.32</v>
      </c>
    </row>
    <row r="322" spans="2:8" x14ac:dyDescent="0.2">
      <c r="B322">
        <v>8.4681338719999992</v>
      </c>
      <c r="H322">
        <v>12.32</v>
      </c>
    </row>
    <row r="323" spans="2:8" x14ac:dyDescent="0.2">
      <c r="H323">
        <v>10.58</v>
      </c>
    </row>
    <row r="324" spans="2:8" x14ac:dyDescent="0.2">
      <c r="H324">
        <v>10.58</v>
      </c>
    </row>
    <row r="325" spans="2:8" x14ac:dyDescent="0.2">
      <c r="H325">
        <v>10.58</v>
      </c>
    </row>
    <row r="326" spans="2:8" x14ac:dyDescent="0.2">
      <c r="H326">
        <v>10.58</v>
      </c>
    </row>
  </sheetData>
  <autoFilter ref="A2:R326" xr:uid="{D06044F1-5C9C-764D-AB1C-9602B4C745A9}"/>
  <mergeCells count="6">
    <mergeCell ref="P1:R1"/>
    <mergeCell ref="A1:C1"/>
    <mergeCell ref="D1:F1"/>
    <mergeCell ref="G1:I1"/>
    <mergeCell ref="J1:L1"/>
    <mergeCell ref="M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1627-7FCA-7C49-AA15-EBE063DDE5EC}">
  <dimension ref="A1:AH1465"/>
  <sheetViews>
    <sheetView zoomScale="107" workbookViewId="0">
      <selection activeCell="AB3" sqref="AB3:AH7"/>
    </sheetView>
  </sheetViews>
  <sheetFormatPr baseColWidth="10" defaultRowHeight="16" x14ac:dyDescent="0.2"/>
  <cols>
    <col min="3" max="3" width="15.5" bestFit="1" customWidth="1"/>
    <col min="4" max="4" width="17.83203125" bestFit="1" customWidth="1"/>
    <col min="5" max="5" width="13.33203125" bestFit="1" customWidth="1"/>
    <col min="6" max="7" width="17.83203125" bestFit="1" customWidth="1"/>
    <col min="8" max="8" width="19.5" bestFit="1" customWidth="1"/>
    <col min="12" max="12" width="18.33203125" bestFit="1" customWidth="1"/>
    <col min="14" max="14" width="11.5" bestFit="1" customWidth="1"/>
    <col min="29" max="29" width="13.33203125" bestFit="1" customWidth="1"/>
    <col min="30" max="30" width="14.5" bestFit="1" customWidth="1"/>
    <col min="31" max="31" width="13.33203125" bestFit="1" customWidth="1"/>
    <col min="32" max="32" width="13" bestFit="1" customWidth="1"/>
    <col min="34" max="34" width="12.33203125" bestFit="1" customWidth="1"/>
  </cols>
  <sheetData>
    <row r="1" spans="1:34" x14ac:dyDescent="0.2">
      <c r="A1" s="25" t="s">
        <v>53</v>
      </c>
      <c r="B1" s="25"/>
      <c r="C1" s="25"/>
      <c r="D1" s="25"/>
      <c r="E1" s="25"/>
      <c r="F1" s="25"/>
      <c r="G1" s="25"/>
      <c r="H1" s="25"/>
      <c r="J1" s="31" t="s">
        <v>60</v>
      </c>
      <c r="K1" s="31"/>
      <c r="L1" s="31"/>
      <c r="M1" s="31"/>
      <c r="N1" s="31"/>
      <c r="O1" s="31"/>
      <c r="P1" s="31"/>
      <c r="Q1" s="31"/>
      <c r="V1" t="s">
        <v>75</v>
      </c>
      <c r="Y1" t="s">
        <v>61</v>
      </c>
    </row>
    <row r="2" spans="1:34" x14ac:dyDescent="0.2">
      <c r="A2" s="32" t="s">
        <v>51</v>
      </c>
      <c r="B2" s="33" t="s">
        <v>67</v>
      </c>
      <c r="C2" s="33"/>
      <c r="D2" s="33"/>
      <c r="E2" s="33" t="s">
        <v>66</v>
      </c>
      <c r="F2" s="33"/>
      <c r="G2" s="33"/>
      <c r="H2" s="32" t="s">
        <v>52</v>
      </c>
      <c r="J2" s="28" t="s">
        <v>51</v>
      </c>
      <c r="K2" s="29" t="s">
        <v>67</v>
      </c>
      <c r="L2" s="29"/>
      <c r="M2" s="29"/>
      <c r="N2" s="29" t="s">
        <v>66</v>
      </c>
      <c r="O2" s="29"/>
      <c r="P2" s="29"/>
      <c r="Q2" s="28" t="s">
        <v>52</v>
      </c>
      <c r="V2">
        <v>1545.143703</v>
      </c>
      <c r="W2">
        <f>AVERAGE(V2:V1465)</f>
        <v>34.470814712540786</v>
      </c>
      <c r="Y2" s="12">
        <v>23890</v>
      </c>
      <c r="Z2">
        <f>AVERAGE(Y2:Y173)</f>
        <v>3589.6659854751074</v>
      </c>
      <c r="AE2" s="52"/>
      <c r="AG2" s="52"/>
    </row>
    <row r="3" spans="1:34" x14ac:dyDescent="0.2">
      <c r="A3" s="32"/>
      <c r="B3" t="s">
        <v>68</v>
      </c>
      <c r="C3" t="s">
        <v>69</v>
      </c>
      <c r="D3" t="s">
        <v>70</v>
      </c>
      <c r="E3" t="s">
        <v>68</v>
      </c>
      <c r="F3" t="s">
        <v>69</v>
      </c>
      <c r="G3" t="s">
        <v>70</v>
      </c>
      <c r="H3" s="32"/>
      <c r="J3" s="28"/>
      <c r="K3" s="12" t="s">
        <v>68</v>
      </c>
      <c r="L3" s="12" t="s">
        <v>69</v>
      </c>
      <c r="M3" s="12" t="s">
        <v>70</v>
      </c>
      <c r="N3" s="12" t="s">
        <v>68</v>
      </c>
      <c r="O3" s="12" t="s">
        <v>69</v>
      </c>
      <c r="P3" s="12" t="s">
        <v>70</v>
      </c>
      <c r="Q3" s="28"/>
      <c r="V3">
        <v>1545.143703</v>
      </c>
      <c r="Y3" s="12">
        <v>23890</v>
      </c>
      <c r="AB3" s="47"/>
      <c r="AC3" s="45"/>
      <c r="AD3" s="42"/>
      <c r="AE3" s="51"/>
      <c r="AF3" s="42"/>
      <c r="AG3" s="53"/>
      <c r="AH3" s="45"/>
    </row>
    <row r="4" spans="1:34" x14ac:dyDescent="0.2">
      <c r="A4">
        <v>2016</v>
      </c>
      <c r="J4" s="12">
        <v>2016</v>
      </c>
      <c r="K4" s="12"/>
      <c r="L4" s="12"/>
      <c r="M4" s="12"/>
      <c r="N4" s="12"/>
      <c r="O4" s="12"/>
      <c r="P4" s="12"/>
      <c r="Q4" s="12"/>
      <c r="V4">
        <v>1545.143703</v>
      </c>
      <c r="Y4" s="12">
        <v>23890</v>
      </c>
      <c r="AB4" s="45"/>
      <c r="AC4" s="50"/>
      <c r="AD4" s="41" t="s">
        <v>76</v>
      </c>
      <c r="AE4" s="41" t="s">
        <v>77</v>
      </c>
      <c r="AF4" s="41" t="s">
        <v>78</v>
      </c>
      <c r="AG4" s="57" t="s">
        <v>79</v>
      </c>
      <c r="AH4" s="56"/>
    </row>
    <row r="5" spans="1:34" x14ac:dyDescent="0.2">
      <c r="A5">
        <f>A4+1</f>
        <v>2017</v>
      </c>
      <c r="J5" s="12">
        <v>2017</v>
      </c>
      <c r="K5" s="12"/>
      <c r="L5" s="12"/>
      <c r="M5" s="12"/>
      <c r="N5" s="12"/>
      <c r="O5" s="12"/>
      <c r="P5" s="12"/>
      <c r="Q5" s="12"/>
      <c r="V5">
        <v>1545.143703</v>
      </c>
      <c r="Y5" s="12">
        <v>23890</v>
      </c>
      <c r="AB5" s="46"/>
      <c r="AC5" s="41" t="s">
        <v>80</v>
      </c>
      <c r="AD5" s="40">
        <f>W2</f>
        <v>34.470814712540786</v>
      </c>
      <c r="AE5" s="40">
        <f>E26</f>
        <v>1545.14</v>
      </c>
      <c r="AF5" s="40">
        <f>K17</f>
        <v>36.99</v>
      </c>
      <c r="AG5" s="59">
        <f>AE5-AF5</f>
        <v>1508.15</v>
      </c>
      <c r="AH5" s="58"/>
    </row>
    <row r="6" spans="1:34" x14ac:dyDescent="0.2">
      <c r="A6">
        <f t="shared" ref="A6:A9" si="0">A5+1</f>
        <v>2018</v>
      </c>
      <c r="B6">
        <v>195.96</v>
      </c>
      <c r="C6" t="s">
        <v>25</v>
      </c>
      <c r="D6" t="s">
        <v>72</v>
      </c>
      <c r="E6">
        <v>195.96</v>
      </c>
      <c r="F6" t="s">
        <v>25</v>
      </c>
      <c r="G6" t="s">
        <v>72</v>
      </c>
      <c r="H6">
        <f>AVERAGE(B6,E6)</f>
        <v>195.96</v>
      </c>
      <c r="J6" s="12">
        <v>2018</v>
      </c>
      <c r="K6" s="12"/>
      <c r="L6" s="12"/>
      <c r="M6" s="12"/>
      <c r="N6" s="12"/>
      <c r="O6" s="12"/>
      <c r="P6" s="12"/>
      <c r="Q6" s="12"/>
      <c r="V6">
        <v>549.74152479999998</v>
      </c>
      <c r="Y6" s="12">
        <v>23890</v>
      </c>
      <c r="AB6" s="54"/>
      <c r="AC6" s="55" t="s">
        <v>81</v>
      </c>
      <c r="AD6" s="40">
        <f>Z2</f>
        <v>3589.6659854751074</v>
      </c>
      <c r="AE6" s="40">
        <f>Y2</f>
        <v>23890</v>
      </c>
      <c r="AF6" s="40">
        <v>0.01</v>
      </c>
      <c r="AG6" s="59">
        <f>AE6-AF6</f>
        <v>23889.99</v>
      </c>
      <c r="AH6" s="60"/>
    </row>
    <row r="7" spans="1:34" x14ac:dyDescent="0.2">
      <c r="A7">
        <f t="shared" si="0"/>
        <v>2019</v>
      </c>
      <c r="B7">
        <v>31.36</v>
      </c>
      <c r="C7" t="s">
        <v>27</v>
      </c>
      <c r="D7" t="s">
        <v>72</v>
      </c>
      <c r="E7">
        <v>344.84</v>
      </c>
      <c r="F7" t="s">
        <v>27</v>
      </c>
      <c r="G7" t="s">
        <v>72</v>
      </c>
      <c r="H7">
        <f t="shared" ref="H7:H10" si="1">AVERAGE(B7,E7)</f>
        <v>188.1</v>
      </c>
      <c r="J7" s="12">
        <v>2019</v>
      </c>
      <c r="K7" s="12"/>
      <c r="L7" s="12"/>
      <c r="M7" s="12"/>
      <c r="N7" s="12"/>
      <c r="O7" s="12"/>
      <c r="P7" s="12"/>
      <c r="Q7" s="12"/>
      <c r="V7">
        <v>549.74152479999998</v>
      </c>
      <c r="Y7" s="12">
        <v>23890</v>
      </c>
      <c r="AB7" s="44"/>
      <c r="AC7" s="49"/>
      <c r="AD7" s="43"/>
      <c r="AE7" s="48"/>
      <c r="AF7" s="43"/>
      <c r="AG7" s="43"/>
      <c r="AH7" s="45"/>
    </row>
    <row r="8" spans="1:34" x14ac:dyDescent="0.2">
      <c r="A8">
        <f t="shared" si="0"/>
        <v>2020</v>
      </c>
      <c r="B8">
        <v>30.33</v>
      </c>
      <c r="C8" t="s">
        <v>27</v>
      </c>
      <c r="D8" t="s">
        <v>72</v>
      </c>
      <c r="E8">
        <v>333.51</v>
      </c>
      <c r="F8" t="s">
        <v>27</v>
      </c>
      <c r="G8" t="s">
        <v>72</v>
      </c>
      <c r="H8">
        <f t="shared" si="1"/>
        <v>181.92</v>
      </c>
      <c r="J8" s="12">
        <v>2020</v>
      </c>
      <c r="K8" s="12"/>
      <c r="L8" s="12"/>
      <c r="M8" s="12"/>
      <c r="N8" s="12"/>
      <c r="O8" s="12"/>
      <c r="P8" s="12"/>
      <c r="Q8" s="12"/>
      <c r="V8">
        <v>549.74152479999998</v>
      </c>
      <c r="Y8" s="12">
        <v>23890</v>
      </c>
    </row>
    <row r="9" spans="1:34" x14ac:dyDescent="0.2">
      <c r="A9">
        <f t="shared" si="0"/>
        <v>2021</v>
      </c>
      <c r="B9">
        <v>218.1</v>
      </c>
      <c r="C9" t="s">
        <v>71</v>
      </c>
      <c r="D9" t="s">
        <v>73</v>
      </c>
      <c r="E9">
        <v>218.1</v>
      </c>
      <c r="F9" t="s">
        <v>71</v>
      </c>
      <c r="G9" t="s">
        <v>73</v>
      </c>
      <c r="H9">
        <f t="shared" si="1"/>
        <v>218.1</v>
      </c>
      <c r="J9" s="12">
        <v>2021</v>
      </c>
      <c r="K9" s="12"/>
      <c r="L9" s="12"/>
      <c r="M9" s="12"/>
      <c r="N9" s="12"/>
      <c r="O9" s="12"/>
      <c r="P9" s="12"/>
      <c r="Q9" s="12"/>
      <c r="V9">
        <v>549.74152479999998</v>
      </c>
      <c r="Y9" s="12">
        <v>23890</v>
      </c>
    </row>
    <row r="10" spans="1:34" x14ac:dyDescent="0.2">
      <c r="A10" t="s">
        <v>55</v>
      </c>
      <c r="B10">
        <f>AVERAGE(B4:B9)</f>
        <v>118.9375</v>
      </c>
      <c r="E10">
        <f>AVERAGE(E6:E9)</f>
        <v>273.10249999999996</v>
      </c>
      <c r="H10">
        <f t="shared" si="1"/>
        <v>196.01999999999998</v>
      </c>
      <c r="J10" s="12" t="s">
        <v>55</v>
      </c>
      <c r="K10" s="12"/>
      <c r="L10" s="12"/>
      <c r="M10" s="12"/>
      <c r="N10" s="12"/>
      <c r="O10" s="12"/>
      <c r="P10" s="12"/>
      <c r="Q10" s="12"/>
      <c r="V10">
        <v>534.66399999999999</v>
      </c>
      <c r="Y10" s="12">
        <v>23890</v>
      </c>
    </row>
    <row r="11" spans="1:34" x14ac:dyDescent="0.2">
      <c r="V11">
        <v>534.66399999999999</v>
      </c>
      <c r="Y11" s="12">
        <v>23890</v>
      </c>
    </row>
    <row r="12" spans="1:34" x14ac:dyDescent="0.2">
      <c r="A12" s="34" t="s">
        <v>57</v>
      </c>
      <c r="B12" s="34"/>
      <c r="C12" s="34"/>
      <c r="D12" s="34"/>
      <c r="E12" s="34"/>
      <c r="F12" s="34"/>
      <c r="G12" s="34"/>
      <c r="H12" s="34"/>
      <c r="J12" s="27" t="s">
        <v>61</v>
      </c>
      <c r="K12" s="27"/>
      <c r="L12" s="27"/>
      <c r="M12" s="27"/>
      <c r="N12" s="27"/>
      <c r="O12" s="27"/>
      <c r="P12" s="27"/>
      <c r="Q12" s="27"/>
      <c r="V12">
        <v>534.66399999999999</v>
      </c>
      <c r="Y12" s="12">
        <v>23890</v>
      </c>
    </row>
    <row r="13" spans="1:34" x14ac:dyDescent="0.2">
      <c r="A13" s="32" t="s">
        <v>51</v>
      </c>
      <c r="B13" s="33" t="s">
        <v>67</v>
      </c>
      <c r="C13" s="33"/>
      <c r="D13" s="33"/>
      <c r="E13" s="33" t="s">
        <v>66</v>
      </c>
      <c r="F13" s="33"/>
      <c r="G13" s="33"/>
      <c r="H13" s="32" t="s">
        <v>52</v>
      </c>
      <c r="J13" s="28" t="s">
        <v>51</v>
      </c>
      <c r="K13" s="29" t="s">
        <v>67</v>
      </c>
      <c r="L13" s="29"/>
      <c r="M13" s="29"/>
      <c r="N13" s="29" t="s">
        <v>66</v>
      </c>
      <c r="O13" s="29"/>
      <c r="P13" s="29"/>
      <c r="Q13" s="28" t="s">
        <v>52</v>
      </c>
      <c r="V13">
        <v>534.66399999999999</v>
      </c>
      <c r="Y13" s="12">
        <v>23890</v>
      </c>
    </row>
    <row r="14" spans="1:34" x14ac:dyDescent="0.2">
      <c r="A14" s="32"/>
      <c r="B14" t="s">
        <v>68</v>
      </c>
      <c r="C14" t="s">
        <v>69</v>
      </c>
      <c r="D14" t="s">
        <v>70</v>
      </c>
      <c r="E14" t="s">
        <v>68</v>
      </c>
      <c r="F14" t="s">
        <v>69</v>
      </c>
      <c r="G14" t="s">
        <v>70</v>
      </c>
      <c r="H14" s="32"/>
      <c r="J14" s="28"/>
      <c r="K14" s="12" t="s">
        <v>68</v>
      </c>
      <c r="L14" s="12" t="s">
        <v>69</v>
      </c>
      <c r="M14" s="12" t="s">
        <v>70</v>
      </c>
      <c r="N14" s="12" t="s">
        <v>68</v>
      </c>
      <c r="O14" s="12" t="s">
        <v>69</v>
      </c>
      <c r="P14" s="12" t="s">
        <v>70</v>
      </c>
      <c r="Q14" s="28"/>
      <c r="V14">
        <v>520</v>
      </c>
      <c r="Y14" s="12">
        <v>23890</v>
      </c>
    </row>
    <row r="15" spans="1:34" x14ac:dyDescent="0.2">
      <c r="A15">
        <v>2016</v>
      </c>
      <c r="J15" s="12">
        <v>2016</v>
      </c>
      <c r="K15" s="12"/>
      <c r="L15" s="12"/>
      <c r="M15" s="12"/>
      <c r="N15" s="12"/>
      <c r="O15" s="12"/>
      <c r="P15" s="12"/>
      <c r="Q15" s="12"/>
      <c r="V15">
        <v>520</v>
      </c>
      <c r="Y15" s="12">
        <v>23890</v>
      </c>
      <c r="AB15" s="61"/>
    </row>
    <row r="16" spans="1:34" x14ac:dyDescent="0.2">
      <c r="A16">
        <f>A15+1</f>
        <v>2017</v>
      </c>
      <c r="J16" s="12">
        <v>2017</v>
      </c>
      <c r="K16" s="12"/>
      <c r="L16" s="12"/>
      <c r="M16" s="12"/>
      <c r="N16" s="12"/>
      <c r="O16" s="12"/>
      <c r="P16" s="12"/>
      <c r="Q16" s="12"/>
      <c r="V16">
        <v>520</v>
      </c>
      <c r="Y16" s="12">
        <v>23890</v>
      </c>
    </row>
    <row r="17" spans="1:25" x14ac:dyDescent="0.2">
      <c r="A17">
        <f t="shared" ref="A17:A20" si="2">A16+1</f>
        <v>2018</v>
      </c>
      <c r="B17">
        <v>463.42</v>
      </c>
      <c r="C17" t="s">
        <v>25</v>
      </c>
      <c r="D17" t="s">
        <v>72</v>
      </c>
      <c r="E17">
        <v>1688.4</v>
      </c>
      <c r="F17" t="s">
        <v>25</v>
      </c>
      <c r="G17" t="s">
        <v>74</v>
      </c>
      <c r="H17">
        <f>AVERAGE(B17,E17)</f>
        <v>1075.9100000000001</v>
      </c>
      <c r="J17" s="12">
        <v>2018</v>
      </c>
      <c r="K17" s="12">
        <v>36.99</v>
      </c>
      <c r="L17" s="12" t="s">
        <v>27</v>
      </c>
      <c r="M17" s="12"/>
      <c r="N17" s="12"/>
      <c r="O17" s="12"/>
      <c r="P17" s="12"/>
      <c r="Q17" s="12"/>
      <c r="V17">
        <v>520</v>
      </c>
      <c r="Y17" s="12">
        <v>23890</v>
      </c>
    </row>
    <row r="18" spans="1:25" x14ac:dyDescent="0.2">
      <c r="A18">
        <f t="shared" si="2"/>
        <v>2019</v>
      </c>
      <c r="B18" s="24">
        <v>3174.37</v>
      </c>
      <c r="C18" t="s">
        <v>25</v>
      </c>
      <c r="D18" t="s">
        <v>72</v>
      </c>
      <c r="E18">
        <v>6512.77</v>
      </c>
      <c r="F18" t="s">
        <v>25</v>
      </c>
      <c r="G18" t="s">
        <v>74</v>
      </c>
      <c r="H18" s="24">
        <f>AVERAGE(B18,E18)</f>
        <v>4843.57</v>
      </c>
      <c r="J18" s="12">
        <v>2019</v>
      </c>
      <c r="K18" s="12"/>
      <c r="L18" s="12"/>
      <c r="M18" s="12"/>
      <c r="N18" s="39"/>
      <c r="O18" s="12"/>
      <c r="P18" s="12"/>
      <c r="Q18" s="12"/>
      <c r="V18">
        <v>421.25</v>
      </c>
      <c r="Y18" s="12">
        <v>15588.33</v>
      </c>
    </row>
    <row r="19" spans="1:25" x14ac:dyDescent="0.2">
      <c r="A19">
        <f t="shared" si="2"/>
        <v>2020</v>
      </c>
      <c r="B19">
        <v>146.38999999999999</v>
      </c>
      <c r="C19" t="s">
        <v>71</v>
      </c>
      <c r="D19" t="s">
        <v>72</v>
      </c>
      <c r="E19">
        <v>6298.82</v>
      </c>
      <c r="F19" t="s">
        <v>25</v>
      </c>
      <c r="G19" t="s">
        <v>74</v>
      </c>
      <c r="H19">
        <f>AVERAGE(B19,E19)</f>
        <v>3222.605</v>
      </c>
      <c r="J19" s="12">
        <v>2020</v>
      </c>
      <c r="K19" s="12"/>
      <c r="L19" s="12"/>
      <c r="M19" s="12"/>
      <c r="N19" s="12"/>
      <c r="O19" s="12"/>
      <c r="P19" s="12"/>
      <c r="Q19" s="12"/>
      <c r="V19">
        <v>421.25</v>
      </c>
      <c r="Y19" s="12">
        <v>15588.33</v>
      </c>
    </row>
    <row r="20" spans="1:25" x14ac:dyDescent="0.2">
      <c r="A20">
        <f t="shared" si="2"/>
        <v>2021</v>
      </c>
      <c r="B20">
        <v>136.86000000000001</v>
      </c>
      <c r="C20" t="s">
        <v>71</v>
      </c>
      <c r="D20" t="s">
        <v>72</v>
      </c>
      <c r="E20">
        <v>136.86000000000001</v>
      </c>
      <c r="F20" t="s">
        <v>71</v>
      </c>
      <c r="G20" t="s">
        <v>74</v>
      </c>
      <c r="H20">
        <f>AVERAGE(B20,E20)</f>
        <v>136.86000000000001</v>
      </c>
      <c r="J20" s="12">
        <v>2021</v>
      </c>
      <c r="K20" s="12"/>
      <c r="L20" s="12"/>
      <c r="M20" s="12"/>
      <c r="N20" s="12"/>
      <c r="O20" s="12"/>
      <c r="P20" s="12"/>
      <c r="Q20" s="12"/>
      <c r="V20">
        <v>421.25</v>
      </c>
      <c r="Y20" s="12">
        <v>15588.33</v>
      </c>
    </row>
    <row r="21" spans="1:25" x14ac:dyDescent="0.2">
      <c r="A21" t="s">
        <v>55</v>
      </c>
      <c r="B21">
        <f>AVERAGE(B17:B20)</f>
        <v>980.26</v>
      </c>
      <c r="E21">
        <f>AVERAGE(E17:E20)</f>
        <v>3659.2125000000001</v>
      </c>
      <c r="H21">
        <f>AVERAGE(H17:H20)</f>
        <v>2319.7362499999999</v>
      </c>
      <c r="J21" s="12" t="s">
        <v>55</v>
      </c>
      <c r="K21" s="12"/>
      <c r="L21" s="12"/>
      <c r="M21" s="12"/>
      <c r="N21" s="12"/>
      <c r="O21" s="12"/>
      <c r="P21" s="12"/>
      <c r="Q21" s="12"/>
      <c r="V21">
        <v>421.25</v>
      </c>
      <c r="Y21" s="12">
        <v>15588.33</v>
      </c>
    </row>
    <row r="22" spans="1:25" x14ac:dyDescent="0.2">
      <c r="N22" s="1"/>
      <c r="V22">
        <v>406.44523240000001</v>
      </c>
      <c r="Y22" s="12">
        <v>15588.33</v>
      </c>
    </row>
    <row r="23" spans="1:25" x14ac:dyDescent="0.2">
      <c r="A23" s="35" t="s">
        <v>58</v>
      </c>
      <c r="B23" s="35"/>
      <c r="C23" s="35"/>
      <c r="D23" s="35"/>
      <c r="E23" s="35"/>
      <c r="F23" s="35"/>
      <c r="G23" s="35"/>
      <c r="H23" s="35"/>
      <c r="V23">
        <v>406.44523240000001</v>
      </c>
      <c r="Y23" s="12">
        <v>15588.33</v>
      </c>
    </row>
    <row r="24" spans="1:25" x14ac:dyDescent="0.2">
      <c r="A24" s="32" t="s">
        <v>51</v>
      </c>
      <c r="B24" s="33" t="s">
        <v>67</v>
      </c>
      <c r="C24" s="33"/>
      <c r="D24" s="33"/>
      <c r="E24" s="33" t="s">
        <v>66</v>
      </c>
      <c r="F24" s="33"/>
      <c r="G24" s="33"/>
      <c r="H24" s="32" t="s">
        <v>52</v>
      </c>
      <c r="N24" s="13"/>
      <c r="V24">
        <v>406.44523240000001</v>
      </c>
      <c r="Y24" s="12">
        <v>15588.33</v>
      </c>
    </row>
    <row r="25" spans="1:25" x14ac:dyDescent="0.2">
      <c r="A25" s="32"/>
      <c r="B25" t="s">
        <v>68</v>
      </c>
      <c r="C25" t="s">
        <v>69</v>
      </c>
      <c r="D25" t="s">
        <v>70</v>
      </c>
      <c r="E25" t="s">
        <v>68</v>
      </c>
      <c r="F25" t="s">
        <v>69</v>
      </c>
      <c r="G25" t="s">
        <v>70</v>
      </c>
      <c r="H25" s="32"/>
      <c r="V25">
        <v>406.44523240000001</v>
      </c>
      <c r="Y25" s="12">
        <v>15588.33</v>
      </c>
    </row>
    <row r="26" spans="1:25" x14ac:dyDescent="0.2">
      <c r="A26">
        <v>2016</v>
      </c>
      <c r="B26">
        <v>0.01</v>
      </c>
      <c r="C26" t="s">
        <v>4</v>
      </c>
      <c r="D26" t="s">
        <v>73</v>
      </c>
      <c r="E26">
        <v>1545.14</v>
      </c>
      <c r="F26" t="s">
        <v>33</v>
      </c>
      <c r="G26" t="s">
        <v>73</v>
      </c>
      <c r="V26">
        <v>400</v>
      </c>
      <c r="Y26" s="12">
        <v>2894.5654500000001</v>
      </c>
    </row>
    <row r="27" spans="1:25" x14ac:dyDescent="0.2">
      <c r="A27">
        <f>A26+1</f>
        <v>2017</v>
      </c>
      <c r="B27">
        <v>0.04</v>
      </c>
      <c r="C27" t="s">
        <v>23</v>
      </c>
      <c r="D27" t="s">
        <v>73</v>
      </c>
      <c r="E27">
        <v>534.66</v>
      </c>
      <c r="F27" t="s">
        <v>23</v>
      </c>
      <c r="G27" t="s">
        <v>73</v>
      </c>
      <c r="V27">
        <v>400</v>
      </c>
      <c r="Y27" s="12">
        <v>2894.5654500000001</v>
      </c>
    </row>
    <row r="28" spans="1:25" x14ac:dyDescent="0.2">
      <c r="A28">
        <f t="shared" ref="A28:A31" si="3">A27+1</f>
        <v>2018</v>
      </c>
      <c r="B28">
        <v>0.01</v>
      </c>
      <c r="C28" t="s">
        <v>4</v>
      </c>
      <c r="D28" t="s">
        <v>73</v>
      </c>
      <c r="E28">
        <v>520</v>
      </c>
      <c r="F28" t="s">
        <v>23</v>
      </c>
      <c r="G28" t="s">
        <v>73</v>
      </c>
      <c r="V28">
        <v>400</v>
      </c>
      <c r="Y28" s="12">
        <v>2894.5654500000001</v>
      </c>
    </row>
    <row r="29" spans="1:25" x14ac:dyDescent="0.2">
      <c r="A29">
        <f t="shared" si="3"/>
        <v>2019</v>
      </c>
      <c r="B29">
        <v>0.02</v>
      </c>
      <c r="C29" t="s">
        <v>10</v>
      </c>
      <c r="D29" t="s">
        <v>73</v>
      </c>
      <c r="E29">
        <v>406.45</v>
      </c>
      <c r="F29" t="s">
        <v>71</v>
      </c>
      <c r="G29" t="s">
        <v>72</v>
      </c>
      <c r="V29">
        <v>400</v>
      </c>
      <c r="Y29" s="12">
        <v>2894.5654500000001</v>
      </c>
    </row>
    <row r="30" spans="1:25" x14ac:dyDescent="0.2">
      <c r="A30">
        <f t="shared" si="3"/>
        <v>2020</v>
      </c>
      <c r="B30">
        <v>0.06</v>
      </c>
      <c r="C30" t="s">
        <v>10</v>
      </c>
      <c r="D30" t="s">
        <v>73</v>
      </c>
      <c r="E30">
        <v>56.82</v>
      </c>
      <c r="F30" t="s">
        <v>71</v>
      </c>
      <c r="G30" t="s">
        <v>72</v>
      </c>
      <c r="V30">
        <v>296.57717639999998</v>
      </c>
      <c r="Y30" s="12">
        <v>2894.5654500000001</v>
      </c>
    </row>
    <row r="31" spans="1:25" x14ac:dyDescent="0.2">
      <c r="A31">
        <f t="shared" si="3"/>
        <v>2021</v>
      </c>
      <c r="B31">
        <v>0.49</v>
      </c>
      <c r="C31" t="s">
        <v>71</v>
      </c>
      <c r="D31" t="s">
        <v>73</v>
      </c>
      <c r="E31">
        <v>139.51</v>
      </c>
      <c r="F31" t="s">
        <v>71</v>
      </c>
      <c r="G31" t="s">
        <v>73</v>
      </c>
      <c r="V31">
        <v>296.57717639999998</v>
      </c>
      <c r="Y31" s="12">
        <v>2894.5654500000001</v>
      </c>
    </row>
    <row r="32" spans="1:25" x14ac:dyDescent="0.2">
      <c r="A32" t="s">
        <v>55</v>
      </c>
      <c r="B32">
        <f>AVERAGE(B26:B31)</f>
        <v>0.105</v>
      </c>
      <c r="E32">
        <f>AVERAGE(E26:E31)</f>
        <v>533.76333333333332</v>
      </c>
      <c r="M32">
        <f>M31/B26</f>
        <v>0</v>
      </c>
      <c r="V32">
        <v>296.57717639999998</v>
      </c>
      <c r="Y32" s="12">
        <v>2894.5654500000001</v>
      </c>
    </row>
    <row r="33" spans="1:25" x14ac:dyDescent="0.2">
      <c r="V33">
        <v>296.57717639999998</v>
      </c>
      <c r="Y33" s="12">
        <v>2894.5654500000001</v>
      </c>
    </row>
    <row r="34" spans="1:25" x14ac:dyDescent="0.2">
      <c r="A34" s="30" t="s">
        <v>59</v>
      </c>
      <c r="B34" s="30"/>
      <c r="C34" s="30"/>
      <c r="D34" s="30"/>
      <c r="E34" s="30"/>
      <c r="F34" s="30"/>
      <c r="G34" s="30"/>
      <c r="H34" s="30"/>
      <c r="V34">
        <v>289.11884600000002</v>
      </c>
      <c r="Y34" s="12">
        <v>2799.4765699999998</v>
      </c>
    </row>
    <row r="35" spans="1:25" x14ac:dyDescent="0.2">
      <c r="A35" s="28" t="s">
        <v>51</v>
      </c>
      <c r="B35" s="29" t="s">
        <v>67</v>
      </c>
      <c r="C35" s="29"/>
      <c r="D35" s="29"/>
      <c r="E35" s="29" t="s">
        <v>66</v>
      </c>
      <c r="F35" s="29"/>
      <c r="G35" s="29"/>
      <c r="H35" s="28" t="s">
        <v>52</v>
      </c>
      <c r="V35">
        <v>289.11884600000002</v>
      </c>
      <c r="Y35" s="12">
        <v>2799.4765699999998</v>
      </c>
    </row>
    <row r="36" spans="1:25" x14ac:dyDescent="0.2">
      <c r="A36" s="28"/>
      <c r="B36" s="12" t="s">
        <v>68</v>
      </c>
      <c r="C36" s="12" t="s">
        <v>69</v>
      </c>
      <c r="D36" s="12" t="s">
        <v>70</v>
      </c>
      <c r="E36" s="12" t="s">
        <v>68</v>
      </c>
      <c r="F36" s="12" t="s">
        <v>69</v>
      </c>
      <c r="G36" s="12" t="s">
        <v>70</v>
      </c>
      <c r="H36" s="28"/>
      <c r="V36">
        <v>289.11884600000002</v>
      </c>
      <c r="Y36" s="12">
        <v>2799.4765699999998</v>
      </c>
    </row>
    <row r="37" spans="1:25" x14ac:dyDescent="0.2">
      <c r="A37" s="12">
        <v>2016</v>
      </c>
      <c r="B37" s="12"/>
      <c r="C37" s="12"/>
      <c r="D37" s="12"/>
      <c r="E37" s="12"/>
      <c r="F37" s="12"/>
      <c r="G37" s="12"/>
      <c r="H37" s="12"/>
      <c r="V37">
        <v>289.11884600000002</v>
      </c>
      <c r="Y37" s="12">
        <v>2799.4765699999998</v>
      </c>
    </row>
    <row r="38" spans="1:25" x14ac:dyDescent="0.2">
      <c r="A38" s="12">
        <v>2017</v>
      </c>
      <c r="B38" s="12"/>
      <c r="C38" s="12"/>
      <c r="D38" s="12"/>
      <c r="E38" s="12"/>
      <c r="F38" s="12"/>
      <c r="G38" s="12"/>
      <c r="H38" s="12"/>
      <c r="V38">
        <v>282.755</v>
      </c>
      <c r="Y38" s="12">
        <v>2799.4765699999998</v>
      </c>
    </row>
    <row r="39" spans="1:25" x14ac:dyDescent="0.2">
      <c r="A39" s="12">
        <v>2018</v>
      </c>
      <c r="B39" s="12">
        <v>195.96</v>
      </c>
      <c r="C39" s="12" t="s">
        <v>25</v>
      </c>
      <c r="D39" s="12" t="s">
        <v>72</v>
      </c>
      <c r="E39" s="12">
        <v>537.57000000000005</v>
      </c>
      <c r="F39" s="12" t="s">
        <v>25</v>
      </c>
      <c r="G39" s="12" t="s">
        <v>72</v>
      </c>
      <c r="H39" s="12"/>
      <c r="V39">
        <v>282.755</v>
      </c>
      <c r="Y39" s="12">
        <v>2799.4765699999998</v>
      </c>
    </row>
    <row r="40" spans="1:25" x14ac:dyDescent="0.2">
      <c r="A40" s="12">
        <v>2019</v>
      </c>
      <c r="B40" s="12"/>
      <c r="C40" s="12"/>
      <c r="D40" s="12"/>
      <c r="E40" s="12"/>
      <c r="F40" s="12"/>
      <c r="G40" s="12"/>
      <c r="H40" s="12"/>
      <c r="V40">
        <v>282.755</v>
      </c>
      <c r="Y40" s="12">
        <v>2799.4765699999998</v>
      </c>
    </row>
    <row r="41" spans="1:25" x14ac:dyDescent="0.2">
      <c r="A41" s="12">
        <v>2020</v>
      </c>
      <c r="B41" s="12"/>
      <c r="C41" s="12"/>
      <c r="D41" s="12"/>
      <c r="E41" s="12"/>
      <c r="F41" s="12"/>
      <c r="G41" s="12"/>
      <c r="H41" s="12"/>
      <c r="V41">
        <v>282.755</v>
      </c>
      <c r="Y41" s="12">
        <v>2799.4765699999998</v>
      </c>
    </row>
    <row r="42" spans="1:25" x14ac:dyDescent="0.2">
      <c r="A42" s="12">
        <v>2021</v>
      </c>
      <c r="B42" s="12"/>
      <c r="C42" s="12"/>
      <c r="D42" s="12"/>
      <c r="E42" s="12"/>
      <c r="F42" s="12"/>
      <c r="G42" s="12"/>
      <c r="H42" s="12"/>
      <c r="V42">
        <v>280.6986</v>
      </c>
      <c r="Y42" s="12">
        <v>2207.4583200000002</v>
      </c>
    </row>
    <row r="43" spans="1:25" x14ac:dyDescent="0.2">
      <c r="A43" s="12" t="s">
        <v>55</v>
      </c>
      <c r="B43" s="12"/>
      <c r="C43" s="12"/>
      <c r="D43" s="12"/>
      <c r="E43" s="12"/>
      <c r="F43" s="12"/>
      <c r="G43" s="12"/>
      <c r="H43" s="12"/>
      <c r="V43">
        <v>280.6986</v>
      </c>
      <c r="Y43" s="12">
        <v>2207.4583200000002</v>
      </c>
    </row>
    <row r="44" spans="1:25" x14ac:dyDescent="0.2">
      <c r="V44">
        <v>280.6986</v>
      </c>
      <c r="Y44" s="12">
        <v>2207.4583200000002</v>
      </c>
    </row>
    <row r="45" spans="1:25" x14ac:dyDescent="0.2">
      <c r="V45">
        <v>280.6986</v>
      </c>
      <c r="Y45" s="12">
        <v>2207.4583200000002</v>
      </c>
    </row>
    <row r="46" spans="1:25" x14ac:dyDescent="0.2">
      <c r="V46">
        <v>264.29881</v>
      </c>
      <c r="Y46" s="12">
        <v>2034.2</v>
      </c>
    </row>
    <row r="47" spans="1:25" x14ac:dyDescent="0.2">
      <c r="V47">
        <v>264.29881</v>
      </c>
      <c r="Y47" s="12">
        <v>2034.2</v>
      </c>
    </row>
    <row r="48" spans="1:25" x14ac:dyDescent="0.2">
      <c r="V48">
        <v>264.29881</v>
      </c>
      <c r="Y48" s="12">
        <v>2034.2</v>
      </c>
    </row>
    <row r="49" spans="22:25" x14ac:dyDescent="0.2">
      <c r="V49">
        <v>264.29881</v>
      </c>
      <c r="Y49" s="12">
        <v>2034.2</v>
      </c>
    </row>
    <row r="50" spans="22:25" x14ac:dyDescent="0.2">
      <c r="V50">
        <v>240.51191710000001</v>
      </c>
      <c r="Y50" s="12">
        <v>2034.2</v>
      </c>
    </row>
    <row r="51" spans="22:25" x14ac:dyDescent="0.2">
      <c r="V51">
        <v>240.51191710000001</v>
      </c>
      <c r="Y51" s="12">
        <v>2034.2</v>
      </c>
    </row>
    <row r="52" spans="22:25" x14ac:dyDescent="0.2">
      <c r="V52">
        <v>240.51191710000001</v>
      </c>
      <c r="Y52" s="12">
        <v>2034.2</v>
      </c>
    </row>
    <row r="53" spans="22:25" x14ac:dyDescent="0.2">
      <c r="V53">
        <v>240.51191710000001</v>
      </c>
      <c r="Y53" s="12">
        <v>2034.2</v>
      </c>
    </row>
    <row r="54" spans="22:25" x14ac:dyDescent="0.2">
      <c r="V54">
        <v>233.91550000000001</v>
      </c>
      <c r="Y54" s="12">
        <v>1109.91004</v>
      </c>
    </row>
    <row r="55" spans="22:25" x14ac:dyDescent="0.2">
      <c r="V55">
        <v>233.91550000000001</v>
      </c>
      <c r="Y55" s="12">
        <v>1109.91004</v>
      </c>
    </row>
    <row r="56" spans="22:25" x14ac:dyDescent="0.2">
      <c r="V56">
        <v>233.91550000000001</v>
      </c>
      <c r="Y56" s="12">
        <v>1109.91004</v>
      </c>
    </row>
    <row r="57" spans="22:25" x14ac:dyDescent="0.2">
      <c r="V57">
        <v>233.91550000000001</v>
      </c>
      <c r="Y57" s="12">
        <v>1109.91004</v>
      </c>
    </row>
    <row r="58" spans="22:25" x14ac:dyDescent="0.2">
      <c r="V58">
        <v>192.33</v>
      </c>
      <c r="Y58" s="12">
        <v>941.85182599999996</v>
      </c>
    </row>
    <row r="59" spans="22:25" x14ac:dyDescent="0.2">
      <c r="V59">
        <v>192.33</v>
      </c>
      <c r="Y59" s="12">
        <v>941.85182599999996</v>
      </c>
    </row>
    <row r="60" spans="22:25" x14ac:dyDescent="0.2">
      <c r="V60">
        <v>192.33</v>
      </c>
      <c r="Y60" s="12">
        <v>941.85182599999996</v>
      </c>
    </row>
    <row r="61" spans="22:25" x14ac:dyDescent="0.2">
      <c r="V61">
        <v>192.33</v>
      </c>
      <c r="Y61" s="12">
        <v>941.85182599999996</v>
      </c>
    </row>
    <row r="62" spans="22:25" x14ac:dyDescent="0.2">
      <c r="V62">
        <v>192.33</v>
      </c>
      <c r="Y62" s="12">
        <v>839</v>
      </c>
    </row>
    <row r="63" spans="22:25" x14ac:dyDescent="0.2">
      <c r="V63">
        <v>192.33</v>
      </c>
      <c r="Y63" s="12">
        <v>839</v>
      </c>
    </row>
    <row r="64" spans="22:25" x14ac:dyDescent="0.2">
      <c r="V64">
        <v>192.33</v>
      </c>
      <c r="Y64" s="12">
        <v>839</v>
      </c>
    </row>
    <row r="65" spans="22:25" x14ac:dyDescent="0.2">
      <c r="V65">
        <v>192.33</v>
      </c>
      <c r="Y65" s="12">
        <v>839</v>
      </c>
    </row>
    <row r="66" spans="22:25" x14ac:dyDescent="0.2">
      <c r="V66">
        <v>185.5705912</v>
      </c>
      <c r="Y66" s="12">
        <v>839</v>
      </c>
    </row>
    <row r="67" spans="22:25" x14ac:dyDescent="0.2">
      <c r="V67">
        <v>185.5705912</v>
      </c>
      <c r="Y67" s="12">
        <v>839</v>
      </c>
    </row>
    <row r="68" spans="22:25" x14ac:dyDescent="0.2">
      <c r="V68">
        <v>185.5705912</v>
      </c>
      <c r="Y68" s="12">
        <v>839</v>
      </c>
    </row>
    <row r="69" spans="22:25" x14ac:dyDescent="0.2">
      <c r="V69">
        <v>185.5705912</v>
      </c>
      <c r="Y69" s="12">
        <v>839</v>
      </c>
    </row>
    <row r="70" spans="22:25" x14ac:dyDescent="0.2">
      <c r="V70">
        <v>173.67392720000001</v>
      </c>
      <c r="Y70" s="12">
        <v>730.83647099999996</v>
      </c>
    </row>
    <row r="71" spans="22:25" x14ac:dyDescent="0.2">
      <c r="V71">
        <v>173.67392720000001</v>
      </c>
      <c r="Y71" s="12">
        <v>730.83647099999996</v>
      </c>
    </row>
    <row r="72" spans="22:25" x14ac:dyDescent="0.2">
      <c r="V72">
        <v>173.67392720000001</v>
      </c>
      <c r="Y72" s="12">
        <v>730.83647099999996</v>
      </c>
    </row>
    <row r="73" spans="22:25" x14ac:dyDescent="0.2">
      <c r="V73">
        <v>173.67392720000001</v>
      </c>
      <c r="Y73" s="12">
        <v>730.83647099999996</v>
      </c>
    </row>
    <row r="74" spans="22:25" x14ac:dyDescent="0.2">
      <c r="V74">
        <v>162.6</v>
      </c>
      <c r="Y74" s="12">
        <v>578.91309100000001</v>
      </c>
    </row>
    <row r="75" spans="22:25" x14ac:dyDescent="0.2">
      <c r="V75">
        <v>162.6</v>
      </c>
      <c r="Y75" s="12">
        <v>578.91309100000001</v>
      </c>
    </row>
    <row r="76" spans="22:25" x14ac:dyDescent="0.2">
      <c r="V76">
        <v>162.6</v>
      </c>
      <c r="Y76" s="12">
        <v>578.91309100000001</v>
      </c>
    </row>
    <row r="77" spans="22:25" x14ac:dyDescent="0.2">
      <c r="V77">
        <v>162.6</v>
      </c>
      <c r="Y77" s="12">
        <v>578.91309100000001</v>
      </c>
    </row>
    <row r="78" spans="22:25" x14ac:dyDescent="0.2">
      <c r="V78">
        <v>162.6</v>
      </c>
      <c r="Y78" s="12">
        <v>559.89531299999999</v>
      </c>
    </row>
    <row r="79" spans="22:25" x14ac:dyDescent="0.2">
      <c r="V79">
        <v>162.6</v>
      </c>
      <c r="Y79" s="12">
        <v>559.89531299999999</v>
      </c>
    </row>
    <row r="80" spans="22:25" x14ac:dyDescent="0.2">
      <c r="V80">
        <v>162.6</v>
      </c>
      <c r="Y80" s="12">
        <v>559.89531299999999</v>
      </c>
    </row>
    <row r="81" spans="22:25" x14ac:dyDescent="0.2">
      <c r="V81">
        <v>162.6</v>
      </c>
      <c r="Y81" s="12">
        <v>559.89531299999999</v>
      </c>
    </row>
    <row r="82" spans="22:25" x14ac:dyDescent="0.2">
      <c r="V82">
        <v>139.51136579999999</v>
      </c>
      <c r="Y82" s="12">
        <v>558.96215400000006</v>
      </c>
    </row>
    <row r="83" spans="22:25" x14ac:dyDescent="0.2">
      <c r="V83">
        <v>139.51136579999999</v>
      </c>
      <c r="Y83" s="12">
        <v>558.96215400000006</v>
      </c>
    </row>
    <row r="84" spans="22:25" x14ac:dyDescent="0.2">
      <c r="V84">
        <v>139.51136579999999</v>
      </c>
      <c r="Y84" s="12">
        <v>558.96215400000006</v>
      </c>
    </row>
    <row r="85" spans="22:25" x14ac:dyDescent="0.2">
      <c r="V85">
        <v>139.51136579999999</v>
      </c>
      <c r="Y85" s="12">
        <v>558.96215400000006</v>
      </c>
    </row>
    <row r="86" spans="22:25" x14ac:dyDescent="0.2">
      <c r="V86">
        <v>128</v>
      </c>
      <c r="Y86" s="12">
        <v>528.90701300000001</v>
      </c>
    </row>
    <row r="87" spans="22:25" x14ac:dyDescent="0.2">
      <c r="V87">
        <v>128</v>
      </c>
      <c r="Y87" s="12">
        <v>528.90701300000001</v>
      </c>
    </row>
    <row r="88" spans="22:25" x14ac:dyDescent="0.2">
      <c r="V88">
        <v>128</v>
      </c>
      <c r="Y88" s="12">
        <v>528.90701300000001</v>
      </c>
    </row>
    <row r="89" spans="22:25" x14ac:dyDescent="0.2">
      <c r="V89">
        <v>128</v>
      </c>
      <c r="Y89" s="12">
        <v>528.90701300000001</v>
      </c>
    </row>
    <row r="90" spans="22:25" x14ac:dyDescent="0.2">
      <c r="V90">
        <v>117.2218082</v>
      </c>
      <c r="Y90" s="12">
        <v>465.64626900000002</v>
      </c>
    </row>
    <row r="91" spans="22:25" x14ac:dyDescent="0.2">
      <c r="V91">
        <v>117.2218082</v>
      </c>
      <c r="Y91" s="12">
        <v>465.64626900000002</v>
      </c>
    </row>
    <row r="92" spans="22:25" x14ac:dyDescent="0.2">
      <c r="V92">
        <v>117.2218082</v>
      </c>
      <c r="Y92" s="12">
        <v>465.64626900000002</v>
      </c>
    </row>
    <row r="93" spans="22:25" x14ac:dyDescent="0.2">
      <c r="V93">
        <v>117.2218082</v>
      </c>
      <c r="Y93" s="12">
        <v>465.64626900000002</v>
      </c>
    </row>
    <row r="94" spans="22:25" x14ac:dyDescent="0.2">
      <c r="V94">
        <v>107.67</v>
      </c>
      <c r="Y94" s="12">
        <v>465.64626900000002</v>
      </c>
    </row>
    <row r="95" spans="22:25" x14ac:dyDescent="0.2">
      <c r="V95">
        <v>107.67</v>
      </c>
      <c r="Y95" s="12">
        <v>465.64626900000002</v>
      </c>
    </row>
    <row r="96" spans="22:25" x14ac:dyDescent="0.2">
      <c r="V96">
        <v>107.67</v>
      </c>
      <c r="Y96" s="12">
        <v>465.64626900000002</v>
      </c>
    </row>
    <row r="97" spans="22:25" x14ac:dyDescent="0.2">
      <c r="V97">
        <v>107.67</v>
      </c>
      <c r="Y97" s="12">
        <v>465.64626900000002</v>
      </c>
    </row>
    <row r="98" spans="22:25" x14ac:dyDescent="0.2">
      <c r="V98">
        <v>98.772221819999999</v>
      </c>
      <c r="Y98" s="12">
        <v>278.995835</v>
      </c>
    </row>
    <row r="99" spans="22:25" x14ac:dyDescent="0.2">
      <c r="V99">
        <v>98.772221819999999</v>
      </c>
      <c r="Y99" s="12">
        <v>278.995835</v>
      </c>
    </row>
    <row r="100" spans="22:25" x14ac:dyDescent="0.2">
      <c r="V100">
        <v>98.772221819999999</v>
      </c>
      <c r="Y100" s="12">
        <v>278.995835</v>
      </c>
    </row>
    <row r="101" spans="22:25" x14ac:dyDescent="0.2">
      <c r="V101">
        <v>98.772221819999999</v>
      </c>
      <c r="Y101" s="12">
        <v>278.995835</v>
      </c>
    </row>
    <row r="102" spans="22:25" x14ac:dyDescent="0.2">
      <c r="V102">
        <v>88.298332770000002</v>
      </c>
      <c r="Y102" s="12">
        <v>263.99435499999998</v>
      </c>
    </row>
    <row r="103" spans="22:25" x14ac:dyDescent="0.2">
      <c r="V103">
        <v>88.298332770000002</v>
      </c>
      <c r="Y103" s="12">
        <v>263.99435499999998</v>
      </c>
    </row>
    <row r="104" spans="22:25" x14ac:dyDescent="0.2">
      <c r="V104">
        <v>88.298332770000002</v>
      </c>
      <c r="Y104" s="12">
        <v>263.99435499999998</v>
      </c>
    </row>
    <row r="105" spans="22:25" x14ac:dyDescent="0.2">
      <c r="V105">
        <v>88.298332770000002</v>
      </c>
      <c r="Y105" s="12">
        <v>263.99435499999998</v>
      </c>
    </row>
    <row r="106" spans="22:25" x14ac:dyDescent="0.2">
      <c r="V106">
        <v>92.504583499999995</v>
      </c>
      <c r="Y106" s="12">
        <v>259.71677299999999</v>
      </c>
    </row>
    <row r="107" spans="22:25" x14ac:dyDescent="0.2">
      <c r="V107">
        <v>92.504583499999995</v>
      </c>
      <c r="Y107" s="12">
        <v>259.71677299999999</v>
      </c>
    </row>
    <row r="108" spans="22:25" x14ac:dyDescent="0.2">
      <c r="V108">
        <v>92.504583499999995</v>
      </c>
      <c r="Y108" s="12">
        <v>259.71677299999999</v>
      </c>
    </row>
    <row r="109" spans="22:25" x14ac:dyDescent="0.2">
      <c r="V109">
        <v>92.504583499999995</v>
      </c>
      <c r="Y109" s="12">
        <v>259.71677299999999</v>
      </c>
    </row>
    <row r="110" spans="22:25" x14ac:dyDescent="0.2">
      <c r="V110">
        <v>84.424825720000001</v>
      </c>
      <c r="Y110" s="12">
        <v>258.33031799999998</v>
      </c>
    </row>
    <row r="111" spans="22:25" x14ac:dyDescent="0.2">
      <c r="V111">
        <v>84.424825720000001</v>
      </c>
      <c r="Y111" s="12">
        <v>258.33031799999998</v>
      </c>
    </row>
    <row r="112" spans="22:25" x14ac:dyDescent="0.2">
      <c r="V112">
        <v>84.424825720000001</v>
      </c>
      <c r="Y112" s="12">
        <v>258.33031799999998</v>
      </c>
    </row>
    <row r="113" spans="22:25" x14ac:dyDescent="0.2">
      <c r="V113">
        <v>84.424825720000001</v>
      </c>
      <c r="Y113" s="12">
        <v>258.33031799999998</v>
      </c>
    </row>
    <row r="114" spans="22:25" x14ac:dyDescent="0.2">
      <c r="V114">
        <v>77.95</v>
      </c>
      <c r="Y114" s="12">
        <v>236.40995599999999</v>
      </c>
    </row>
    <row r="115" spans="22:25" x14ac:dyDescent="0.2">
      <c r="V115">
        <v>77.95</v>
      </c>
      <c r="Y115" s="12">
        <v>236.40995599999999</v>
      </c>
    </row>
    <row r="116" spans="22:25" x14ac:dyDescent="0.2">
      <c r="V116">
        <v>77.95</v>
      </c>
      <c r="Y116" s="12">
        <v>236.40995599999999</v>
      </c>
    </row>
    <row r="117" spans="22:25" x14ac:dyDescent="0.2">
      <c r="V117">
        <v>77.95</v>
      </c>
      <c r="Y117" s="12">
        <v>236.40995599999999</v>
      </c>
    </row>
    <row r="118" spans="22:25" x14ac:dyDescent="0.2">
      <c r="V118">
        <v>64.899274590000005</v>
      </c>
      <c r="Y118" s="12">
        <v>226.03490199999999</v>
      </c>
    </row>
    <row r="119" spans="22:25" x14ac:dyDescent="0.2">
      <c r="V119">
        <v>64.899274590000005</v>
      </c>
      <c r="Y119" s="12">
        <v>226.03490199999999</v>
      </c>
    </row>
    <row r="120" spans="22:25" x14ac:dyDescent="0.2">
      <c r="V120">
        <v>64.899274590000005</v>
      </c>
      <c r="Y120" s="12">
        <v>226.03490199999999</v>
      </c>
    </row>
    <row r="121" spans="22:25" x14ac:dyDescent="0.2">
      <c r="V121">
        <v>64.899274590000005</v>
      </c>
      <c r="Y121" s="12">
        <v>226.03490199999999</v>
      </c>
    </row>
    <row r="122" spans="22:25" x14ac:dyDescent="0.2">
      <c r="V122">
        <v>69.575704950000002</v>
      </c>
      <c r="Y122" s="12">
        <v>231.01280600000001</v>
      </c>
    </row>
    <row r="123" spans="22:25" x14ac:dyDescent="0.2">
      <c r="V123">
        <v>69.575704950000002</v>
      </c>
      <c r="Y123" s="12">
        <v>231.01280600000001</v>
      </c>
    </row>
    <row r="124" spans="22:25" x14ac:dyDescent="0.2">
      <c r="V124">
        <v>69.575704950000002</v>
      </c>
      <c r="Y124" s="12">
        <v>231.01280600000001</v>
      </c>
    </row>
    <row r="125" spans="22:25" x14ac:dyDescent="0.2">
      <c r="V125">
        <v>69.575704950000002</v>
      </c>
      <c r="Y125" s="12">
        <v>231.01280600000001</v>
      </c>
    </row>
    <row r="126" spans="22:25" x14ac:dyDescent="0.2">
      <c r="V126">
        <v>61.808832940000002</v>
      </c>
      <c r="Y126" s="12">
        <v>231.01280600000001</v>
      </c>
    </row>
    <row r="127" spans="22:25" x14ac:dyDescent="0.2">
      <c r="V127">
        <v>61.808832940000002</v>
      </c>
      <c r="Y127" s="12">
        <v>231.01280600000001</v>
      </c>
    </row>
    <row r="128" spans="22:25" x14ac:dyDescent="0.2">
      <c r="V128">
        <v>61.808832940000002</v>
      </c>
      <c r="Y128" s="12">
        <v>231.01280600000001</v>
      </c>
    </row>
    <row r="129" spans="22:25" x14ac:dyDescent="0.2">
      <c r="V129">
        <v>61.808832940000002</v>
      </c>
      <c r="Y129" s="12">
        <v>231.01280600000001</v>
      </c>
    </row>
    <row r="130" spans="22:25" x14ac:dyDescent="0.2">
      <c r="V130">
        <v>70.948372559999996</v>
      </c>
      <c r="Y130" s="12">
        <v>228.62392</v>
      </c>
    </row>
    <row r="131" spans="22:25" x14ac:dyDescent="0.2">
      <c r="V131">
        <v>70.948372559999996</v>
      </c>
      <c r="Y131" s="12">
        <v>228.62392</v>
      </c>
    </row>
    <row r="132" spans="22:25" x14ac:dyDescent="0.2">
      <c r="V132">
        <v>70.948372559999996</v>
      </c>
      <c r="Y132" s="12">
        <v>228.62392</v>
      </c>
    </row>
    <row r="133" spans="22:25" x14ac:dyDescent="0.2">
      <c r="V133">
        <v>70.948372559999996</v>
      </c>
      <c r="Y133" s="12">
        <v>228.62392</v>
      </c>
    </row>
    <row r="134" spans="22:25" x14ac:dyDescent="0.2">
      <c r="V134">
        <v>64.776600000000002</v>
      </c>
      <c r="Y134" s="12">
        <v>36.99</v>
      </c>
    </row>
    <row r="135" spans="22:25" x14ac:dyDescent="0.2">
      <c r="V135">
        <v>64.776600000000002</v>
      </c>
      <c r="Y135" s="12">
        <v>36.99</v>
      </c>
    </row>
    <row r="136" spans="22:25" x14ac:dyDescent="0.2">
      <c r="V136">
        <v>64.776600000000002</v>
      </c>
      <c r="Y136" s="12">
        <v>36.99</v>
      </c>
    </row>
    <row r="137" spans="22:25" x14ac:dyDescent="0.2">
      <c r="V137">
        <v>64.776600000000002</v>
      </c>
      <c r="Y137" s="12">
        <v>36.99</v>
      </c>
    </row>
    <row r="138" spans="22:25" x14ac:dyDescent="0.2">
      <c r="V138">
        <v>56.820042700000002</v>
      </c>
      <c r="Y138" s="12">
        <v>36.99</v>
      </c>
    </row>
    <row r="139" spans="22:25" x14ac:dyDescent="0.2">
      <c r="V139">
        <v>56.820042700000002</v>
      </c>
      <c r="Y139" s="12">
        <v>36.99</v>
      </c>
    </row>
    <row r="140" spans="22:25" x14ac:dyDescent="0.2">
      <c r="V140">
        <v>56.820042700000002</v>
      </c>
      <c r="Y140" s="12">
        <v>36.99</v>
      </c>
    </row>
    <row r="141" spans="22:25" x14ac:dyDescent="0.2">
      <c r="V141">
        <v>56.820042700000002</v>
      </c>
      <c r="Y141" s="12">
        <v>36.99</v>
      </c>
    </row>
    <row r="142" spans="22:25" x14ac:dyDescent="0.2">
      <c r="V142">
        <v>63.431714399999997</v>
      </c>
      <c r="Y142" s="12">
        <v>7.1592252199999997</v>
      </c>
    </row>
    <row r="143" spans="22:25" x14ac:dyDescent="0.2">
      <c r="V143">
        <v>63.431714399999997</v>
      </c>
      <c r="Y143" s="12">
        <v>7.1592252199999997</v>
      </c>
    </row>
    <row r="144" spans="22:25" x14ac:dyDescent="0.2">
      <c r="V144">
        <v>63.431714399999997</v>
      </c>
      <c r="Y144" s="12">
        <v>7.1592252199999997</v>
      </c>
    </row>
    <row r="145" spans="22:25" x14ac:dyDescent="0.2">
      <c r="V145">
        <v>63.431714399999997</v>
      </c>
      <c r="Y145" s="12">
        <v>7.1592252199999997</v>
      </c>
    </row>
    <row r="146" spans="22:25" x14ac:dyDescent="0.2">
      <c r="V146">
        <v>61.692</v>
      </c>
      <c r="Y146" s="12">
        <v>7.1592252199999997</v>
      </c>
    </row>
    <row r="147" spans="22:25" x14ac:dyDescent="0.2">
      <c r="V147">
        <v>61.692</v>
      </c>
      <c r="Y147" s="12">
        <v>7.1592252199999997</v>
      </c>
    </row>
    <row r="148" spans="22:25" x14ac:dyDescent="0.2">
      <c r="V148">
        <v>61.692</v>
      </c>
      <c r="Y148" s="12">
        <v>7.1592252199999997</v>
      </c>
    </row>
    <row r="149" spans="22:25" x14ac:dyDescent="0.2">
      <c r="V149">
        <v>61.692</v>
      </c>
      <c r="Y149" s="12">
        <v>7.1592252199999997</v>
      </c>
    </row>
    <row r="150" spans="22:25" x14ac:dyDescent="0.2">
      <c r="V150">
        <v>62.374519159999998</v>
      </c>
      <c r="Y150" s="12">
        <v>6.9240387099999996</v>
      </c>
    </row>
    <row r="151" spans="22:25" x14ac:dyDescent="0.2">
      <c r="V151">
        <v>62.374519159999998</v>
      </c>
      <c r="Y151" s="12">
        <v>6.9240387099999996</v>
      </c>
    </row>
    <row r="152" spans="22:25" x14ac:dyDescent="0.2">
      <c r="V152">
        <v>62.374519159999998</v>
      </c>
      <c r="Y152" s="12">
        <v>6.9240387099999996</v>
      </c>
    </row>
    <row r="153" spans="22:25" x14ac:dyDescent="0.2">
      <c r="V153">
        <v>62.374519159999998</v>
      </c>
      <c r="Y153" s="12">
        <v>6.9240387099999996</v>
      </c>
    </row>
    <row r="154" spans="22:25" x14ac:dyDescent="0.2">
      <c r="V154">
        <v>62.374519159999998</v>
      </c>
      <c r="Y154" s="12">
        <v>6.9240387099999996</v>
      </c>
    </row>
    <row r="155" spans="22:25" x14ac:dyDescent="0.2">
      <c r="V155">
        <v>62.374519159999998</v>
      </c>
      <c r="Y155" s="12">
        <v>6.9240387099999996</v>
      </c>
    </row>
    <row r="156" spans="22:25" x14ac:dyDescent="0.2">
      <c r="V156">
        <v>62.374519159999998</v>
      </c>
      <c r="Y156" s="12">
        <v>6.9240387099999996</v>
      </c>
    </row>
    <row r="157" spans="22:25" x14ac:dyDescent="0.2">
      <c r="V157">
        <v>62.374519159999998</v>
      </c>
      <c r="Y157" s="12">
        <v>6.9240387099999996</v>
      </c>
    </row>
    <row r="158" spans="22:25" x14ac:dyDescent="0.2">
      <c r="V158">
        <v>60.663800000000002</v>
      </c>
      <c r="Y158" s="12">
        <v>6.3776925499999999</v>
      </c>
    </row>
    <row r="159" spans="22:25" x14ac:dyDescent="0.2">
      <c r="V159">
        <v>60.663800000000002</v>
      </c>
      <c r="Y159" s="12">
        <v>6.3776925499999999</v>
      </c>
    </row>
    <row r="160" spans="22:25" x14ac:dyDescent="0.2">
      <c r="V160">
        <v>60.663800000000002</v>
      </c>
      <c r="Y160" s="12">
        <v>6.3776925499999999</v>
      </c>
    </row>
    <row r="161" spans="22:25" x14ac:dyDescent="0.2">
      <c r="V161">
        <v>60.663800000000002</v>
      </c>
      <c r="Y161" s="12">
        <v>6.3776925499999999</v>
      </c>
    </row>
    <row r="162" spans="22:25" x14ac:dyDescent="0.2">
      <c r="V162">
        <v>60.663800000000002</v>
      </c>
      <c r="Y162" s="12">
        <v>6.1681800300000003</v>
      </c>
    </row>
    <row r="163" spans="22:25" x14ac:dyDescent="0.2">
      <c r="V163">
        <v>60.663800000000002</v>
      </c>
      <c r="Y163" s="12">
        <v>6.1681800300000003</v>
      </c>
    </row>
    <row r="164" spans="22:25" x14ac:dyDescent="0.2">
      <c r="V164">
        <v>60.663800000000002</v>
      </c>
      <c r="Y164" s="12">
        <v>6.1681800300000003</v>
      </c>
    </row>
    <row r="165" spans="22:25" x14ac:dyDescent="0.2">
      <c r="V165">
        <v>60.663800000000002</v>
      </c>
      <c r="Y165" s="12">
        <v>6.1681800300000003</v>
      </c>
    </row>
    <row r="166" spans="22:25" x14ac:dyDescent="0.2">
      <c r="V166">
        <v>49.940902620000003</v>
      </c>
      <c r="Y166" s="12">
        <v>5.2978999699999996</v>
      </c>
    </row>
    <row r="167" spans="22:25" x14ac:dyDescent="0.2">
      <c r="V167">
        <v>49.940902620000003</v>
      </c>
      <c r="Y167" s="12">
        <v>5.2978999699999996</v>
      </c>
    </row>
    <row r="168" spans="22:25" x14ac:dyDescent="0.2">
      <c r="V168">
        <v>49.940902620000003</v>
      </c>
      <c r="Y168" s="12">
        <v>5.2978999699999996</v>
      </c>
    </row>
    <row r="169" spans="22:25" x14ac:dyDescent="0.2">
      <c r="V169">
        <v>49.940902620000003</v>
      </c>
      <c r="Y169" s="12">
        <v>5.2978999699999996</v>
      </c>
    </row>
    <row r="170" spans="22:25" x14ac:dyDescent="0.2">
      <c r="V170">
        <v>48.300302350000003</v>
      </c>
      <c r="Y170" s="12">
        <v>2.3445980199999998</v>
      </c>
    </row>
    <row r="171" spans="22:25" x14ac:dyDescent="0.2">
      <c r="V171">
        <v>48.300302350000003</v>
      </c>
      <c r="Y171" s="12">
        <v>2.3445980199999998</v>
      </c>
    </row>
    <row r="172" spans="22:25" x14ac:dyDescent="0.2">
      <c r="V172">
        <v>48.300302350000003</v>
      </c>
      <c r="Y172" s="12">
        <v>2.3445980199999998</v>
      </c>
    </row>
    <row r="173" spans="22:25" x14ac:dyDescent="0.2">
      <c r="V173">
        <v>48.300302350000003</v>
      </c>
      <c r="Y173" s="12">
        <v>2.3445980199999998</v>
      </c>
    </row>
    <row r="174" spans="22:25" x14ac:dyDescent="0.2">
      <c r="V174">
        <v>48.242757560000001</v>
      </c>
    </row>
    <row r="175" spans="22:25" x14ac:dyDescent="0.2">
      <c r="V175">
        <v>48.242757560000001</v>
      </c>
    </row>
    <row r="176" spans="22:25" x14ac:dyDescent="0.2">
      <c r="V176">
        <v>48.242757560000001</v>
      </c>
    </row>
    <row r="177" spans="22:22" x14ac:dyDescent="0.2">
      <c r="V177">
        <v>48.242757560000001</v>
      </c>
    </row>
    <row r="178" spans="22:22" x14ac:dyDescent="0.2">
      <c r="V178">
        <v>44.149166389999998</v>
      </c>
    </row>
    <row r="179" spans="22:22" x14ac:dyDescent="0.2">
      <c r="V179">
        <v>44.149166389999998</v>
      </c>
    </row>
    <row r="180" spans="22:22" x14ac:dyDescent="0.2">
      <c r="V180">
        <v>44.149166389999998</v>
      </c>
    </row>
    <row r="181" spans="22:22" x14ac:dyDescent="0.2">
      <c r="V181">
        <v>44.149166389999998</v>
      </c>
    </row>
    <row r="182" spans="22:22" x14ac:dyDescent="0.2">
      <c r="V182">
        <v>47.277902400000002</v>
      </c>
    </row>
    <row r="183" spans="22:22" x14ac:dyDescent="0.2">
      <c r="V183">
        <v>47.277902400000002</v>
      </c>
    </row>
    <row r="184" spans="22:22" x14ac:dyDescent="0.2">
      <c r="V184">
        <v>47.277902400000002</v>
      </c>
    </row>
    <row r="185" spans="22:22" x14ac:dyDescent="0.2">
      <c r="V185">
        <v>47.277902400000002</v>
      </c>
    </row>
    <row r="186" spans="22:22" x14ac:dyDescent="0.2">
      <c r="V186">
        <v>46.6</v>
      </c>
    </row>
    <row r="187" spans="22:22" x14ac:dyDescent="0.2">
      <c r="V187">
        <v>46.6</v>
      </c>
    </row>
    <row r="188" spans="22:22" x14ac:dyDescent="0.2">
      <c r="V188">
        <v>46.6</v>
      </c>
    </row>
    <row r="189" spans="22:22" x14ac:dyDescent="0.2">
      <c r="V189">
        <v>46.6</v>
      </c>
    </row>
    <row r="190" spans="22:22" x14ac:dyDescent="0.2">
      <c r="V190">
        <v>43.418481800000002</v>
      </c>
    </row>
    <row r="191" spans="22:22" x14ac:dyDescent="0.2">
      <c r="V191">
        <v>43.418481800000002</v>
      </c>
    </row>
    <row r="192" spans="22:22" x14ac:dyDescent="0.2">
      <c r="V192">
        <v>43.418481800000002</v>
      </c>
    </row>
    <row r="193" spans="22:22" x14ac:dyDescent="0.2">
      <c r="V193">
        <v>43.418481800000002</v>
      </c>
    </row>
    <row r="194" spans="22:22" x14ac:dyDescent="0.2">
      <c r="V194">
        <v>45.2408</v>
      </c>
    </row>
    <row r="195" spans="22:22" x14ac:dyDescent="0.2">
      <c r="V195">
        <v>45.2408</v>
      </c>
    </row>
    <row r="196" spans="22:22" x14ac:dyDescent="0.2">
      <c r="V196">
        <v>45.2408</v>
      </c>
    </row>
    <row r="197" spans="22:22" x14ac:dyDescent="0.2">
      <c r="V197">
        <v>45.2408</v>
      </c>
    </row>
    <row r="198" spans="22:22" x14ac:dyDescent="0.2">
      <c r="V198">
        <v>42.287809600000003</v>
      </c>
    </row>
    <row r="199" spans="22:22" x14ac:dyDescent="0.2">
      <c r="V199">
        <v>42.287809600000003</v>
      </c>
    </row>
    <row r="200" spans="22:22" x14ac:dyDescent="0.2">
      <c r="V200">
        <v>42.287809600000003</v>
      </c>
    </row>
    <row r="201" spans="22:22" x14ac:dyDescent="0.2">
      <c r="V201">
        <v>42.287809600000003</v>
      </c>
    </row>
    <row r="202" spans="22:22" x14ac:dyDescent="0.2">
      <c r="V202">
        <v>37.326354209999998</v>
      </c>
    </row>
    <row r="203" spans="22:22" x14ac:dyDescent="0.2">
      <c r="V203">
        <v>37.326354209999998</v>
      </c>
    </row>
    <row r="204" spans="22:22" x14ac:dyDescent="0.2">
      <c r="V204">
        <v>37.326354209999998</v>
      </c>
    </row>
    <row r="205" spans="22:22" x14ac:dyDescent="0.2">
      <c r="V205">
        <v>37.326354209999998</v>
      </c>
    </row>
    <row r="206" spans="22:22" x14ac:dyDescent="0.2">
      <c r="V206">
        <v>34.127305620000001</v>
      </c>
    </row>
    <row r="207" spans="22:22" x14ac:dyDescent="0.2">
      <c r="V207">
        <v>34.127305620000001</v>
      </c>
    </row>
    <row r="208" spans="22:22" x14ac:dyDescent="0.2">
      <c r="V208">
        <v>34.127305620000001</v>
      </c>
    </row>
    <row r="209" spans="22:22" x14ac:dyDescent="0.2">
      <c r="V209">
        <v>34.127305620000001</v>
      </c>
    </row>
    <row r="210" spans="22:22" x14ac:dyDescent="0.2">
      <c r="V210">
        <v>34.083156449999997</v>
      </c>
    </row>
    <row r="211" spans="22:22" x14ac:dyDescent="0.2">
      <c r="V211">
        <v>34.083156449999997</v>
      </c>
    </row>
    <row r="212" spans="22:22" x14ac:dyDescent="0.2">
      <c r="V212">
        <v>34.083156449999997</v>
      </c>
    </row>
    <row r="213" spans="22:22" x14ac:dyDescent="0.2">
      <c r="V213">
        <v>34.083156449999997</v>
      </c>
    </row>
    <row r="214" spans="22:22" x14ac:dyDescent="0.2">
      <c r="V214">
        <v>37.94</v>
      </c>
    </row>
    <row r="215" spans="22:22" x14ac:dyDescent="0.2">
      <c r="V215">
        <v>37.94</v>
      </c>
    </row>
    <row r="216" spans="22:22" x14ac:dyDescent="0.2">
      <c r="V216">
        <v>37.94</v>
      </c>
    </row>
    <row r="217" spans="22:22" x14ac:dyDescent="0.2">
      <c r="V217">
        <v>37.94</v>
      </c>
    </row>
    <row r="218" spans="22:22" x14ac:dyDescent="0.2">
      <c r="V218">
        <v>34.734785440000003</v>
      </c>
    </row>
    <row r="219" spans="22:22" x14ac:dyDescent="0.2">
      <c r="V219">
        <v>34.734785440000003</v>
      </c>
    </row>
    <row r="220" spans="22:22" x14ac:dyDescent="0.2">
      <c r="V220">
        <v>34.734785440000003</v>
      </c>
    </row>
    <row r="221" spans="22:22" x14ac:dyDescent="0.2">
      <c r="V221">
        <v>34.734785440000003</v>
      </c>
    </row>
    <row r="222" spans="22:22" x14ac:dyDescent="0.2">
      <c r="V222">
        <v>33.593718789999997</v>
      </c>
    </row>
    <row r="223" spans="22:22" x14ac:dyDescent="0.2">
      <c r="V223">
        <v>33.593718789999997</v>
      </c>
    </row>
    <row r="224" spans="22:22" x14ac:dyDescent="0.2">
      <c r="V224">
        <v>33.593718789999997</v>
      </c>
    </row>
    <row r="225" spans="22:22" x14ac:dyDescent="0.2">
      <c r="V225">
        <v>33.593718789999997</v>
      </c>
    </row>
    <row r="226" spans="22:22" x14ac:dyDescent="0.2">
      <c r="V226">
        <v>30.904416470000001</v>
      </c>
    </row>
    <row r="227" spans="22:22" x14ac:dyDescent="0.2">
      <c r="V227">
        <v>30.904416470000001</v>
      </c>
    </row>
    <row r="228" spans="22:22" x14ac:dyDescent="0.2">
      <c r="V228">
        <v>30.904416470000001</v>
      </c>
    </row>
    <row r="229" spans="22:22" x14ac:dyDescent="0.2">
      <c r="V229">
        <v>30.904416470000001</v>
      </c>
    </row>
    <row r="230" spans="22:22" x14ac:dyDescent="0.2">
      <c r="V230">
        <v>35.370080000000002</v>
      </c>
    </row>
    <row r="231" spans="22:22" x14ac:dyDescent="0.2">
      <c r="V231">
        <v>35.370080000000002</v>
      </c>
    </row>
    <row r="232" spans="22:22" x14ac:dyDescent="0.2">
      <c r="V232">
        <v>35.370080000000002</v>
      </c>
    </row>
    <row r="233" spans="22:22" x14ac:dyDescent="0.2">
      <c r="V233">
        <v>35.370080000000002</v>
      </c>
    </row>
    <row r="234" spans="22:22" x14ac:dyDescent="0.2">
      <c r="V234">
        <v>35.944638159999997</v>
      </c>
    </row>
    <row r="235" spans="22:22" x14ac:dyDescent="0.2">
      <c r="V235">
        <v>35.944638159999997</v>
      </c>
    </row>
    <row r="236" spans="22:22" x14ac:dyDescent="0.2">
      <c r="V236">
        <v>35.944638159999997</v>
      </c>
    </row>
    <row r="237" spans="22:22" x14ac:dyDescent="0.2">
      <c r="V237">
        <v>35.944638159999997</v>
      </c>
    </row>
    <row r="238" spans="22:22" x14ac:dyDescent="0.2">
      <c r="V238">
        <v>34.958799999999997</v>
      </c>
    </row>
    <row r="239" spans="22:22" x14ac:dyDescent="0.2">
      <c r="V239">
        <v>34.958799999999997</v>
      </c>
    </row>
    <row r="240" spans="22:22" x14ac:dyDescent="0.2">
      <c r="V240">
        <v>34.958799999999997</v>
      </c>
    </row>
    <row r="241" spans="22:22" x14ac:dyDescent="0.2">
      <c r="V241">
        <v>34.958799999999997</v>
      </c>
    </row>
    <row r="242" spans="22:22" x14ac:dyDescent="0.2">
      <c r="V242">
        <v>34</v>
      </c>
    </row>
    <row r="243" spans="22:22" x14ac:dyDescent="0.2">
      <c r="V243">
        <v>34</v>
      </c>
    </row>
    <row r="244" spans="22:22" x14ac:dyDescent="0.2">
      <c r="V244">
        <v>34</v>
      </c>
    </row>
    <row r="245" spans="22:22" x14ac:dyDescent="0.2">
      <c r="V245">
        <v>34</v>
      </c>
    </row>
    <row r="246" spans="22:22" x14ac:dyDescent="0.2">
      <c r="V246">
        <v>32.544564250000001</v>
      </c>
    </row>
    <row r="247" spans="22:22" x14ac:dyDescent="0.2">
      <c r="V247">
        <v>32.544564250000001</v>
      </c>
    </row>
    <row r="248" spans="22:22" x14ac:dyDescent="0.2">
      <c r="V248">
        <v>32.544564250000001</v>
      </c>
    </row>
    <row r="249" spans="22:22" x14ac:dyDescent="0.2">
      <c r="V249">
        <v>32.544564250000001</v>
      </c>
    </row>
    <row r="250" spans="22:22" x14ac:dyDescent="0.2">
      <c r="V250">
        <v>29.765367980000001</v>
      </c>
    </row>
    <row r="251" spans="22:22" x14ac:dyDescent="0.2">
      <c r="V251">
        <v>29.765367980000001</v>
      </c>
    </row>
    <row r="252" spans="22:22" x14ac:dyDescent="0.2">
      <c r="V252">
        <v>29.765367980000001</v>
      </c>
    </row>
    <row r="253" spans="22:22" x14ac:dyDescent="0.2">
      <c r="V253">
        <v>29.765367980000001</v>
      </c>
    </row>
    <row r="254" spans="22:22" x14ac:dyDescent="0.2">
      <c r="V254">
        <v>31.068335869999999</v>
      </c>
    </row>
    <row r="255" spans="22:22" x14ac:dyDescent="0.2">
      <c r="V255">
        <v>31.068335869999999</v>
      </c>
    </row>
    <row r="256" spans="22:22" x14ac:dyDescent="0.2">
      <c r="V256">
        <v>31.068335869999999</v>
      </c>
    </row>
    <row r="257" spans="22:22" x14ac:dyDescent="0.2">
      <c r="V257">
        <v>31.068335869999999</v>
      </c>
    </row>
    <row r="258" spans="22:22" x14ac:dyDescent="0.2">
      <c r="V258">
        <v>26.975140660000001</v>
      </c>
    </row>
    <row r="259" spans="22:22" x14ac:dyDescent="0.2">
      <c r="V259">
        <v>26.975140660000001</v>
      </c>
    </row>
    <row r="260" spans="22:22" x14ac:dyDescent="0.2">
      <c r="V260">
        <v>26.975140660000001</v>
      </c>
    </row>
    <row r="261" spans="22:22" x14ac:dyDescent="0.2">
      <c r="V261">
        <v>26.975140660000001</v>
      </c>
    </row>
    <row r="262" spans="22:22" x14ac:dyDescent="0.2">
      <c r="V262">
        <v>26.780884329999999</v>
      </c>
    </row>
    <row r="263" spans="22:22" x14ac:dyDescent="0.2">
      <c r="V263">
        <v>26.780884329999999</v>
      </c>
    </row>
    <row r="264" spans="22:22" x14ac:dyDescent="0.2">
      <c r="V264">
        <v>26.780884329999999</v>
      </c>
    </row>
    <row r="265" spans="22:22" x14ac:dyDescent="0.2">
      <c r="V265">
        <v>26.780884329999999</v>
      </c>
    </row>
    <row r="266" spans="22:22" x14ac:dyDescent="0.2">
      <c r="V266">
        <v>31.715857199999999</v>
      </c>
    </row>
    <row r="267" spans="22:22" x14ac:dyDescent="0.2">
      <c r="V267">
        <v>31.715857199999999</v>
      </c>
    </row>
    <row r="268" spans="22:22" x14ac:dyDescent="0.2">
      <c r="V268">
        <v>31.715857199999999</v>
      </c>
    </row>
    <row r="269" spans="22:22" x14ac:dyDescent="0.2">
      <c r="V269">
        <v>31.715857199999999</v>
      </c>
    </row>
    <row r="270" spans="22:22" x14ac:dyDescent="0.2">
      <c r="V270">
        <v>30.846</v>
      </c>
    </row>
    <row r="271" spans="22:22" x14ac:dyDescent="0.2">
      <c r="V271">
        <v>30.846</v>
      </c>
    </row>
    <row r="272" spans="22:22" x14ac:dyDescent="0.2">
      <c r="V272">
        <v>30.846</v>
      </c>
    </row>
    <row r="273" spans="22:22" x14ac:dyDescent="0.2">
      <c r="V273">
        <v>30.846</v>
      </c>
    </row>
    <row r="274" spans="22:22" x14ac:dyDescent="0.2">
      <c r="V274">
        <v>29.97</v>
      </c>
    </row>
    <row r="275" spans="22:22" x14ac:dyDescent="0.2">
      <c r="V275">
        <v>29.97</v>
      </c>
    </row>
    <row r="276" spans="22:22" x14ac:dyDescent="0.2">
      <c r="V276">
        <v>29.97</v>
      </c>
    </row>
    <row r="277" spans="22:22" x14ac:dyDescent="0.2">
      <c r="V277">
        <v>29.97</v>
      </c>
    </row>
    <row r="278" spans="22:22" x14ac:dyDescent="0.2">
      <c r="V278">
        <v>27.67749165</v>
      </c>
    </row>
    <row r="279" spans="22:22" x14ac:dyDescent="0.2">
      <c r="V279">
        <v>27.67749165</v>
      </c>
    </row>
    <row r="280" spans="22:22" x14ac:dyDescent="0.2">
      <c r="V280">
        <v>27.67749165</v>
      </c>
    </row>
    <row r="281" spans="22:22" x14ac:dyDescent="0.2">
      <c r="V281">
        <v>27.67749165</v>
      </c>
    </row>
    <row r="282" spans="22:22" x14ac:dyDescent="0.2">
      <c r="V282">
        <v>27.91325952</v>
      </c>
    </row>
    <row r="283" spans="22:22" x14ac:dyDescent="0.2">
      <c r="V283">
        <v>27.91325952</v>
      </c>
    </row>
    <row r="284" spans="22:22" x14ac:dyDescent="0.2">
      <c r="V284">
        <v>27.91325952</v>
      </c>
    </row>
    <row r="285" spans="22:22" x14ac:dyDescent="0.2">
      <c r="V285">
        <v>27.91325952</v>
      </c>
    </row>
    <row r="286" spans="22:22" x14ac:dyDescent="0.2">
      <c r="V286">
        <v>29.067214</v>
      </c>
    </row>
    <row r="287" spans="22:22" x14ac:dyDescent="0.2">
      <c r="V287">
        <v>29.067214</v>
      </c>
    </row>
    <row r="288" spans="22:22" x14ac:dyDescent="0.2">
      <c r="V288">
        <v>29.067214</v>
      </c>
    </row>
    <row r="289" spans="22:22" x14ac:dyDescent="0.2">
      <c r="V289">
        <v>29.067214</v>
      </c>
    </row>
    <row r="290" spans="22:22" x14ac:dyDescent="0.2">
      <c r="V290">
        <v>29.009437389999999</v>
      </c>
    </row>
    <row r="291" spans="22:22" x14ac:dyDescent="0.2">
      <c r="V291">
        <v>29.009437389999999</v>
      </c>
    </row>
    <row r="292" spans="22:22" x14ac:dyDescent="0.2">
      <c r="V292">
        <v>29.009437389999999</v>
      </c>
    </row>
    <row r="293" spans="22:22" x14ac:dyDescent="0.2">
      <c r="V293">
        <v>29.009437389999999</v>
      </c>
    </row>
    <row r="294" spans="22:22" x14ac:dyDescent="0.2">
      <c r="V294">
        <v>24.728709670000001</v>
      </c>
    </row>
    <row r="295" spans="22:22" x14ac:dyDescent="0.2">
      <c r="V295">
        <v>24.728709670000001</v>
      </c>
    </row>
    <row r="296" spans="22:22" x14ac:dyDescent="0.2">
      <c r="V296">
        <v>24.728709670000001</v>
      </c>
    </row>
    <row r="297" spans="22:22" x14ac:dyDescent="0.2">
      <c r="V297">
        <v>24.728709670000001</v>
      </c>
    </row>
    <row r="298" spans="22:22" x14ac:dyDescent="0.2">
      <c r="V298">
        <v>25.704999999999998</v>
      </c>
    </row>
    <row r="299" spans="22:22" x14ac:dyDescent="0.2">
      <c r="V299">
        <v>25.704999999999998</v>
      </c>
    </row>
    <row r="300" spans="22:22" x14ac:dyDescent="0.2">
      <c r="V300">
        <v>25.704999999999998</v>
      </c>
    </row>
    <row r="301" spans="22:22" x14ac:dyDescent="0.2">
      <c r="V301">
        <v>25.704999999999998</v>
      </c>
    </row>
    <row r="302" spans="22:22" x14ac:dyDescent="0.2">
      <c r="V302">
        <v>25</v>
      </c>
    </row>
    <row r="303" spans="22:22" x14ac:dyDescent="0.2">
      <c r="V303">
        <v>25</v>
      </c>
    </row>
    <row r="304" spans="22:22" x14ac:dyDescent="0.2">
      <c r="V304">
        <v>25</v>
      </c>
    </row>
    <row r="305" spans="22:22" x14ac:dyDescent="0.2">
      <c r="V305">
        <v>25</v>
      </c>
    </row>
    <row r="306" spans="22:22" x14ac:dyDescent="0.2">
      <c r="V306">
        <v>23.328971379999999</v>
      </c>
    </row>
    <row r="307" spans="22:22" x14ac:dyDescent="0.2">
      <c r="V307">
        <v>23.328971379999999</v>
      </c>
    </row>
    <row r="308" spans="22:22" x14ac:dyDescent="0.2">
      <c r="V308">
        <v>23.328971379999999</v>
      </c>
    </row>
    <row r="309" spans="22:22" x14ac:dyDescent="0.2">
      <c r="V309">
        <v>23.328971379999999</v>
      </c>
    </row>
    <row r="310" spans="22:22" x14ac:dyDescent="0.2">
      <c r="V310">
        <v>22.074583189999998</v>
      </c>
    </row>
    <row r="311" spans="22:22" x14ac:dyDescent="0.2">
      <c r="V311">
        <v>22.074583189999998</v>
      </c>
    </row>
    <row r="312" spans="22:22" x14ac:dyDescent="0.2">
      <c r="V312">
        <v>22.074583189999998</v>
      </c>
    </row>
    <row r="313" spans="22:22" x14ac:dyDescent="0.2">
      <c r="V313">
        <v>22.074583189999998</v>
      </c>
    </row>
    <row r="314" spans="22:22" x14ac:dyDescent="0.2">
      <c r="V314">
        <v>22.074583189999998</v>
      </c>
    </row>
    <row r="315" spans="22:22" x14ac:dyDescent="0.2">
      <c r="V315">
        <v>22.074583189999998</v>
      </c>
    </row>
    <row r="316" spans="22:22" x14ac:dyDescent="0.2">
      <c r="V316">
        <v>22.074583189999998</v>
      </c>
    </row>
    <row r="317" spans="22:22" x14ac:dyDescent="0.2">
      <c r="V317">
        <v>22.074583189999998</v>
      </c>
    </row>
    <row r="318" spans="22:22" x14ac:dyDescent="0.2">
      <c r="V318">
        <v>22.526454770000001</v>
      </c>
    </row>
    <row r="319" spans="22:22" x14ac:dyDescent="0.2">
      <c r="V319">
        <v>22.526454770000001</v>
      </c>
    </row>
    <row r="320" spans="22:22" x14ac:dyDescent="0.2">
      <c r="V320">
        <v>22.526454770000001</v>
      </c>
    </row>
    <row r="321" spans="22:22" x14ac:dyDescent="0.2">
      <c r="V321">
        <v>22.526454770000001</v>
      </c>
    </row>
    <row r="322" spans="22:22" x14ac:dyDescent="0.2">
      <c r="V322">
        <v>21.315217530000002</v>
      </c>
    </row>
    <row r="323" spans="22:22" x14ac:dyDescent="0.2">
      <c r="V323">
        <v>21.315217530000002</v>
      </c>
    </row>
    <row r="324" spans="22:22" x14ac:dyDescent="0.2">
      <c r="V324">
        <v>21.315217530000002</v>
      </c>
    </row>
    <row r="325" spans="22:22" x14ac:dyDescent="0.2">
      <c r="V325">
        <v>21.315217530000002</v>
      </c>
    </row>
    <row r="326" spans="22:22" x14ac:dyDescent="0.2">
      <c r="V326">
        <v>22.423807289999999</v>
      </c>
    </row>
    <row r="327" spans="22:22" x14ac:dyDescent="0.2">
      <c r="V327">
        <v>22.423807289999999</v>
      </c>
    </row>
    <row r="328" spans="22:22" x14ac:dyDescent="0.2">
      <c r="V328">
        <v>22.423807289999999</v>
      </c>
    </row>
    <row r="329" spans="22:22" x14ac:dyDescent="0.2">
      <c r="V329">
        <v>22.423807289999999</v>
      </c>
    </row>
    <row r="330" spans="22:22" x14ac:dyDescent="0.2">
      <c r="V330">
        <v>22.539016329999999</v>
      </c>
    </row>
    <row r="331" spans="22:22" x14ac:dyDescent="0.2">
      <c r="V331">
        <v>22.539016329999999</v>
      </c>
    </row>
    <row r="332" spans="22:22" x14ac:dyDescent="0.2">
      <c r="V332">
        <v>22.539016329999999</v>
      </c>
    </row>
    <row r="333" spans="22:22" x14ac:dyDescent="0.2">
      <c r="V333">
        <v>22.539016329999999</v>
      </c>
    </row>
    <row r="334" spans="22:22" x14ac:dyDescent="0.2">
      <c r="V334">
        <v>22.919992799999999</v>
      </c>
    </row>
    <row r="335" spans="22:22" x14ac:dyDescent="0.2">
      <c r="V335">
        <v>22.919992799999999</v>
      </c>
    </row>
    <row r="336" spans="22:22" x14ac:dyDescent="0.2">
      <c r="V336">
        <v>22.919992799999999</v>
      </c>
    </row>
    <row r="337" spans="22:22" x14ac:dyDescent="0.2">
      <c r="V337">
        <v>22.919992799999999</v>
      </c>
    </row>
    <row r="338" spans="22:22" x14ac:dyDescent="0.2">
      <c r="V338">
        <v>22.919992799999999</v>
      </c>
    </row>
    <row r="339" spans="22:22" x14ac:dyDescent="0.2">
      <c r="V339">
        <v>22.919992799999999</v>
      </c>
    </row>
    <row r="340" spans="22:22" x14ac:dyDescent="0.2">
      <c r="V340">
        <v>22.919992799999999</v>
      </c>
    </row>
    <row r="341" spans="22:22" x14ac:dyDescent="0.2">
      <c r="V341">
        <v>22.919992799999999</v>
      </c>
    </row>
    <row r="342" spans="22:22" x14ac:dyDescent="0.2">
      <c r="V342">
        <v>22.919992799999999</v>
      </c>
    </row>
    <row r="343" spans="22:22" x14ac:dyDescent="0.2">
      <c r="V343">
        <v>22.919992799999999</v>
      </c>
    </row>
    <row r="344" spans="22:22" x14ac:dyDescent="0.2">
      <c r="V344">
        <v>22.919992799999999</v>
      </c>
    </row>
    <row r="345" spans="22:22" x14ac:dyDescent="0.2">
      <c r="V345">
        <v>22.919992799999999</v>
      </c>
    </row>
    <row r="346" spans="22:22" x14ac:dyDescent="0.2">
      <c r="V346">
        <v>22.919992799999999</v>
      </c>
    </row>
    <row r="347" spans="22:22" x14ac:dyDescent="0.2">
      <c r="V347">
        <v>22.919992799999999</v>
      </c>
    </row>
    <row r="348" spans="22:22" x14ac:dyDescent="0.2">
      <c r="V348">
        <v>22.919992799999999</v>
      </c>
    </row>
    <row r="349" spans="22:22" x14ac:dyDescent="0.2">
      <c r="V349">
        <v>22.919992799999999</v>
      </c>
    </row>
    <row r="350" spans="22:22" x14ac:dyDescent="0.2">
      <c r="V350">
        <v>22.291376</v>
      </c>
    </row>
    <row r="351" spans="22:22" x14ac:dyDescent="0.2">
      <c r="V351">
        <v>22.291376</v>
      </c>
    </row>
    <row r="352" spans="22:22" x14ac:dyDescent="0.2">
      <c r="V352">
        <v>22.291376</v>
      </c>
    </row>
    <row r="353" spans="22:22" x14ac:dyDescent="0.2">
      <c r="V353">
        <v>22.291376</v>
      </c>
    </row>
    <row r="354" spans="22:22" x14ac:dyDescent="0.2">
      <c r="V354">
        <v>22.291376</v>
      </c>
    </row>
    <row r="355" spans="22:22" x14ac:dyDescent="0.2">
      <c r="V355">
        <v>22.291376</v>
      </c>
    </row>
    <row r="356" spans="22:22" x14ac:dyDescent="0.2">
      <c r="V356">
        <v>22.291376</v>
      </c>
    </row>
    <row r="357" spans="22:22" x14ac:dyDescent="0.2">
      <c r="V357">
        <v>22.291376</v>
      </c>
    </row>
    <row r="358" spans="22:22" x14ac:dyDescent="0.2">
      <c r="V358">
        <v>22.291376</v>
      </c>
    </row>
    <row r="359" spans="22:22" x14ac:dyDescent="0.2">
      <c r="V359">
        <v>22.291376</v>
      </c>
    </row>
    <row r="360" spans="22:22" x14ac:dyDescent="0.2">
      <c r="V360">
        <v>22.291376</v>
      </c>
    </row>
    <row r="361" spans="22:22" x14ac:dyDescent="0.2">
      <c r="V361">
        <v>22.291376</v>
      </c>
    </row>
    <row r="362" spans="22:22" x14ac:dyDescent="0.2">
      <c r="V362">
        <v>22.291376</v>
      </c>
    </row>
    <row r="363" spans="22:22" x14ac:dyDescent="0.2">
      <c r="V363">
        <v>22.291376</v>
      </c>
    </row>
    <row r="364" spans="22:22" x14ac:dyDescent="0.2">
      <c r="V364">
        <v>22.291376</v>
      </c>
    </row>
    <row r="365" spans="22:22" x14ac:dyDescent="0.2">
      <c r="V365">
        <v>22.291376</v>
      </c>
    </row>
    <row r="366" spans="22:22" x14ac:dyDescent="0.2">
      <c r="V366">
        <v>19.01946088</v>
      </c>
    </row>
    <row r="367" spans="22:22" x14ac:dyDescent="0.2">
      <c r="V367">
        <v>19.01946088</v>
      </c>
    </row>
    <row r="368" spans="22:22" x14ac:dyDescent="0.2">
      <c r="V368">
        <v>19.01946088</v>
      </c>
    </row>
    <row r="369" spans="22:22" x14ac:dyDescent="0.2">
      <c r="V369">
        <v>19.01946088</v>
      </c>
    </row>
    <row r="370" spans="22:22" x14ac:dyDescent="0.2">
      <c r="V370">
        <v>21.55621094</v>
      </c>
    </row>
    <row r="371" spans="22:22" x14ac:dyDescent="0.2">
      <c r="V371">
        <v>21.55621094</v>
      </c>
    </row>
    <row r="372" spans="22:22" x14ac:dyDescent="0.2">
      <c r="V372">
        <v>21.55621094</v>
      </c>
    </row>
    <row r="373" spans="22:22" x14ac:dyDescent="0.2">
      <c r="V373">
        <v>21.55621094</v>
      </c>
    </row>
    <row r="374" spans="22:22" x14ac:dyDescent="0.2">
      <c r="V374">
        <v>20.964998000000001</v>
      </c>
    </row>
    <row r="375" spans="22:22" x14ac:dyDescent="0.2">
      <c r="V375">
        <v>20.964998000000001</v>
      </c>
    </row>
    <row r="376" spans="22:22" x14ac:dyDescent="0.2">
      <c r="V376">
        <v>20.964998000000001</v>
      </c>
    </row>
    <row r="377" spans="22:22" x14ac:dyDescent="0.2">
      <c r="V377">
        <v>20.964998000000001</v>
      </c>
    </row>
    <row r="378" spans="22:22" x14ac:dyDescent="0.2">
      <c r="V378">
        <v>21.143904800000001</v>
      </c>
    </row>
    <row r="379" spans="22:22" x14ac:dyDescent="0.2">
      <c r="V379">
        <v>21.143904800000001</v>
      </c>
    </row>
    <row r="380" spans="22:22" x14ac:dyDescent="0.2">
      <c r="V380">
        <v>21.143904800000001</v>
      </c>
    </row>
    <row r="381" spans="22:22" x14ac:dyDescent="0.2">
      <c r="V381">
        <v>21.143904800000001</v>
      </c>
    </row>
    <row r="382" spans="22:22" x14ac:dyDescent="0.2">
      <c r="V382">
        <v>20</v>
      </c>
    </row>
    <row r="383" spans="22:22" x14ac:dyDescent="0.2">
      <c r="V383">
        <v>20</v>
      </c>
    </row>
    <row r="384" spans="22:22" x14ac:dyDescent="0.2">
      <c r="V384">
        <v>20</v>
      </c>
    </row>
    <row r="385" spans="22:22" x14ac:dyDescent="0.2">
      <c r="V385">
        <v>20</v>
      </c>
    </row>
    <row r="386" spans="22:22" x14ac:dyDescent="0.2">
      <c r="V386">
        <v>20.213572989999999</v>
      </c>
    </row>
    <row r="387" spans="22:22" x14ac:dyDescent="0.2">
      <c r="V387">
        <v>20.213572989999999</v>
      </c>
    </row>
    <row r="388" spans="22:22" x14ac:dyDescent="0.2">
      <c r="V388">
        <v>20.213572989999999</v>
      </c>
    </row>
    <row r="389" spans="22:22" x14ac:dyDescent="0.2">
      <c r="V389">
        <v>20.213572989999999</v>
      </c>
    </row>
    <row r="390" spans="22:22" x14ac:dyDescent="0.2">
      <c r="V390">
        <v>19.21980946</v>
      </c>
    </row>
    <row r="391" spans="22:22" x14ac:dyDescent="0.2">
      <c r="V391">
        <v>19.21980946</v>
      </c>
    </row>
    <row r="392" spans="22:22" x14ac:dyDescent="0.2">
      <c r="V392">
        <v>19.21980946</v>
      </c>
    </row>
    <row r="393" spans="22:22" x14ac:dyDescent="0.2">
      <c r="V393">
        <v>19.21980946</v>
      </c>
    </row>
    <row r="394" spans="22:22" x14ac:dyDescent="0.2">
      <c r="V394">
        <v>18.692675999999999</v>
      </c>
    </row>
    <row r="395" spans="22:22" x14ac:dyDescent="0.2">
      <c r="V395">
        <v>18.692675999999999</v>
      </c>
    </row>
    <row r="396" spans="22:22" x14ac:dyDescent="0.2">
      <c r="V396">
        <v>18.692675999999999</v>
      </c>
    </row>
    <row r="397" spans="22:22" x14ac:dyDescent="0.2">
      <c r="V397">
        <v>18.692675999999999</v>
      </c>
    </row>
    <row r="398" spans="22:22" x14ac:dyDescent="0.2">
      <c r="V398">
        <v>17.726168000000001</v>
      </c>
    </row>
    <row r="399" spans="22:22" x14ac:dyDescent="0.2">
      <c r="V399">
        <v>17.726168000000001</v>
      </c>
    </row>
    <row r="400" spans="22:22" x14ac:dyDescent="0.2">
      <c r="V400">
        <v>17.726168000000001</v>
      </c>
    </row>
    <row r="401" spans="22:22" x14ac:dyDescent="0.2">
      <c r="V401">
        <v>17.726168000000001</v>
      </c>
    </row>
    <row r="402" spans="22:22" x14ac:dyDescent="0.2">
      <c r="V402">
        <v>17</v>
      </c>
    </row>
    <row r="403" spans="22:22" x14ac:dyDescent="0.2">
      <c r="V403">
        <v>17</v>
      </c>
    </row>
    <row r="404" spans="22:22" x14ac:dyDescent="0.2">
      <c r="V404">
        <v>17</v>
      </c>
    </row>
    <row r="405" spans="22:22" x14ac:dyDescent="0.2">
      <c r="V405">
        <v>17</v>
      </c>
    </row>
    <row r="406" spans="22:22" x14ac:dyDescent="0.2">
      <c r="V406">
        <v>15.630410830000001</v>
      </c>
    </row>
    <row r="407" spans="22:22" x14ac:dyDescent="0.2">
      <c r="V407">
        <v>15.630410830000001</v>
      </c>
    </row>
    <row r="408" spans="22:22" x14ac:dyDescent="0.2">
      <c r="V408">
        <v>15.630410830000001</v>
      </c>
    </row>
    <row r="409" spans="22:22" x14ac:dyDescent="0.2">
      <c r="V409">
        <v>15.630410830000001</v>
      </c>
    </row>
    <row r="410" spans="22:22" x14ac:dyDescent="0.2">
      <c r="V410">
        <v>15.98</v>
      </c>
    </row>
    <row r="411" spans="22:22" x14ac:dyDescent="0.2">
      <c r="V411">
        <v>15.98</v>
      </c>
    </row>
    <row r="412" spans="22:22" x14ac:dyDescent="0.2">
      <c r="V412">
        <v>15.98</v>
      </c>
    </row>
    <row r="413" spans="22:22" x14ac:dyDescent="0.2">
      <c r="V413">
        <v>15.98</v>
      </c>
    </row>
    <row r="414" spans="22:22" x14ac:dyDescent="0.2">
      <c r="V414">
        <v>16.38652622</v>
      </c>
    </row>
    <row r="415" spans="22:22" x14ac:dyDescent="0.2">
      <c r="V415">
        <v>16.38652622</v>
      </c>
    </row>
    <row r="416" spans="22:22" x14ac:dyDescent="0.2">
      <c r="V416">
        <v>16.38652622</v>
      </c>
    </row>
    <row r="417" spans="22:22" x14ac:dyDescent="0.2">
      <c r="V417">
        <v>16.38652622</v>
      </c>
    </row>
    <row r="418" spans="22:22" x14ac:dyDescent="0.2">
      <c r="V418">
        <v>15.937099999999999</v>
      </c>
    </row>
    <row r="419" spans="22:22" x14ac:dyDescent="0.2">
      <c r="V419">
        <v>15.937099999999999</v>
      </c>
    </row>
    <row r="420" spans="22:22" x14ac:dyDescent="0.2">
      <c r="V420">
        <v>15.937099999999999</v>
      </c>
    </row>
    <row r="421" spans="22:22" x14ac:dyDescent="0.2">
      <c r="V421">
        <v>15.937099999999999</v>
      </c>
    </row>
    <row r="422" spans="22:22" x14ac:dyDescent="0.2">
      <c r="V422">
        <v>15.96364812</v>
      </c>
    </row>
    <row r="423" spans="22:22" x14ac:dyDescent="0.2">
      <c r="V423">
        <v>15.96364812</v>
      </c>
    </row>
    <row r="424" spans="22:22" x14ac:dyDescent="0.2">
      <c r="V424">
        <v>15.96364812</v>
      </c>
    </row>
    <row r="425" spans="22:22" x14ac:dyDescent="0.2">
      <c r="V425">
        <v>15.96364812</v>
      </c>
    </row>
    <row r="426" spans="22:22" x14ac:dyDescent="0.2">
      <c r="V426">
        <v>15.52582</v>
      </c>
    </row>
    <row r="427" spans="22:22" x14ac:dyDescent="0.2">
      <c r="V427">
        <v>15.52582</v>
      </c>
    </row>
    <row r="428" spans="22:22" x14ac:dyDescent="0.2">
      <c r="V428">
        <v>15.52582</v>
      </c>
    </row>
    <row r="429" spans="22:22" x14ac:dyDescent="0.2">
      <c r="V429">
        <v>15.52582</v>
      </c>
    </row>
    <row r="430" spans="22:22" x14ac:dyDescent="0.2">
      <c r="V430">
        <v>15.857928599999999</v>
      </c>
    </row>
    <row r="431" spans="22:22" x14ac:dyDescent="0.2">
      <c r="V431">
        <v>15.857928599999999</v>
      </c>
    </row>
    <row r="432" spans="22:22" x14ac:dyDescent="0.2">
      <c r="V432">
        <v>15.857928599999999</v>
      </c>
    </row>
    <row r="433" spans="22:22" x14ac:dyDescent="0.2">
      <c r="V433">
        <v>15.857928599999999</v>
      </c>
    </row>
    <row r="434" spans="22:22" x14ac:dyDescent="0.2">
      <c r="V434">
        <v>15.857928599999999</v>
      </c>
    </row>
    <row r="435" spans="22:22" x14ac:dyDescent="0.2">
      <c r="V435">
        <v>15.857928599999999</v>
      </c>
    </row>
    <row r="436" spans="22:22" x14ac:dyDescent="0.2">
      <c r="V436">
        <v>15.857928599999999</v>
      </c>
    </row>
    <row r="437" spans="22:22" x14ac:dyDescent="0.2">
      <c r="V437">
        <v>15.857928599999999</v>
      </c>
    </row>
    <row r="438" spans="22:22" x14ac:dyDescent="0.2">
      <c r="V438">
        <v>15.423</v>
      </c>
    </row>
    <row r="439" spans="22:22" x14ac:dyDescent="0.2">
      <c r="V439">
        <v>15.423</v>
      </c>
    </row>
    <row r="440" spans="22:22" x14ac:dyDescent="0.2">
      <c r="V440">
        <v>15.423</v>
      </c>
    </row>
    <row r="441" spans="22:22" x14ac:dyDescent="0.2">
      <c r="V441">
        <v>15.423</v>
      </c>
    </row>
    <row r="442" spans="22:22" x14ac:dyDescent="0.2">
      <c r="V442">
        <v>15.423</v>
      </c>
    </row>
    <row r="443" spans="22:22" x14ac:dyDescent="0.2">
      <c r="V443">
        <v>15.423</v>
      </c>
    </row>
    <row r="444" spans="22:22" x14ac:dyDescent="0.2">
      <c r="V444">
        <v>15.423</v>
      </c>
    </row>
    <row r="445" spans="22:22" x14ac:dyDescent="0.2">
      <c r="V445">
        <v>15.423</v>
      </c>
    </row>
    <row r="446" spans="22:22" x14ac:dyDescent="0.2">
      <c r="V446">
        <v>13.670777230000001</v>
      </c>
    </row>
    <row r="447" spans="22:22" x14ac:dyDescent="0.2">
      <c r="V447">
        <v>13.670777230000001</v>
      </c>
    </row>
    <row r="448" spans="22:22" x14ac:dyDescent="0.2">
      <c r="V448">
        <v>13.670777230000001</v>
      </c>
    </row>
    <row r="449" spans="22:22" x14ac:dyDescent="0.2">
      <c r="V449">
        <v>13.670777230000001</v>
      </c>
    </row>
    <row r="450" spans="22:22" x14ac:dyDescent="0.2">
      <c r="V450">
        <v>14.388427220000001</v>
      </c>
    </row>
    <row r="451" spans="22:22" x14ac:dyDescent="0.2">
      <c r="V451">
        <v>14.388427220000001</v>
      </c>
    </row>
    <row r="452" spans="22:22" x14ac:dyDescent="0.2">
      <c r="V452">
        <v>14.388427220000001</v>
      </c>
    </row>
    <row r="453" spans="22:22" x14ac:dyDescent="0.2">
      <c r="V453">
        <v>14.388427220000001</v>
      </c>
    </row>
    <row r="454" spans="22:22" x14ac:dyDescent="0.2">
      <c r="V454">
        <v>12.32</v>
      </c>
    </row>
    <row r="455" spans="22:22" x14ac:dyDescent="0.2">
      <c r="V455">
        <v>12.32</v>
      </c>
    </row>
    <row r="456" spans="22:22" x14ac:dyDescent="0.2">
      <c r="V456">
        <v>12.32</v>
      </c>
    </row>
    <row r="457" spans="22:22" x14ac:dyDescent="0.2">
      <c r="V457">
        <v>12.32</v>
      </c>
    </row>
    <row r="458" spans="22:22" x14ac:dyDescent="0.2">
      <c r="V458">
        <v>10.58</v>
      </c>
    </row>
    <row r="459" spans="22:22" x14ac:dyDescent="0.2">
      <c r="V459">
        <v>10.58</v>
      </c>
    </row>
    <row r="460" spans="22:22" x14ac:dyDescent="0.2">
      <c r="V460">
        <v>10.58</v>
      </c>
    </row>
    <row r="461" spans="22:22" x14ac:dyDescent="0.2">
      <c r="V461">
        <v>10.58</v>
      </c>
    </row>
    <row r="462" spans="22:22" x14ac:dyDescent="0.2">
      <c r="V462">
        <v>10.508203999999999</v>
      </c>
    </row>
    <row r="463" spans="22:22" x14ac:dyDescent="0.2">
      <c r="V463">
        <v>10.508203999999999</v>
      </c>
    </row>
    <row r="464" spans="22:22" x14ac:dyDescent="0.2">
      <c r="V464">
        <v>10.508203999999999</v>
      </c>
    </row>
    <row r="465" spans="22:22" x14ac:dyDescent="0.2">
      <c r="V465">
        <v>10.508203999999999</v>
      </c>
    </row>
    <row r="466" spans="22:22" x14ac:dyDescent="0.2">
      <c r="V466">
        <v>9.8222254380000003</v>
      </c>
    </row>
    <row r="467" spans="22:22" x14ac:dyDescent="0.2">
      <c r="V467">
        <v>9.8222254380000003</v>
      </c>
    </row>
    <row r="468" spans="22:22" x14ac:dyDescent="0.2">
      <c r="V468">
        <v>9.8222254380000003</v>
      </c>
    </row>
    <row r="469" spans="22:22" x14ac:dyDescent="0.2">
      <c r="V469">
        <v>9.8222254380000003</v>
      </c>
    </row>
    <row r="470" spans="22:22" x14ac:dyDescent="0.2">
      <c r="V470">
        <v>9.4902255590000006</v>
      </c>
    </row>
    <row r="471" spans="22:22" x14ac:dyDescent="0.2">
      <c r="V471">
        <v>9.4902255590000006</v>
      </c>
    </row>
    <row r="472" spans="22:22" x14ac:dyDescent="0.2">
      <c r="V472">
        <v>9.4902255590000006</v>
      </c>
    </row>
    <row r="473" spans="22:22" x14ac:dyDescent="0.2">
      <c r="V473">
        <v>9.4902255590000006</v>
      </c>
    </row>
    <row r="474" spans="22:22" x14ac:dyDescent="0.2">
      <c r="V474">
        <v>8.9799404430000003</v>
      </c>
    </row>
    <row r="475" spans="22:22" x14ac:dyDescent="0.2">
      <c r="V475">
        <v>8.9799404430000003</v>
      </c>
    </row>
    <row r="476" spans="22:22" x14ac:dyDescent="0.2">
      <c r="V476">
        <v>8.9799404430000003</v>
      </c>
    </row>
    <row r="477" spans="22:22" x14ac:dyDescent="0.2">
      <c r="V477">
        <v>8.9799404430000003</v>
      </c>
    </row>
    <row r="478" spans="22:22" x14ac:dyDescent="0.2">
      <c r="V478">
        <v>10.1</v>
      </c>
    </row>
    <row r="479" spans="22:22" x14ac:dyDescent="0.2">
      <c r="V479">
        <v>10.1</v>
      </c>
    </row>
    <row r="480" spans="22:22" x14ac:dyDescent="0.2">
      <c r="V480">
        <v>10.1</v>
      </c>
    </row>
    <row r="481" spans="22:22" x14ac:dyDescent="0.2">
      <c r="V481">
        <v>10.1</v>
      </c>
    </row>
    <row r="482" spans="22:22" x14ac:dyDescent="0.2">
      <c r="V482">
        <v>10.571952400000001</v>
      </c>
    </row>
    <row r="483" spans="22:22" x14ac:dyDescent="0.2">
      <c r="V483">
        <v>10.571952400000001</v>
      </c>
    </row>
    <row r="484" spans="22:22" x14ac:dyDescent="0.2">
      <c r="V484">
        <v>10.571952400000001</v>
      </c>
    </row>
    <row r="485" spans="22:22" x14ac:dyDescent="0.2">
      <c r="V485">
        <v>10.571952400000001</v>
      </c>
    </row>
    <row r="486" spans="22:22" x14ac:dyDescent="0.2">
      <c r="V486">
        <v>10.282</v>
      </c>
    </row>
    <row r="487" spans="22:22" x14ac:dyDescent="0.2">
      <c r="V487">
        <v>10.282</v>
      </c>
    </row>
    <row r="488" spans="22:22" x14ac:dyDescent="0.2">
      <c r="V488">
        <v>10.282</v>
      </c>
    </row>
    <row r="489" spans="22:22" x14ac:dyDescent="0.2">
      <c r="V489">
        <v>10.282</v>
      </c>
    </row>
    <row r="490" spans="22:22" x14ac:dyDescent="0.2">
      <c r="V490">
        <v>10.282</v>
      </c>
    </row>
    <row r="491" spans="22:22" x14ac:dyDescent="0.2">
      <c r="V491">
        <v>10.282</v>
      </c>
    </row>
    <row r="492" spans="22:22" x14ac:dyDescent="0.2">
      <c r="V492">
        <v>10.282</v>
      </c>
    </row>
    <row r="493" spans="22:22" x14ac:dyDescent="0.2">
      <c r="V493">
        <v>10.282</v>
      </c>
    </row>
    <row r="494" spans="22:22" x14ac:dyDescent="0.2">
      <c r="V494">
        <v>10</v>
      </c>
    </row>
    <row r="495" spans="22:22" x14ac:dyDescent="0.2">
      <c r="V495">
        <v>10</v>
      </c>
    </row>
    <row r="496" spans="22:22" x14ac:dyDescent="0.2">
      <c r="V496">
        <v>10</v>
      </c>
    </row>
    <row r="497" spans="22:22" x14ac:dyDescent="0.2">
      <c r="V497">
        <v>10</v>
      </c>
    </row>
    <row r="498" spans="22:22" x14ac:dyDescent="0.2">
      <c r="V498">
        <v>9.6</v>
      </c>
    </row>
    <row r="499" spans="22:22" x14ac:dyDescent="0.2">
      <c r="V499">
        <v>9.6</v>
      </c>
    </row>
    <row r="500" spans="22:22" x14ac:dyDescent="0.2">
      <c r="V500">
        <v>9.6</v>
      </c>
    </row>
    <row r="501" spans="22:22" x14ac:dyDescent="0.2">
      <c r="V501">
        <v>9.6</v>
      </c>
    </row>
    <row r="502" spans="22:22" x14ac:dyDescent="0.2">
      <c r="V502">
        <v>9.8847754939999994</v>
      </c>
    </row>
    <row r="503" spans="22:22" x14ac:dyDescent="0.2">
      <c r="V503">
        <v>9.8847754939999994</v>
      </c>
    </row>
    <row r="504" spans="22:22" x14ac:dyDescent="0.2">
      <c r="V504">
        <v>9.8847754939999994</v>
      </c>
    </row>
    <row r="505" spans="22:22" x14ac:dyDescent="0.2">
      <c r="V505">
        <v>9.8847754939999994</v>
      </c>
    </row>
    <row r="506" spans="22:22" x14ac:dyDescent="0.2">
      <c r="V506">
        <v>9.5147571600000003</v>
      </c>
    </row>
    <row r="507" spans="22:22" x14ac:dyDescent="0.2">
      <c r="V507">
        <v>9.5147571600000003</v>
      </c>
    </row>
    <row r="508" spans="22:22" x14ac:dyDescent="0.2">
      <c r="V508">
        <v>9.5147571600000003</v>
      </c>
    </row>
    <row r="509" spans="22:22" x14ac:dyDescent="0.2">
      <c r="V509">
        <v>9.5147571600000003</v>
      </c>
    </row>
    <row r="510" spans="22:22" x14ac:dyDescent="0.2">
      <c r="V510">
        <v>8.955622</v>
      </c>
    </row>
    <row r="511" spans="22:22" x14ac:dyDescent="0.2">
      <c r="V511">
        <v>8.955622</v>
      </c>
    </row>
    <row r="512" spans="22:22" x14ac:dyDescent="0.2">
      <c r="V512">
        <v>8.955622</v>
      </c>
    </row>
    <row r="513" spans="22:22" x14ac:dyDescent="0.2">
      <c r="V513">
        <v>8.955622</v>
      </c>
    </row>
    <row r="514" spans="22:22" x14ac:dyDescent="0.2">
      <c r="V514">
        <v>8.7100000000000009</v>
      </c>
    </row>
    <row r="515" spans="22:22" x14ac:dyDescent="0.2">
      <c r="V515">
        <v>8.7100000000000009</v>
      </c>
    </row>
    <row r="516" spans="22:22" x14ac:dyDescent="0.2">
      <c r="V516">
        <v>8.7100000000000009</v>
      </c>
    </row>
    <row r="517" spans="22:22" x14ac:dyDescent="0.2">
      <c r="V517">
        <v>8.7100000000000009</v>
      </c>
    </row>
    <row r="518" spans="22:22" x14ac:dyDescent="0.2">
      <c r="V518">
        <v>8.667726</v>
      </c>
    </row>
    <row r="519" spans="22:22" x14ac:dyDescent="0.2">
      <c r="V519">
        <v>8.667726</v>
      </c>
    </row>
    <row r="520" spans="22:22" x14ac:dyDescent="0.2">
      <c r="V520">
        <v>8.667726</v>
      </c>
    </row>
    <row r="521" spans="22:22" x14ac:dyDescent="0.2">
      <c r="V521">
        <v>8.667726</v>
      </c>
    </row>
    <row r="522" spans="22:22" x14ac:dyDescent="0.2">
      <c r="V522">
        <v>8.34</v>
      </c>
    </row>
    <row r="523" spans="22:22" x14ac:dyDescent="0.2">
      <c r="V523">
        <v>8.34</v>
      </c>
    </row>
    <row r="524" spans="22:22" x14ac:dyDescent="0.2">
      <c r="V524">
        <v>8.34</v>
      </c>
    </row>
    <row r="525" spans="22:22" x14ac:dyDescent="0.2">
      <c r="V525">
        <v>8.34</v>
      </c>
    </row>
    <row r="526" spans="22:22" x14ac:dyDescent="0.2">
      <c r="V526">
        <v>8.34</v>
      </c>
    </row>
    <row r="527" spans="22:22" x14ac:dyDescent="0.2">
      <c r="V527">
        <v>8.34</v>
      </c>
    </row>
    <row r="528" spans="22:22" x14ac:dyDescent="0.2">
      <c r="V528">
        <v>8.34</v>
      </c>
    </row>
    <row r="529" spans="22:22" x14ac:dyDescent="0.2">
      <c r="V529">
        <v>8.34</v>
      </c>
    </row>
    <row r="530" spans="22:22" x14ac:dyDescent="0.2">
      <c r="V530">
        <v>8.34</v>
      </c>
    </row>
    <row r="531" spans="22:22" x14ac:dyDescent="0.2">
      <c r="V531">
        <v>8.34</v>
      </c>
    </row>
    <row r="532" spans="22:22" x14ac:dyDescent="0.2">
      <c r="V532">
        <v>8.34</v>
      </c>
    </row>
    <row r="533" spans="22:22" x14ac:dyDescent="0.2">
      <c r="V533">
        <v>8.34</v>
      </c>
    </row>
    <row r="534" spans="22:22" x14ac:dyDescent="0.2">
      <c r="V534">
        <v>8.34</v>
      </c>
    </row>
    <row r="535" spans="22:22" x14ac:dyDescent="0.2">
      <c r="V535">
        <v>8.34</v>
      </c>
    </row>
    <row r="536" spans="22:22" x14ac:dyDescent="0.2">
      <c r="V536">
        <v>8.34</v>
      </c>
    </row>
    <row r="537" spans="22:22" x14ac:dyDescent="0.2">
      <c r="V537">
        <v>8.34</v>
      </c>
    </row>
    <row r="538" spans="22:22" x14ac:dyDescent="0.2">
      <c r="V538">
        <v>8.34</v>
      </c>
    </row>
    <row r="539" spans="22:22" x14ac:dyDescent="0.2">
      <c r="V539">
        <v>8.34</v>
      </c>
    </row>
    <row r="540" spans="22:22" x14ac:dyDescent="0.2">
      <c r="V540">
        <v>8.34</v>
      </c>
    </row>
    <row r="541" spans="22:22" x14ac:dyDescent="0.2">
      <c r="V541">
        <v>8.34</v>
      </c>
    </row>
    <row r="542" spans="22:22" x14ac:dyDescent="0.2">
      <c r="V542">
        <v>8.34</v>
      </c>
    </row>
    <row r="543" spans="22:22" x14ac:dyDescent="0.2">
      <c r="V543">
        <v>8.34</v>
      </c>
    </row>
    <row r="544" spans="22:22" x14ac:dyDescent="0.2">
      <c r="V544">
        <v>8.34</v>
      </c>
    </row>
    <row r="545" spans="22:22" x14ac:dyDescent="0.2">
      <c r="V545">
        <v>8.34</v>
      </c>
    </row>
    <row r="546" spans="22:22" x14ac:dyDescent="0.2">
      <c r="V546">
        <v>8.34</v>
      </c>
    </row>
    <row r="547" spans="22:22" x14ac:dyDescent="0.2">
      <c r="V547">
        <v>8.34</v>
      </c>
    </row>
    <row r="548" spans="22:22" x14ac:dyDescent="0.2">
      <c r="V548">
        <v>8.34</v>
      </c>
    </row>
    <row r="549" spans="22:22" x14ac:dyDescent="0.2">
      <c r="V549">
        <v>8.34</v>
      </c>
    </row>
    <row r="550" spans="22:22" x14ac:dyDescent="0.2">
      <c r="V550">
        <v>8.34</v>
      </c>
    </row>
    <row r="551" spans="22:22" x14ac:dyDescent="0.2">
      <c r="V551">
        <v>8.34</v>
      </c>
    </row>
    <row r="552" spans="22:22" x14ac:dyDescent="0.2">
      <c r="V552">
        <v>8.34</v>
      </c>
    </row>
    <row r="553" spans="22:22" x14ac:dyDescent="0.2">
      <c r="V553">
        <v>8.34</v>
      </c>
    </row>
    <row r="554" spans="22:22" x14ac:dyDescent="0.2">
      <c r="V554">
        <v>8.34</v>
      </c>
    </row>
    <row r="555" spans="22:22" x14ac:dyDescent="0.2">
      <c r="V555">
        <v>8.34</v>
      </c>
    </row>
    <row r="556" spans="22:22" x14ac:dyDescent="0.2">
      <c r="V556">
        <v>8.34</v>
      </c>
    </row>
    <row r="557" spans="22:22" x14ac:dyDescent="0.2">
      <c r="V557">
        <v>8.34</v>
      </c>
    </row>
    <row r="558" spans="22:22" x14ac:dyDescent="0.2">
      <c r="V558">
        <v>8.34</v>
      </c>
    </row>
    <row r="559" spans="22:22" x14ac:dyDescent="0.2">
      <c r="V559">
        <v>8.34</v>
      </c>
    </row>
    <row r="560" spans="22:22" x14ac:dyDescent="0.2">
      <c r="V560">
        <v>8.34</v>
      </c>
    </row>
    <row r="561" spans="22:22" x14ac:dyDescent="0.2">
      <c r="V561">
        <v>8.34</v>
      </c>
    </row>
    <row r="562" spans="22:22" x14ac:dyDescent="0.2">
      <c r="V562">
        <v>8.34</v>
      </c>
    </row>
    <row r="563" spans="22:22" x14ac:dyDescent="0.2">
      <c r="V563">
        <v>8.34</v>
      </c>
    </row>
    <row r="564" spans="22:22" x14ac:dyDescent="0.2">
      <c r="V564">
        <v>8.34</v>
      </c>
    </row>
    <row r="565" spans="22:22" x14ac:dyDescent="0.2">
      <c r="V565">
        <v>8.34</v>
      </c>
    </row>
    <row r="566" spans="22:22" x14ac:dyDescent="0.2">
      <c r="V566">
        <v>8.34</v>
      </c>
    </row>
    <row r="567" spans="22:22" x14ac:dyDescent="0.2">
      <c r="V567">
        <v>8.34</v>
      </c>
    </row>
    <row r="568" spans="22:22" x14ac:dyDescent="0.2">
      <c r="V568">
        <v>8.34</v>
      </c>
    </row>
    <row r="569" spans="22:22" x14ac:dyDescent="0.2">
      <c r="V569">
        <v>8.34</v>
      </c>
    </row>
    <row r="570" spans="22:22" x14ac:dyDescent="0.2">
      <c r="V570">
        <v>8.34</v>
      </c>
    </row>
    <row r="571" spans="22:22" x14ac:dyDescent="0.2">
      <c r="V571">
        <v>8.34</v>
      </c>
    </row>
    <row r="572" spans="22:22" x14ac:dyDescent="0.2">
      <c r="V572">
        <v>8.34</v>
      </c>
    </row>
    <row r="573" spans="22:22" x14ac:dyDescent="0.2">
      <c r="V573">
        <v>8.34</v>
      </c>
    </row>
    <row r="574" spans="22:22" x14ac:dyDescent="0.2">
      <c r="V574">
        <v>8.34</v>
      </c>
    </row>
    <row r="575" spans="22:22" x14ac:dyDescent="0.2">
      <c r="V575">
        <v>8.34</v>
      </c>
    </row>
    <row r="576" spans="22:22" x14ac:dyDescent="0.2">
      <c r="V576">
        <v>8.34</v>
      </c>
    </row>
    <row r="577" spans="22:22" x14ac:dyDescent="0.2">
      <c r="V577">
        <v>8.34</v>
      </c>
    </row>
    <row r="578" spans="22:22" x14ac:dyDescent="0.2">
      <c r="V578">
        <v>8.34</v>
      </c>
    </row>
    <row r="579" spans="22:22" x14ac:dyDescent="0.2">
      <c r="V579">
        <v>8.34</v>
      </c>
    </row>
    <row r="580" spans="22:22" x14ac:dyDescent="0.2">
      <c r="V580">
        <v>8.34</v>
      </c>
    </row>
    <row r="581" spans="22:22" x14ac:dyDescent="0.2">
      <c r="V581">
        <v>8.34</v>
      </c>
    </row>
    <row r="582" spans="22:22" x14ac:dyDescent="0.2">
      <c r="V582">
        <v>8.34</v>
      </c>
    </row>
    <row r="583" spans="22:22" x14ac:dyDescent="0.2">
      <c r="V583">
        <v>8.34</v>
      </c>
    </row>
    <row r="584" spans="22:22" x14ac:dyDescent="0.2">
      <c r="V584">
        <v>8.34</v>
      </c>
    </row>
    <row r="585" spans="22:22" x14ac:dyDescent="0.2">
      <c r="V585">
        <v>8.34</v>
      </c>
    </row>
    <row r="586" spans="22:22" x14ac:dyDescent="0.2">
      <c r="V586">
        <v>8.34</v>
      </c>
    </row>
    <row r="587" spans="22:22" x14ac:dyDescent="0.2">
      <c r="V587">
        <v>8.34</v>
      </c>
    </row>
    <row r="588" spans="22:22" x14ac:dyDescent="0.2">
      <c r="V588">
        <v>8.34</v>
      </c>
    </row>
    <row r="589" spans="22:22" x14ac:dyDescent="0.2">
      <c r="V589">
        <v>8.34</v>
      </c>
    </row>
    <row r="590" spans="22:22" x14ac:dyDescent="0.2">
      <c r="V590">
        <v>8.34</v>
      </c>
    </row>
    <row r="591" spans="22:22" x14ac:dyDescent="0.2">
      <c r="V591">
        <v>8.34</v>
      </c>
    </row>
    <row r="592" spans="22:22" x14ac:dyDescent="0.2">
      <c r="V592">
        <v>8.34</v>
      </c>
    </row>
    <row r="593" spans="22:22" x14ac:dyDescent="0.2">
      <c r="V593">
        <v>8.34</v>
      </c>
    </row>
    <row r="594" spans="22:22" x14ac:dyDescent="0.2">
      <c r="V594">
        <v>8.34</v>
      </c>
    </row>
    <row r="595" spans="22:22" x14ac:dyDescent="0.2">
      <c r="V595">
        <v>8.34</v>
      </c>
    </row>
    <row r="596" spans="22:22" x14ac:dyDescent="0.2">
      <c r="V596">
        <v>8.34</v>
      </c>
    </row>
    <row r="597" spans="22:22" x14ac:dyDescent="0.2">
      <c r="V597">
        <v>8.34</v>
      </c>
    </row>
    <row r="598" spans="22:22" x14ac:dyDescent="0.2">
      <c r="V598">
        <v>8.34</v>
      </c>
    </row>
    <row r="599" spans="22:22" x14ac:dyDescent="0.2">
      <c r="V599">
        <v>8.34</v>
      </c>
    </row>
    <row r="600" spans="22:22" x14ac:dyDescent="0.2">
      <c r="V600">
        <v>8.34</v>
      </c>
    </row>
    <row r="601" spans="22:22" x14ac:dyDescent="0.2">
      <c r="V601">
        <v>8.34</v>
      </c>
    </row>
    <row r="602" spans="22:22" x14ac:dyDescent="0.2">
      <c r="V602">
        <v>8.34</v>
      </c>
    </row>
    <row r="603" spans="22:22" x14ac:dyDescent="0.2">
      <c r="V603">
        <v>8.34</v>
      </c>
    </row>
    <row r="604" spans="22:22" x14ac:dyDescent="0.2">
      <c r="V604">
        <v>8.34</v>
      </c>
    </row>
    <row r="605" spans="22:22" x14ac:dyDescent="0.2">
      <c r="V605">
        <v>8.34</v>
      </c>
    </row>
    <row r="606" spans="22:22" x14ac:dyDescent="0.2">
      <c r="V606">
        <v>8.34</v>
      </c>
    </row>
    <row r="607" spans="22:22" x14ac:dyDescent="0.2">
      <c r="V607">
        <v>8.34</v>
      </c>
    </row>
    <row r="608" spans="22:22" x14ac:dyDescent="0.2">
      <c r="V608">
        <v>8.34</v>
      </c>
    </row>
    <row r="609" spans="22:22" x14ac:dyDescent="0.2">
      <c r="V609">
        <v>8.34</v>
      </c>
    </row>
    <row r="610" spans="22:22" x14ac:dyDescent="0.2">
      <c r="V610">
        <v>8.3387019999999996</v>
      </c>
    </row>
    <row r="611" spans="22:22" x14ac:dyDescent="0.2">
      <c r="V611">
        <v>8.3387019999999996</v>
      </c>
    </row>
    <row r="612" spans="22:22" x14ac:dyDescent="0.2">
      <c r="V612">
        <v>8.3387019999999996</v>
      </c>
    </row>
    <row r="613" spans="22:22" x14ac:dyDescent="0.2">
      <c r="V613">
        <v>8.3387019999999996</v>
      </c>
    </row>
    <row r="614" spans="22:22" x14ac:dyDescent="0.2">
      <c r="V614">
        <v>8.0299999999999994</v>
      </c>
    </row>
    <row r="615" spans="22:22" x14ac:dyDescent="0.2">
      <c r="V615">
        <v>8.0299999999999994</v>
      </c>
    </row>
    <row r="616" spans="22:22" x14ac:dyDescent="0.2">
      <c r="V616">
        <v>8.0299999999999994</v>
      </c>
    </row>
    <row r="617" spans="22:22" x14ac:dyDescent="0.2">
      <c r="V617">
        <v>8.0299999999999994</v>
      </c>
    </row>
    <row r="618" spans="22:22" x14ac:dyDescent="0.2">
      <c r="V618">
        <v>8.4681338719999992</v>
      </c>
    </row>
    <row r="619" spans="22:22" x14ac:dyDescent="0.2">
      <c r="V619">
        <v>8.4681338719999992</v>
      </c>
    </row>
    <row r="620" spans="22:22" x14ac:dyDescent="0.2">
      <c r="V620">
        <v>8.4681338719999992</v>
      </c>
    </row>
    <row r="621" spans="22:22" x14ac:dyDescent="0.2">
      <c r="V621">
        <v>8.4681338719999992</v>
      </c>
    </row>
    <row r="622" spans="22:22" x14ac:dyDescent="0.2">
      <c r="V622">
        <v>8.2358820000000001</v>
      </c>
    </row>
    <row r="623" spans="22:22" x14ac:dyDescent="0.2">
      <c r="V623">
        <v>8.2358820000000001</v>
      </c>
    </row>
    <row r="624" spans="22:22" x14ac:dyDescent="0.2">
      <c r="V624">
        <v>8.2358820000000001</v>
      </c>
    </row>
    <row r="625" spans="22:22" x14ac:dyDescent="0.2">
      <c r="V625">
        <v>8.2358820000000001</v>
      </c>
    </row>
    <row r="626" spans="22:22" x14ac:dyDescent="0.2">
      <c r="V626">
        <v>8.2256</v>
      </c>
    </row>
    <row r="627" spans="22:22" x14ac:dyDescent="0.2">
      <c r="V627">
        <v>8.2256</v>
      </c>
    </row>
    <row r="628" spans="22:22" x14ac:dyDescent="0.2">
      <c r="V628">
        <v>8.2256</v>
      </c>
    </row>
    <row r="629" spans="22:22" x14ac:dyDescent="0.2">
      <c r="V629">
        <v>8.2256</v>
      </c>
    </row>
    <row r="630" spans="22:22" x14ac:dyDescent="0.2">
      <c r="V630">
        <v>8.2256</v>
      </c>
    </row>
    <row r="631" spans="22:22" x14ac:dyDescent="0.2">
      <c r="V631">
        <v>8.2256</v>
      </c>
    </row>
    <row r="632" spans="22:22" x14ac:dyDescent="0.2">
      <c r="V632">
        <v>8.2256</v>
      </c>
    </row>
    <row r="633" spans="22:22" x14ac:dyDescent="0.2">
      <c r="V633">
        <v>8.2256</v>
      </c>
    </row>
    <row r="634" spans="22:22" x14ac:dyDescent="0.2">
      <c r="V634">
        <v>8.2256</v>
      </c>
    </row>
    <row r="635" spans="22:22" x14ac:dyDescent="0.2">
      <c r="V635">
        <v>8.2256</v>
      </c>
    </row>
    <row r="636" spans="22:22" x14ac:dyDescent="0.2">
      <c r="V636">
        <v>8.2256</v>
      </c>
    </row>
    <row r="637" spans="22:22" x14ac:dyDescent="0.2">
      <c r="V637">
        <v>8.2256</v>
      </c>
    </row>
    <row r="638" spans="22:22" x14ac:dyDescent="0.2">
      <c r="V638">
        <v>8.2256</v>
      </c>
    </row>
    <row r="639" spans="22:22" x14ac:dyDescent="0.2">
      <c r="V639">
        <v>8.2256</v>
      </c>
    </row>
    <row r="640" spans="22:22" x14ac:dyDescent="0.2">
      <c r="V640">
        <v>8.2256</v>
      </c>
    </row>
    <row r="641" spans="22:22" x14ac:dyDescent="0.2">
      <c r="V641">
        <v>8.2256</v>
      </c>
    </row>
    <row r="642" spans="22:22" x14ac:dyDescent="0.2">
      <c r="V642">
        <v>8.2256</v>
      </c>
    </row>
    <row r="643" spans="22:22" x14ac:dyDescent="0.2">
      <c r="V643">
        <v>8.2256</v>
      </c>
    </row>
    <row r="644" spans="22:22" x14ac:dyDescent="0.2">
      <c r="V644">
        <v>8.2256</v>
      </c>
    </row>
    <row r="645" spans="22:22" x14ac:dyDescent="0.2">
      <c r="V645">
        <v>8.2256</v>
      </c>
    </row>
    <row r="646" spans="22:22" x14ac:dyDescent="0.2">
      <c r="V646">
        <v>8.2256</v>
      </c>
    </row>
    <row r="647" spans="22:22" x14ac:dyDescent="0.2">
      <c r="V647">
        <v>8.2256</v>
      </c>
    </row>
    <row r="648" spans="22:22" x14ac:dyDescent="0.2">
      <c r="V648">
        <v>8.2256</v>
      </c>
    </row>
    <row r="649" spans="22:22" x14ac:dyDescent="0.2">
      <c r="V649">
        <v>8.2256</v>
      </c>
    </row>
    <row r="650" spans="22:22" x14ac:dyDescent="0.2">
      <c r="V650">
        <v>8.2256</v>
      </c>
    </row>
    <row r="651" spans="22:22" x14ac:dyDescent="0.2">
      <c r="V651">
        <v>8.2256</v>
      </c>
    </row>
    <row r="652" spans="22:22" x14ac:dyDescent="0.2">
      <c r="V652">
        <v>8.2256</v>
      </c>
    </row>
    <row r="653" spans="22:22" x14ac:dyDescent="0.2">
      <c r="V653">
        <v>8.2256</v>
      </c>
    </row>
    <row r="654" spans="22:22" x14ac:dyDescent="0.2">
      <c r="V654">
        <v>8.2256</v>
      </c>
    </row>
    <row r="655" spans="22:22" x14ac:dyDescent="0.2">
      <c r="V655">
        <v>8.2256</v>
      </c>
    </row>
    <row r="656" spans="22:22" x14ac:dyDescent="0.2">
      <c r="V656">
        <v>8.2256</v>
      </c>
    </row>
    <row r="657" spans="22:22" x14ac:dyDescent="0.2">
      <c r="V657">
        <v>8.2256</v>
      </c>
    </row>
    <row r="658" spans="22:22" x14ac:dyDescent="0.2">
      <c r="V658">
        <v>8.2256</v>
      </c>
    </row>
    <row r="659" spans="22:22" x14ac:dyDescent="0.2">
      <c r="V659">
        <v>8.2256</v>
      </c>
    </row>
    <row r="660" spans="22:22" x14ac:dyDescent="0.2">
      <c r="V660">
        <v>8.2256</v>
      </c>
    </row>
    <row r="661" spans="22:22" x14ac:dyDescent="0.2">
      <c r="V661">
        <v>8.2256</v>
      </c>
    </row>
    <row r="662" spans="22:22" x14ac:dyDescent="0.2">
      <c r="V662">
        <v>8.2256</v>
      </c>
    </row>
    <row r="663" spans="22:22" x14ac:dyDescent="0.2">
      <c r="V663">
        <v>8.2256</v>
      </c>
    </row>
    <row r="664" spans="22:22" x14ac:dyDescent="0.2">
      <c r="V664">
        <v>8.2256</v>
      </c>
    </row>
    <row r="665" spans="22:22" x14ac:dyDescent="0.2">
      <c r="V665">
        <v>8.2256</v>
      </c>
    </row>
    <row r="666" spans="22:22" x14ac:dyDescent="0.2">
      <c r="V666">
        <v>8.2256</v>
      </c>
    </row>
    <row r="667" spans="22:22" x14ac:dyDescent="0.2">
      <c r="V667">
        <v>8.2256</v>
      </c>
    </row>
    <row r="668" spans="22:22" x14ac:dyDescent="0.2">
      <c r="V668">
        <v>8.2256</v>
      </c>
    </row>
    <row r="669" spans="22:22" x14ac:dyDescent="0.2">
      <c r="V669">
        <v>8.2256</v>
      </c>
    </row>
    <row r="670" spans="22:22" x14ac:dyDescent="0.2">
      <c r="V670">
        <v>8.2256</v>
      </c>
    </row>
    <row r="671" spans="22:22" x14ac:dyDescent="0.2">
      <c r="V671">
        <v>8.2256</v>
      </c>
    </row>
    <row r="672" spans="22:22" x14ac:dyDescent="0.2">
      <c r="V672">
        <v>8.2256</v>
      </c>
    </row>
    <row r="673" spans="22:22" x14ac:dyDescent="0.2">
      <c r="V673">
        <v>8.2256</v>
      </c>
    </row>
    <row r="674" spans="22:22" x14ac:dyDescent="0.2">
      <c r="V674">
        <v>8.2256</v>
      </c>
    </row>
    <row r="675" spans="22:22" x14ac:dyDescent="0.2">
      <c r="V675">
        <v>8.2256</v>
      </c>
    </row>
    <row r="676" spans="22:22" x14ac:dyDescent="0.2">
      <c r="V676">
        <v>8.2256</v>
      </c>
    </row>
    <row r="677" spans="22:22" x14ac:dyDescent="0.2">
      <c r="V677">
        <v>8.2256</v>
      </c>
    </row>
    <row r="678" spans="22:22" x14ac:dyDescent="0.2">
      <c r="V678">
        <v>8.2256</v>
      </c>
    </row>
    <row r="679" spans="22:22" x14ac:dyDescent="0.2">
      <c r="V679">
        <v>8.2256</v>
      </c>
    </row>
    <row r="680" spans="22:22" x14ac:dyDescent="0.2">
      <c r="V680">
        <v>8.2256</v>
      </c>
    </row>
    <row r="681" spans="22:22" x14ac:dyDescent="0.2">
      <c r="V681">
        <v>8.2256</v>
      </c>
    </row>
    <row r="682" spans="22:22" x14ac:dyDescent="0.2">
      <c r="V682">
        <v>8.2256</v>
      </c>
    </row>
    <row r="683" spans="22:22" x14ac:dyDescent="0.2">
      <c r="V683">
        <v>8.2256</v>
      </c>
    </row>
    <row r="684" spans="22:22" x14ac:dyDescent="0.2">
      <c r="V684">
        <v>8.2256</v>
      </c>
    </row>
    <row r="685" spans="22:22" x14ac:dyDescent="0.2">
      <c r="V685">
        <v>8.2256</v>
      </c>
    </row>
    <row r="686" spans="22:22" x14ac:dyDescent="0.2">
      <c r="V686">
        <v>8.2256</v>
      </c>
    </row>
    <row r="687" spans="22:22" x14ac:dyDescent="0.2">
      <c r="V687">
        <v>8.2256</v>
      </c>
    </row>
    <row r="688" spans="22:22" x14ac:dyDescent="0.2">
      <c r="V688">
        <v>8.2256</v>
      </c>
    </row>
    <row r="689" spans="22:22" x14ac:dyDescent="0.2">
      <c r="V689">
        <v>8.2256</v>
      </c>
    </row>
    <row r="690" spans="22:22" x14ac:dyDescent="0.2">
      <c r="V690">
        <v>8.2256</v>
      </c>
    </row>
    <row r="691" spans="22:22" x14ac:dyDescent="0.2">
      <c r="V691">
        <v>8.2256</v>
      </c>
    </row>
    <row r="692" spans="22:22" x14ac:dyDescent="0.2">
      <c r="V692">
        <v>8.2256</v>
      </c>
    </row>
    <row r="693" spans="22:22" x14ac:dyDescent="0.2">
      <c r="V693">
        <v>8.2256</v>
      </c>
    </row>
    <row r="694" spans="22:22" x14ac:dyDescent="0.2">
      <c r="V694">
        <v>8.2256</v>
      </c>
    </row>
    <row r="695" spans="22:22" x14ac:dyDescent="0.2">
      <c r="V695">
        <v>8.2256</v>
      </c>
    </row>
    <row r="696" spans="22:22" x14ac:dyDescent="0.2">
      <c r="V696">
        <v>8.2256</v>
      </c>
    </row>
    <row r="697" spans="22:22" x14ac:dyDescent="0.2">
      <c r="V697">
        <v>8.2256</v>
      </c>
    </row>
    <row r="698" spans="22:22" x14ac:dyDescent="0.2">
      <c r="V698">
        <v>8.2256</v>
      </c>
    </row>
    <row r="699" spans="22:22" x14ac:dyDescent="0.2">
      <c r="V699">
        <v>8.2256</v>
      </c>
    </row>
    <row r="700" spans="22:22" x14ac:dyDescent="0.2">
      <c r="V700">
        <v>8.2256</v>
      </c>
    </row>
    <row r="701" spans="22:22" x14ac:dyDescent="0.2">
      <c r="V701">
        <v>8.2256</v>
      </c>
    </row>
    <row r="702" spans="22:22" x14ac:dyDescent="0.2">
      <c r="V702">
        <v>8.2256</v>
      </c>
    </row>
    <row r="703" spans="22:22" x14ac:dyDescent="0.2">
      <c r="V703">
        <v>8.2256</v>
      </c>
    </row>
    <row r="704" spans="22:22" x14ac:dyDescent="0.2">
      <c r="V704">
        <v>8.2256</v>
      </c>
    </row>
    <row r="705" spans="22:22" x14ac:dyDescent="0.2">
      <c r="V705">
        <v>8.2256</v>
      </c>
    </row>
    <row r="706" spans="22:22" x14ac:dyDescent="0.2">
      <c r="V706">
        <v>8.2256</v>
      </c>
    </row>
    <row r="707" spans="22:22" x14ac:dyDescent="0.2">
      <c r="V707">
        <v>8.2256</v>
      </c>
    </row>
    <row r="708" spans="22:22" x14ac:dyDescent="0.2">
      <c r="V708">
        <v>8.2256</v>
      </c>
    </row>
    <row r="709" spans="22:22" x14ac:dyDescent="0.2">
      <c r="V709">
        <v>8.2256</v>
      </c>
    </row>
    <row r="710" spans="22:22" x14ac:dyDescent="0.2">
      <c r="V710">
        <v>8.2256</v>
      </c>
    </row>
    <row r="711" spans="22:22" x14ac:dyDescent="0.2">
      <c r="V711">
        <v>8.2256</v>
      </c>
    </row>
    <row r="712" spans="22:22" x14ac:dyDescent="0.2">
      <c r="V712">
        <v>8.2256</v>
      </c>
    </row>
    <row r="713" spans="22:22" x14ac:dyDescent="0.2">
      <c r="V713">
        <v>8.2256</v>
      </c>
    </row>
    <row r="714" spans="22:22" x14ac:dyDescent="0.2">
      <c r="V714">
        <v>8.2256</v>
      </c>
    </row>
    <row r="715" spans="22:22" x14ac:dyDescent="0.2">
      <c r="V715">
        <v>8.2256</v>
      </c>
    </row>
    <row r="716" spans="22:22" x14ac:dyDescent="0.2">
      <c r="V716">
        <v>8.2256</v>
      </c>
    </row>
    <row r="717" spans="22:22" x14ac:dyDescent="0.2">
      <c r="V717">
        <v>8.2256</v>
      </c>
    </row>
    <row r="718" spans="22:22" x14ac:dyDescent="0.2">
      <c r="V718">
        <v>8.2256</v>
      </c>
    </row>
    <row r="719" spans="22:22" x14ac:dyDescent="0.2">
      <c r="V719">
        <v>8.2256</v>
      </c>
    </row>
    <row r="720" spans="22:22" x14ac:dyDescent="0.2">
      <c r="V720">
        <v>8.2256</v>
      </c>
    </row>
    <row r="721" spans="22:22" x14ac:dyDescent="0.2">
      <c r="V721">
        <v>8.2256</v>
      </c>
    </row>
    <row r="722" spans="22:22" x14ac:dyDescent="0.2">
      <c r="V722">
        <v>8.2256</v>
      </c>
    </row>
    <row r="723" spans="22:22" x14ac:dyDescent="0.2">
      <c r="V723">
        <v>8.2256</v>
      </c>
    </row>
    <row r="724" spans="22:22" x14ac:dyDescent="0.2">
      <c r="V724">
        <v>8.2256</v>
      </c>
    </row>
    <row r="725" spans="22:22" x14ac:dyDescent="0.2">
      <c r="V725">
        <v>8.2256</v>
      </c>
    </row>
    <row r="726" spans="22:22" x14ac:dyDescent="0.2">
      <c r="V726">
        <v>8.2256</v>
      </c>
    </row>
    <row r="727" spans="22:22" x14ac:dyDescent="0.2">
      <c r="V727">
        <v>8.2256</v>
      </c>
    </row>
    <row r="728" spans="22:22" x14ac:dyDescent="0.2">
      <c r="V728">
        <v>8.2256</v>
      </c>
    </row>
    <row r="729" spans="22:22" x14ac:dyDescent="0.2">
      <c r="V729">
        <v>8.2256</v>
      </c>
    </row>
    <row r="730" spans="22:22" x14ac:dyDescent="0.2">
      <c r="V730">
        <v>8.2256</v>
      </c>
    </row>
    <row r="731" spans="22:22" x14ac:dyDescent="0.2">
      <c r="V731">
        <v>8.2256</v>
      </c>
    </row>
    <row r="732" spans="22:22" x14ac:dyDescent="0.2">
      <c r="V732">
        <v>8.2256</v>
      </c>
    </row>
    <row r="733" spans="22:22" x14ac:dyDescent="0.2">
      <c r="V733">
        <v>8.2256</v>
      </c>
    </row>
    <row r="734" spans="22:22" x14ac:dyDescent="0.2">
      <c r="V734">
        <v>8.2256</v>
      </c>
    </row>
    <row r="735" spans="22:22" x14ac:dyDescent="0.2">
      <c r="V735">
        <v>8.2256</v>
      </c>
    </row>
    <row r="736" spans="22:22" x14ac:dyDescent="0.2">
      <c r="V736">
        <v>8.2256</v>
      </c>
    </row>
    <row r="737" spans="22:22" x14ac:dyDescent="0.2">
      <c r="V737">
        <v>8.2256</v>
      </c>
    </row>
    <row r="738" spans="22:22" x14ac:dyDescent="0.2">
      <c r="V738">
        <v>8.2256</v>
      </c>
    </row>
    <row r="739" spans="22:22" x14ac:dyDescent="0.2">
      <c r="V739">
        <v>8.2256</v>
      </c>
    </row>
    <row r="740" spans="22:22" x14ac:dyDescent="0.2">
      <c r="V740">
        <v>8.2256</v>
      </c>
    </row>
    <row r="741" spans="22:22" x14ac:dyDescent="0.2">
      <c r="V741">
        <v>8.2256</v>
      </c>
    </row>
    <row r="742" spans="22:22" x14ac:dyDescent="0.2">
      <c r="V742">
        <v>8.2256</v>
      </c>
    </row>
    <row r="743" spans="22:22" x14ac:dyDescent="0.2">
      <c r="V743">
        <v>8.2256</v>
      </c>
    </row>
    <row r="744" spans="22:22" x14ac:dyDescent="0.2">
      <c r="V744">
        <v>8.2256</v>
      </c>
    </row>
    <row r="745" spans="22:22" x14ac:dyDescent="0.2">
      <c r="V745">
        <v>8.2256</v>
      </c>
    </row>
    <row r="746" spans="22:22" x14ac:dyDescent="0.2">
      <c r="V746">
        <v>8.2256</v>
      </c>
    </row>
    <row r="747" spans="22:22" x14ac:dyDescent="0.2">
      <c r="V747">
        <v>8.2256</v>
      </c>
    </row>
    <row r="748" spans="22:22" x14ac:dyDescent="0.2">
      <c r="V748">
        <v>8.2256</v>
      </c>
    </row>
    <row r="749" spans="22:22" x14ac:dyDescent="0.2">
      <c r="V749">
        <v>8.2256</v>
      </c>
    </row>
    <row r="750" spans="22:22" x14ac:dyDescent="0.2">
      <c r="V750">
        <v>8.2256</v>
      </c>
    </row>
    <row r="751" spans="22:22" x14ac:dyDescent="0.2">
      <c r="V751">
        <v>8.2256</v>
      </c>
    </row>
    <row r="752" spans="22:22" x14ac:dyDescent="0.2">
      <c r="V752">
        <v>8.2256</v>
      </c>
    </row>
    <row r="753" spans="22:22" x14ac:dyDescent="0.2">
      <c r="V753">
        <v>8.2256</v>
      </c>
    </row>
    <row r="754" spans="22:22" x14ac:dyDescent="0.2">
      <c r="V754">
        <v>8.2256</v>
      </c>
    </row>
    <row r="755" spans="22:22" x14ac:dyDescent="0.2">
      <c r="V755">
        <v>8.2256</v>
      </c>
    </row>
    <row r="756" spans="22:22" x14ac:dyDescent="0.2">
      <c r="V756">
        <v>8.2256</v>
      </c>
    </row>
    <row r="757" spans="22:22" x14ac:dyDescent="0.2">
      <c r="V757">
        <v>8.2256</v>
      </c>
    </row>
    <row r="758" spans="22:22" x14ac:dyDescent="0.2">
      <c r="V758">
        <v>8.2256</v>
      </c>
    </row>
    <row r="759" spans="22:22" x14ac:dyDescent="0.2">
      <c r="V759">
        <v>8.2256</v>
      </c>
    </row>
    <row r="760" spans="22:22" x14ac:dyDescent="0.2">
      <c r="V760">
        <v>8.2256</v>
      </c>
    </row>
    <row r="761" spans="22:22" x14ac:dyDescent="0.2">
      <c r="V761">
        <v>8.2256</v>
      </c>
    </row>
    <row r="762" spans="22:22" x14ac:dyDescent="0.2">
      <c r="V762">
        <v>8.2256</v>
      </c>
    </row>
    <row r="763" spans="22:22" x14ac:dyDescent="0.2">
      <c r="V763">
        <v>8.2256</v>
      </c>
    </row>
    <row r="764" spans="22:22" x14ac:dyDescent="0.2">
      <c r="V764">
        <v>8.2256</v>
      </c>
    </row>
    <row r="765" spans="22:22" x14ac:dyDescent="0.2">
      <c r="V765">
        <v>8.2256</v>
      </c>
    </row>
    <row r="766" spans="22:22" x14ac:dyDescent="0.2">
      <c r="V766">
        <v>8</v>
      </c>
    </row>
    <row r="767" spans="22:22" x14ac:dyDescent="0.2">
      <c r="V767">
        <v>8</v>
      </c>
    </row>
    <row r="768" spans="22:22" x14ac:dyDescent="0.2">
      <c r="V768">
        <v>8</v>
      </c>
    </row>
    <row r="769" spans="22:22" x14ac:dyDescent="0.2">
      <c r="V769">
        <v>8</v>
      </c>
    </row>
    <row r="770" spans="22:22" x14ac:dyDescent="0.2">
      <c r="V770">
        <v>8</v>
      </c>
    </row>
    <row r="771" spans="22:22" x14ac:dyDescent="0.2">
      <c r="V771">
        <v>8</v>
      </c>
    </row>
    <row r="772" spans="22:22" x14ac:dyDescent="0.2">
      <c r="V772">
        <v>8</v>
      </c>
    </row>
    <row r="773" spans="22:22" x14ac:dyDescent="0.2">
      <c r="V773">
        <v>8</v>
      </c>
    </row>
    <row r="774" spans="22:22" x14ac:dyDescent="0.2">
      <c r="V774">
        <v>8.3095545860000009</v>
      </c>
    </row>
    <row r="775" spans="22:22" x14ac:dyDescent="0.2">
      <c r="V775">
        <v>8.3095545860000009</v>
      </c>
    </row>
    <row r="776" spans="22:22" x14ac:dyDescent="0.2">
      <c r="V776">
        <v>8.3095545860000009</v>
      </c>
    </row>
    <row r="777" spans="22:22" x14ac:dyDescent="0.2">
      <c r="V777">
        <v>8.3095545860000009</v>
      </c>
    </row>
    <row r="778" spans="22:22" x14ac:dyDescent="0.2">
      <c r="V778">
        <v>8.1932631100000002</v>
      </c>
    </row>
    <row r="779" spans="22:22" x14ac:dyDescent="0.2">
      <c r="V779">
        <v>8.1932631100000002</v>
      </c>
    </row>
    <row r="780" spans="22:22" x14ac:dyDescent="0.2">
      <c r="V780">
        <v>8.1932631100000002</v>
      </c>
    </row>
    <row r="781" spans="22:22" x14ac:dyDescent="0.2">
      <c r="V781">
        <v>8.1932631100000002</v>
      </c>
    </row>
    <row r="782" spans="22:22" x14ac:dyDescent="0.2">
      <c r="V782">
        <v>7.75</v>
      </c>
    </row>
    <row r="783" spans="22:22" x14ac:dyDescent="0.2">
      <c r="V783">
        <v>7.75</v>
      </c>
    </row>
    <row r="784" spans="22:22" x14ac:dyDescent="0.2">
      <c r="V784">
        <v>7.75</v>
      </c>
    </row>
    <row r="785" spans="22:22" x14ac:dyDescent="0.2">
      <c r="V785">
        <v>7.75</v>
      </c>
    </row>
    <row r="786" spans="22:22" x14ac:dyDescent="0.2">
      <c r="V786">
        <v>7.4776274210000002</v>
      </c>
    </row>
    <row r="787" spans="22:22" x14ac:dyDescent="0.2">
      <c r="V787">
        <v>7.4776274210000002</v>
      </c>
    </row>
    <row r="788" spans="22:22" x14ac:dyDescent="0.2">
      <c r="V788">
        <v>7.4776274210000002</v>
      </c>
    </row>
    <row r="789" spans="22:22" x14ac:dyDescent="0.2">
      <c r="V789">
        <v>7.4776274210000002</v>
      </c>
    </row>
    <row r="790" spans="22:22" x14ac:dyDescent="0.2">
      <c r="V790">
        <v>8.1721192049999996</v>
      </c>
    </row>
    <row r="791" spans="22:22" x14ac:dyDescent="0.2">
      <c r="V791">
        <v>8.1721192049999996</v>
      </c>
    </row>
    <row r="792" spans="22:22" x14ac:dyDescent="0.2">
      <c r="V792">
        <v>8.1721192049999996</v>
      </c>
    </row>
    <row r="793" spans="22:22" x14ac:dyDescent="0.2">
      <c r="V793">
        <v>8.1721192049999996</v>
      </c>
    </row>
    <row r="794" spans="22:22" x14ac:dyDescent="0.2">
      <c r="V794">
        <v>8.1086874909999995</v>
      </c>
    </row>
    <row r="795" spans="22:22" x14ac:dyDescent="0.2">
      <c r="V795">
        <v>8.1086874909999995</v>
      </c>
    </row>
    <row r="796" spans="22:22" x14ac:dyDescent="0.2">
      <c r="V796">
        <v>8.1086874909999995</v>
      </c>
    </row>
    <row r="797" spans="22:22" x14ac:dyDescent="0.2">
      <c r="V797">
        <v>8.1086874909999995</v>
      </c>
    </row>
    <row r="798" spans="22:22" x14ac:dyDescent="0.2">
      <c r="V798">
        <v>8.0875435860000007</v>
      </c>
    </row>
    <row r="799" spans="22:22" x14ac:dyDescent="0.2">
      <c r="V799">
        <v>8.0875435860000007</v>
      </c>
    </row>
    <row r="800" spans="22:22" x14ac:dyDescent="0.2">
      <c r="V800">
        <v>8.0875435860000007</v>
      </c>
    </row>
    <row r="801" spans="22:22" x14ac:dyDescent="0.2">
      <c r="V801">
        <v>8.0875435860000007</v>
      </c>
    </row>
    <row r="802" spans="22:22" x14ac:dyDescent="0.2">
      <c r="V802">
        <v>8.0875435860000007</v>
      </c>
    </row>
    <row r="803" spans="22:22" x14ac:dyDescent="0.2">
      <c r="V803">
        <v>8.0875435860000007</v>
      </c>
    </row>
    <row r="804" spans="22:22" x14ac:dyDescent="0.2">
      <c r="V804">
        <v>8.0875435860000007</v>
      </c>
    </row>
    <row r="805" spans="22:22" x14ac:dyDescent="0.2">
      <c r="V805">
        <v>8.0875435860000007</v>
      </c>
    </row>
    <row r="806" spans="22:22" x14ac:dyDescent="0.2">
      <c r="V806">
        <v>8.0875435860000007</v>
      </c>
    </row>
    <row r="807" spans="22:22" x14ac:dyDescent="0.2">
      <c r="V807">
        <v>8.0875435860000007</v>
      </c>
    </row>
    <row r="808" spans="22:22" x14ac:dyDescent="0.2">
      <c r="V808">
        <v>8.0875435860000007</v>
      </c>
    </row>
    <row r="809" spans="22:22" x14ac:dyDescent="0.2">
      <c r="V809">
        <v>8.0875435860000007</v>
      </c>
    </row>
    <row r="810" spans="22:22" x14ac:dyDescent="0.2">
      <c r="V810">
        <v>8.0875435860000007</v>
      </c>
    </row>
    <row r="811" spans="22:22" x14ac:dyDescent="0.2">
      <c r="V811">
        <v>8.0875435860000007</v>
      </c>
    </row>
    <row r="812" spans="22:22" x14ac:dyDescent="0.2">
      <c r="V812">
        <v>8.0875435860000007</v>
      </c>
    </row>
    <row r="813" spans="22:22" x14ac:dyDescent="0.2">
      <c r="V813">
        <v>8.0875435860000007</v>
      </c>
    </row>
    <row r="814" spans="22:22" x14ac:dyDescent="0.2">
      <c r="V814">
        <v>8.0875435860000007</v>
      </c>
    </row>
    <row r="815" spans="22:22" x14ac:dyDescent="0.2">
      <c r="V815">
        <v>8.0875435860000007</v>
      </c>
    </row>
    <row r="816" spans="22:22" x14ac:dyDescent="0.2">
      <c r="V816">
        <v>8.0875435860000007</v>
      </c>
    </row>
    <row r="817" spans="22:22" x14ac:dyDescent="0.2">
      <c r="V817">
        <v>8.0875435860000007</v>
      </c>
    </row>
    <row r="818" spans="22:22" x14ac:dyDescent="0.2">
      <c r="V818">
        <v>8.0875435860000007</v>
      </c>
    </row>
    <row r="819" spans="22:22" x14ac:dyDescent="0.2">
      <c r="V819">
        <v>8.0875435860000007</v>
      </c>
    </row>
    <row r="820" spans="22:22" x14ac:dyDescent="0.2">
      <c r="V820">
        <v>8.0875435860000007</v>
      </c>
    </row>
    <row r="821" spans="22:22" x14ac:dyDescent="0.2">
      <c r="V821">
        <v>8.0875435860000007</v>
      </c>
    </row>
    <row r="822" spans="22:22" x14ac:dyDescent="0.2">
      <c r="V822">
        <v>8.0875435860000007</v>
      </c>
    </row>
    <row r="823" spans="22:22" x14ac:dyDescent="0.2">
      <c r="V823">
        <v>8.0875435860000007</v>
      </c>
    </row>
    <row r="824" spans="22:22" x14ac:dyDescent="0.2">
      <c r="V824">
        <v>8.0875435860000007</v>
      </c>
    </row>
    <row r="825" spans="22:22" x14ac:dyDescent="0.2">
      <c r="V825">
        <v>8.0875435860000007</v>
      </c>
    </row>
    <row r="826" spans="22:22" x14ac:dyDescent="0.2">
      <c r="V826">
        <v>8.0875435860000007</v>
      </c>
    </row>
    <row r="827" spans="22:22" x14ac:dyDescent="0.2">
      <c r="V827">
        <v>8.0875435860000007</v>
      </c>
    </row>
    <row r="828" spans="22:22" x14ac:dyDescent="0.2">
      <c r="V828">
        <v>8.0875435860000007</v>
      </c>
    </row>
    <row r="829" spans="22:22" x14ac:dyDescent="0.2">
      <c r="V829">
        <v>8.0875435860000007</v>
      </c>
    </row>
    <row r="830" spans="22:22" x14ac:dyDescent="0.2">
      <c r="V830">
        <v>8.0875435860000007</v>
      </c>
    </row>
    <row r="831" spans="22:22" x14ac:dyDescent="0.2">
      <c r="V831">
        <v>8.0875435860000007</v>
      </c>
    </row>
    <row r="832" spans="22:22" x14ac:dyDescent="0.2">
      <c r="V832">
        <v>8.0875435860000007</v>
      </c>
    </row>
    <row r="833" spans="22:22" x14ac:dyDescent="0.2">
      <c r="V833">
        <v>8.0875435860000007</v>
      </c>
    </row>
    <row r="834" spans="22:22" x14ac:dyDescent="0.2">
      <c r="V834">
        <v>8.0875435860000007</v>
      </c>
    </row>
    <row r="835" spans="22:22" x14ac:dyDescent="0.2">
      <c r="V835">
        <v>8.0875435860000007</v>
      </c>
    </row>
    <row r="836" spans="22:22" x14ac:dyDescent="0.2">
      <c r="V836">
        <v>8.0875435860000007</v>
      </c>
    </row>
    <row r="837" spans="22:22" x14ac:dyDescent="0.2">
      <c r="V837">
        <v>8.0875435860000007</v>
      </c>
    </row>
    <row r="838" spans="22:22" x14ac:dyDescent="0.2">
      <c r="V838">
        <v>8.0875435860000007</v>
      </c>
    </row>
    <row r="839" spans="22:22" x14ac:dyDescent="0.2">
      <c r="V839">
        <v>8.0875435860000007</v>
      </c>
    </row>
    <row r="840" spans="22:22" x14ac:dyDescent="0.2">
      <c r="V840">
        <v>8.0875435860000007</v>
      </c>
    </row>
    <row r="841" spans="22:22" x14ac:dyDescent="0.2">
      <c r="V841">
        <v>8.0875435860000007</v>
      </c>
    </row>
    <row r="842" spans="22:22" x14ac:dyDescent="0.2">
      <c r="V842">
        <v>8.0875435860000007</v>
      </c>
    </row>
    <row r="843" spans="22:22" x14ac:dyDescent="0.2">
      <c r="V843">
        <v>8.0875435860000007</v>
      </c>
    </row>
    <row r="844" spans="22:22" x14ac:dyDescent="0.2">
      <c r="V844">
        <v>8.0875435860000007</v>
      </c>
    </row>
    <row r="845" spans="22:22" x14ac:dyDescent="0.2">
      <c r="V845">
        <v>8.0875435860000007</v>
      </c>
    </row>
    <row r="846" spans="22:22" x14ac:dyDescent="0.2">
      <c r="V846">
        <v>8.0875435860000007</v>
      </c>
    </row>
    <row r="847" spans="22:22" x14ac:dyDescent="0.2">
      <c r="V847">
        <v>8.0875435860000007</v>
      </c>
    </row>
    <row r="848" spans="22:22" x14ac:dyDescent="0.2">
      <c r="V848">
        <v>8.0875435860000007</v>
      </c>
    </row>
    <row r="849" spans="22:22" x14ac:dyDescent="0.2">
      <c r="V849">
        <v>8.0875435860000007</v>
      </c>
    </row>
    <row r="850" spans="22:22" x14ac:dyDescent="0.2">
      <c r="V850">
        <v>8.0875435860000007</v>
      </c>
    </row>
    <row r="851" spans="22:22" x14ac:dyDescent="0.2">
      <c r="V851">
        <v>8.0875435860000007</v>
      </c>
    </row>
    <row r="852" spans="22:22" x14ac:dyDescent="0.2">
      <c r="V852">
        <v>8.0875435860000007</v>
      </c>
    </row>
    <row r="853" spans="22:22" x14ac:dyDescent="0.2">
      <c r="V853">
        <v>8.0875435860000007</v>
      </c>
    </row>
    <row r="854" spans="22:22" x14ac:dyDescent="0.2">
      <c r="V854">
        <v>8.0875435860000007</v>
      </c>
    </row>
    <row r="855" spans="22:22" x14ac:dyDescent="0.2">
      <c r="V855">
        <v>8.0875435860000007</v>
      </c>
    </row>
    <row r="856" spans="22:22" x14ac:dyDescent="0.2">
      <c r="V856">
        <v>8.0875435860000007</v>
      </c>
    </row>
    <row r="857" spans="22:22" x14ac:dyDescent="0.2">
      <c r="V857">
        <v>8.0875435860000007</v>
      </c>
    </row>
    <row r="858" spans="22:22" x14ac:dyDescent="0.2">
      <c r="V858">
        <v>8.0875435860000007</v>
      </c>
    </row>
    <row r="859" spans="22:22" x14ac:dyDescent="0.2">
      <c r="V859">
        <v>8.0875435860000007</v>
      </c>
    </row>
    <row r="860" spans="22:22" x14ac:dyDescent="0.2">
      <c r="V860">
        <v>8.0875435860000007</v>
      </c>
    </row>
    <row r="861" spans="22:22" x14ac:dyDescent="0.2">
      <c r="V861">
        <v>8.0875435860000007</v>
      </c>
    </row>
    <row r="862" spans="22:22" x14ac:dyDescent="0.2">
      <c r="V862">
        <v>8.0875435860000007</v>
      </c>
    </row>
    <row r="863" spans="22:22" x14ac:dyDescent="0.2">
      <c r="V863">
        <v>8.0875435860000007</v>
      </c>
    </row>
    <row r="864" spans="22:22" x14ac:dyDescent="0.2">
      <c r="V864">
        <v>8.0875435860000007</v>
      </c>
    </row>
    <row r="865" spans="22:22" x14ac:dyDescent="0.2">
      <c r="V865">
        <v>8.0875435860000007</v>
      </c>
    </row>
    <row r="866" spans="22:22" x14ac:dyDescent="0.2">
      <c r="V866">
        <v>8.0875435860000007</v>
      </c>
    </row>
    <row r="867" spans="22:22" x14ac:dyDescent="0.2">
      <c r="V867">
        <v>8.0875435860000007</v>
      </c>
    </row>
    <row r="868" spans="22:22" x14ac:dyDescent="0.2">
      <c r="V868">
        <v>8.0875435860000007</v>
      </c>
    </row>
    <row r="869" spans="22:22" x14ac:dyDescent="0.2">
      <c r="V869">
        <v>8.0875435860000007</v>
      </c>
    </row>
    <row r="870" spans="22:22" x14ac:dyDescent="0.2">
      <c r="V870">
        <v>8.0875435860000007</v>
      </c>
    </row>
    <row r="871" spans="22:22" x14ac:dyDescent="0.2">
      <c r="V871">
        <v>8.0875435860000007</v>
      </c>
    </row>
    <row r="872" spans="22:22" x14ac:dyDescent="0.2">
      <c r="V872">
        <v>8.0875435860000007</v>
      </c>
    </row>
    <row r="873" spans="22:22" x14ac:dyDescent="0.2">
      <c r="V873">
        <v>8.0875435860000007</v>
      </c>
    </row>
    <row r="874" spans="22:22" x14ac:dyDescent="0.2">
      <c r="V874">
        <v>8.0875435860000007</v>
      </c>
    </row>
    <row r="875" spans="22:22" x14ac:dyDescent="0.2">
      <c r="V875">
        <v>8.0875435860000007</v>
      </c>
    </row>
    <row r="876" spans="22:22" x14ac:dyDescent="0.2">
      <c r="V876">
        <v>8.0875435860000007</v>
      </c>
    </row>
    <row r="877" spans="22:22" x14ac:dyDescent="0.2">
      <c r="V877">
        <v>8.0875435860000007</v>
      </c>
    </row>
    <row r="878" spans="22:22" x14ac:dyDescent="0.2">
      <c r="V878">
        <v>8.0875435860000007</v>
      </c>
    </row>
    <row r="879" spans="22:22" x14ac:dyDescent="0.2">
      <c r="V879">
        <v>8.0875435860000007</v>
      </c>
    </row>
    <row r="880" spans="22:22" x14ac:dyDescent="0.2">
      <c r="V880">
        <v>8.0875435860000007</v>
      </c>
    </row>
    <row r="881" spans="22:22" x14ac:dyDescent="0.2">
      <c r="V881">
        <v>8.0875435860000007</v>
      </c>
    </row>
    <row r="882" spans="22:22" x14ac:dyDescent="0.2">
      <c r="V882">
        <v>8.0875435860000007</v>
      </c>
    </row>
    <row r="883" spans="22:22" x14ac:dyDescent="0.2">
      <c r="V883">
        <v>8.0875435860000007</v>
      </c>
    </row>
    <row r="884" spans="22:22" x14ac:dyDescent="0.2">
      <c r="V884">
        <v>8.0875435860000007</v>
      </c>
    </row>
    <row r="885" spans="22:22" x14ac:dyDescent="0.2">
      <c r="V885">
        <v>8.0875435860000007</v>
      </c>
    </row>
    <row r="886" spans="22:22" x14ac:dyDescent="0.2">
      <c r="V886">
        <v>8.0875435860000007</v>
      </c>
    </row>
    <row r="887" spans="22:22" x14ac:dyDescent="0.2">
      <c r="V887">
        <v>8.0875435860000007</v>
      </c>
    </row>
    <row r="888" spans="22:22" x14ac:dyDescent="0.2">
      <c r="V888">
        <v>8.0875435860000007</v>
      </c>
    </row>
    <row r="889" spans="22:22" x14ac:dyDescent="0.2">
      <c r="V889">
        <v>8.0875435860000007</v>
      </c>
    </row>
    <row r="890" spans="22:22" x14ac:dyDescent="0.2">
      <c r="V890">
        <v>8.0875435860000007</v>
      </c>
    </row>
    <row r="891" spans="22:22" x14ac:dyDescent="0.2">
      <c r="V891">
        <v>8.0875435860000007</v>
      </c>
    </row>
    <row r="892" spans="22:22" x14ac:dyDescent="0.2">
      <c r="V892">
        <v>8.0875435860000007</v>
      </c>
    </row>
    <row r="893" spans="22:22" x14ac:dyDescent="0.2">
      <c r="V893">
        <v>8.0875435860000007</v>
      </c>
    </row>
    <row r="894" spans="22:22" x14ac:dyDescent="0.2">
      <c r="V894">
        <v>8.0875435860000007</v>
      </c>
    </row>
    <row r="895" spans="22:22" x14ac:dyDescent="0.2">
      <c r="V895">
        <v>8.0875435860000007</v>
      </c>
    </row>
    <row r="896" spans="22:22" x14ac:dyDescent="0.2">
      <c r="V896">
        <v>8.0875435860000007</v>
      </c>
    </row>
    <row r="897" spans="22:22" x14ac:dyDescent="0.2">
      <c r="V897">
        <v>8.0875435860000007</v>
      </c>
    </row>
    <row r="898" spans="22:22" x14ac:dyDescent="0.2">
      <c r="V898">
        <v>8.0875435860000007</v>
      </c>
    </row>
    <row r="899" spans="22:22" x14ac:dyDescent="0.2">
      <c r="V899">
        <v>8.0875435860000007</v>
      </c>
    </row>
    <row r="900" spans="22:22" x14ac:dyDescent="0.2">
      <c r="V900">
        <v>8.0875435860000007</v>
      </c>
    </row>
    <row r="901" spans="22:22" x14ac:dyDescent="0.2">
      <c r="V901">
        <v>8.0875435860000007</v>
      </c>
    </row>
    <row r="902" spans="22:22" x14ac:dyDescent="0.2">
      <c r="V902">
        <v>8.0875435860000007</v>
      </c>
    </row>
    <row r="903" spans="22:22" x14ac:dyDescent="0.2">
      <c r="V903">
        <v>8.0875435860000007</v>
      </c>
    </row>
    <row r="904" spans="22:22" x14ac:dyDescent="0.2">
      <c r="V904">
        <v>8.0875435860000007</v>
      </c>
    </row>
    <row r="905" spans="22:22" x14ac:dyDescent="0.2">
      <c r="V905">
        <v>8.0875435860000007</v>
      </c>
    </row>
    <row r="906" spans="22:22" x14ac:dyDescent="0.2">
      <c r="V906">
        <v>8.0875435860000007</v>
      </c>
    </row>
    <row r="907" spans="22:22" x14ac:dyDescent="0.2">
      <c r="V907">
        <v>8.0875435860000007</v>
      </c>
    </row>
    <row r="908" spans="22:22" x14ac:dyDescent="0.2">
      <c r="V908">
        <v>8.0875435860000007</v>
      </c>
    </row>
    <row r="909" spans="22:22" x14ac:dyDescent="0.2">
      <c r="V909">
        <v>8.0875435860000007</v>
      </c>
    </row>
    <row r="910" spans="22:22" x14ac:dyDescent="0.2">
      <c r="V910">
        <v>8.0875435860000007</v>
      </c>
    </row>
    <row r="911" spans="22:22" x14ac:dyDescent="0.2">
      <c r="V911">
        <v>8.0875435860000007</v>
      </c>
    </row>
    <row r="912" spans="22:22" x14ac:dyDescent="0.2">
      <c r="V912">
        <v>8.0875435860000007</v>
      </c>
    </row>
    <row r="913" spans="22:22" x14ac:dyDescent="0.2">
      <c r="V913">
        <v>8.0875435860000007</v>
      </c>
    </row>
    <row r="914" spans="22:22" x14ac:dyDescent="0.2">
      <c r="V914">
        <v>8.0875435860000007</v>
      </c>
    </row>
    <row r="915" spans="22:22" x14ac:dyDescent="0.2">
      <c r="V915">
        <v>8.0875435860000007</v>
      </c>
    </row>
    <row r="916" spans="22:22" x14ac:dyDescent="0.2">
      <c r="V916">
        <v>8.0875435860000007</v>
      </c>
    </row>
    <row r="917" spans="22:22" x14ac:dyDescent="0.2">
      <c r="V917">
        <v>8.0875435860000007</v>
      </c>
    </row>
    <row r="918" spans="22:22" x14ac:dyDescent="0.2">
      <c r="V918">
        <v>8.0875435860000007</v>
      </c>
    </row>
    <row r="919" spans="22:22" x14ac:dyDescent="0.2">
      <c r="V919">
        <v>8.0875435860000007</v>
      </c>
    </row>
    <row r="920" spans="22:22" x14ac:dyDescent="0.2">
      <c r="V920">
        <v>8.0875435860000007</v>
      </c>
    </row>
    <row r="921" spans="22:22" x14ac:dyDescent="0.2">
      <c r="V921">
        <v>8.0875435860000007</v>
      </c>
    </row>
    <row r="922" spans="22:22" x14ac:dyDescent="0.2">
      <c r="V922">
        <v>8.0875435860000007</v>
      </c>
    </row>
    <row r="923" spans="22:22" x14ac:dyDescent="0.2">
      <c r="V923">
        <v>8.0875435860000007</v>
      </c>
    </row>
    <row r="924" spans="22:22" x14ac:dyDescent="0.2">
      <c r="V924">
        <v>8.0875435860000007</v>
      </c>
    </row>
    <row r="925" spans="22:22" x14ac:dyDescent="0.2">
      <c r="V925">
        <v>8.0875435860000007</v>
      </c>
    </row>
    <row r="926" spans="22:22" x14ac:dyDescent="0.2">
      <c r="V926">
        <v>8.0875435860000007</v>
      </c>
    </row>
    <row r="927" spans="22:22" x14ac:dyDescent="0.2">
      <c r="V927">
        <v>8.0875435860000007</v>
      </c>
    </row>
    <row r="928" spans="22:22" x14ac:dyDescent="0.2">
      <c r="V928">
        <v>8.0875435860000007</v>
      </c>
    </row>
    <row r="929" spans="22:22" x14ac:dyDescent="0.2">
      <c r="V929">
        <v>8.0875435860000007</v>
      </c>
    </row>
    <row r="930" spans="22:22" x14ac:dyDescent="0.2">
      <c r="V930">
        <v>8.0875435860000007</v>
      </c>
    </row>
    <row r="931" spans="22:22" x14ac:dyDescent="0.2">
      <c r="V931">
        <v>8.0875435860000007</v>
      </c>
    </row>
    <row r="932" spans="22:22" x14ac:dyDescent="0.2">
      <c r="V932">
        <v>8.0875435860000007</v>
      </c>
    </row>
    <row r="933" spans="22:22" x14ac:dyDescent="0.2">
      <c r="V933">
        <v>8.0875435860000007</v>
      </c>
    </row>
    <row r="934" spans="22:22" x14ac:dyDescent="0.2">
      <c r="V934">
        <v>8.0875435860000007</v>
      </c>
    </row>
    <row r="935" spans="22:22" x14ac:dyDescent="0.2">
      <c r="V935">
        <v>8.0875435860000007</v>
      </c>
    </row>
    <row r="936" spans="22:22" x14ac:dyDescent="0.2">
      <c r="V936">
        <v>8.0875435860000007</v>
      </c>
    </row>
    <row r="937" spans="22:22" x14ac:dyDescent="0.2">
      <c r="V937">
        <v>8.0875435860000007</v>
      </c>
    </row>
    <row r="938" spans="22:22" x14ac:dyDescent="0.2">
      <c r="V938">
        <v>7.8657300000000001</v>
      </c>
    </row>
    <row r="939" spans="22:22" x14ac:dyDescent="0.2">
      <c r="V939">
        <v>7.8657300000000001</v>
      </c>
    </row>
    <row r="940" spans="22:22" x14ac:dyDescent="0.2">
      <c r="V940">
        <v>7.8657300000000001</v>
      </c>
    </row>
    <row r="941" spans="22:22" x14ac:dyDescent="0.2">
      <c r="V941">
        <v>7.8657300000000001</v>
      </c>
    </row>
    <row r="942" spans="22:22" x14ac:dyDescent="0.2">
      <c r="V942">
        <v>7.8657300000000001</v>
      </c>
    </row>
    <row r="943" spans="22:22" x14ac:dyDescent="0.2">
      <c r="V943">
        <v>7.8657300000000001</v>
      </c>
    </row>
    <row r="944" spans="22:22" x14ac:dyDescent="0.2">
      <c r="V944">
        <v>7.8657300000000001</v>
      </c>
    </row>
    <row r="945" spans="22:22" x14ac:dyDescent="0.2">
      <c r="V945">
        <v>7.8657300000000001</v>
      </c>
    </row>
    <row r="946" spans="22:22" x14ac:dyDescent="0.2">
      <c r="V946">
        <v>7.8657300000000001</v>
      </c>
    </row>
    <row r="947" spans="22:22" x14ac:dyDescent="0.2">
      <c r="V947">
        <v>7.8657300000000001</v>
      </c>
    </row>
    <row r="948" spans="22:22" x14ac:dyDescent="0.2">
      <c r="V948">
        <v>7.8657300000000001</v>
      </c>
    </row>
    <row r="949" spans="22:22" x14ac:dyDescent="0.2">
      <c r="V949">
        <v>7.8657300000000001</v>
      </c>
    </row>
    <row r="950" spans="22:22" x14ac:dyDescent="0.2">
      <c r="V950">
        <v>7.8657300000000001</v>
      </c>
    </row>
    <row r="951" spans="22:22" x14ac:dyDescent="0.2">
      <c r="V951">
        <v>7.8657300000000001</v>
      </c>
    </row>
    <row r="952" spans="22:22" x14ac:dyDescent="0.2">
      <c r="V952">
        <v>7.8657300000000001</v>
      </c>
    </row>
    <row r="953" spans="22:22" x14ac:dyDescent="0.2">
      <c r="V953">
        <v>7.8657300000000001</v>
      </c>
    </row>
    <row r="954" spans="22:22" x14ac:dyDescent="0.2">
      <c r="V954">
        <v>7.65</v>
      </c>
    </row>
    <row r="955" spans="22:22" x14ac:dyDescent="0.2">
      <c r="V955">
        <v>7.65</v>
      </c>
    </row>
    <row r="956" spans="22:22" x14ac:dyDescent="0.2">
      <c r="V956">
        <v>7.65</v>
      </c>
    </row>
    <row r="957" spans="22:22" x14ac:dyDescent="0.2">
      <c r="V957">
        <v>7.65</v>
      </c>
    </row>
    <row r="958" spans="22:22" x14ac:dyDescent="0.2">
      <c r="V958">
        <v>7.65</v>
      </c>
    </row>
    <row r="959" spans="22:22" x14ac:dyDescent="0.2">
      <c r="V959">
        <v>7.65</v>
      </c>
    </row>
    <row r="960" spans="22:22" x14ac:dyDescent="0.2">
      <c r="V960">
        <v>7.65</v>
      </c>
    </row>
    <row r="961" spans="22:22" x14ac:dyDescent="0.2">
      <c r="V961">
        <v>7.65</v>
      </c>
    </row>
    <row r="962" spans="22:22" x14ac:dyDescent="0.2">
      <c r="V962">
        <v>8.0769716339999995</v>
      </c>
    </row>
    <row r="963" spans="22:22" x14ac:dyDescent="0.2">
      <c r="V963">
        <v>8.0769716339999995</v>
      </c>
    </row>
    <row r="964" spans="22:22" x14ac:dyDescent="0.2">
      <c r="V964">
        <v>8.0769716339999995</v>
      </c>
    </row>
    <row r="965" spans="22:22" x14ac:dyDescent="0.2">
      <c r="V965">
        <v>8.0769716339999995</v>
      </c>
    </row>
    <row r="966" spans="22:22" x14ac:dyDescent="0.2">
      <c r="V966">
        <v>8.0452557759999994</v>
      </c>
    </row>
    <row r="967" spans="22:22" x14ac:dyDescent="0.2">
      <c r="V967">
        <v>8.0452557759999994</v>
      </c>
    </row>
    <row r="968" spans="22:22" x14ac:dyDescent="0.2">
      <c r="V968">
        <v>8.0452557759999994</v>
      </c>
    </row>
    <row r="969" spans="22:22" x14ac:dyDescent="0.2">
      <c r="V969">
        <v>8.0452557759999994</v>
      </c>
    </row>
    <row r="970" spans="22:22" x14ac:dyDescent="0.2">
      <c r="V970">
        <v>7.9923960139999997</v>
      </c>
    </row>
    <row r="971" spans="22:22" x14ac:dyDescent="0.2">
      <c r="V971">
        <v>7.9923960139999997</v>
      </c>
    </row>
    <row r="972" spans="22:22" x14ac:dyDescent="0.2">
      <c r="V972">
        <v>7.9923960139999997</v>
      </c>
    </row>
    <row r="973" spans="22:22" x14ac:dyDescent="0.2">
      <c r="V973">
        <v>7.9923960139999997</v>
      </c>
    </row>
    <row r="974" spans="22:22" x14ac:dyDescent="0.2">
      <c r="V974">
        <v>7.9923960139999997</v>
      </c>
    </row>
    <row r="975" spans="22:22" x14ac:dyDescent="0.2">
      <c r="V975">
        <v>7.9923960139999997</v>
      </c>
    </row>
    <row r="976" spans="22:22" x14ac:dyDescent="0.2">
      <c r="V976">
        <v>7.9923960139999997</v>
      </c>
    </row>
    <row r="977" spans="22:22" x14ac:dyDescent="0.2">
      <c r="V977">
        <v>7.9923960139999997</v>
      </c>
    </row>
    <row r="978" spans="22:22" x14ac:dyDescent="0.2">
      <c r="V978">
        <v>7.9923960139999997</v>
      </c>
    </row>
    <row r="979" spans="22:22" x14ac:dyDescent="0.2">
      <c r="V979">
        <v>7.9923960139999997</v>
      </c>
    </row>
    <row r="980" spans="22:22" x14ac:dyDescent="0.2">
      <c r="V980">
        <v>7.9923960139999997</v>
      </c>
    </row>
    <row r="981" spans="22:22" x14ac:dyDescent="0.2">
      <c r="V981">
        <v>7.9923960139999997</v>
      </c>
    </row>
    <row r="982" spans="22:22" x14ac:dyDescent="0.2">
      <c r="V982">
        <v>7.9923960139999997</v>
      </c>
    </row>
    <row r="983" spans="22:22" x14ac:dyDescent="0.2">
      <c r="V983">
        <v>7.9923960139999997</v>
      </c>
    </row>
    <row r="984" spans="22:22" x14ac:dyDescent="0.2">
      <c r="V984">
        <v>7.9923960139999997</v>
      </c>
    </row>
    <row r="985" spans="22:22" x14ac:dyDescent="0.2">
      <c r="V985">
        <v>7.9923960139999997</v>
      </c>
    </row>
    <row r="986" spans="22:22" x14ac:dyDescent="0.2">
      <c r="V986">
        <v>7.9923960139999997</v>
      </c>
    </row>
    <row r="987" spans="22:22" x14ac:dyDescent="0.2">
      <c r="V987">
        <v>7.9923960139999997</v>
      </c>
    </row>
    <row r="988" spans="22:22" x14ac:dyDescent="0.2">
      <c r="V988">
        <v>7.9923960139999997</v>
      </c>
    </row>
    <row r="989" spans="22:22" x14ac:dyDescent="0.2">
      <c r="V989">
        <v>7.9923960139999997</v>
      </c>
    </row>
    <row r="990" spans="22:22" x14ac:dyDescent="0.2">
      <c r="V990">
        <v>7.9923960139999997</v>
      </c>
    </row>
    <row r="991" spans="22:22" x14ac:dyDescent="0.2">
      <c r="V991">
        <v>7.9923960139999997</v>
      </c>
    </row>
    <row r="992" spans="22:22" x14ac:dyDescent="0.2">
      <c r="V992">
        <v>7.9923960139999997</v>
      </c>
    </row>
    <row r="993" spans="22:22" x14ac:dyDescent="0.2">
      <c r="V993">
        <v>7.9923960139999997</v>
      </c>
    </row>
    <row r="994" spans="22:22" x14ac:dyDescent="0.2">
      <c r="V994">
        <v>7.9923960139999997</v>
      </c>
    </row>
    <row r="995" spans="22:22" x14ac:dyDescent="0.2">
      <c r="V995">
        <v>7.9923960139999997</v>
      </c>
    </row>
    <row r="996" spans="22:22" x14ac:dyDescent="0.2">
      <c r="V996">
        <v>7.9923960139999997</v>
      </c>
    </row>
    <row r="997" spans="22:22" x14ac:dyDescent="0.2">
      <c r="V997">
        <v>7.9923960139999997</v>
      </c>
    </row>
    <row r="998" spans="22:22" x14ac:dyDescent="0.2">
      <c r="V998">
        <v>7.9923960139999997</v>
      </c>
    </row>
    <row r="999" spans="22:22" x14ac:dyDescent="0.2">
      <c r="V999">
        <v>7.9923960139999997</v>
      </c>
    </row>
    <row r="1000" spans="22:22" x14ac:dyDescent="0.2">
      <c r="V1000">
        <v>7.9923960139999997</v>
      </c>
    </row>
    <row r="1001" spans="22:22" x14ac:dyDescent="0.2">
      <c r="V1001">
        <v>7.9923960139999997</v>
      </c>
    </row>
    <row r="1002" spans="22:22" x14ac:dyDescent="0.2">
      <c r="V1002">
        <v>7.9923960139999997</v>
      </c>
    </row>
    <row r="1003" spans="22:22" x14ac:dyDescent="0.2">
      <c r="V1003">
        <v>7.9923960139999997</v>
      </c>
    </row>
    <row r="1004" spans="22:22" x14ac:dyDescent="0.2">
      <c r="V1004">
        <v>7.9923960139999997</v>
      </c>
    </row>
    <row r="1005" spans="22:22" x14ac:dyDescent="0.2">
      <c r="V1005">
        <v>7.9923960139999997</v>
      </c>
    </row>
    <row r="1006" spans="22:22" x14ac:dyDescent="0.2">
      <c r="V1006">
        <v>7.7731919999999999</v>
      </c>
    </row>
    <row r="1007" spans="22:22" x14ac:dyDescent="0.2">
      <c r="V1007">
        <v>7.7731919999999999</v>
      </c>
    </row>
    <row r="1008" spans="22:22" x14ac:dyDescent="0.2">
      <c r="V1008">
        <v>7.7731919999999999</v>
      </c>
    </row>
    <row r="1009" spans="22:22" x14ac:dyDescent="0.2">
      <c r="V1009">
        <v>7.7731919999999999</v>
      </c>
    </row>
    <row r="1010" spans="22:22" x14ac:dyDescent="0.2">
      <c r="V1010">
        <v>7.24</v>
      </c>
    </row>
    <row r="1011" spans="22:22" x14ac:dyDescent="0.2">
      <c r="V1011">
        <v>7.24</v>
      </c>
    </row>
    <row r="1012" spans="22:22" x14ac:dyDescent="0.2">
      <c r="V1012">
        <v>7.24</v>
      </c>
    </row>
    <row r="1013" spans="22:22" x14ac:dyDescent="0.2">
      <c r="V1013">
        <v>7.24</v>
      </c>
    </row>
    <row r="1014" spans="22:22" x14ac:dyDescent="0.2">
      <c r="V1014">
        <v>6.6534226390000004</v>
      </c>
    </row>
    <row r="1015" spans="22:22" x14ac:dyDescent="0.2">
      <c r="V1015">
        <v>6.6534226390000004</v>
      </c>
    </row>
    <row r="1016" spans="22:22" x14ac:dyDescent="0.2">
      <c r="V1016">
        <v>6.6534226390000004</v>
      </c>
    </row>
    <row r="1017" spans="22:22" x14ac:dyDescent="0.2">
      <c r="V1017">
        <v>6.6534226390000004</v>
      </c>
    </row>
    <row r="1018" spans="22:22" x14ac:dyDescent="0.2">
      <c r="V1018">
        <v>7.3792227749999997</v>
      </c>
    </row>
    <row r="1019" spans="22:22" x14ac:dyDescent="0.2">
      <c r="V1019">
        <v>7.3792227749999997</v>
      </c>
    </row>
    <row r="1020" spans="22:22" x14ac:dyDescent="0.2">
      <c r="V1020">
        <v>7.3792227749999997</v>
      </c>
    </row>
    <row r="1021" spans="22:22" x14ac:dyDescent="0.2">
      <c r="V1021">
        <v>7.3792227749999997</v>
      </c>
    </row>
    <row r="1022" spans="22:22" x14ac:dyDescent="0.2">
      <c r="V1022">
        <v>7.1768359999999998</v>
      </c>
    </row>
    <row r="1023" spans="22:22" x14ac:dyDescent="0.2">
      <c r="V1023">
        <v>7.1768359999999998</v>
      </c>
    </row>
    <row r="1024" spans="22:22" x14ac:dyDescent="0.2">
      <c r="V1024">
        <v>7.1768359999999998</v>
      </c>
    </row>
    <row r="1025" spans="22:22" x14ac:dyDescent="0.2">
      <c r="V1025">
        <v>7.1768359999999998</v>
      </c>
    </row>
    <row r="1026" spans="22:22" x14ac:dyDescent="0.2">
      <c r="V1026">
        <v>6.98</v>
      </c>
    </row>
    <row r="1027" spans="22:22" x14ac:dyDescent="0.2">
      <c r="V1027">
        <v>6.98</v>
      </c>
    </row>
    <row r="1028" spans="22:22" x14ac:dyDescent="0.2">
      <c r="V1028">
        <v>6.98</v>
      </c>
    </row>
    <row r="1029" spans="22:22" x14ac:dyDescent="0.2">
      <c r="V1029">
        <v>6.98</v>
      </c>
    </row>
    <row r="1030" spans="22:22" x14ac:dyDescent="0.2">
      <c r="V1030">
        <v>6.092584961</v>
      </c>
    </row>
    <row r="1031" spans="22:22" x14ac:dyDescent="0.2">
      <c r="V1031">
        <v>6.092584961</v>
      </c>
    </row>
    <row r="1032" spans="22:22" x14ac:dyDescent="0.2">
      <c r="V1032">
        <v>6.092584961</v>
      </c>
    </row>
    <row r="1033" spans="22:22" x14ac:dyDescent="0.2">
      <c r="V1033">
        <v>6.092584961</v>
      </c>
    </row>
    <row r="1034" spans="22:22" x14ac:dyDescent="0.2">
      <c r="V1034">
        <v>6.092584961</v>
      </c>
    </row>
    <row r="1035" spans="22:22" x14ac:dyDescent="0.2">
      <c r="V1035">
        <v>6.092584961</v>
      </c>
    </row>
    <row r="1036" spans="22:22" x14ac:dyDescent="0.2">
      <c r="V1036">
        <v>6.092584961</v>
      </c>
    </row>
    <row r="1037" spans="22:22" x14ac:dyDescent="0.2">
      <c r="V1037">
        <v>6.092584961</v>
      </c>
    </row>
    <row r="1038" spans="22:22" x14ac:dyDescent="0.2">
      <c r="V1038">
        <v>6.092584961</v>
      </c>
    </row>
    <row r="1039" spans="22:22" x14ac:dyDescent="0.2">
      <c r="V1039">
        <v>6.092584961</v>
      </c>
    </row>
    <row r="1040" spans="22:22" x14ac:dyDescent="0.2">
      <c r="V1040">
        <v>6.092584961</v>
      </c>
    </row>
    <row r="1041" spans="22:22" x14ac:dyDescent="0.2">
      <c r="V1041">
        <v>6.092584961</v>
      </c>
    </row>
    <row r="1042" spans="22:22" x14ac:dyDescent="0.2">
      <c r="V1042">
        <v>6.092584961</v>
      </c>
    </row>
    <row r="1043" spans="22:22" x14ac:dyDescent="0.2">
      <c r="V1043">
        <v>6.092584961</v>
      </c>
    </row>
    <row r="1044" spans="22:22" x14ac:dyDescent="0.2">
      <c r="V1044">
        <v>6.092584961</v>
      </c>
    </row>
    <row r="1045" spans="22:22" x14ac:dyDescent="0.2">
      <c r="V1045">
        <v>6.092584961</v>
      </c>
    </row>
    <row r="1046" spans="22:22" x14ac:dyDescent="0.2">
      <c r="V1046">
        <v>6.092584961</v>
      </c>
    </row>
    <row r="1047" spans="22:22" x14ac:dyDescent="0.2">
      <c r="V1047">
        <v>6.092584961</v>
      </c>
    </row>
    <row r="1048" spans="22:22" x14ac:dyDescent="0.2">
      <c r="V1048">
        <v>6.092584961</v>
      </c>
    </row>
    <row r="1049" spans="22:22" x14ac:dyDescent="0.2">
      <c r="V1049">
        <v>6.092584961</v>
      </c>
    </row>
    <row r="1050" spans="22:22" x14ac:dyDescent="0.2">
      <c r="V1050">
        <v>6.62</v>
      </c>
    </row>
    <row r="1051" spans="22:22" x14ac:dyDescent="0.2">
      <c r="V1051">
        <v>6.62</v>
      </c>
    </row>
    <row r="1052" spans="22:22" x14ac:dyDescent="0.2">
      <c r="V1052">
        <v>6.62</v>
      </c>
    </row>
    <row r="1053" spans="22:22" x14ac:dyDescent="0.2">
      <c r="V1053">
        <v>6.62</v>
      </c>
    </row>
    <row r="1054" spans="22:22" x14ac:dyDescent="0.2">
      <c r="V1054">
        <v>6.3873411000000004</v>
      </c>
    </row>
    <row r="1055" spans="22:22" x14ac:dyDescent="0.2">
      <c r="V1055">
        <v>6.3873411000000004</v>
      </c>
    </row>
    <row r="1056" spans="22:22" x14ac:dyDescent="0.2">
      <c r="V1056">
        <v>6.3873411000000004</v>
      </c>
    </row>
    <row r="1057" spans="22:22" x14ac:dyDescent="0.2">
      <c r="V1057">
        <v>6.3873411000000004</v>
      </c>
    </row>
    <row r="1058" spans="22:22" x14ac:dyDescent="0.2">
      <c r="V1058">
        <v>6.9669166320000002</v>
      </c>
    </row>
    <row r="1059" spans="22:22" x14ac:dyDescent="0.2">
      <c r="V1059">
        <v>6.9669166320000002</v>
      </c>
    </row>
    <row r="1060" spans="22:22" x14ac:dyDescent="0.2">
      <c r="V1060">
        <v>6.9669166320000002</v>
      </c>
    </row>
    <row r="1061" spans="22:22" x14ac:dyDescent="0.2">
      <c r="V1061">
        <v>6.9669166320000002</v>
      </c>
    </row>
    <row r="1062" spans="22:22" x14ac:dyDescent="0.2">
      <c r="V1062">
        <v>6.58</v>
      </c>
    </row>
    <row r="1063" spans="22:22" x14ac:dyDescent="0.2">
      <c r="V1063">
        <v>6.58</v>
      </c>
    </row>
    <row r="1064" spans="22:22" x14ac:dyDescent="0.2">
      <c r="V1064">
        <v>6.58</v>
      </c>
    </row>
    <row r="1065" spans="22:22" x14ac:dyDescent="0.2">
      <c r="V1065">
        <v>6.58</v>
      </c>
    </row>
    <row r="1066" spans="22:22" x14ac:dyDescent="0.2">
      <c r="V1066">
        <v>6.58</v>
      </c>
    </row>
    <row r="1067" spans="22:22" x14ac:dyDescent="0.2">
      <c r="V1067">
        <v>6.58</v>
      </c>
    </row>
    <row r="1068" spans="22:22" x14ac:dyDescent="0.2">
      <c r="V1068">
        <v>6.58</v>
      </c>
    </row>
    <row r="1069" spans="22:22" x14ac:dyDescent="0.2">
      <c r="V1069">
        <v>6.58</v>
      </c>
    </row>
    <row r="1070" spans="22:22" x14ac:dyDescent="0.2">
      <c r="V1070">
        <v>6.58</v>
      </c>
    </row>
    <row r="1071" spans="22:22" x14ac:dyDescent="0.2">
      <c r="V1071">
        <v>6.58</v>
      </c>
    </row>
    <row r="1072" spans="22:22" x14ac:dyDescent="0.2">
      <c r="V1072">
        <v>6.58</v>
      </c>
    </row>
    <row r="1073" spans="22:22" x14ac:dyDescent="0.2">
      <c r="V1073">
        <v>6.58</v>
      </c>
    </row>
    <row r="1074" spans="22:22" x14ac:dyDescent="0.2">
      <c r="V1074">
        <v>6.58</v>
      </c>
    </row>
    <row r="1075" spans="22:22" x14ac:dyDescent="0.2">
      <c r="V1075">
        <v>6.58</v>
      </c>
    </row>
    <row r="1076" spans="22:22" x14ac:dyDescent="0.2">
      <c r="V1076">
        <v>6.58</v>
      </c>
    </row>
    <row r="1077" spans="22:22" x14ac:dyDescent="0.2">
      <c r="V1077">
        <v>6.58</v>
      </c>
    </row>
    <row r="1078" spans="22:22" x14ac:dyDescent="0.2">
      <c r="V1078">
        <v>6.58</v>
      </c>
    </row>
    <row r="1079" spans="22:22" x14ac:dyDescent="0.2">
      <c r="V1079">
        <v>6.58</v>
      </c>
    </row>
    <row r="1080" spans="22:22" x14ac:dyDescent="0.2">
      <c r="V1080">
        <v>6.58</v>
      </c>
    </row>
    <row r="1081" spans="22:22" x14ac:dyDescent="0.2">
      <c r="V1081">
        <v>6.58</v>
      </c>
    </row>
    <row r="1082" spans="22:22" x14ac:dyDescent="0.2">
      <c r="V1082">
        <v>6.58</v>
      </c>
    </row>
    <row r="1083" spans="22:22" x14ac:dyDescent="0.2">
      <c r="V1083">
        <v>6.58</v>
      </c>
    </row>
    <row r="1084" spans="22:22" x14ac:dyDescent="0.2">
      <c r="V1084">
        <v>6.58</v>
      </c>
    </row>
    <row r="1085" spans="22:22" x14ac:dyDescent="0.2">
      <c r="V1085">
        <v>6.58</v>
      </c>
    </row>
    <row r="1086" spans="22:22" x14ac:dyDescent="0.2">
      <c r="V1086">
        <v>6.58</v>
      </c>
    </row>
    <row r="1087" spans="22:22" x14ac:dyDescent="0.2">
      <c r="V1087">
        <v>6.58</v>
      </c>
    </row>
    <row r="1088" spans="22:22" x14ac:dyDescent="0.2">
      <c r="V1088">
        <v>6.58</v>
      </c>
    </row>
    <row r="1089" spans="22:22" x14ac:dyDescent="0.2">
      <c r="V1089">
        <v>6.58</v>
      </c>
    </row>
    <row r="1090" spans="22:22" x14ac:dyDescent="0.2">
      <c r="V1090">
        <v>6.58</v>
      </c>
    </row>
    <row r="1091" spans="22:22" x14ac:dyDescent="0.2">
      <c r="V1091">
        <v>6.58</v>
      </c>
    </row>
    <row r="1092" spans="22:22" x14ac:dyDescent="0.2">
      <c r="V1092">
        <v>6.58</v>
      </c>
    </row>
    <row r="1093" spans="22:22" x14ac:dyDescent="0.2">
      <c r="V1093">
        <v>6.58</v>
      </c>
    </row>
    <row r="1094" spans="22:22" x14ac:dyDescent="0.2">
      <c r="V1094">
        <v>6.58</v>
      </c>
    </row>
    <row r="1095" spans="22:22" x14ac:dyDescent="0.2">
      <c r="V1095">
        <v>6.58</v>
      </c>
    </row>
    <row r="1096" spans="22:22" x14ac:dyDescent="0.2">
      <c r="V1096">
        <v>6.58</v>
      </c>
    </row>
    <row r="1097" spans="22:22" x14ac:dyDescent="0.2">
      <c r="V1097">
        <v>6.58</v>
      </c>
    </row>
    <row r="1098" spans="22:22" x14ac:dyDescent="0.2">
      <c r="V1098">
        <v>6.58</v>
      </c>
    </row>
    <row r="1099" spans="22:22" x14ac:dyDescent="0.2">
      <c r="V1099">
        <v>6.58</v>
      </c>
    </row>
    <row r="1100" spans="22:22" x14ac:dyDescent="0.2">
      <c r="V1100">
        <v>6.58</v>
      </c>
    </row>
    <row r="1101" spans="22:22" x14ac:dyDescent="0.2">
      <c r="V1101">
        <v>6.58</v>
      </c>
    </row>
    <row r="1102" spans="22:22" x14ac:dyDescent="0.2">
      <c r="V1102">
        <v>6.58</v>
      </c>
    </row>
    <row r="1103" spans="22:22" x14ac:dyDescent="0.2">
      <c r="V1103">
        <v>6.58</v>
      </c>
    </row>
    <row r="1104" spans="22:22" x14ac:dyDescent="0.2">
      <c r="V1104">
        <v>6.58</v>
      </c>
    </row>
    <row r="1105" spans="22:22" x14ac:dyDescent="0.2">
      <c r="V1105">
        <v>6.58</v>
      </c>
    </row>
    <row r="1106" spans="22:22" x14ac:dyDescent="0.2">
      <c r="V1106">
        <v>6.58</v>
      </c>
    </row>
    <row r="1107" spans="22:22" x14ac:dyDescent="0.2">
      <c r="V1107">
        <v>6.58</v>
      </c>
    </row>
    <row r="1108" spans="22:22" x14ac:dyDescent="0.2">
      <c r="V1108">
        <v>6.58</v>
      </c>
    </row>
    <row r="1109" spans="22:22" x14ac:dyDescent="0.2">
      <c r="V1109">
        <v>6.58</v>
      </c>
    </row>
    <row r="1110" spans="22:22" x14ac:dyDescent="0.2">
      <c r="V1110">
        <v>6.58</v>
      </c>
    </row>
    <row r="1111" spans="22:22" x14ac:dyDescent="0.2">
      <c r="V1111">
        <v>6.58</v>
      </c>
    </row>
    <row r="1112" spans="22:22" x14ac:dyDescent="0.2">
      <c r="V1112">
        <v>6.58</v>
      </c>
    </row>
    <row r="1113" spans="22:22" x14ac:dyDescent="0.2">
      <c r="V1113">
        <v>6.58</v>
      </c>
    </row>
    <row r="1114" spans="22:22" x14ac:dyDescent="0.2">
      <c r="V1114">
        <v>6.58</v>
      </c>
    </row>
    <row r="1115" spans="22:22" x14ac:dyDescent="0.2">
      <c r="V1115">
        <v>6.58</v>
      </c>
    </row>
    <row r="1116" spans="22:22" x14ac:dyDescent="0.2">
      <c r="V1116">
        <v>6.58</v>
      </c>
    </row>
    <row r="1117" spans="22:22" x14ac:dyDescent="0.2">
      <c r="V1117">
        <v>6.58</v>
      </c>
    </row>
    <row r="1118" spans="22:22" x14ac:dyDescent="0.2">
      <c r="V1118">
        <v>6.58</v>
      </c>
    </row>
    <row r="1119" spans="22:22" x14ac:dyDescent="0.2">
      <c r="V1119">
        <v>6.58</v>
      </c>
    </row>
    <row r="1120" spans="22:22" x14ac:dyDescent="0.2">
      <c r="V1120">
        <v>6.58</v>
      </c>
    </row>
    <row r="1121" spans="22:22" x14ac:dyDescent="0.2">
      <c r="V1121">
        <v>6.58</v>
      </c>
    </row>
    <row r="1122" spans="22:22" x14ac:dyDescent="0.2">
      <c r="V1122">
        <v>6.58</v>
      </c>
    </row>
    <row r="1123" spans="22:22" x14ac:dyDescent="0.2">
      <c r="V1123">
        <v>6.58</v>
      </c>
    </row>
    <row r="1124" spans="22:22" x14ac:dyDescent="0.2">
      <c r="V1124">
        <v>6.58</v>
      </c>
    </row>
    <row r="1125" spans="22:22" x14ac:dyDescent="0.2">
      <c r="V1125">
        <v>6.58</v>
      </c>
    </row>
    <row r="1126" spans="22:22" x14ac:dyDescent="0.2">
      <c r="V1126">
        <v>6.58</v>
      </c>
    </row>
    <row r="1127" spans="22:22" x14ac:dyDescent="0.2">
      <c r="V1127">
        <v>6.58</v>
      </c>
    </row>
    <row r="1128" spans="22:22" x14ac:dyDescent="0.2">
      <c r="V1128">
        <v>6.58</v>
      </c>
    </row>
    <row r="1129" spans="22:22" x14ac:dyDescent="0.2">
      <c r="V1129">
        <v>6.58</v>
      </c>
    </row>
    <row r="1130" spans="22:22" x14ac:dyDescent="0.2">
      <c r="V1130">
        <v>6.58</v>
      </c>
    </row>
    <row r="1131" spans="22:22" x14ac:dyDescent="0.2">
      <c r="V1131">
        <v>6.58</v>
      </c>
    </row>
    <row r="1132" spans="22:22" x14ac:dyDescent="0.2">
      <c r="V1132">
        <v>6.58</v>
      </c>
    </row>
    <row r="1133" spans="22:22" x14ac:dyDescent="0.2">
      <c r="V1133">
        <v>6.58</v>
      </c>
    </row>
    <row r="1134" spans="22:22" x14ac:dyDescent="0.2">
      <c r="V1134">
        <v>6.36</v>
      </c>
    </row>
    <row r="1135" spans="22:22" x14ac:dyDescent="0.2">
      <c r="V1135">
        <v>6.36</v>
      </c>
    </row>
    <row r="1136" spans="22:22" x14ac:dyDescent="0.2">
      <c r="V1136">
        <v>6.36</v>
      </c>
    </row>
    <row r="1137" spans="22:22" x14ac:dyDescent="0.2">
      <c r="V1137">
        <v>6.36</v>
      </c>
    </row>
    <row r="1138" spans="22:22" x14ac:dyDescent="0.2">
      <c r="V1138">
        <v>6.36</v>
      </c>
    </row>
    <row r="1139" spans="22:22" x14ac:dyDescent="0.2">
      <c r="V1139">
        <v>6.36</v>
      </c>
    </row>
    <row r="1140" spans="22:22" x14ac:dyDescent="0.2">
      <c r="V1140">
        <v>6.36</v>
      </c>
    </row>
    <row r="1141" spans="22:22" x14ac:dyDescent="0.2">
      <c r="V1141">
        <v>6.36</v>
      </c>
    </row>
    <row r="1142" spans="22:22" x14ac:dyDescent="0.2">
      <c r="V1142">
        <v>6.3</v>
      </c>
    </row>
    <row r="1143" spans="22:22" x14ac:dyDescent="0.2">
      <c r="V1143">
        <v>6.3</v>
      </c>
    </row>
    <row r="1144" spans="22:22" x14ac:dyDescent="0.2">
      <c r="V1144">
        <v>6.3</v>
      </c>
    </row>
    <row r="1145" spans="22:22" x14ac:dyDescent="0.2">
      <c r="V1145">
        <v>6.3</v>
      </c>
    </row>
    <row r="1146" spans="22:22" x14ac:dyDescent="0.2">
      <c r="V1146">
        <v>6.0399932459999999</v>
      </c>
    </row>
    <row r="1147" spans="22:22" x14ac:dyDescent="0.2">
      <c r="V1147">
        <v>6.0399932459999999</v>
      </c>
    </row>
    <row r="1148" spans="22:22" x14ac:dyDescent="0.2">
      <c r="V1148">
        <v>6.0399932459999999</v>
      </c>
    </row>
    <row r="1149" spans="22:22" x14ac:dyDescent="0.2">
      <c r="V1149">
        <v>6.0399932459999999</v>
      </c>
    </row>
    <row r="1150" spans="22:22" x14ac:dyDescent="0.2">
      <c r="V1150">
        <v>6</v>
      </c>
    </row>
    <row r="1151" spans="22:22" x14ac:dyDescent="0.2">
      <c r="V1151">
        <v>6</v>
      </c>
    </row>
    <row r="1152" spans="22:22" x14ac:dyDescent="0.2">
      <c r="V1152">
        <v>6</v>
      </c>
    </row>
    <row r="1153" spans="22:22" x14ac:dyDescent="0.2">
      <c r="V1153">
        <v>6</v>
      </c>
    </row>
    <row r="1154" spans="22:22" x14ac:dyDescent="0.2">
      <c r="V1154">
        <v>6</v>
      </c>
    </row>
    <row r="1155" spans="22:22" x14ac:dyDescent="0.2">
      <c r="V1155">
        <v>6</v>
      </c>
    </row>
    <row r="1156" spans="22:22" x14ac:dyDescent="0.2">
      <c r="V1156">
        <v>6</v>
      </c>
    </row>
    <row r="1157" spans="22:22" x14ac:dyDescent="0.2">
      <c r="V1157">
        <v>6</v>
      </c>
    </row>
    <row r="1158" spans="22:22" x14ac:dyDescent="0.2">
      <c r="V1158">
        <v>6</v>
      </c>
    </row>
    <row r="1159" spans="22:22" x14ac:dyDescent="0.2">
      <c r="V1159">
        <v>6</v>
      </c>
    </row>
    <row r="1160" spans="22:22" x14ac:dyDescent="0.2">
      <c r="V1160">
        <v>6</v>
      </c>
    </row>
    <row r="1161" spans="22:22" x14ac:dyDescent="0.2">
      <c r="V1161">
        <v>6</v>
      </c>
    </row>
    <row r="1162" spans="22:22" x14ac:dyDescent="0.2">
      <c r="V1162">
        <v>6</v>
      </c>
    </row>
    <row r="1163" spans="22:22" x14ac:dyDescent="0.2">
      <c r="V1163">
        <v>6</v>
      </c>
    </row>
    <row r="1164" spans="22:22" x14ac:dyDescent="0.2">
      <c r="V1164">
        <v>6</v>
      </c>
    </row>
    <row r="1165" spans="22:22" x14ac:dyDescent="0.2">
      <c r="V1165">
        <v>6</v>
      </c>
    </row>
    <row r="1166" spans="22:22" x14ac:dyDescent="0.2">
      <c r="V1166">
        <v>5.7891309069999997</v>
      </c>
    </row>
    <row r="1167" spans="22:22" x14ac:dyDescent="0.2">
      <c r="V1167">
        <v>5.7891309069999997</v>
      </c>
    </row>
    <row r="1168" spans="22:22" x14ac:dyDescent="0.2">
      <c r="V1168">
        <v>5.7891309069999997</v>
      </c>
    </row>
    <row r="1169" spans="22:22" x14ac:dyDescent="0.2">
      <c r="V1169">
        <v>5.7891309069999997</v>
      </c>
    </row>
    <row r="1170" spans="22:22" x14ac:dyDescent="0.2">
      <c r="V1170">
        <v>5.2272613000000003</v>
      </c>
    </row>
    <row r="1171" spans="22:22" x14ac:dyDescent="0.2">
      <c r="V1171">
        <v>5.2272613000000003</v>
      </c>
    </row>
    <row r="1172" spans="22:22" x14ac:dyDescent="0.2">
      <c r="V1172">
        <v>5.2272613000000003</v>
      </c>
    </row>
    <row r="1173" spans="22:22" x14ac:dyDescent="0.2">
      <c r="V1173">
        <v>5.2272613000000003</v>
      </c>
    </row>
    <row r="1174" spans="22:22" x14ac:dyDescent="0.2">
      <c r="V1174">
        <v>5.191941967</v>
      </c>
    </row>
    <row r="1175" spans="22:22" x14ac:dyDescent="0.2">
      <c r="V1175">
        <v>5.191941967</v>
      </c>
    </row>
    <row r="1176" spans="22:22" x14ac:dyDescent="0.2">
      <c r="V1176">
        <v>5.191941967</v>
      </c>
    </row>
    <row r="1177" spans="22:22" x14ac:dyDescent="0.2">
      <c r="V1177">
        <v>5.191941967</v>
      </c>
    </row>
    <row r="1178" spans="22:22" x14ac:dyDescent="0.2">
      <c r="V1178">
        <v>5.4029897719999997</v>
      </c>
    </row>
    <row r="1179" spans="22:22" x14ac:dyDescent="0.2">
      <c r="V1179">
        <v>5.4029897719999997</v>
      </c>
    </row>
    <row r="1180" spans="22:22" x14ac:dyDescent="0.2">
      <c r="V1180">
        <v>5.4029897719999997</v>
      </c>
    </row>
    <row r="1181" spans="22:22" x14ac:dyDescent="0.2">
      <c r="V1181">
        <v>5.4029897719999997</v>
      </c>
    </row>
    <row r="1182" spans="22:22" x14ac:dyDescent="0.2">
      <c r="V1182">
        <v>5.3843265950000001</v>
      </c>
    </row>
    <row r="1183" spans="22:22" x14ac:dyDescent="0.2">
      <c r="V1183">
        <v>5.3843265950000001</v>
      </c>
    </row>
    <row r="1184" spans="22:22" x14ac:dyDescent="0.2">
      <c r="V1184">
        <v>5.3843265950000001</v>
      </c>
    </row>
    <row r="1185" spans="22:22" x14ac:dyDescent="0.2">
      <c r="V1185">
        <v>5.3843265950000001</v>
      </c>
    </row>
    <row r="1186" spans="22:22" x14ac:dyDescent="0.2">
      <c r="V1186">
        <v>5.8298940000000004</v>
      </c>
    </row>
    <row r="1187" spans="22:22" x14ac:dyDescent="0.2">
      <c r="V1187">
        <v>5.8298940000000004</v>
      </c>
    </row>
    <row r="1188" spans="22:22" x14ac:dyDescent="0.2">
      <c r="V1188">
        <v>5.8298940000000004</v>
      </c>
    </row>
    <row r="1189" spans="22:22" x14ac:dyDescent="0.2">
      <c r="V1189">
        <v>5.8298940000000004</v>
      </c>
    </row>
    <row r="1190" spans="22:22" x14ac:dyDescent="0.2">
      <c r="V1190">
        <v>4.9093873019999998</v>
      </c>
    </row>
    <row r="1191" spans="22:22" x14ac:dyDescent="0.2">
      <c r="V1191">
        <v>4.9093873019999998</v>
      </c>
    </row>
    <row r="1192" spans="22:22" x14ac:dyDescent="0.2">
      <c r="V1192">
        <v>4.9093873019999998</v>
      </c>
    </row>
    <row r="1193" spans="22:22" x14ac:dyDescent="0.2">
      <c r="V1193">
        <v>4.9093873019999998</v>
      </c>
    </row>
    <row r="1194" spans="22:22" x14ac:dyDescent="0.2">
      <c r="V1194">
        <v>4.9005574689999998</v>
      </c>
    </row>
    <row r="1195" spans="22:22" x14ac:dyDescent="0.2">
      <c r="V1195">
        <v>4.9005574689999998</v>
      </c>
    </row>
    <row r="1196" spans="22:22" x14ac:dyDescent="0.2">
      <c r="V1196">
        <v>4.9005574689999998</v>
      </c>
    </row>
    <row r="1197" spans="22:22" x14ac:dyDescent="0.2">
      <c r="V1197">
        <v>4.9005574689999998</v>
      </c>
    </row>
    <row r="1198" spans="22:22" x14ac:dyDescent="0.2">
      <c r="V1198">
        <v>4.9005574689999998</v>
      </c>
    </row>
    <row r="1199" spans="22:22" x14ac:dyDescent="0.2">
      <c r="V1199">
        <v>4.9005574689999998</v>
      </c>
    </row>
    <row r="1200" spans="22:22" x14ac:dyDescent="0.2">
      <c r="V1200">
        <v>4.9005574689999998</v>
      </c>
    </row>
    <row r="1201" spans="22:22" x14ac:dyDescent="0.2">
      <c r="V1201">
        <v>4.9005574689999998</v>
      </c>
    </row>
    <row r="1202" spans="22:22" x14ac:dyDescent="0.2">
      <c r="V1202">
        <v>5.1323737039999999</v>
      </c>
    </row>
    <row r="1203" spans="22:22" x14ac:dyDescent="0.2">
      <c r="V1203">
        <v>5.1323737039999999</v>
      </c>
    </row>
    <row r="1204" spans="22:22" x14ac:dyDescent="0.2">
      <c r="V1204">
        <v>5.1323737039999999</v>
      </c>
    </row>
    <row r="1205" spans="22:22" x14ac:dyDescent="0.2">
      <c r="V1205">
        <v>5.1323737039999999</v>
      </c>
    </row>
    <row r="1206" spans="22:22" x14ac:dyDescent="0.2">
      <c r="V1206">
        <v>4.8564083030000003</v>
      </c>
    </row>
    <row r="1207" spans="22:22" x14ac:dyDescent="0.2">
      <c r="V1207">
        <v>4.8564083030000003</v>
      </c>
    </row>
    <row r="1208" spans="22:22" x14ac:dyDescent="0.2">
      <c r="V1208">
        <v>4.8564083030000003</v>
      </c>
    </row>
    <row r="1209" spans="22:22" x14ac:dyDescent="0.2">
      <c r="V1209">
        <v>4.8564083030000003</v>
      </c>
    </row>
    <row r="1210" spans="22:22" x14ac:dyDescent="0.2">
      <c r="V1210">
        <v>4.8564083030000003</v>
      </c>
    </row>
    <row r="1211" spans="22:22" x14ac:dyDescent="0.2">
      <c r="V1211">
        <v>4.8564083030000003</v>
      </c>
    </row>
    <row r="1212" spans="22:22" x14ac:dyDescent="0.2">
      <c r="V1212">
        <v>4.8564083030000003</v>
      </c>
    </row>
    <row r="1213" spans="22:22" x14ac:dyDescent="0.2">
      <c r="V1213">
        <v>4.8564083030000003</v>
      </c>
    </row>
    <row r="1214" spans="22:22" x14ac:dyDescent="0.2">
      <c r="V1214">
        <v>5.6454225820000001</v>
      </c>
    </row>
    <row r="1215" spans="22:22" x14ac:dyDescent="0.2">
      <c r="V1215">
        <v>5.6454225820000001</v>
      </c>
    </row>
    <row r="1216" spans="22:22" x14ac:dyDescent="0.2">
      <c r="V1216">
        <v>5.6454225820000001</v>
      </c>
    </row>
    <row r="1217" spans="22:22" x14ac:dyDescent="0.2">
      <c r="V1217">
        <v>5.6454225820000001</v>
      </c>
    </row>
    <row r="1218" spans="22:22" x14ac:dyDescent="0.2">
      <c r="V1218">
        <v>5.4974152480000003</v>
      </c>
    </row>
    <row r="1219" spans="22:22" x14ac:dyDescent="0.2">
      <c r="V1219">
        <v>5.4974152480000003</v>
      </c>
    </row>
    <row r="1220" spans="22:22" x14ac:dyDescent="0.2">
      <c r="V1220">
        <v>5.4974152480000003</v>
      </c>
    </row>
    <row r="1221" spans="22:22" x14ac:dyDescent="0.2">
      <c r="V1221">
        <v>5.4974152480000003</v>
      </c>
    </row>
    <row r="1222" spans="22:22" x14ac:dyDescent="0.2">
      <c r="V1222">
        <v>5.4974152480000003</v>
      </c>
    </row>
    <row r="1223" spans="22:22" x14ac:dyDescent="0.2">
      <c r="V1223">
        <v>5.4974152480000003</v>
      </c>
    </row>
    <row r="1224" spans="22:22" x14ac:dyDescent="0.2">
      <c r="V1224">
        <v>5.4974152480000003</v>
      </c>
    </row>
    <row r="1225" spans="22:22" x14ac:dyDescent="0.2">
      <c r="V1225">
        <v>5.4974152480000003</v>
      </c>
    </row>
    <row r="1226" spans="22:22" x14ac:dyDescent="0.2">
      <c r="V1226">
        <v>5.4974152480000003</v>
      </c>
    </row>
    <row r="1227" spans="22:22" x14ac:dyDescent="0.2">
      <c r="V1227">
        <v>5.4974152480000003</v>
      </c>
    </row>
    <row r="1228" spans="22:22" x14ac:dyDescent="0.2">
      <c r="V1228">
        <v>5.4974152480000003</v>
      </c>
    </row>
    <row r="1229" spans="22:22" x14ac:dyDescent="0.2">
      <c r="V1229">
        <v>5.4974152480000003</v>
      </c>
    </row>
    <row r="1230" spans="22:22" x14ac:dyDescent="0.2">
      <c r="V1230">
        <v>5.3466399999999998</v>
      </c>
    </row>
    <row r="1231" spans="22:22" x14ac:dyDescent="0.2">
      <c r="V1231">
        <v>5.3466399999999998</v>
      </c>
    </row>
    <row r="1232" spans="22:22" x14ac:dyDescent="0.2">
      <c r="V1232">
        <v>5.3466399999999998</v>
      </c>
    </row>
    <row r="1233" spans="22:22" x14ac:dyDescent="0.2">
      <c r="V1233">
        <v>5.3466399999999998</v>
      </c>
    </row>
    <row r="1234" spans="22:22" x14ac:dyDescent="0.2">
      <c r="V1234">
        <v>5.3466399999999998</v>
      </c>
    </row>
    <row r="1235" spans="22:22" x14ac:dyDescent="0.2">
      <c r="V1235">
        <v>5.3466399999999998</v>
      </c>
    </row>
    <row r="1236" spans="22:22" x14ac:dyDescent="0.2">
      <c r="V1236">
        <v>5.3466399999999998</v>
      </c>
    </row>
    <row r="1237" spans="22:22" x14ac:dyDescent="0.2">
      <c r="V1237">
        <v>5.3466399999999998</v>
      </c>
    </row>
    <row r="1238" spans="22:22" x14ac:dyDescent="0.2">
      <c r="V1238">
        <v>5.2</v>
      </c>
    </row>
    <row r="1239" spans="22:22" x14ac:dyDescent="0.2">
      <c r="V1239">
        <v>5.2</v>
      </c>
    </row>
    <row r="1240" spans="22:22" x14ac:dyDescent="0.2">
      <c r="V1240">
        <v>5.2</v>
      </c>
    </row>
    <row r="1241" spans="22:22" x14ac:dyDescent="0.2">
      <c r="V1241">
        <v>5.2</v>
      </c>
    </row>
    <row r="1242" spans="22:22" x14ac:dyDescent="0.2">
      <c r="V1242">
        <v>5.2</v>
      </c>
    </row>
    <row r="1243" spans="22:22" x14ac:dyDescent="0.2">
      <c r="V1243">
        <v>5.2</v>
      </c>
    </row>
    <row r="1244" spans="22:22" x14ac:dyDescent="0.2">
      <c r="V1244">
        <v>5.2</v>
      </c>
    </row>
    <row r="1245" spans="22:22" x14ac:dyDescent="0.2">
      <c r="V1245">
        <v>5.2</v>
      </c>
    </row>
    <row r="1246" spans="22:22" x14ac:dyDescent="0.2">
      <c r="V1246">
        <v>4.8057681050000003</v>
      </c>
    </row>
    <row r="1247" spans="22:22" x14ac:dyDescent="0.2">
      <c r="V1247">
        <v>4.8057681050000003</v>
      </c>
    </row>
    <row r="1248" spans="22:22" x14ac:dyDescent="0.2">
      <c r="V1248">
        <v>4.8057681050000003</v>
      </c>
    </row>
    <row r="1249" spans="22:22" x14ac:dyDescent="0.2">
      <c r="V1249">
        <v>4.8057681050000003</v>
      </c>
    </row>
    <row r="1250" spans="22:22" x14ac:dyDescent="0.2">
      <c r="V1250">
        <v>4.8057681050000003</v>
      </c>
    </row>
    <row r="1251" spans="22:22" x14ac:dyDescent="0.2">
      <c r="V1251">
        <v>4.8057681050000003</v>
      </c>
    </row>
    <row r="1252" spans="22:22" x14ac:dyDescent="0.2">
      <c r="V1252">
        <v>4.8057681050000003</v>
      </c>
    </row>
    <row r="1253" spans="22:22" x14ac:dyDescent="0.2">
      <c r="V1253">
        <v>4.8057681050000003</v>
      </c>
    </row>
    <row r="1254" spans="22:22" x14ac:dyDescent="0.2">
      <c r="V1254">
        <v>4.8057681050000003</v>
      </c>
    </row>
    <row r="1255" spans="22:22" x14ac:dyDescent="0.2">
      <c r="V1255">
        <v>4.8057681050000003</v>
      </c>
    </row>
    <row r="1256" spans="22:22" x14ac:dyDescent="0.2">
      <c r="V1256">
        <v>4.8057681050000003</v>
      </c>
    </row>
    <row r="1257" spans="22:22" x14ac:dyDescent="0.2">
      <c r="V1257">
        <v>4.8057681050000003</v>
      </c>
    </row>
    <row r="1258" spans="22:22" x14ac:dyDescent="0.2">
      <c r="V1258">
        <v>4.5473641379999998</v>
      </c>
    </row>
    <row r="1259" spans="22:22" x14ac:dyDescent="0.2">
      <c r="V1259">
        <v>4.5473641379999998</v>
      </c>
    </row>
    <row r="1260" spans="22:22" x14ac:dyDescent="0.2">
      <c r="V1260">
        <v>4.5473641379999998</v>
      </c>
    </row>
    <row r="1261" spans="22:22" x14ac:dyDescent="0.2">
      <c r="V1261">
        <v>4.5473641379999998</v>
      </c>
    </row>
    <row r="1262" spans="22:22" x14ac:dyDescent="0.2">
      <c r="V1262">
        <v>4.5473641379999998</v>
      </c>
    </row>
    <row r="1263" spans="22:22" x14ac:dyDescent="0.2">
      <c r="V1263">
        <v>4.5473641379999998</v>
      </c>
    </row>
    <row r="1264" spans="22:22" x14ac:dyDescent="0.2">
      <c r="V1264">
        <v>4.5473641379999998</v>
      </c>
    </row>
    <row r="1265" spans="22:22" x14ac:dyDescent="0.2">
      <c r="V1265">
        <v>4.5473641379999998</v>
      </c>
    </row>
    <row r="1266" spans="22:22" x14ac:dyDescent="0.2">
      <c r="V1266">
        <v>4.7777733390000003</v>
      </c>
    </row>
    <row r="1267" spans="22:22" x14ac:dyDescent="0.2">
      <c r="V1267">
        <v>4.7777733390000003</v>
      </c>
    </row>
    <row r="1268" spans="22:22" x14ac:dyDescent="0.2">
      <c r="V1268">
        <v>4.7777733390000003</v>
      </c>
    </row>
    <row r="1269" spans="22:22" x14ac:dyDescent="0.2">
      <c r="V1269">
        <v>4.7777733390000003</v>
      </c>
    </row>
    <row r="1270" spans="22:22" x14ac:dyDescent="0.2">
      <c r="V1270">
        <v>4.7684417510000001</v>
      </c>
    </row>
    <row r="1271" spans="22:22" x14ac:dyDescent="0.2">
      <c r="V1271">
        <v>4.7684417510000001</v>
      </c>
    </row>
    <row r="1272" spans="22:22" x14ac:dyDescent="0.2">
      <c r="V1272">
        <v>4.7684417510000001</v>
      </c>
    </row>
    <row r="1273" spans="22:22" x14ac:dyDescent="0.2">
      <c r="V1273">
        <v>4.7684417510000001</v>
      </c>
    </row>
    <row r="1274" spans="22:22" x14ac:dyDescent="0.2">
      <c r="V1274">
        <v>5.2438200000000004</v>
      </c>
    </row>
    <row r="1275" spans="22:22" x14ac:dyDescent="0.2">
      <c r="V1275">
        <v>5.2438200000000004</v>
      </c>
    </row>
    <row r="1276" spans="22:22" x14ac:dyDescent="0.2">
      <c r="V1276">
        <v>5.2438200000000004</v>
      </c>
    </row>
    <row r="1277" spans="22:22" x14ac:dyDescent="0.2">
      <c r="V1277">
        <v>5.2438200000000004</v>
      </c>
    </row>
    <row r="1278" spans="22:22" x14ac:dyDescent="0.2">
      <c r="V1278">
        <v>5.0999999999999996</v>
      </c>
    </row>
    <row r="1279" spans="22:22" x14ac:dyDescent="0.2">
      <c r="V1279">
        <v>5.0999999999999996</v>
      </c>
    </row>
    <row r="1280" spans="22:22" x14ac:dyDescent="0.2">
      <c r="V1280">
        <v>5.0999999999999996</v>
      </c>
    </row>
    <row r="1281" spans="22:22" x14ac:dyDescent="0.2">
      <c r="V1281">
        <v>5.0999999999999996</v>
      </c>
    </row>
    <row r="1282" spans="22:22" x14ac:dyDescent="0.2">
      <c r="V1282">
        <v>5.3282640099999998</v>
      </c>
    </row>
    <row r="1283" spans="22:22" x14ac:dyDescent="0.2">
      <c r="V1283">
        <v>5.3282640099999998</v>
      </c>
    </row>
    <row r="1284" spans="22:22" x14ac:dyDescent="0.2">
      <c r="V1284">
        <v>5.3282640099999998</v>
      </c>
    </row>
    <row r="1285" spans="22:22" x14ac:dyDescent="0.2">
      <c r="V1285">
        <v>5.3282640099999998</v>
      </c>
    </row>
    <row r="1286" spans="22:22" x14ac:dyDescent="0.2">
      <c r="V1286">
        <v>4.72779024</v>
      </c>
    </row>
    <row r="1287" spans="22:22" x14ac:dyDescent="0.2">
      <c r="V1287">
        <v>4.72779024</v>
      </c>
    </row>
    <row r="1288" spans="22:22" x14ac:dyDescent="0.2">
      <c r="V1288">
        <v>4.72779024</v>
      </c>
    </row>
    <row r="1289" spans="22:22" x14ac:dyDescent="0.2">
      <c r="V1289">
        <v>4.72779024</v>
      </c>
    </row>
    <row r="1290" spans="22:22" x14ac:dyDescent="0.2">
      <c r="V1290">
        <v>4.72779024</v>
      </c>
    </row>
    <row r="1291" spans="22:22" x14ac:dyDescent="0.2">
      <c r="V1291">
        <v>4.72779024</v>
      </c>
    </row>
    <row r="1292" spans="22:22" x14ac:dyDescent="0.2">
      <c r="V1292">
        <v>4.72779024</v>
      </c>
    </row>
    <row r="1293" spans="22:22" x14ac:dyDescent="0.2">
      <c r="V1293">
        <v>4.72779024</v>
      </c>
    </row>
    <row r="1294" spans="22:22" x14ac:dyDescent="0.2">
      <c r="V1294">
        <v>5.1696847239999997</v>
      </c>
    </row>
    <row r="1295" spans="22:22" x14ac:dyDescent="0.2">
      <c r="V1295">
        <v>5.1696847239999997</v>
      </c>
    </row>
    <row r="1296" spans="22:22" x14ac:dyDescent="0.2">
      <c r="V1296">
        <v>5.1696847239999997</v>
      </c>
    </row>
    <row r="1297" spans="22:22" x14ac:dyDescent="0.2">
      <c r="V1297">
        <v>5.1696847239999997</v>
      </c>
    </row>
    <row r="1298" spans="22:22" x14ac:dyDescent="0.2">
      <c r="V1298">
        <v>4.1338937290000004</v>
      </c>
    </row>
    <row r="1299" spans="22:22" x14ac:dyDescent="0.2">
      <c r="V1299">
        <v>4.1338937290000004</v>
      </c>
    </row>
    <row r="1300" spans="22:22" x14ac:dyDescent="0.2">
      <c r="V1300">
        <v>4.1338937290000004</v>
      </c>
    </row>
    <row r="1301" spans="22:22" x14ac:dyDescent="0.2">
      <c r="V1301">
        <v>4.1338937290000004</v>
      </c>
    </row>
    <row r="1302" spans="22:22" x14ac:dyDescent="0.2">
      <c r="V1302">
        <v>4.2646597679999996</v>
      </c>
    </row>
    <row r="1303" spans="22:22" x14ac:dyDescent="0.2">
      <c r="V1303">
        <v>4.2646597679999996</v>
      </c>
    </row>
    <row r="1304" spans="22:22" x14ac:dyDescent="0.2">
      <c r="V1304">
        <v>4.2646597679999996</v>
      </c>
    </row>
    <row r="1305" spans="22:22" x14ac:dyDescent="0.2">
      <c r="V1305">
        <v>4.2646597679999996</v>
      </c>
    </row>
    <row r="1306" spans="22:22" x14ac:dyDescent="0.2">
      <c r="V1306">
        <v>4.3027846270000003</v>
      </c>
    </row>
    <row r="1307" spans="22:22" x14ac:dyDescent="0.2">
      <c r="V1307">
        <v>4.3027846270000003</v>
      </c>
    </row>
    <row r="1308" spans="22:22" x14ac:dyDescent="0.2">
      <c r="V1308">
        <v>4.3027846270000003</v>
      </c>
    </row>
    <row r="1309" spans="22:22" x14ac:dyDescent="0.2">
      <c r="V1309">
        <v>4.3027846270000003</v>
      </c>
    </row>
    <row r="1310" spans="22:22" x14ac:dyDescent="0.2">
      <c r="V1310">
        <v>4.184774</v>
      </c>
    </row>
    <row r="1311" spans="22:22" x14ac:dyDescent="0.2">
      <c r="V1311">
        <v>4.184774</v>
      </c>
    </row>
    <row r="1312" spans="22:22" x14ac:dyDescent="0.2">
      <c r="V1312">
        <v>4.184774</v>
      </c>
    </row>
    <row r="1313" spans="22:22" x14ac:dyDescent="0.2">
      <c r="V1313">
        <v>4.184774</v>
      </c>
    </row>
    <row r="1314" spans="22:22" x14ac:dyDescent="0.2">
      <c r="V1314">
        <v>3.4259753119999998</v>
      </c>
    </row>
    <row r="1315" spans="22:22" x14ac:dyDescent="0.2">
      <c r="V1315">
        <v>3.4259753119999998</v>
      </c>
    </row>
    <row r="1316" spans="22:22" x14ac:dyDescent="0.2">
      <c r="V1316">
        <v>3.4259753119999998</v>
      </c>
    </row>
    <row r="1317" spans="22:22" x14ac:dyDescent="0.2">
      <c r="V1317">
        <v>3.4259753119999998</v>
      </c>
    </row>
    <row r="1318" spans="22:22" x14ac:dyDescent="0.2">
      <c r="V1318">
        <v>3.9585699999999999</v>
      </c>
    </row>
    <row r="1319" spans="22:22" x14ac:dyDescent="0.2">
      <c r="V1319">
        <v>3.9585699999999999</v>
      </c>
    </row>
    <row r="1320" spans="22:22" x14ac:dyDescent="0.2">
      <c r="V1320">
        <v>3.9585699999999999</v>
      </c>
    </row>
    <row r="1321" spans="22:22" x14ac:dyDescent="0.2">
      <c r="V1321">
        <v>3.9585699999999999</v>
      </c>
    </row>
    <row r="1322" spans="22:22" x14ac:dyDescent="0.2">
      <c r="V1322">
        <v>3.9585699999999999</v>
      </c>
    </row>
    <row r="1323" spans="22:22" x14ac:dyDescent="0.2">
      <c r="V1323">
        <v>3.9585699999999999</v>
      </c>
    </row>
    <row r="1324" spans="22:22" x14ac:dyDescent="0.2">
      <c r="V1324">
        <v>3.9585699999999999</v>
      </c>
    </row>
    <row r="1325" spans="22:22" x14ac:dyDescent="0.2">
      <c r="V1325">
        <v>3.9585699999999999</v>
      </c>
    </row>
    <row r="1326" spans="22:22" x14ac:dyDescent="0.2">
      <c r="V1326">
        <v>4.0384858169999998</v>
      </c>
    </row>
    <row r="1327" spans="22:22" x14ac:dyDescent="0.2">
      <c r="V1327">
        <v>4.0384858169999998</v>
      </c>
    </row>
    <row r="1328" spans="22:22" x14ac:dyDescent="0.2">
      <c r="V1328">
        <v>4.0384858169999998</v>
      </c>
    </row>
    <row r="1329" spans="22:22" x14ac:dyDescent="0.2">
      <c r="V1329">
        <v>4.0384858169999998</v>
      </c>
    </row>
    <row r="1330" spans="22:22" x14ac:dyDescent="0.2">
      <c r="V1330">
        <v>3.5892611620000001</v>
      </c>
    </row>
    <row r="1331" spans="22:22" x14ac:dyDescent="0.2">
      <c r="V1331">
        <v>3.5892611620000001</v>
      </c>
    </row>
    <row r="1332" spans="22:22" x14ac:dyDescent="0.2">
      <c r="V1332">
        <v>3.5892611620000001</v>
      </c>
    </row>
    <row r="1333" spans="22:22" x14ac:dyDescent="0.2">
      <c r="V1333">
        <v>3.5892611620000001</v>
      </c>
    </row>
    <row r="1334" spans="22:22" x14ac:dyDescent="0.2">
      <c r="V1334">
        <v>3.443356176</v>
      </c>
    </row>
    <row r="1335" spans="22:22" x14ac:dyDescent="0.2">
      <c r="V1335">
        <v>3.443356176</v>
      </c>
    </row>
    <row r="1336" spans="22:22" x14ac:dyDescent="0.2">
      <c r="V1336">
        <v>3.443356176</v>
      </c>
    </row>
    <row r="1337" spans="22:22" x14ac:dyDescent="0.2">
      <c r="V1337">
        <v>3.443356176</v>
      </c>
    </row>
    <row r="1338" spans="22:22" x14ac:dyDescent="0.2">
      <c r="V1338">
        <v>1.7659666549999999</v>
      </c>
    </row>
    <row r="1339" spans="22:22" x14ac:dyDescent="0.2">
      <c r="V1339">
        <v>1.7659666549999999</v>
      </c>
    </row>
    <row r="1340" spans="22:22" x14ac:dyDescent="0.2">
      <c r="V1340">
        <v>1.7659666549999999</v>
      </c>
    </row>
    <row r="1341" spans="22:22" x14ac:dyDescent="0.2">
      <c r="V1341">
        <v>1.7659666549999999</v>
      </c>
    </row>
    <row r="1342" spans="22:22" x14ac:dyDescent="0.2">
      <c r="V1342">
        <v>1.33</v>
      </c>
    </row>
    <row r="1343" spans="22:22" x14ac:dyDescent="0.2">
      <c r="V1343">
        <v>1.33</v>
      </c>
    </row>
    <row r="1344" spans="22:22" x14ac:dyDescent="0.2">
      <c r="V1344">
        <v>1.33</v>
      </c>
    </row>
    <row r="1345" spans="22:22" x14ac:dyDescent="0.2">
      <c r="V1345">
        <v>1.33</v>
      </c>
    </row>
    <row r="1346" spans="22:22" x14ac:dyDescent="0.2">
      <c r="V1346">
        <v>1.2369184310000001</v>
      </c>
    </row>
    <row r="1347" spans="22:22" x14ac:dyDescent="0.2">
      <c r="V1347">
        <v>1.2369184310000001</v>
      </c>
    </row>
    <row r="1348" spans="22:22" x14ac:dyDescent="0.2">
      <c r="V1348">
        <v>1.2369184310000001</v>
      </c>
    </row>
    <row r="1349" spans="22:22" x14ac:dyDescent="0.2">
      <c r="V1349">
        <v>1.2369184310000001</v>
      </c>
    </row>
    <row r="1350" spans="22:22" x14ac:dyDescent="0.2">
      <c r="V1350">
        <v>1.2369184310000001</v>
      </c>
    </row>
    <row r="1351" spans="22:22" x14ac:dyDescent="0.2">
      <c r="V1351">
        <v>1.2369184310000001</v>
      </c>
    </row>
    <row r="1352" spans="22:22" x14ac:dyDescent="0.2">
      <c r="V1352">
        <v>1.2369184310000001</v>
      </c>
    </row>
    <row r="1353" spans="22:22" x14ac:dyDescent="0.2">
      <c r="V1353">
        <v>1.2369184310000001</v>
      </c>
    </row>
    <row r="1354" spans="22:22" x14ac:dyDescent="0.2">
      <c r="V1354">
        <v>1.2369184310000001</v>
      </c>
    </row>
    <row r="1355" spans="22:22" x14ac:dyDescent="0.2">
      <c r="V1355">
        <v>1.2369184310000001</v>
      </c>
    </row>
    <row r="1356" spans="22:22" x14ac:dyDescent="0.2">
      <c r="V1356">
        <v>1.2369184310000001</v>
      </c>
    </row>
    <row r="1357" spans="22:22" x14ac:dyDescent="0.2">
      <c r="V1357">
        <v>1.2369184310000001</v>
      </c>
    </row>
    <row r="1358" spans="22:22" x14ac:dyDescent="0.2">
      <c r="V1358">
        <v>1.2369184310000001</v>
      </c>
    </row>
    <row r="1359" spans="22:22" x14ac:dyDescent="0.2">
      <c r="V1359">
        <v>1.2369184310000001</v>
      </c>
    </row>
    <row r="1360" spans="22:22" x14ac:dyDescent="0.2">
      <c r="V1360">
        <v>1.2369184310000001</v>
      </c>
    </row>
    <row r="1361" spans="22:22" x14ac:dyDescent="0.2">
      <c r="V1361">
        <v>1.2369184310000001</v>
      </c>
    </row>
    <row r="1362" spans="22:22" x14ac:dyDescent="0.2">
      <c r="V1362">
        <v>1.2029939999999999</v>
      </c>
    </row>
    <row r="1363" spans="22:22" x14ac:dyDescent="0.2">
      <c r="V1363">
        <v>1.2029939999999999</v>
      </c>
    </row>
    <row r="1364" spans="22:22" x14ac:dyDescent="0.2">
      <c r="V1364">
        <v>1.2029939999999999</v>
      </c>
    </row>
    <row r="1365" spans="22:22" x14ac:dyDescent="0.2">
      <c r="V1365">
        <v>1.2029939999999999</v>
      </c>
    </row>
    <row r="1366" spans="22:22" x14ac:dyDescent="0.2">
      <c r="V1366">
        <v>1.2029939999999999</v>
      </c>
    </row>
    <row r="1367" spans="22:22" x14ac:dyDescent="0.2">
      <c r="V1367">
        <v>1.2029939999999999</v>
      </c>
    </row>
    <row r="1368" spans="22:22" x14ac:dyDescent="0.2">
      <c r="V1368">
        <v>1.2029939999999999</v>
      </c>
    </row>
    <row r="1369" spans="22:22" x14ac:dyDescent="0.2">
      <c r="V1369">
        <v>1.2029939999999999</v>
      </c>
    </row>
    <row r="1370" spans="22:22" x14ac:dyDescent="0.2">
      <c r="V1370">
        <v>1.2029939999999999</v>
      </c>
    </row>
    <row r="1371" spans="22:22" x14ac:dyDescent="0.2">
      <c r="V1371">
        <v>1.2029939999999999</v>
      </c>
    </row>
    <row r="1372" spans="22:22" x14ac:dyDescent="0.2">
      <c r="V1372">
        <v>1.2029939999999999</v>
      </c>
    </row>
    <row r="1373" spans="22:22" x14ac:dyDescent="0.2">
      <c r="V1373">
        <v>1.2029939999999999</v>
      </c>
    </row>
    <row r="1374" spans="22:22" x14ac:dyDescent="0.2">
      <c r="V1374">
        <v>0.78143200000000002</v>
      </c>
    </row>
    <row r="1375" spans="22:22" x14ac:dyDescent="0.2">
      <c r="V1375">
        <v>0.78143200000000002</v>
      </c>
    </row>
    <row r="1376" spans="22:22" x14ac:dyDescent="0.2">
      <c r="V1376">
        <v>0.78143200000000002</v>
      </c>
    </row>
    <row r="1377" spans="22:22" x14ac:dyDescent="0.2">
      <c r="V1377">
        <v>0.78143200000000002</v>
      </c>
    </row>
    <row r="1378" spans="22:22" x14ac:dyDescent="0.2">
      <c r="V1378">
        <v>0.65546104900000002</v>
      </c>
    </row>
    <row r="1379" spans="22:22" x14ac:dyDescent="0.2">
      <c r="V1379">
        <v>0.65546104900000002</v>
      </c>
    </row>
    <row r="1380" spans="22:22" x14ac:dyDescent="0.2">
      <c r="V1380">
        <v>0.65546104900000002</v>
      </c>
    </row>
    <row r="1381" spans="22:22" x14ac:dyDescent="0.2">
      <c r="V1381">
        <v>0.65546104900000002</v>
      </c>
    </row>
    <row r="1382" spans="22:22" x14ac:dyDescent="0.2">
      <c r="V1382">
        <v>0.54031888500000003</v>
      </c>
    </row>
    <row r="1383" spans="22:22" x14ac:dyDescent="0.2">
      <c r="V1383">
        <v>0.54031888500000003</v>
      </c>
    </row>
    <row r="1384" spans="22:22" x14ac:dyDescent="0.2">
      <c r="V1384">
        <v>0.54031888500000003</v>
      </c>
    </row>
    <row r="1385" spans="22:22" x14ac:dyDescent="0.2">
      <c r="V1385">
        <v>0.54031888500000003</v>
      </c>
    </row>
    <row r="1386" spans="22:22" x14ac:dyDescent="0.2">
      <c r="V1386">
        <v>0.522568959</v>
      </c>
    </row>
    <row r="1387" spans="22:22" x14ac:dyDescent="0.2">
      <c r="V1387">
        <v>0.522568959</v>
      </c>
    </row>
    <row r="1388" spans="22:22" x14ac:dyDescent="0.2">
      <c r="V1388">
        <v>0.522568959</v>
      </c>
    </row>
    <row r="1389" spans="22:22" x14ac:dyDescent="0.2">
      <c r="V1389">
        <v>0.522568959</v>
      </c>
    </row>
    <row r="1390" spans="22:22" x14ac:dyDescent="0.2">
      <c r="V1390">
        <v>0.494470664</v>
      </c>
    </row>
    <row r="1391" spans="22:22" x14ac:dyDescent="0.2">
      <c r="V1391">
        <v>0.494470664</v>
      </c>
    </row>
    <row r="1392" spans="22:22" x14ac:dyDescent="0.2">
      <c r="V1392">
        <v>0.494470664</v>
      </c>
    </row>
    <row r="1393" spans="22:22" x14ac:dyDescent="0.2">
      <c r="V1393">
        <v>0.494470664</v>
      </c>
    </row>
    <row r="1394" spans="22:22" x14ac:dyDescent="0.2">
      <c r="V1394">
        <v>0.494470664</v>
      </c>
    </row>
    <row r="1395" spans="22:22" x14ac:dyDescent="0.2">
      <c r="V1395">
        <v>0.494470664</v>
      </c>
    </row>
    <row r="1396" spans="22:22" x14ac:dyDescent="0.2">
      <c r="V1396">
        <v>0.494470664</v>
      </c>
    </row>
    <row r="1397" spans="22:22" x14ac:dyDescent="0.2">
      <c r="V1397">
        <v>0.494470664</v>
      </c>
    </row>
    <row r="1398" spans="22:22" x14ac:dyDescent="0.2">
      <c r="V1398">
        <v>0.335937188</v>
      </c>
    </row>
    <row r="1399" spans="22:22" x14ac:dyDescent="0.2">
      <c r="V1399">
        <v>0.335937188</v>
      </c>
    </row>
    <row r="1400" spans="22:22" x14ac:dyDescent="0.2">
      <c r="V1400">
        <v>0.335937188</v>
      </c>
    </row>
    <row r="1401" spans="22:22" x14ac:dyDescent="0.2">
      <c r="V1401">
        <v>0.335937188</v>
      </c>
    </row>
    <row r="1402" spans="22:22" x14ac:dyDescent="0.2">
      <c r="V1402">
        <v>0.31</v>
      </c>
    </row>
    <row r="1403" spans="22:22" x14ac:dyDescent="0.2">
      <c r="V1403">
        <v>0.31</v>
      </c>
    </row>
    <row r="1404" spans="22:22" x14ac:dyDescent="0.2">
      <c r="V1404">
        <v>0.31</v>
      </c>
    </row>
    <row r="1405" spans="22:22" x14ac:dyDescent="0.2">
      <c r="V1405">
        <v>0.31</v>
      </c>
    </row>
    <row r="1406" spans="22:22" x14ac:dyDescent="0.2">
      <c r="V1406">
        <v>0.27015944200000003</v>
      </c>
    </row>
    <row r="1407" spans="22:22" x14ac:dyDescent="0.2">
      <c r="V1407">
        <v>0.27015944200000003</v>
      </c>
    </row>
    <row r="1408" spans="22:22" x14ac:dyDescent="0.2">
      <c r="V1408">
        <v>0.27015944200000003</v>
      </c>
    </row>
    <row r="1409" spans="22:22" x14ac:dyDescent="0.2">
      <c r="V1409">
        <v>0.27015944200000003</v>
      </c>
    </row>
    <row r="1410" spans="22:22" x14ac:dyDescent="0.2">
      <c r="V1410">
        <v>0.25195289100000001</v>
      </c>
    </row>
    <row r="1411" spans="22:22" x14ac:dyDescent="0.2">
      <c r="V1411">
        <v>0.25195289100000001</v>
      </c>
    </row>
    <row r="1412" spans="22:22" x14ac:dyDescent="0.2">
      <c r="V1412">
        <v>0.25195289100000001</v>
      </c>
    </row>
    <row r="1413" spans="22:22" x14ac:dyDescent="0.2">
      <c r="V1413">
        <v>0.25195289100000001</v>
      </c>
    </row>
    <row r="1414" spans="22:22" x14ac:dyDescent="0.2">
      <c r="V1414">
        <v>0.25705</v>
      </c>
    </row>
    <row r="1415" spans="22:22" x14ac:dyDescent="0.2">
      <c r="V1415">
        <v>0.25705</v>
      </c>
    </row>
    <row r="1416" spans="22:22" x14ac:dyDescent="0.2">
      <c r="V1416">
        <v>0.25705</v>
      </c>
    </row>
    <row r="1417" spans="22:22" x14ac:dyDescent="0.2">
      <c r="V1417">
        <v>0.25705</v>
      </c>
    </row>
    <row r="1418" spans="22:22" x14ac:dyDescent="0.2">
      <c r="V1418">
        <v>0.174794</v>
      </c>
    </row>
    <row r="1419" spans="22:22" x14ac:dyDescent="0.2">
      <c r="V1419">
        <v>0.174794</v>
      </c>
    </row>
    <row r="1420" spans="22:22" x14ac:dyDescent="0.2">
      <c r="V1420">
        <v>0.174794</v>
      </c>
    </row>
    <row r="1421" spans="22:22" x14ac:dyDescent="0.2">
      <c r="V1421">
        <v>0.174794</v>
      </c>
    </row>
    <row r="1422" spans="22:22" x14ac:dyDescent="0.2">
      <c r="V1422">
        <v>0.17</v>
      </c>
    </row>
    <row r="1423" spans="22:22" x14ac:dyDescent="0.2">
      <c r="V1423">
        <v>0.17</v>
      </c>
    </row>
    <row r="1424" spans="22:22" x14ac:dyDescent="0.2">
      <c r="V1424">
        <v>0.17</v>
      </c>
    </row>
    <row r="1425" spans="22:22" x14ac:dyDescent="0.2">
      <c r="V1425">
        <v>0.17</v>
      </c>
    </row>
    <row r="1426" spans="22:22" x14ac:dyDescent="0.2">
      <c r="V1426">
        <v>0.15857928600000001</v>
      </c>
    </row>
    <row r="1427" spans="22:22" x14ac:dyDescent="0.2">
      <c r="V1427">
        <v>0.15857928600000001</v>
      </c>
    </row>
    <row r="1428" spans="22:22" x14ac:dyDescent="0.2">
      <c r="V1428">
        <v>0.15857928600000001</v>
      </c>
    </row>
    <row r="1429" spans="22:22" x14ac:dyDescent="0.2">
      <c r="V1429">
        <v>0.15857928600000001</v>
      </c>
    </row>
    <row r="1430" spans="22:22" x14ac:dyDescent="0.2">
      <c r="V1430">
        <v>0.15423000000000001</v>
      </c>
    </row>
    <row r="1431" spans="22:22" x14ac:dyDescent="0.2">
      <c r="V1431">
        <v>0.15423000000000001</v>
      </c>
    </row>
    <row r="1432" spans="22:22" x14ac:dyDescent="0.2">
      <c r="V1432">
        <v>0.15423000000000001</v>
      </c>
    </row>
    <row r="1433" spans="22:22" x14ac:dyDescent="0.2">
      <c r="V1433">
        <v>0.15423000000000001</v>
      </c>
    </row>
    <row r="1434" spans="22:22" x14ac:dyDescent="0.2">
      <c r="V1434">
        <v>0.15</v>
      </c>
    </row>
    <row r="1435" spans="22:22" x14ac:dyDescent="0.2">
      <c r="V1435">
        <v>0.15</v>
      </c>
    </row>
    <row r="1436" spans="22:22" x14ac:dyDescent="0.2">
      <c r="V1436">
        <v>0.15</v>
      </c>
    </row>
    <row r="1437" spans="22:22" x14ac:dyDescent="0.2">
      <c r="V1437">
        <v>0.15</v>
      </c>
    </row>
    <row r="1438" spans="22:22" x14ac:dyDescent="0.2">
      <c r="V1438">
        <v>0.14800733399999999</v>
      </c>
    </row>
    <row r="1439" spans="22:22" x14ac:dyDescent="0.2">
      <c r="V1439">
        <v>0.14800733399999999</v>
      </c>
    </row>
    <row r="1440" spans="22:22" x14ac:dyDescent="0.2">
      <c r="V1440">
        <v>0.14800733399999999</v>
      </c>
    </row>
    <row r="1441" spans="22:22" x14ac:dyDescent="0.2">
      <c r="V1441">
        <v>0.14800733399999999</v>
      </c>
    </row>
    <row r="1442" spans="22:22" x14ac:dyDescent="0.2">
      <c r="V1442">
        <v>0.115782618</v>
      </c>
    </row>
    <row r="1443" spans="22:22" x14ac:dyDescent="0.2">
      <c r="V1443">
        <v>0.115782618</v>
      </c>
    </row>
    <row r="1444" spans="22:22" x14ac:dyDescent="0.2">
      <c r="V1444">
        <v>0.115782618</v>
      </c>
    </row>
    <row r="1445" spans="22:22" x14ac:dyDescent="0.2">
      <c r="V1445">
        <v>0.115782618</v>
      </c>
    </row>
    <row r="1446" spans="22:22" x14ac:dyDescent="0.2">
      <c r="V1446">
        <v>5.5989531000000002E-2</v>
      </c>
    </row>
    <row r="1447" spans="22:22" x14ac:dyDescent="0.2">
      <c r="V1447">
        <v>5.5989531000000002E-2</v>
      </c>
    </row>
    <row r="1448" spans="22:22" x14ac:dyDescent="0.2">
      <c r="V1448">
        <v>5.5989531000000002E-2</v>
      </c>
    </row>
    <row r="1449" spans="22:22" x14ac:dyDescent="0.2">
      <c r="V1449">
        <v>5.5989531000000002E-2</v>
      </c>
    </row>
    <row r="1450" spans="22:22" x14ac:dyDescent="0.2">
      <c r="V1450">
        <v>4.1127999999999998E-2</v>
      </c>
    </row>
    <row r="1451" spans="22:22" x14ac:dyDescent="0.2">
      <c r="V1451">
        <v>4.1127999999999998E-2</v>
      </c>
    </row>
    <row r="1452" spans="22:22" x14ac:dyDescent="0.2">
      <c r="V1452">
        <v>4.1127999999999998E-2</v>
      </c>
    </row>
    <row r="1453" spans="22:22" x14ac:dyDescent="0.2">
      <c r="V1453">
        <v>4.1127999999999998E-2</v>
      </c>
    </row>
    <row r="1454" spans="22:22" x14ac:dyDescent="0.2">
      <c r="V1454">
        <v>1.9297102999999999E-2</v>
      </c>
    </row>
    <row r="1455" spans="22:22" x14ac:dyDescent="0.2">
      <c r="V1455">
        <v>1.9297102999999999E-2</v>
      </c>
    </row>
    <row r="1456" spans="22:22" x14ac:dyDescent="0.2">
      <c r="V1456">
        <v>1.9297102999999999E-2</v>
      </c>
    </row>
    <row r="1457" spans="22:22" x14ac:dyDescent="0.2">
      <c r="V1457">
        <v>1.9297102999999999E-2</v>
      </c>
    </row>
    <row r="1458" spans="22:22" x14ac:dyDescent="0.2">
      <c r="V1458">
        <v>1.0571952000000001E-2</v>
      </c>
    </row>
    <row r="1459" spans="22:22" x14ac:dyDescent="0.2">
      <c r="V1459">
        <v>1.0571952000000001E-2</v>
      </c>
    </row>
    <row r="1460" spans="22:22" x14ac:dyDescent="0.2">
      <c r="V1460">
        <v>1.0571952000000001E-2</v>
      </c>
    </row>
    <row r="1461" spans="22:22" x14ac:dyDescent="0.2">
      <c r="V1461">
        <v>1.0571952000000001E-2</v>
      </c>
    </row>
    <row r="1462" spans="22:22" x14ac:dyDescent="0.2">
      <c r="V1462">
        <v>0.01</v>
      </c>
    </row>
    <row r="1463" spans="22:22" x14ac:dyDescent="0.2">
      <c r="V1463">
        <v>0.01</v>
      </c>
    </row>
    <row r="1464" spans="22:22" x14ac:dyDescent="0.2">
      <c r="V1464">
        <v>0.01</v>
      </c>
    </row>
    <row r="1465" spans="22:22" x14ac:dyDescent="0.2">
      <c r="V1465">
        <v>0.01</v>
      </c>
    </row>
  </sheetData>
  <mergeCells count="30">
    <mergeCell ref="A24:A25"/>
    <mergeCell ref="B24:D24"/>
    <mergeCell ref="E24:G24"/>
    <mergeCell ref="H24:H25"/>
    <mergeCell ref="A1:H1"/>
    <mergeCell ref="B2:D2"/>
    <mergeCell ref="E2:G2"/>
    <mergeCell ref="H2:H3"/>
    <mergeCell ref="A2:A3"/>
    <mergeCell ref="A12:H12"/>
    <mergeCell ref="A13:A14"/>
    <mergeCell ref="B13:D13"/>
    <mergeCell ref="E13:G13"/>
    <mergeCell ref="H13:H14"/>
    <mergeCell ref="A23:H23"/>
    <mergeCell ref="J1:Q1"/>
    <mergeCell ref="J2:J3"/>
    <mergeCell ref="K2:M2"/>
    <mergeCell ref="N2:P2"/>
    <mergeCell ref="Q2:Q3"/>
    <mergeCell ref="A34:H34"/>
    <mergeCell ref="A35:A36"/>
    <mergeCell ref="B35:D35"/>
    <mergeCell ref="E35:G35"/>
    <mergeCell ref="H35:H36"/>
    <mergeCell ref="J12:Q12"/>
    <mergeCell ref="J13:J14"/>
    <mergeCell ref="K13:M13"/>
    <mergeCell ref="N13:P13"/>
    <mergeCell ref="Q13:Q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013F0-B31E-324E-8432-60550D7525B2}">
  <dimension ref="A1:J30"/>
  <sheetViews>
    <sheetView tabSelected="1" topLeftCell="B1" workbookViewId="0">
      <selection activeCell="G13" sqref="G13"/>
    </sheetView>
  </sheetViews>
  <sheetFormatPr baseColWidth="10" defaultRowHeight="16" x14ac:dyDescent="0.2"/>
  <cols>
    <col min="2" max="2" width="12.83203125" bestFit="1" customWidth="1"/>
    <col min="3" max="3" width="15.6640625" bestFit="1" customWidth="1"/>
    <col min="4" max="5" width="11" bestFit="1" customWidth="1"/>
    <col min="6" max="7" width="11.5" bestFit="1" customWidth="1"/>
    <col min="10" max="10" width="11.5" bestFit="1" customWidth="1"/>
  </cols>
  <sheetData>
    <row r="1" spans="1:10" x14ac:dyDescent="0.2">
      <c r="A1" s="80"/>
      <c r="B1" s="61"/>
      <c r="C1" s="81"/>
      <c r="D1" s="79"/>
      <c r="E1" s="74"/>
      <c r="F1" s="74"/>
      <c r="G1" s="74"/>
      <c r="H1" s="78"/>
    </row>
    <row r="2" spans="1:10" x14ac:dyDescent="0.2">
      <c r="A2" s="83"/>
      <c r="B2" s="79"/>
      <c r="C2" s="82"/>
      <c r="D2" s="63" t="s">
        <v>94</v>
      </c>
      <c r="E2" s="63"/>
      <c r="F2" s="63" t="s">
        <v>95</v>
      </c>
      <c r="G2" s="63"/>
      <c r="H2" s="70"/>
    </row>
    <row r="3" spans="1:10" x14ac:dyDescent="0.2">
      <c r="A3" s="70"/>
      <c r="B3" s="64" t="s">
        <v>89</v>
      </c>
      <c r="C3" s="64" t="s">
        <v>69</v>
      </c>
      <c r="D3" s="64" t="s">
        <v>91</v>
      </c>
      <c r="E3" s="64" t="s">
        <v>90</v>
      </c>
      <c r="F3" s="64" t="s">
        <v>91</v>
      </c>
      <c r="G3" s="64" t="s">
        <v>90</v>
      </c>
      <c r="H3" s="70"/>
    </row>
    <row r="4" spans="1:10" x14ac:dyDescent="0.2">
      <c r="A4" s="71"/>
      <c r="B4" s="65" t="s">
        <v>82</v>
      </c>
      <c r="C4" s="62" t="s">
        <v>27</v>
      </c>
      <c r="D4" s="66">
        <v>8.09</v>
      </c>
      <c r="E4" s="66">
        <v>15.86</v>
      </c>
      <c r="F4" s="66">
        <v>6.17</v>
      </c>
      <c r="G4" s="66">
        <v>23890</v>
      </c>
      <c r="H4" s="70"/>
      <c r="I4" s="13"/>
      <c r="J4" s="13"/>
    </row>
    <row r="5" spans="1:10" x14ac:dyDescent="0.2">
      <c r="A5" s="69"/>
      <c r="B5" s="65"/>
      <c r="C5" s="62" t="s">
        <v>30</v>
      </c>
      <c r="D5" s="66">
        <v>0.25</v>
      </c>
      <c r="E5" s="66">
        <v>8.11</v>
      </c>
      <c r="F5" s="66">
        <v>6.39</v>
      </c>
      <c r="G5" s="66">
        <v>6.62</v>
      </c>
      <c r="H5" s="71"/>
      <c r="I5" s="13"/>
      <c r="J5" s="13"/>
    </row>
    <row r="6" spans="1:10" x14ac:dyDescent="0.2">
      <c r="A6" s="70"/>
      <c r="B6" s="67" t="s">
        <v>96</v>
      </c>
      <c r="C6" s="62" t="s">
        <v>6</v>
      </c>
      <c r="D6" s="66">
        <v>0.15</v>
      </c>
      <c r="E6" s="66">
        <v>203.33</v>
      </c>
      <c r="F6" s="66">
        <v>0.12</v>
      </c>
      <c r="G6" s="66">
        <v>941.85</v>
      </c>
      <c r="H6" s="70"/>
      <c r="I6" s="13"/>
      <c r="J6" s="13"/>
    </row>
    <row r="7" spans="1:10" x14ac:dyDescent="0.2">
      <c r="A7" s="70"/>
      <c r="B7" s="67"/>
      <c r="C7" s="62" t="s">
        <v>10</v>
      </c>
      <c r="D7" s="66">
        <v>4.04</v>
      </c>
      <c r="E7" s="66">
        <v>8.23</v>
      </c>
      <c r="F7" s="66">
        <v>0.02</v>
      </c>
      <c r="G7" s="66">
        <v>27.91</v>
      </c>
      <c r="H7" s="77"/>
      <c r="I7" s="13"/>
      <c r="J7" s="13"/>
    </row>
    <row r="8" spans="1:10" x14ac:dyDescent="0.2">
      <c r="A8" s="71"/>
      <c r="B8" s="67"/>
      <c r="C8" s="62" t="s">
        <v>11</v>
      </c>
      <c r="D8" s="66">
        <v>7.99</v>
      </c>
      <c r="E8" s="66">
        <v>324.95999999999998</v>
      </c>
      <c r="F8" s="66">
        <v>6.58</v>
      </c>
      <c r="G8" s="66">
        <v>307.38</v>
      </c>
      <c r="H8" s="77"/>
      <c r="I8" s="13"/>
      <c r="J8" s="13"/>
    </row>
    <row r="9" spans="1:10" x14ac:dyDescent="0.2">
      <c r="A9" s="69"/>
      <c r="B9" s="67"/>
      <c r="C9" s="62" t="s">
        <v>42</v>
      </c>
      <c r="D9" s="66">
        <v>8.08</v>
      </c>
      <c r="E9" s="66">
        <v>1545.14</v>
      </c>
      <c r="F9" s="66">
        <v>4.7699999999999996</v>
      </c>
      <c r="G9" s="66">
        <v>32.659999999999997</v>
      </c>
      <c r="H9" s="77"/>
      <c r="I9" s="13"/>
      <c r="J9" s="13"/>
    </row>
    <row r="10" spans="1:10" x14ac:dyDescent="0.2">
      <c r="A10" s="70"/>
      <c r="B10" s="67"/>
      <c r="C10" s="62" t="s">
        <v>14</v>
      </c>
      <c r="D10" s="66">
        <v>5.35</v>
      </c>
      <c r="E10" s="66">
        <v>5.5</v>
      </c>
      <c r="F10" s="66">
        <v>5.2</v>
      </c>
      <c r="G10" s="66">
        <v>407.45</v>
      </c>
      <c r="H10" s="77"/>
      <c r="I10" s="13"/>
      <c r="J10" s="13"/>
    </row>
    <row r="11" spans="1:10" x14ac:dyDescent="0.2">
      <c r="A11" s="70"/>
      <c r="B11" s="68" t="s">
        <v>87</v>
      </c>
      <c r="C11" s="62" t="s">
        <v>4</v>
      </c>
      <c r="D11" s="66">
        <v>0.01</v>
      </c>
      <c r="E11" s="66">
        <v>0.01</v>
      </c>
      <c r="F11" s="66">
        <v>0.01</v>
      </c>
      <c r="G11" s="66">
        <v>2207.46</v>
      </c>
      <c r="H11" s="71"/>
      <c r="I11" s="13"/>
      <c r="J11" s="13"/>
    </row>
    <row r="12" spans="1:10" x14ac:dyDescent="0.2">
      <c r="A12" s="71"/>
      <c r="B12" s="68"/>
      <c r="C12" s="62" t="s">
        <v>16</v>
      </c>
      <c r="D12" s="66">
        <v>7.87</v>
      </c>
      <c r="E12" s="66">
        <v>8.09</v>
      </c>
      <c r="F12" s="66">
        <v>6.09</v>
      </c>
      <c r="G12" s="66">
        <v>242.33</v>
      </c>
      <c r="H12" s="70"/>
      <c r="I12" s="13"/>
      <c r="J12" s="13"/>
    </row>
    <row r="13" spans="1:10" x14ac:dyDescent="0.2">
      <c r="A13" s="69"/>
      <c r="B13" s="68"/>
      <c r="C13" s="62" t="s">
        <v>25</v>
      </c>
      <c r="D13" s="66">
        <v>8.09</v>
      </c>
      <c r="E13" s="66">
        <v>22.92</v>
      </c>
      <c r="F13" s="66">
        <v>6.58</v>
      </c>
      <c r="G13" s="66">
        <v>6512.77</v>
      </c>
      <c r="H13" s="77"/>
      <c r="I13" s="13"/>
      <c r="J13" s="13"/>
    </row>
    <row r="14" spans="1:10" x14ac:dyDescent="0.2">
      <c r="A14" s="69"/>
      <c r="B14" s="68"/>
      <c r="C14" s="62" t="s">
        <v>29</v>
      </c>
      <c r="D14" s="66">
        <v>8.31</v>
      </c>
      <c r="E14" s="66">
        <v>92.5</v>
      </c>
      <c r="F14" s="66">
        <v>0.17</v>
      </c>
      <c r="G14" s="66">
        <v>558.96</v>
      </c>
      <c r="H14" s="77"/>
      <c r="I14" s="13"/>
      <c r="J14" s="13"/>
    </row>
    <row r="15" spans="1:10" x14ac:dyDescent="0.2">
      <c r="A15" s="69"/>
      <c r="B15" s="68"/>
      <c r="C15" s="62" t="s">
        <v>88</v>
      </c>
      <c r="D15" s="66">
        <v>5.17</v>
      </c>
      <c r="E15" s="66">
        <v>9.8800000000000008</v>
      </c>
      <c r="F15" s="66">
        <v>8</v>
      </c>
      <c r="G15" s="66">
        <v>1109.9100000000001</v>
      </c>
      <c r="H15" s="77"/>
      <c r="I15" s="13"/>
      <c r="J15" s="13"/>
    </row>
    <row r="16" spans="1:10" x14ac:dyDescent="0.2">
      <c r="A16" s="72"/>
      <c r="B16" s="73"/>
      <c r="C16" s="73"/>
      <c r="D16" s="73"/>
      <c r="E16" s="74"/>
      <c r="F16" s="75"/>
      <c r="G16" s="74"/>
      <c r="H16" s="76"/>
    </row>
    <row r="19" spans="3:8" x14ac:dyDescent="0.2">
      <c r="C19" s="65"/>
      <c r="D19" s="62"/>
      <c r="E19" s="13"/>
      <c r="F19" s="13"/>
      <c r="G19" s="15"/>
      <c r="H19" s="15"/>
    </row>
    <row r="20" spans="3:8" x14ac:dyDescent="0.2">
      <c r="C20" s="65"/>
      <c r="D20" s="62"/>
      <c r="E20" s="13"/>
      <c r="F20" s="13"/>
      <c r="G20" s="15"/>
      <c r="H20" s="15"/>
    </row>
    <row r="21" spans="3:8" x14ac:dyDescent="0.2">
      <c r="C21" s="67"/>
      <c r="D21" s="62"/>
      <c r="E21" s="13"/>
      <c r="F21" s="13"/>
      <c r="G21" s="15"/>
      <c r="H21" s="15"/>
    </row>
    <row r="22" spans="3:8" x14ac:dyDescent="0.2">
      <c r="C22" s="67"/>
      <c r="D22" s="62"/>
      <c r="E22" s="13"/>
      <c r="F22" s="13"/>
      <c r="G22" s="15"/>
      <c r="H22" s="15"/>
    </row>
    <row r="23" spans="3:8" x14ac:dyDescent="0.2">
      <c r="C23" s="67"/>
      <c r="D23" s="62"/>
      <c r="E23" s="13"/>
      <c r="F23" s="13"/>
      <c r="G23" s="15"/>
      <c r="H23" s="15"/>
    </row>
    <row r="24" spans="3:8" x14ac:dyDescent="0.2">
      <c r="C24" s="67"/>
      <c r="D24" s="62"/>
      <c r="E24" s="13"/>
      <c r="F24" s="13"/>
      <c r="G24" s="15"/>
      <c r="H24" s="15"/>
    </row>
    <row r="25" spans="3:8" x14ac:dyDescent="0.2">
      <c r="C25" s="67"/>
      <c r="D25" s="62"/>
      <c r="E25" s="13"/>
      <c r="F25" s="13"/>
      <c r="G25" s="15"/>
      <c r="H25" s="15"/>
    </row>
    <row r="26" spans="3:8" x14ac:dyDescent="0.2">
      <c r="C26" s="68"/>
      <c r="D26" s="62"/>
      <c r="E26" s="13"/>
      <c r="F26" s="13"/>
      <c r="G26" s="15"/>
      <c r="H26" s="15"/>
    </row>
    <row r="27" spans="3:8" x14ac:dyDescent="0.2">
      <c r="C27" s="68"/>
      <c r="D27" s="62"/>
      <c r="E27" s="13"/>
      <c r="F27" s="13"/>
      <c r="G27" s="15"/>
      <c r="H27" s="15"/>
    </row>
    <row r="28" spans="3:8" x14ac:dyDescent="0.2">
      <c r="C28" s="68"/>
      <c r="D28" s="62"/>
      <c r="E28" s="13"/>
      <c r="F28" s="13"/>
      <c r="G28" s="15"/>
      <c r="H28" s="15"/>
    </row>
    <row r="29" spans="3:8" x14ac:dyDescent="0.2">
      <c r="C29" s="68"/>
      <c r="D29" s="62"/>
      <c r="E29" s="13"/>
      <c r="F29" s="13"/>
      <c r="G29" s="15"/>
      <c r="H29" s="15"/>
    </row>
    <row r="30" spans="3:8" x14ac:dyDescent="0.2">
      <c r="C30" s="68"/>
      <c r="D30" s="62"/>
      <c r="E30" s="13"/>
      <c r="F30" s="13"/>
      <c r="G30" s="15"/>
      <c r="H30" s="15"/>
    </row>
  </sheetData>
  <mergeCells count="8">
    <mergeCell ref="C21:C25"/>
    <mergeCell ref="C26:C30"/>
    <mergeCell ref="B4:B5"/>
    <mergeCell ref="B6:B10"/>
    <mergeCell ref="B11:B15"/>
    <mergeCell ref="D2:E2"/>
    <mergeCell ref="F2:G2"/>
    <mergeCell ref="C19:C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5493-4E36-7441-9EDF-D8D9DB4ABFDE}">
  <dimension ref="A1:S40"/>
  <sheetViews>
    <sheetView zoomScale="50" zoomScaleNormal="50" workbookViewId="0">
      <pane xSplit="1" topLeftCell="D1" activePane="topRight" state="frozen"/>
      <selection pane="topRight" activeCell="N33" sqref="N33"/>
    </sheetView>
  </sheetViews>
  <sheetFormatPr baseColWidth="10" defaultRowHeight="16" x14ac:dyDescent="0.2"/>
  <cols>
    <col min="1" max="1" width="23.33203125" style="3" bestFit="1" customWidth="1"/>
    <col min="2" max="2" width="11.6640625" style="6" bestFit="1" customWidth="1"/>
    <col min="3" max="3" width="10" style="6" bestFit="1" customWidth="1"/>
    <col min="4" max="4" width="9.5" style="6" bestFit="1" customWidth="1"/>
    <col min="5" max="5" width="11.6640625" style="6" bestFit="1" customWidth="1"/>
    <col min="6" max="6" width="10.5" style="6" customWidth="1"/>
    <col min="7" max="7" width="9.5" style="6" bestFit="1" customWidth="1"/>
    <col min="8" max="8" width="12.6640625" style="6" bestFit="1" customWidth="1"/>
    <col min="9" max="9" width="11" style="6" customWidth="1"/>
    <col min="10" max="10" width="9.5" style="6" bestFit="1" customWidth="1"/>
    <col min="11" max="11" width="11.6640625" style="6" bestFit="1" customWidth="1"/>
    <col min="12" max="12" width="8.83203125" style="6" bestFit="1" customWidth="1"/>
    <col min="13" max="13" width="9.5" style="6" bestFit="1" customWidth="1"/>
    <col min="14" max="14" width="12" style="6" bestFit="1" customWidth="1"/>
    <col min="15" max="15" width="8.83203125" style="6" bestFit="1" customWidth="1"/>
    <col min="16" max="16" width="9.5" style="6" bestFit="1" customWidth="1"/>
    <col min="17" max="17" width="11.6640625" style="6" bestFit="1" customWidth="1"/>
    <col min="18" max="18" width="11.5" style="6" bestFit="1" customWidth="1"/>
    <col min="19" max="19" width="9.5" style="6" bestFit="1" customWidth="1"/>
  </cols>
  <sheetData>
    <row r="1" spans="1:19" x14ac:dyDescent="0.2">
      <c r="A1"/>
      <c r="B1" s="36">
        <v>2016</v>
      </c>
      <c r="C1" s="36"/>
      <c r="D1" s="36"/>
      <c r="E1" s="36">
        <v>2017</v>
      </c>
      <c r="F1" s="36"/>
      <c r="G1" s="36"/>
      <c r="H1" s="33">
        <v>2018</v>
      </c>
      <c r="I1" s="33"/>
      <c r="J1" s="33"/>
      <c r="K1" s="33">
        <v>2019</v>
      </c>
      <c r="L1" s="33"/>
      <c r="M1" s="33"/>
      <c r="N1" s="33">
        <v>2020</v>
      </c>
      <c r="O1" s="33"/>
      <c r="P1" s="33"/>
      <c r="Q1" s="33">
        <v>2021</v>
      </c>
      <c r="R1" s="33"/>
      <c r="S1" s="33"/>
    </row>
    <row r="2" spans="1:19" x14ac:dyDescent="0.2">
      <c r="A2"/>
      <c r="B2" s="2" t="s">
        <v>20</v>
      </c>
      <c r="C2" s="4" t="s">
        <v>21</v>
      </c>
      <c r="D2" s="5" t="s">
        <v>22</v>
      </c>
      <c r="E2" s="2" t="s">
        <v>20</v>
      </c>
      <c r="F2" s="4" t="s">
        <v>21</v>
      </c>
      <c r="G2" s="5" t="s">
        <v>22</v>
      </c>
      <c r="H2" s="2" t="s">
        <v>20</v>
      </c>
      <c r="I2" s="4" t="s">
        <v>21</v>
      </c>
      <c r="J2" s="5" t="s">
        <v>22</v>
      </c>
      <c r="K2" s="2" t="s">
        <v>20</v>
      </c>
      <c r="L2" s="4" t="s">
        <v>21</v>
      </c>
      <c r="M2" s="5" t="s">
        <v>22</v>
      </c>
      <c r="N2" s="2" t="s">
        <v>20</v>
      </c>
      <c r="O2" s="4" t="s">
        <v>21</v>
      </c>
      <c r="P2" s="5" t="s">
        <v>22</v>
      </c>
      <c r="Q2" s="2" t="s">
        <v>20</v>
      </c>
      <c r="R2" s="4" t="s">
        <v>21</v>
      </c>
      <c r="S2" s="5" t="s">
        <v>22</v>
      </c>
    </row>
    <row r="3" spans="1:19" x14ac:dyDescent="0.2">
      <c r="A3" s="3" t="s">
        <v>0</v>
      </c>
      <c r="B3" s="1"/>
      <c r="C3" s="1">
        <v>8.09</v>
      </c>
      <c r="D3" s="1"/>
      <c r="E3" s="1"/>
      <c r="F3" s="1">
        <v>8.23</v>
      </c>
      <c r="G3" s="1"/>
      <c r="H3" s="1"/>
      <c r="I3" s="1">
        <v>8.34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">
      <c r="A4" s="3" t="s">
        <v>1</v>
      </c>
      <c r="B4" s="1"/>
      <c r="C4" s="1">
        <v>8.09</v>
      </c>
      <c r="D4" s="1"/>
      <c r="E4" s="1"/>
      <c r="F4" s="1">
        <v>7.87</v>
      </c>
      <c r="G4" s="1"/>
      <c r="H4" s="1"/>
      <c r="I4" s="1">
        <v>7.65</v>
      </c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">
      <c r="A5" t="s">
        <v>2</v>
      </c>
      <c r="B5" s="1"/>
      <c r="C5" s="1">
        <v>5.65</v>
      </c>
      <c r="D5" s="1"/>
      <c r="E5" s="1"/>
      <c r="F5" s="1">
        <v>5.24</v>
      </c>
      <c r="G5" s="1"/>
      <c r="H5" s="1"/>
      <c r="I5" s="1">
        <v>5.0999999999999996</v>
      </c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t="s">
        <v>3</v>
      </c>
      <c r="B6" s="1"/>
      <c r="C6" s="1">
        <v>8.09</v>
      </c>
      <c r="D6" s="1"/>
      <c r="E6" s="1"/>
      <c r="F6" s="1">
        <v>8.23</v>
      </c>
      <c r="G6" s="1"/>
      <c r="H6" s="1"/>
      <c r="I6" s="1">
        <v>6.63</v>
      </c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t="s">
        <v>4</v>
      </c>
      <c r="B7" s="1"/>
      <c r="C7" s="1">
        <v>0.01</v>
      </c>
      <c r="D7" s="1"/>
      <c r="E7" s="1"/>
      <c r="F7" s="1"/>
      <c r="G7" s="1"/>
      <c r="H7" s="1"/>
      <c r="I7" s="1">
        <v>0.01</v>
      </c>
      <c r="J7" s="1"/>
      <c r="K7" s="1"/>
      <c r="L7" s="1"/>
      <c r="M7" s="1"/>
      <c r="N7" s="1"/>
      <c r="O7" s="1"/>
      <c r="P7" s="1"/>
      <c r="Q7" s="1"/>
      <c r="R7" s="1">
        <v>2207.46</v>
      </c>
      <c r="S7" s="1"/>
    </row>
    <row r="8" spans="1:19" x14ac:dyDescent="0.2">
      <c r="A8" t="s">
        <v>5</v>
      </c>
      <c r="B8" s="1"/>
      <c r="C8" s="1">
        <v>8.09</v>
      </c>
      <c r="D8" s="1"/>
      <c r="E8" s="1"/>
      <c r="F8" s="1">
        <v>8.23</v>
      </c>
      <c r="G8" s="1"/>
      <c r="H8" s="1"/>
      <c r="I8" s="1">
        <v>6.58</v>
      </c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">
      <c r="A9" s="7" t="s">
        <v>6</v>
      </c>
      <c r="B9" s="1">
        <v>23.76</v>
      </c>
      <c r="C9" s="1">
        <v>26.41</v>
      </c>
      <c r="D9" s="1"/>
      <c r="E9" s="1">
        <v>43.33</v>
      </c>
      <c r="F9" s="1">
        <v>18.64</v>
      </c>
      <c r="G9" s="1">
        <v>60.04</v>
      </c>
      <c r="H9" s="1">
        <v>122.77</v>
      </c>
      <c r="I9" s="1">
        <v>49.72</v>
      </c>
      <c r="J9" s="1">
        <v>1.33</v>
      </c>
      <c r="K9" s="1">
        <v>137.32</v>
      </c>
      <c r="L9" s="1">
        <v>63.17</v>
      </c>
      <c r="M9" s="1"/>
      <c r="N9" s="1">
        <v>144.61000000000001</v>
      </c>
      <c r="O9" s="1">
        <v>67.349999999999994</v>
      </c>
      <c r="P9" s="1">
        <v>22.53</v>
      </c>
      <c r="Q9" s="1">
        <v>155.88</v>
      </c>
      <c r="R9" s="1">
        <v>70.42</v>
      </c>
      <c r="S9" s="1">
        <v>202.13</v>
      </c>
    </row>
    <row r="10" spans="1:19" x14ac:dyDescent="0.2">
      <c r="A10" t="s">
        <v>7</v>
      </c>
      <c r="B10" s="1"/>
      <c r="C10" s="1">
        <v>7.74</v>
      </c>
      <c r="D10" s="1"/>
      <c r="E10" s="1"/>
      <c r="F10" s="1">
        <v>7.71</v>
      </c>
      <c r="G10" s="1"/>
      <c r="H10" s="1"/>
      <c r="I10" s="1">
        <v>7.66</v>
      </c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">
      <c r="A11" t="s">
        <v>8</v>
      </c>
      <c r="B11" s="1">
        <v>52.15</v>
      </c>
      <c r="C11" s="1">
        <v>7.99</v>
      </c>
      <c r="D11" s="1"/>
      <c r="E11" s="1">
        <v>50.72</v>
      </c>
      <c r="F11" s="1">
        <v>8.23</v>
      </c>
      <c r="G11" s="1"/>
      <c r="H11" s="1"/>
      <c r="I11" s="1">
        <v>8.34</v>
      </c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">
      <c r="A12" t="s">
        <v>9</v>
      </c>
      <c r="B12" s="1"/>
      <c r="C12" s="1">
        <v>8.09</v>
      </c>
      <c r="D12" s="1">
        <v>14.39</v>
      </c>
      <c r="E12" s="1"/>
      <c r="F12" s="1">
        <v>8.23</v>
      </c>
      <c r="G12" s="1"/>
      <c r="H12" s="1"/>
      <c r="I12" s="1">
        <v>8.34</v>
      </c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">
      <c r="A13" s="7" t="s">
        <v>10</v>
      </c>
      <c r="B13" s="1"/>
      <c r="C13" s="1">
        <v>5.88</v>
      </c>
      <c r="D13" s="1"/>
      <c r="E13" s="1"/>
      <c r="F13" s="1">
        <v>5.45</v>
      </c>
      <c r="G13" s="1"/>
      <c r="H13" s="1"/>
      <c r="I13" s="1">
        <v>7.64</v>
      </c>
      <c r="J13" s="1"/>
      <c r="K13" s="1">
        <v>15.13</v>
      </c>
      <c r="L13" s="1">
        <v>0.02</v>
      </c>
      <c r="M13" s="1"/>
      <c r="N13" s="1"/>
      <c r="O13" s="1">
        <v>0.06</v>
      </c>
      <c r="P13" s="1"/>
      <c r="Q13" s="1"/>
      <c r="R13" s="1">
        <v>5.64</v>
      </c>
      <c r="S13" s="1"/>
    </row>
    <row r="14" spans="1:19" x14ac:dyDescent="0.2">
      <c r="A14" t="s">
        <v>12</v>
      </c>
      <c r="B14" s="1"/>
      <c r="C14" s="1"/>
      <c r="D14" s="1">
        <v>36.5</v>
      </c>
      <c r="E14" s="1">
        <v>49.35</v>
      </c>
      <c r="F14" s="1">
        <v>36.51</v>
      </c>
      <c r="G14" s="1"/>
      <c r="H14" s="1"/>
      <c r="I14" s="1">
        <v>8.34</v>
      </c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">
      <c r="A15" t="s">
        <v>13</v>
      </c>
      <c r="B15" s="1"/>
      <c r="C15" s="1">
        <v>8.09</v>
      </c>
      <c r="D15" s="1"/>
      <c r="E15" s="1"/>
      <c r="F15" s="1">
        <v>8.9600000000000009</v>
      </c>
      <c r="G15" s="1"/>
      <c r="H15" s="1"/>
      <c r="I15" s="1">
        <v>8.7100000000000009</v>
      </c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">
      <c r="A16" s="7" t="s">
        <v>11</v>
      </c>
      <c r="B16" s="1">
        <v>195.68</v>
      </c>
      <c r="C16" s="1">
        <v>8.09</v>
      </c>
      <c r="D16" s="1"/>
      <c r="E16" s="1">
        <v>190.31</v>
      </c>
      <c r="F16" s="1"/>
      <c r="G16" s="1"/>
      <c r="H16" s="1">
        <v>307.38</v>
      </c>
      <c r="I16" s="1">
        <v>7.19</v>
      </c>
      <c r="J16" s="1"/>
      <c r="K16" s="1">
        <v>296.58</v>
      </c>
      <c r="L16" s="1">
        <v>43.42</v>
      </c>
      <c r="M16" s="1"/>
      <c r="N16" s="1">
        <v>9.49</v>
      </c>
      <c r="O16" s="1"/>
      <c r="P16" s="1"/>
      <c r="Q16" s="1">
        <v>19.940000000000001</v>
      </c>
      <c r="R16" s="1"/>
      <c r="S16" s="1"/>
    </row>
    <row r="17" spans="1:19" x14ac:dyDescent="0.2">
      <c r="A17" s="7" t="s">
        <v>33</v>
      </c>
      <c r="B17" s="1"/>
      <c r="C17" s="1">
        <v>392.35</v>
      </c>
      <c r="D17" s="1"/>
      <c r="E17" s="1"/>
      <c r="F17" s="1">
        <v>25.71</v>
      </c>
      <c r="G17" s="1"/>
      <c r="H17" s="1"/>
      <c r="I17" s="1">
        <v>13.89</v>
      </c>
      <c r="J17" s="1"/>
      <c r="K17" s="1"/>
      <c r="L17" s="1">
        <v>22.54</v>
      </c>
      <c r="M17" s="1"/>
      <c r="N17" s="1">
        <v>18.72</v>
      </c>
      <c r="O17" s="1">
        <v>23.33</v>
      </c>
      <c r="P17" s="1"/>
      <c r="Q17" s="1">
        <v>13.77</v>
      </c>
      <c r="R17" s="1"/>
      <c r="S17" s="1"/>
    </row>
    <row r="18" spans="1:19" x14ac:dyDescent="0.2">
      <c r="A18" t="s">
        <v>34</v>
      </c>
      <c r="B18" s="1">
        <v>17.59</v>
      </c>
      <c r="C18" s="1">
        <v>8.09</v>
      </c>
      <c r="D18" s="1"/>
      <c r="E18" s="1">
        <v>17.11</v>
      </c>
      <c r="F18" s="1">
        <v>8.6199999999999992</v>
      </c>
      <c r="G18" s="1"/>
      <c r="H18" s="1"/>
      <c r="I18" s="1">
        <v>6.58</v>
      </c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">
      <c r="A19" t="s">
        <v>14</v>
      </c>
      <c r="B19" s="1"/>
      <c r="C19" s="1">
        <v>5.5</v>
      </c>
      <c r="D19" s="1"/>
      <c r="E19" s="1"/>
      <c r="F19" s="1">
        <v>5.35</v>
      </c>
      <c r="G19" s="1"/>
      <c r="H19" s="1"/>
      <c r="I19" s="1">
        <v>5.73</v>
      </c>
      <c r="J19" s="1"/>
      <c r="K19" s="1"/>
      <c r="L19" s="1"/>
      <c r="M19" s="1"/>
      <c r="N19" s="1"/>
      <c r="O19" s="1"/>
      <c r="P19" s="1"/>
      <c r="Q19" s="1"/>
      <c r="R19" s="1">
        <v>407.45</v>
      </c>
      <c r="S19" s="1"/>
    </row>
    <row r="20" spans="1:19" x14ac:dyDescent="0.2">
      <c r="A20" t="s">
        <v>15</v>
      </c>
      <c r="B20" s="1"/>
      <c r="C20" s="1">
        <v>8.0399999999999991</v>
      </c>
      <c r="D20" s="1"/>
      <c r="E20" s="1"/>
      <c r="F20" s="1">
        <v>4.51</v>
      </c>
      <c r="G20" s="1"/>
      <c r="H20" s="1"/>
      <c r="I20" s="1">
        <v>8.34</v>
      </c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t="s">
        <v>23</v>
      </c>
      <c r="B21" s="1"/>
      <c r="C21" s="1">
        <v>115.87</v>
      </c>
      <c r="D21" s="1"/>
      <c r="E21" s="1"/>
      <c r="F21" s="1">
        <v>111.3</v>
      </c>
      <c r="G21" s="1"/>
      <c r="H21" s="1"/>
      <c r="I21" s="1">
        <v>135.47</v>
      </c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">
      <c r="A22" t="s">
        <v>16</v>
      </c>
      <c r="B22" s="1"/>
      <c r="C22" s="1">
        <v>8.09</v>
      </c>
      <c r="D22" s="1"/>
      <c r="E22" s="1"/>
      <c r="F22" s="1">
        <v>7.87</v>
      </c>
      <c r="G22" s="1"/>
      <c r="H22" s="1"/>
      <c r="I22" s="1">
        <v>8.34</v>
      </c>
      <c r="J22" s="1"/>
      <c r="K22" s="1"/>
      <c r="L22" s="1"/>
      <c r="M22" s="1"/>
      <c r="N22" s="1"/>
      <c r="O22" s="1"/>
      <c r="P22" s="1"/>
      <c r="Q22" s="1"/>
      <c r="R22" s="1">
        <v>86.4</v>
      </c>
      <c r="S22" s="1"/>
    </row>
    <row r="23" spans="1:19" x14ac:dyDescent="0.2">
      <c r="A23" t="s">
        <v>17</v>
      </c>
      <c r="B23" s="1"/>
      <c r="C23" s="1">
        <v>8.06</v>
      </c>
      <c r="D23" s="1"/>
      <c r="E23" s="1"/>
      <c r="F23" s="1">
        <v>8.23</v>
      </c>
      <c r="G23" s="1"/>
      <c r="H23" s="1"/>
      <c r="I23" s="1">
        <v>6.58</v>
      </c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">
      <c r="A24" t="s">
        <v>24</v>
      </c>
      <c r="B24" s="1"/>
      <c r="C24" s="1">
        <v>8.09</v>
      </c>
      <c r="D24" s="1"/>
      <c r="E24" s="1"/>
      <c r="F24" s="1">
        <v>7.87</v>
      </c>
      <c r="G24" s="1"/>
      <c r="H24" s="1"/>
      <c r="I24" s="1">
        <v>10.1</v>
      </c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">
      <c r="A25" s="3" t="s">
        <v>25</v>
      </c>
      <c r="B25" s="1">
        <v>22.92</v>
      </c>
      <c r="C25" s="1">
        <v>8.09</v>
      </c>
      <c r="D25" s="1"/>
      <c r="E25" s="1">
        <v>22.29</v>
      </c>
      <c r="F25" s="1"/>
      <c r="G25" s="1"/>
      <c r="H25" s="1">
        <v>505.08</v>
      </c>
      <c r="I25" s="1">
        <v>6.58</v>
      </c>
      <c r="J25" s="1"/>
      <c r="K25" s="1">
        <v>3259.74</v>
      </c>
      <c r="L25" s="1"/>
      <c r="M25" s="1"/>
      <c r="N25" s="1">
        <v>3152.65</v>
      </c>
      <c r="O25" s="1"/>
      <c r="P25" s="1"/>
      <c r="Q25" s="1"/>
      <c r="R25" s="1"/>
      <c r="S25" s="1"/>
    </row>
    <row r="26" spans="1:19" x14ac:dyDescent="0.2">
      <c r="A26" t="s">
        <v>26</v>
      </c>
      <c r="B26" s="1"/>
      <c r="C26" s="1">
        <v>7.99</v>
      </c>
      <c r="D26" s="1"/>
      <c r="E26" s="1"/>
      <c r="F26" s="1">
        <v>8.23</v>
      </c>
      <c r="G26" s="1"/>
      <c r="H26" s="1"/>
      <c r="I26" s="1">
        <v>8.34</v>
      </c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">
      <c r="A27" t="s">
        <v>27</v>
      </c>
      <c r="B27" s="1">
        <v>15.86</v>
      </c>
      <c r="C27" s="1">
        <v>8.09</v>
      </c>
      <c r="D27" s="1"/>
      <c r="E27" s="1">
        <v>15.42</v>
      </c>
      <c r="F27" s="1">
        <v>8.23</v>
      </c>
      <c r="G27" s="1"/>
      <c r="H27" s="1">
        <v>11046.42</v>
      </c>
      <c r="I27" s="1"/>
      <c r="J27" s="1"/>
      <c r="K27" s="1">
        <v>719.59</v>
      </c>
      <c r="L27" s="1"/>
      <c r="M27" s="1"/>
      <c r="N27" s="1">
        <v>695.96</v>
      </c>
      <c r="O27" s="1"/>
      <c r="P27" s="1"/>
      <c r="Q27" s="1"/>
      <c r="R27" s="1"/>
      <c r="S27" s="1"/>
    </row>
    <row r="28" spans="1:19" x14ac:dyDescent="0.2">
      <c r="A28" t="s">
        <v>28</v>
      </c>
      <c r="B28" s="1">
        <v>63.43</v>
      </c>
      <c r="C28" s="1">
        <v>14.1</v>
      </c>
      <c r="D28" s="1"/>
      <c r="E28" s="1">
        <v>61.69</v>
      </c>
      <c r="F28" s="1">
        <v>8.23</v>
      </c>
      <c r="G28" s="1"/>
      <c r="H28" s="1"/>
      <c r="I28" s="1">
        <v>7.46</v>
      </c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">
      <c r="A29" s="7" t="s">
        <v>29</v>
      </c>
      <c r="B29" s="1">
        <v>92.5</v>
      </c>
      <c r="C29" s="1">
        <v>8.31</v>
      </c>
      <c r="D29" s="1"/>
      <c r="E29" s="1"/>
      <c r="F29" s="1">
        <v>10.51</v>
      </c>
      <c r="G29" s="1"/>
      <c r="H29" s="1">
        <v>0.17</v>
      </c>
      <c r="I29" s="1">
        <v>20</v>
      </c>
      <c r="J29" s="1"/>
      <c r="K29" s="1">
        <v>84.42</v>
      </c>
      <c r="L29" s="1"/>
      <c r="M29" s="1"/>
      <c r="N29" s="1">
        <v>298.14999999999998</v>
      </c>
      <c r="O29" s="1"/>
      <c r="P29" s="1"/>
      <c r="Q29" s="1">
        <v>308.61</v>
      </c>
      <c r="R29" s="1"/>
      <c r="S29" s="1"/>
    </row>
    <row r="30" spans="1:19" x14ac:dyDescent="0.2">
      <c r="A30" t="s">
        <v>30</v>
      </c>
      <c r="B30" s="1"/>
      <c r="C30" s="1">
        <v>8.11</v>
      </c>
      <c r="D30" s="1"/>
      <c r="E30" s="1"/>
      <c r="F30" s="1">
        <v>0.26</v>
      </c>
      <c r="G30" s="1"/>
      <c r="H30" s="1"/>
      <c r="I30" s="1">
        <v>6.62</v>
      </c>
      <c r="J30" s="1"/>
      <c r="K30" s="1"/>
      <c r="L30" s="1">
        <v>6.39</v>
      </c>
      <c r="M30" s="1"/>
      <c r="N30" s="1"/>
      <c r="O30" s="1"/>
      <c r="P30" s="1"/>
      <c r="Q30" s="1"/>
      <c r="R30" s="1"/>
      <c r="S30" s="1"/>
    </row>
    <row r="31" spans="1:19" x14ac:dyDescent="0.2">
      <c r="A31" t="s">
        <v>31</v>
      </c>
      <c r="B31" s="1"/>
      <c r="C31" s="1"/>
      <c r="D31" s="1"/>
      <c r="E31" s="1"/>
      <c r="F31" s="1"/>
      <c r="G31" s="1"/>
      <c r="H31" s="1"/>
      <c r="I31" s="1">
        <v>6.3</v>
      </c>
      <c r="J31" s="1"/>
      <c r="K31" s="1"/>
      <c r="L31" s="1"/>
      <c r="M31" s="1"/>
      <c r="N31" s="1">
        <v>24.73</v>
      </c>
      <c r="O31" s="1"/>
      <c r="P31" s="1"/>
      <c r="Q31" s="1"/>
      <c r="R31" s="1"/>
      <c r="S31" s="1"/>
    </row>
    <row r="32" spans="1:19" x14ac:dyDescent="0.2">
      <c r="A32" t="s">
        <v>32</v>
      </c>
      <c r="B32" s="1"/>
      <c r="C32" s="1">
        <v>8.09</v>
      </c>
      <c r="D32" s="1">
        <v>42.29</v>
      </c>
      <c r="E32" s="1"/>
      <c r="F32" s="1">
        <v>8.23</v>
      </c>
      <c r="G32" s="1"/>
      <c r="H32" s="1">
        <v>162.6</v>
      </c>
      <c r="I32" s="1">
        <v>7.19</v>
      </c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">
      <c r="A33" s="7" t="s">
        <v>35</v>
      </c>
      <c r="B33" s="1"/>
      <c r="C33" s="1">
        <v>6.85</v>
      </c>
      <c r="D33" s="1"/>
      <c r="E33" s="1"/>
      <c r="F33" s="1">
        <v>8.41</v>
      </c>
      <c r="G33" s="1"/>
      <c r="H33" s="1"/>
      <c r="I33" s="1">
        <v>10.16</v>
      </c>
      <c r="J33" s="1"/>
      <c r="K33" s="1"/>
      <c r="L33" s="1"/>
      <c r="M33" s="1"/>
      <c r="N33" s="1"/>
      <c r="O33" s="1"/>
      <c r="P33" s="1"/>
      <c r="Q33" s="1"/>
      <c r="R33" s="1">
        <v>1109.9100000000001</v>
      </c>
      <c r="S33" s="1"/>
    </row>
    <row r="34" spans="1:19" x14ac:dyDescent="0.2">
      <c r="A34" t="s">
        <v>36</v>
      </c>
      <c r="B34" s="1"/>
      <c r="C34" s="1">
        <v>8.4700000000000006</v>
      </c>
      <c r="D34" s="1"/>
      <c r="E34" s="1"/>
      <c r="F34" s="1">
        <v>8.24</v>
      </c>
      <c r="G34" s="1"/>
      <c r="H34" s="1"/>
      <c r="I34" s="1">
        <v>10.58</v>
      </c>
      <c r="J34" s="1"/>
      <c r="K34" s="1"/>
      <c r="L34" s="1"/>
      <c r="M34" s="1"/>
      <c r="N34" s="1"/>
      <c r="O34" s="1"/>
      <c r="P34" s="1"/>
      <c r="Q34" s="1"/>
      <c r="R34" s="1"/>
      <c r="S34" s="1"/>
    </row>
    <row r="36" spans="1:19" x14ac:dyDescent="0.2">
      <c r="A36" s="3" t="s">
        <v>37</v>
      </c>
      <c r="B36" s="6">
        <f>AVERAGE(B3:B34)</f>
        <v>60.486250000000005</v>
      </c>
      <c r="C36" s="6">
        <f t="shared" ref="C36:R36" si="0">AVERAGE(C3:C34)</f>
        <v>24.750000000000004</v>
      </c>
      <c r="D36" s="6">
        <f t="shared" si="0"/>
        <v>31.060000000000002</v>
      </c>
      <c r="E36" s="6">
        <f t="shared" si="0"/>
        <v>56.277500000000011</v>
      </c>
      <c r="F36" s="6">
        <f t="shared" si="0"/>
        <v>13.26178571428572</v>
      </c>
      <c r="G36" s="6">
        <f t="shared" si="0"/>
        <v>60.04</v>
      </c>
      <c r="H36" s="6">
        <f t="shared" si="0"/>
        <v>2024.07</v>
      </c>
      <c r="I36" s="6">
        <f t="shared" si="0"/>
        <v>13.500322580645159</v>
      </c>
      <c r="J36" s="6">
        <f t="shared" si="0"/>
        <v>1.33</v>
      </c>
      <c r="K36" s="6">
        <f t="shared" si="0"/>
        <v>752.13</v>
      </c>
      <c r="L36" s="6">
        <f t="shared" si="0"/>
        <v>27.107999999999997</v>
      </c>
      <c r="M36" s="6" t="e">
        <f t="shared" si="0"/>
        <v>#DIV/0!</v>
      </c>
      <c r="N36" s="6">
        <f t="shared" si="0"/>
        <v>620.61571428571426</v>
      </c>
      <c r="O36" s="6">
        <f t="shared" si="0"/>
        <v>30.246666666666666</v>
      </c>
      <c r="P36" s="6">
        <f t="shared" si="0"/>
        <v>22.53</v>
      </c>
      <c r="Q36" s="6">
        <f t="shared" si="0"/>
        <v>124.55000000000001</v>
      </c>
      <c r="R36" s="6">
        <f t="shared" si="0"/>
        <v>647.88</v>
      </c>
      <c r="S36" s="6">
        <f>AVERAGE(S3:S34)</f>
        <v>202.13</v>
      </c>
    </row>
    <row r="40" spans="1:19" x14ac:dyDescent="0.2">
      <c r="A40" s="3" t="s">
        <v>38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5617-B4C8-064C-9F96-CDBE31969B31}">
  <dimension ref="A1:G40"/>
  <sheetViews>
    <sheetView zoomScale="89" workbookViewId="0">
      <selection activeCell="A38" sqref="A38:E40"/>
    </sheetView>
  </sheetViews>
  <sheetFormatPr baseColWidth="10" defaultRowHeight="16" x14ac:dyDescent="0.2"/>
  <cols>
    <col min="2" max="2" width="14.33203125" bestFit="1" customWidth="1"/>
    <col min="3" max="3" width="14.5" bestFit="1" customWidth="1"/>
    <col min="4" max="4" width="11.5" bestFit="1" customWidth="1"/>
  </cols>
  <sheetData>
    <row r="1" spans="1:7" x14ac:dyDescent="0.2">
      <c r="B1">
        <v>2016</v>
      </c>
      <c r="C1">
        <f>B1+1</f>
        <v>2017</v>
      </c>
      <c r="D1">
        <f t="shared" ref="D1:G1" si="0">C1+1</f>
        <v>2018</v>
      </c>
      <c r="E1">
        <f t="shared" si="0"/>
        <v>2019</v>
      </c>
      <c r="F1">
        <f t="shared" si="0"/>
        <v>2020</v>
      </c>
      <c r="G1">
        <f t="shared" si="0"/>
        <v>2021</v>
      </c>
    </row>
    <row r="2" spans="1:7" x14ac:dyDescent="0.2">
      <c r="A2" t="s">
        <v>0</v>
      </c>
      <c r="B2" s="8" t="s">
        <v>39</v>
      </c>
      <c r="C2" s="8" t="s">
        <v>39</v>
      </c>
      <c r="D2" s="8" t="s">
        <v>39</v>
      </c>
      <c r="E2" s="8"/>
      <c r="F2" s="8"/>
      <c r="G2" s="8"/>
    </row>
    <row r="3" spans="1:7" x14ac:dyDescent="0.2">
      <c r="A3" t="s">
        <v>1</v>
      </c>
      <c r="B3" s="8" t="s">
        <v>39</v>
      </c>
      <c r="C3" s="8" t="s">
        <v>39</v>
      </c>
      <c r="D3" s="8" t="s">
        <v>39</v>
      </c>
      <c r="E3" s="8"/>
      <c r="F3" s="8"/>
      <c r="G3" s="8"/>
    </row>
    <row r="4" spans="1:7" x14ac:dyDescent="0.2">
      <c r="A4" t="s">
        <v>2</v>
      </c>
      <c r="B4" s="8" t="s">
        <v>39</v>
      </c>
      <c r="C4" s="8" t="s">
        <v>39</v>
      </c>
      <c r="D4" s="8" t="s">
        <v>39</v>
      </c>
      <c r="E4" s="8"/>
      <c r="F4" s="8"/>
      <c r="G4" s="8"/>
    </row>
    <row r="5" spans="1:7" x14ac:dyDescent="0.2">
      <c r="A5" t="s">
        <v>3</v>
      </c>
      <c r="B5" s="8" t="s">
        <v>39</v>
      </c>
      <c r="C5" s="8" t="s">
        <v>39</v>
      </c>
      <c r="D5" s="8" t="s">
        <v>39</v>
      </c>
      <c r="E5" s="8"/>
      <c r="F5" s="8"/>
      <c r="G5" s="8"/>
    </row>
    <row r="6" spans="1:7" x14ac:dyDescent="0.2">
      <c r="A6" s="9" t="s">
        <v>4</v>
      </c>
      <c r="B6" s="8" t="s">
        <v>39</v>
      </c>
      <c r="C6" s="8"/>
      <c r="D6" s="8" t="s">
        <v>39</v>
      </c>
      <c r="E6" s="8"/>
      <c r="F6" s="8"/>
      <c r="G6" s="8" t="s">
        <v>39</v>
      </c>
    </row>
    <row r="7" spans="1:7" x14ac:dyDescent="0.2">
      <c r="A7" t="s">
        <v>5</v>
      </c>
      <c r="B7" s="8" t="s">
        <v>39</v>
      </c>
      <c r="C7" s="8" t="s">
        <v>39</v>
      </c>
      <c r="D7" s="8" t="s">
        <v>39</v>
      </c>
      <c r="E7" s="8"/>
      <c r="F7" s="8"/>
      <c r="G7" s="8"/>
    </row>
    <row r="8" spans="1:7" x14ac:dyDescent="0.2">
      <c r="A8" s="10" t="s">
        <v>85</v>
      </c>
      <c r="B8" s="8" t="s">
        <v>39</v>
      </c>
      <c r="C8" s="8" t="s">
        <v>39</v>
      </c>
      <c r="D8" s="8" t="s">
        <v>39</v>
      </c>
      <c r="E8" s="8" t="s">
        <v>39</v>
      </c>
      <c r="F8" s="8" t="s">
        <v>39</v>
      </c>
      <c r="G8" s="8" t="s">
        <v>39</v>
      </c>
    </row>
    <row r="9" spans="1:7" x14ac:dyDescent="0.2">
      <c r="A9" t="s">
        <v>7</v>
      </c>
      <c r="B9" s="8" t="s">
        <v>39</v>
      </c>
      <c r="C9" s="8" t="s">
        <v>39</v>
      </c>
      <c r="D9" s="8" t="s">
        <v>39</v>
      </c>
      <c r="E9" s="8"/>
      <c r="F9" s="8"/>
      <c r="G9" s="8"/>
    </row>
    <row r="10" spans="1:7" x14ac:dyDescent="0.2">
      <c r="A10" t="s">
        <v>8</v>
      </c>
      <c r="B10" s="8" t="s">
        <v>39</v>
      </c>
      <c r="C10" s="8" t="s">
        <v>39</v>
      </c>
      <c r="D10" s="8" t="s">
        <v>39</v>
      </c>
      <c r="E10" s="8"/>
      <c r="F10" s="8"/>
      <c r="G10" s="8"/>
    </row>
    <row r="11" spans="1:7" x14ac:dyDescent="0.2">
      <c r="A11" t="s">
        <v>9</v>
      </c>
      <c r="B11" s="8" t="s">
        <v>39</v>
      </c>
      <c r="C11" s="8" t="s">
        <v>39</v>
      </c>
      <c r="D11" s="8" t="s">
        <v>39</v>
      </c>
      <c r="E11" s="8"/>
      <c r="F11" s="8"/>
      <c r="G11" s="8"/>
    </row>
    <row r="12" spans="1:7" x14ac:dyDescent="0.2">
      <c r="A12" s="10" t="s">
        <v>84</v>
      </c>
      <c r="B12" s="8" t="s">
        <v>39</v>
      </c>
      <c r="C12" s="8" t="s">
        <v>39</v>
      </c>
      <c r="D12" s="8" t="s">
        <v>39</v>
      </c>
      <c r="E12" s="8" t="s">
        <v>39</v>
      </c>
      <c r="F12" s="8" t="s">
        <v>39</v>
      </c>
      <c r="G12" s="8" t="s">
        <v>39</v>
      </c>
    </row>
    <row r="13" spans="1:7" x14ac:dyDescent="0.2">
      <c r="A13" t="s">
        <v>12</v>
      </c>
      <c r="B13" s="8" t="s">
        <v>39</v>
      </c>
      <c r="C13" s="8" t="s">
        <v>39</v>
      </c>
      <c r="D13" s="8" t="s">
        <v>39</v>
      </c>
      <c r="E13" s="8"/>
      <c r="F13" s="8"/>
      <c r="G13" s="8"/>
    </row>
    <row r="14" spans="1:7" x14ac:dyDescent="0.2">
      <c r="A14" t="s">
        <v>13</v>
      </c>
      <c r="B14" s="8" t="s">
        <v>39</v>
      </c>
      <c r="C14" s="8" t="s">
        <v>39</v>
      </c>
      <c r="D14" s="8" t="s">
        <v>39</v>
      </c>
      <c r="E14" s="8"/>
      <c r="F14" s="8"/>
      <c r="G14" s="8"/>
    </row>
    <row r="15" spans="1:7" x14ac:dyDescent="0.2">
      <c r="A15" s="10" t="s">
        <v>11</v>
      </c>
      <c r="B15" s="8" t="s">
        <v>39</v>
      </c>
      <c r="C15" s="8" t="s">
        <v>39</v>
      </c>
      <c r="D15" s="8" t="s">
        <v>39</v>
      </c>
      <c r="E15" s="8" t="s">
        <v>39</v>
      </c>
      <c r="F15" s="8" t="s">
        <v>39</v>
      </c>
      <c r="G15" s="8" t="s">
        <v>39</v>
      </c>
    </row>
    <row r="16" spans="1:7" x14ac:dyDescent="0.2">
      <c r="A16" s="10" t="s">
        <v>86</v>
      </c>
      <c r="B16" s="8" t="s">
        <v>39</v>
      </c>
      <c r="C16" s="8" t="s">
        <v>39</v>
      </c>
      <c r="D16" s="8" t="s">
        <v>39</v>
      </c>
      <c r="E16" s="8" t="s">
        <v>39</v>
      </c>
      <c r="F16" s="8" t="s">
        <v>39</v>
      </c>
      <c r="G16" s="8" t="s">
        <v>39</v>
      </c>
    </row>
    <row r="17" spans="1:7" x14ac:dyDescent="0.2">
      <c r="A17" t="s">
        <v>34</v>
      </c>
      <c r="B17" s="8" t="s">
        <v>39</v>
      </c>
      <c r="C17" s="8" t="s">
        <v>39</v>
      </c>
      <c r="D17" s="8" t="s">
        <v>39</v>
      </c>
      <c r="E17" s="8"/>
      <c r="F17" s="8"/>
      <c r="G17" s="8"/>
    </row>
    <row r="18" spans="1:7" x14ac:dyDescent="0.2">
      <c r="A18" s="11" t="s">
        <v>14</v>
      </c>
      <c r="B18" s="8" t="s">
        <v>39</v>
      </c>
      <c r="C18" s="8" t="s">
        <v>39</v>
      </c>
      <c r="D18" s="8" t="s">
        <v>39</v>
      </c>
      <c r="E18" s="8"/>
      <c r="F18" s="8"/>
      <c r="G18" s="8" t="s">
        <v>39</v>
      </c>
    </row>
    <row r="19" spans="1:7" x14ac:dyDescent="0.2">
      <c r="A19" t="s">
        <v>15</v>
      </c>
      <c r="B19" s="8" t="s">
        <v>39</v>
      </c>
      <c r="C19" s="8" t="s">
        <v>39</v>
      </c>
      <c r="D19" s="8" t="s">
        <v>39</v>
      </c>
      <c r="E19" s="8"/>
      <c r="F19" s="8"/>
      <c r="G19" s="8"/>
    </row>
    <row r="20" spans="1:7" x14ac:dyDescent="0.2">
      <c r="A20" t="s">
        <v>23</v>
      </c>
      <c r="B20" s="8" t="s">
        <v>39</v>
      </c>
      <c r="C20" s="8" t="s">
        <v>39</v>
      </c>
      <c r="D20" s="8" t="s">
        <v>39</v>
      </c>
      <c r="E20" s="8"/>
      <c r="F20" s="8"/>
      <c r="G20" s="8"/>
    </row>
    <row r="21" spans="1:7" x14ac:dyDescent="0.2">
      <c r="A21" s="11" t="s">
        <v>16</v>
      </c>
      <c r="B21" s="8" t="s">
        <v>39</v>
      </c>
      <c r="C21" s="8" t="s">
        <v>39</v>
      </c>
      <c r="D21" s="8" t="s">
        <v>39</v>
      </c>
      <c r="E21" s="8"/>
      <c r="F21" s="8"/>
      <c r="G21" s="8" t="s">
        <v>39</v>
      </c>
    </row>
    <row r="22" spans="1:7" x14ac:dyDescent="0.2">
      <c r="A22" t="s">
        <v>17</v>
      </c>
      <c r="B22" s="8" t="s">
        <v>39</v>
      </c>
      <c r="C22" s="8" t="s">
        <v>39</v>
      </c>
      <c r="D22" s="8" t="s">
        <v>39</v>
      </c>
      <c r="E22" s="8"/>
      <c r="F22" s="8"/>
      <c r="G22" s="8"/>
    </row>
    <row r="23" spans="1:7" x14ac:dyDescent="0.2">
      <c r="A23" t="s">
        <v>24</v>
      </c>
      <c r="B23" s="8" t="s">
        <v>39</v>
      </c>
      <c r="C23" s="8" t="s">
        <v>39</v>
      </c>
      <c r="D23" s="8" t="s">
        <v>39</v>
      </c>
      <c r="E23" s="8"/>
      <c r="F23" s="8"/>
      <c r="G23" s="8"/>
    </row>
    <row r="24" spans="1:7" x14ac:dyDescent="0.2">
      <c r="A24" s="7" t="s">
        <v>25</v>
      </c>
      <c r="B24" s="8" t="s">
        <v>39</v>
      </c>
      <c r="C24" s="8" t="s">
        <v>39</v>
      </c>
      <c r="D24" s="8" t="s">
        <v>39</v>
      </c>
      <c r="E24" s="8" t="s">
        <v>39</v>
      </c>
      <c r="F24" s="8" t="s">
        <v>39</v>
      </c>
      <c r="G24" s="8"/>
    </row>
    <row r="25" spans="1:7" x14ac:dyDescent="0.2">
      <c r="A25" t="s">
        <v>26</v>
      </c>
      <c r="B25" s="8" t="s">
        <v>39</v>
      </c>
      <c r="C25" s="8" t="s">
        <v>39</v>
      </c>
      <c r="D25" s="8" t="s">
        <v>39</v>
      </c>
      <c r="E25" s="8"/>
      <c r="F25" s="8"/>
      <c r="G25" s="8"/>
    </row>
    <row r="26" spans="1:7" x14ac:dyDescent="0.2">
      <c r="A26" s="7" t="s">
        <v>27</v>
      </c>
      <c r="B26" s="8" t="s">
        <v>39</v>
      </c>
      <c r="C26" s="8" t="s">
        <v>39</v>
      </c>
      <c r="D26" s="8" t="s">
        <v>39</v>
      </c>
      <c r="E26" s="8" t="s">
        <v>39</v>
      </c>
      <c r="F26" s="8" t="s">
        <v>39</v>
      </c>
      <c r="G26" s="8"/>
    </row>
    <row r="27" spans="1:7" x14ac:dyDescent="0.2">
      <c r="A27" t="s">
        <v>28</v>
      </c>
      <c r="B27" s="8" t="s">
        <v>39</v>
      </c>
      <c r="C27" s="8" t="s">
        <v>39</v>
      </c>
      <c r="D27" s="8" t="s">
        <v>39</v>
      </c>
      <c r="E27" s="8"/>
      <c r="F27" s="8"/>
      <c r="G27" s="8"/>
    </row>
    <row r="28" spans="1:7" x14ac:dyDescent="0.2">
      <c r="A28" s="10" t="s">
        <v>29</v>
      </c>
      <c r="B28" s="8" t="s">
        <v>39</v>
      </c>
      <c r="C28" s="8" t="s">
        <v>39</v>
      </c>
      <c r="D28" s="8" t="s">
        <v>39</v>
      </c>
      <c r="E28" s="8" t="s">
        <v>39</v>
      </c>
      <c r="F28" s="8" t="s">
        <v>39</v>
      </c>
      <c r="G28" s="8" t="s">
        <v>39</v>
      </c>
    </row>
    <row r="29" spans="1:7" x14ac:dyDescent="0.2">
      <c r="A29" s="11" t="s">
        <v>30</v>
      </c>
      <c r="B29" s="8" t="s">
        <v>39</v>
      </c>
      <c r="C29" s="8" t="s">
        <v>39</v>
      </c>
      <c r="D29" s="8" t="s">
        <v>39</v>
      </c>
      <c r="E29" s="8" t="s">
        <v>39</v>
      </c>
      <c r="F29" s="8"/>
      <c r="G29" s="8"/>
    </row>
    <row r="30" spans="1:7" x14ac:dyDescent="0.2">
      <c r="A30" s="9" t="s">
        <v>31</v>
      </c>
      <c r="B30" s="8"/>
      <c r="C30" s="8"/>
      <c r="D30" s="8" t="s">
        <v>39</v>
      </c>
      <c r="E30" s="8"/>
      <c r="F30" s="8" t="s">
        <v>39</v>
      </c>
      <c r="G30" s="8"/>
    </row>
    <row r="31" spans="1:7" x14ac:dyDescent="0.2">
      <c r="A31" t="s">
        <v>32</v>
      </c>
      <c r="B31" s="8" t="s">
        <v>39</v>
      </c>
      <c r="C31" s="8" t="s">
        <v>39</v>
      </c>
      <c r="D31" s="8" t="s">
        <v>39</v>
      </c>
      <c r="E31" s="8"/>
      <c r="F31" s="8"/>
      <c r="G31" s="8"/>
    </row>
    <row r="32" spans="1:7" x14ac:dyDescent="0.2">
      <c r="A32" s="11" t="s">
        <v>35</v>
      </c>
      <c r="B32" s="8" t="s">
        <v>39</v>
      </c>
      <c r="C32" s="8" t="s">
        <v>39</v>
      </c>
      <c r="D32" s="8" t="s">
        <v>39</v>
      </c>
      <c r="E32" s="8"/>
      <c r="F32" s="8"/>
      <c r="G32" s="8" t="s">
        <v>39</v>
      </c>
    </row>
    <row r="33" spans="1:7" x14ac:dyDescent="0.2">
      <c r="A33" t="s">
        <v>36</v>
      </c>
      <c r="B33" s="8" t="s">
        <v>39</v>
      </c>
      <c r="C33" s="8" t="s">
        <v>39</v>
      </c>
      <c r="D33" s="8" t="s">
        <v>39</v>
      </c>
      <c r="E33" s="8"/>
      <c r="F33" s="8"/>
      <c r="G33" s="8"/>
    </row>
    <row r="38" spans="1:7" x14ac:dyDescent="0.2">
      <c r="A38" t="s">
        <v>82</v>
      </c>
      <c r="B38" t="s">
        <v>27</v>
      </c>
      <c r="C38" t="s">
        <v>30</v>
      </c>
    </row>
    <row r="39" spans="1:7" x14ac:dyDescent="0.2">
      <c r="A39" t="s">
        <v>83</v>
      </c>
      <c r="B39" t="s">
        <v>92</v>
      </c>
    </row>
    <row r="40" spans="1:7" x14ac:dyDescent="0.2">
      <c r="A40" t="s">
        <v>87</v>
      </c>
      <c r="B40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3B35-2E1C-A54B-8366-70D92B42A3F1}">
  <dimension ref="A1:L75"/>
  <sheetViews>
    <sheetView zoomScale="50" zoomScaleNormal="119" workbookViewId="0">
      <selection activeCell="K50" sqref="K50"/>
    </sheetView>
  </sheetViews>
  <sheetFormatPr baseColWidth="10" defaultRowHeight="16" x14ac:dyDescent="0.2"/>
  <cols>
    <col min="2" max="2" width="11" bestFit="1" customWidth="1"/>
    <col min="3" max="3" width="19.1640625" bestFit="1" customWidth="1"/>
    <col min="4" max="4" width="13" customWidth="1"/>
    <col min="5" max="5" width="19.1640625" bestFit="1" customWidth="1"/>
    <col min="9" max="9" width="18" bestFit="1" customWidth="1"/>
    <col min="11" max="11" width="18" bestFit="1" customWidth="1"/>
  </cols>
  <sheetData>
    <row r="1" spans="1:12" x14ac:dyDescent="0.2">
      <c r="A1" s="26" t="s">
        <v>27</v>
      </c>
      <c r="B1" s="26"/>
      <c r="C1" s="26"/>
      <c r="D1" s="26"/>
      <c r="G1" s="26" t="s">
        <v>27</v>
      </c>
      <c r="H1" s="26"/>
      <c r="I1" s="26"/>
      <c r="J1" s="26"/>
      <c r="K1" s="26"/>
    </row>
    <row r="2" spans="1:12" x14ac:dyDescent="0.2">
      <c r="B2" t="s">
        <v>41</v>
      </c>
      <c r="C2" t="s">
        <v>43</v>
      </c>
      <c r="D2" t="s">
        <v>40</v>
      </c>
      <c r="E2" t="s">
        <v>43</v>
      </c>
      <c r="H2" t="s">
        <v>41</v>
      </c>
      <c r="I2" t="s">
        <v>43</v>
      </c>
      <c r="J2" t="s">
        <v>40</v>
      </c>
      <c r="K2" t="s">
        <v>43</v>
      </c>
    </row>
    <row r="3" spans="1:12" x14ac:dyDescent="0.2">
      <c r="A3">
        <v>2016</v>
      </c>
      <c r="B3" s="1">
        <v>8.09</v>
      </c>
      <c r="C3" s="1" t="s">
        <v>19</v>
      </c>
      <c r="D3" s="1">
        <v>15.86</v>
      </c>
      <c r="E3" t="s">
        <v>18</v>
      </c>
      <c r="G3" t="s">
        <v>44</v>
      </c>
      <c r="H3" s="13">
        <f>AVERAGE(B3:B5)</f>
        <v>17.77</v>
      </c>
      <c r="I3" s="1" t="s">
        <v>19</v>
      </c>
      <c r="J3" s="13">
        <f>AVERAGE(D3:D5)</f>
        <v>7973.7599999999993</v>
      </c>
      <c r="K3" t="s">
        <v>18</v>
      </c>
    </row>
    <row r="4" spans="1:12" x14ac:dyDescent="0.2">
      <c r="A4">
        <f>A3+1</f>
        <v>2017</v>
      </c>
      <c r="B4" s="1">
        <v>8.23</v>
      </c>
      <c r="C4" s="1" t="s">
        <v>19</v>
      </c>
      <c r="D4" s="1">
        <v>15.42</v>
      </c>
      <c r="E4" t="s">
        <v>18</v>
      </c>
      <c r="G4" t="s">
        <v>45</v>
      </c>
      <c r="H4" s="13">
        <f>AVERAGE(B6:B7)</f>
        <v>6.2750000000000004</v>
      </c>
      <c r="I4" t="s">
        <v>18</v>
      </c>
      <c r="J4" s="13">
        <f>AVERAGE(D6:D7)</f>
        <v>2847.0250000000001</v>
      </c>
      <c r="K4" t="s">
        <v>18</v>
      </c>
    </row>
    <row r="5" spans="1:12" x14ac:dyDescent="0.2">
      <c r="A5">
        <f t="shared" ref="A5:A6" si="0">A4+1</f>
        <v>2018</v>
      </c>
      <c r="B5" s="1">
        <v>36.99</v>
      </c>
      <c r="C5" t="s">
        <v>18</v>
      </c>
      <c r="D5" s="1">
        <v>23890</v>
      </c>
      <c r="E5" t="s">
        <v>18</v>
      </c>
      <c r="G5" t="s">
        <v>46</v>
      </c>
      <c r="H5" s="13">
        <f>H4-H3</f>
        <v>-11.494999999999999</v>
      </c>
      <c r="I5" s="16">
        <f>H5/H3</f>
        <v>-0.64687675858187954</v>
      </c>
      <c r="J5" s="13">
        <f>J4-J3</f>
        <v>-5126.7349999999988</v>
      </c>
      <c r="K5" s="16">
        <f>J5/J3</f>
        <v>-0.64295075347138608</v>
      </c>
    </row>
    <row r="6" spans="1:12" x14ac:dyDescent="0.2">
      <c r="A6">
        <f t="shared" si="0"/>
        <v>2019</v>
      </c>
      <c r="B6" s="1">
        <v>6.38</v>
      </c>
      <c r="C6" t="s">
        <v>18</v>
      </c>
      <c r="D6" s="1">
        <v>2894.57</v>
      </c>
      <c r="E6" t="s">
        <v>18</v>
      </c>
    </row>
    <row r="7" spans="1:12" x14ac:dyDescent="0.2">
      <c r="A7">
        <f>A6+1</f>
        <v>2020</v>
      </c>
      <c r="B7" s="1">
        <v>6.17</v>
      </c>
      <c r="C7" t="s">
        <v>18</v>
      </c>
      <c r="D7" s="1">
        <v>2799.48</v>
      </c>
      <c r="E7" t="s">
        <v>18</v>
      </c>
      <c r="G7" s="26" t="s">
        <v>30</v>
      </c>
      <c r="H7" s="26"/>
      <c r="I7" s="26"/>
      <c r="J7" s="26"/>
      <c r="K7" s="26"/>
      <c r="L7" t="s">
        <v>49</v>
      </c>
    </row>
    <row r="8" spans="1:12" x14ac:dyDescent="0.2">
      <c r="A8">
        <v>2021</v>
      </c>
      <c r="B8" s="1"/>
      <c r="C8" s="1"/>
      <c r="D8" s="1"/>
      <c r="E8" s="1"/>
      <c r="H8" t="s">
        <v>41</v>
      </c>
      <c r="I8" t="s">
        <v>43</v>
      </c>
      <c r="J8" t="s">
        <v>40</v>
      </c>
      <c r="K8" t="s">
        <v>43</v>
      </c>
    </row>
    <row r="9" spans="1:12" x14ac:dyDescent="0.2">
      <c r="B9" s="1"/>
      <c r="C9" s="1"/>
      <c r="D9" s="1"/>
      <c r="G9" t="s">
        <v>44</v>
      </c>
      <c r="H9" s="13">
        <f>AVERAGE(B12:B14)</f>
        <v>4.9966666666666661</v>
      </c>
      <c r="I9" t="s">
        <v>19</v>
      </c>
      <c r="J9" s="13">
        <f>AVERAGE(D12:D14)</f>
        <v>4.9966666666666661</v>
      </c>
      <c r="K9" t="s">
        <v>19</v>
      </c>
    </row>
    <row r="10" spans="1:12" x14ac:dyDescent="0.2">
      <c r="A10" s="26" t="s">
        <v>30</v>
      </c>
      <c r="B10" s="26"/>
      <c r="C10" s="26"/>
      <c r="D10" s="26"/>
      <c r="G10" t="s">
        <v>45</v>
      </c>
      <c r="H10" s="13">
        <f>AVERAGE(B15)</f>
        <v>6.39</v>
      </c>
      <c r="I10" t="s">
        <v>19</v>
      </c>
      <c r="J10" s="13">
        <f>AVERAGE(D15)</f>
        <v>6.39</v>
      </c>
      <c r="K10" t="s">
        <v>19</v>
      </c>
    </row>
    <row r="11" spans="1:12" x14ac:dyDescent="0.2">
      <c r="B11" t="s">
        <v>41</v>
      </c>
      <c r="C11" t="s">
        <v>43</v>
      </c>
      <c r="D11" t="s">
        <v>40</v>
      </c>
      <c r="E11" t="s">
        <v>43</v>
      </c>
      <c r="G11" t="s">
        <v>46</v>
      </c>
      <c r="H11" s="13">
        <f>H10-H9</f>
        <v>1.3933333333333335</v>
      </c>
      <c r="I11" s="16">
        <f>H11/H9</f>
        <v>0.27885256837891936</v>
      </c>
      <c r="J11" s="13">
        <f>J10-J9</f>
        <v>1.3933333333333335</v>
      </c>
      <c r="K11" s="16">
        <f>J11/J9</f>
        <v>0.27885256837891936</v>
      </c>
    </row>
    <row r="12" spans="1:12" x14ac:dyDescent="0.2">
      <c r="A12">
        <v>2016</v>
      </c>
      <c r="B12" s="1">
        <v>8.11</v>
      </c>
      <c r="C12" s="1" t="s">
        <v>19</v>
      </c>
      <c r="D12" s="1">
        <v>8.11</v>
      </c>
      <c r="E12" t="s">
        <v>19</v>
      </c>
    </row>
    <row r="13" spans="1:12" x14ac:dyDescent="0.2">
      <c r="A13">
        <f>A12+1</f>
        <v>2017</v>
      </c>
      <c r="B13" s="1">
        <v>0.26</v>
      </c>
      <c r="C13" s="1" t="s">
        <v>19</v>
      </c>
      <c r="D13" s="1">
        <v>0.26</v>
      </c>
      <c r="E13" t="s">
        <v>19</v>
      </c>
      <c r="G13" s="38" t="s">
        <v>10</v>
      </c>
      <c r="H13" s="38"/>
      <c r="I13" s="38"/>
      <c r="J13" s="38"/>
      <c r="K13" s="38"/>
    </row>
    <row r="14" spans="1:12" x14ac:dyDescent="0.2">
      <c r="A14">
        <f t="shared" ref="A14:A16" si="1">A13+1</f>
        <v>2018</v>
      </c>
      <c r="B14" s="1">
        <v>6.62</v>
      </c>
      <c r="C14" s="1" t="s">
        <v>19</v>
      </c>
      <c r="D14" s="1">
        <v>6.62</v>
      </c>
      <c r="E14" t="s">
        <v>19</v>
      </c>
      <c r="H14" t="s">
        <v>41</v>
      </c>
      <c r="I14" t="s">
        <v>43</v>
      </c>
      <c r="J14" t="s">
        <v>40</v>
      </c>
      <c r="K14" t="s">
        <v>43</v>
      </c>
    </row>
    <row r="15" spans="1:12" x14ac:dyDescent="0.2">
      <c r="A15">
        <f t="shared" si="1"/>
        <v>2019</v>
      </c>
      <c r="B15" s="1">
        <v>6.39</v>
      </c>
      <c r="C15" s="1" t="s">
        <v>19</v>
      </c>
      <c r="D15" s="1">
        <v>6.39</v>
      </c>
      <c r="E15" t="s">
        <v>19</v>
      </c>
      <c r="G15" t="s">
        <v>44</v>
      </c>
      <c r="H15" s="13">
        <f>AVERAGE(B23:B25)</f>
        <v>5.3233333333333333</v>
      </c>
      <c r="I15" t="s">
        <v>19</v>
      </c>
      <c r="J15" s="13">
        <f>AVERAGE(D23:D25)</f>
        <v>8.2200000000000006</v>
      </c>
      <c r="K15" t="s">
        <v>19</v>
      </c>
    </row>
    <row r="16" spans="1:12" x14ac:dyDescent="0.2">
      <c r="A16">
        <f t="shared" si="1"/>
        <v>2020</v>
      </c>
      <c r="B16" s="1"/>
      <c r="C16" s="1"/>
      <c r="D16" s="1"/>
      <c r="G16" t="s">
        <v>45</v>
      </c>
      <c r="H16" s="13">
        <f>AVERAGE(B26:B28)</f>
        <v>1.7566666666666668</v>
      </c>
      <c r="I16" t="s">
        <v>19</v>
      </c>
      <c r="J16" s="13">
        <f>AVERAGE(D26:D28)</f>
        <v>11.353333333333333</v>
      </c>
      <c r="K16" t="s">
        <v>18</v>
      </c>
    </row>
    <row r="17" spans="1:11" x14ac:dyDescent="0.2">
      <c r="A17">
        <v>2021</v>
      </c>
      <c r="B17" s="1"/>
      <c r="C17" s="1"/>
      <c r="D17" s="1"/>
      <c r="G17" t="s">
        <v>46</v>
      </c>
      <c r="H17" s="13">
        <f>H16-H15</f>
        <v>-3.5666666666666664</v>
      </c>
      <c r="I17" s="18">
        <f>H17/H15</f>
        <v>-0.67000626174076394</v>
      </c>
      <c r="J17" s="13">
        <f>J16-J15</f>
        <v>3.1333333333333329</v>
      </c>
      <c r="K17" s="16">
        <f>J17/J15</f>
        <v>0.38118410381184092</v>
      </c>
    </row>
    <row r="19" spans="1:11" x14ac:dyDescent="0.2">
      <c r="G19" s="38" t="s">
        <v>47</v>
      </c>
      <c r="H19" s="38"/>
      <c r="I19" s="38"/>
      <c r="J19" s="38"/>
      <c r="K19" s="38"/>
    </row>
    <row r="20" spans="1:11" x14ac:dyDescent="0.2">
      <c r="H20" t="s">
        <v>41</v>
      </c>
      <c r="I20" t="s">
        <v>43</v>
      </c>
      <c r="J20" t="s">
        <v>40</v>
      </c>
      <c r="K20" t="s">
        <v>43</v>
      </c>
    </row>
    <row r="21" spans="1:11" x14ac:dyDescent="0.2">
      <c r="A21" s="30" t="s">
        <v>10</v>
      </c>
      <c r="B21" s="30"/>
      <c r="C21" s="30"/>
      <c r="D21" s="30"/>
      <c r="G21" t="s">
        <v>44</v>
      </c>
      <c r="H21" s="13">
        <f>AVERAGE(B32:B34)</f>
        <v>14.043333333333331</v>
      </c>
      <c r="I21" t="s">
        <v>19</v>
      </c>
      <c r="J21" s="13">
        <f>AVERAGE(D32:D34)</f>
        <v>531.90333333333331</v>
      </c>
      <c r="K21" t="s">
        <v>19</v>
      </c>
    </row>
    <row r="22" spans="1:11" x14ac:dyDescent="0.2">
      <c r="A22" s="12"/>
      <c r="B22" s="12" t="s">
        <v>41</v>
      </c>
      <c r="C22" t="s">
        <v>43</v>
      </c>
      <c r="D22" s="12" t="s">
        <v>40</v>
      </c>
      <c r="E22" t="s">
        <v>43</v>
      </c>
      <c r="G22" t="s">
        <v>45</v>
      </c>
      <c r="H22" s="13">
        <f>AVERAGE(B35:B37)</f>
        <v>29.41333333333333</v>
      </c>
      <c r="I22" t="s">
        <v>18</v>
      </c>
      <c r="J22" s="13">
        <f>AVERAGE(D35:D37)</f>
        <v>99.339999999999989</v>
      </c>
      <c r="K22" t="s">
        <v>18</v>
      </c>
    </row>
    <row r="23" spans="1:11" x14ac:dyDescent="0.2">
      <c r="A23" s="12">
        <v>2016</v>
      </c>
      <c r="B23" s="14">
        <v>4.04</v>
      </c>
      <c r="C23" s="14" t="s">
        <v>19</v>
      </c>
      <c r="D23" s="14">
        <v>8.09</v>
      </c>
      <c r="E23" t="s">
        <v>19</v>
      </c>
      <c r="G23" t="s">
        <v>46</v>
      </c>
      <c r="H23" s="13">
        <f>H22-H21</f>
        <v>15.37</v>
      </c>
      <c r="I23" s="16">
        <f>H23/H21</f>
        <v>1.0944694991692381</v>
      </c>
      <c r="J23" s="13">
        <f>J22-J21</f>
        <v>-432.56333333333333</v>
      </c>
      <c r="K23" s="16">
        <f>J23/J21</f>
        <v>-0.81323674101183807</v>
      </c>
    </row>
    <row r="24" spans="1:11" x14ac:dyDescent="0.2">
      <c r="A24" s="12">
        <v>2017</v>
      </c>
      <c r="B24" s="14">
        <v>5.35</v>
      </c>
      <c r="C24" s="14" t="s">
        <v>19</v>
      </c>
      <c r="D24" s="14">
        <v>8.23</v>
      </c>
      <c r="E24" t="s">
        <v>19</v>
      </c>
    </row>
    <row r="25" spans="1:11" x14ac:dyDescent="0.2">
      <c r="A25" s="12">
        <v>2018</v>
      </c>
      <c r="B25" s="14">
        <v>6.58</v>
      </c>
      <c r="C25" s="14" t="s">
        <v>19</v>
      </c>
      <c r="D25" s="14">
        <v>8.34</v>
      </c>
      <c r="E25" t="s">
        <v>19</v>
      </c>
      <c r="G25" s="38" t="s">
        <v>6</v>
      </c>
      <c r="H25" s="38"/>
      <c r="I25" s="38"/>
      <c r="J25" s="38"/>
      <c r="K25" s="38"/>
    </row>
    <row r="26" spans="1:11" x14ac:dyDescent="0.2">
      <c r="A26" s="12">
        <v>2019</v>
      </c>
      <c r="B26" s="14">
        <v>0.02</v>
      </c>
      <c r="C26" s="14" t="s">
        <v>19</v>
      </c>
      <c r="D26" s="14">
        <v>27.91</v>
      </c>
      <c r="E26" t="s">
        <v>18</v>
      </c>
      <c r="H26" t="s">
        <v>41</v>
      </c>
      <c r="I26" t="s">
        <v>43</v>
      </c>
      <c r="J26" t="s">
        <v>40</v>
      </c>
      <c r="K26" t="s">
        <v>43</v>
      </c>
    </row>
    <row r="27" spans="1:11" x14ac:dyDescent="0.2">
      <c r="A27" s="12">
        <v>2020</v>
      </c>
      <c r="B27" s="14">
        <v>0.06</v>
      </c>
      <c r="C27" s="14" t="s">
        <v>19</v>
      </c>
      <c r="D27" s="14">
        <v>0.06</v>
      </c>
      <c r="E27" t="s">
        <v>19</v>
      </c>
      <c r="G27" t="s">
        <v>44</v>
      </c>
      <c r="H27" s="13">
        <f>AVERAGE(B41:B43)</f>
        <v>0.6</v>
      </c>
      <c r="I27" t="s">
        <v>19</v>
      </c>
      <c r="J27" s="13">
        <f>AVERAGE(D41:D43)</f>
        <v>274.11</v>
      </c>
      <c r="K27" t="s">
        <v>19</v>
      </c>
    </row>
    <row r="28" spans="1:11" x14ac:dyDescent="0.2">
      <c r="A28" s="12">
        <v>2021</v>
      </c>
      <c r="B28" s="14">
        <v>5.19</v>
      </c>
      <c r="C28" s="14" t="s">
        <v>19</v>
      </c>
      <c r="D28" s="14">
        <v>6.09</v>
      </c>
      <c r="E28" t="s">
        <v>19</v>
      </c>
      <c r="G28" t="s">
        <v>45</v>
      </c>
      <c r="H28" s="13">
        <f>AVERAGE(B44:B46)</f>
        <v>0.28666666666666668</v>
      </c>
      <c r="I28" t="s">
        <v>19</v>
      </c>
      <c r="J28" s="13">
        <f>AVERAGE(D44:D46)</f>
        <v>604.65</v>
      </c>
      <c r="K28" t="s">
        <v>18</v>
      </c>
    </row>
    <row r="29" spans="1:11" x14ac:dyDescent="0.2">
      <c r="G29" t="s">
        <v>46</v>
      </c>
      <c r="H29" s="13">
        <f>H28-H27</f>
        <v>-0.3133333333333333</v>
      </c>
      <c r="I29" s="16">
        <f>H29/H27</f>
        <v>-0.52222222222222214</v>
      </c>
      <c r="J29" s="13">
        <f>J28-J27</f>
        <v>330.53999999999996</v>
      </c>
      <c r="K29" s="16">
        <f>J29/J27</f>
        <v>1.2058662580715769</v>
      </c>
    </row>
    <row r="30" spans="1:11" x14ac:dyDescent="0.2">
      <c r="A30" s="30" t="s">
        <v>42</v>
      </c>
      <c r="B30" s="30"/>
      <c r="C30" s="30"/>
      <c r="D30" s="30"/>
    </row>
    <row r="31" spans="1:11" x14ac:dyDescent="0.2">
      <c r="A31" s="12"/>
      <c r="B31" s="12" t="s">
        <v>41</v>
      </c>
      <c r="C31" t="s">
        <v>43</v>
      </c>
      <c r="D31" s="12" t="s">
        <v>40</v>
      </c>
      <c r="E31" t="s">
        <v>43</v>
      </c>
      <c r="G31" s="35" t="s">
        <v>29</v>
      </c>
      <c r="H31" s="35"/>
      <c r="I31" s="35"/>
      <c r="J31" s="35"/>
      <c r="K31" s="35"/>
    </row>
    <row r="32" spans="1:11" x14ac:dyDescent="0.2">
      <c r="A32" s="12">
        <v>2016</v>
      </c>
      <c r="B32" s="14">
        <v>8.08</v>
      </c>
      <c r="C32" s="14" t="s">
        <v>19</v>
      </c>
      <c r="D32" s="14">
        <v>1545</v>
      </c>
      <c r="E32" s="14" t="s">
        <v>19</v>
      </c>
      <c r="H32" t="s">
        <v>41</v>
      </c>
      <c r="I32" t="s">
        <v>43</v>
      </c>
      <c r="J32" t="s">
        <v>40</v>
      </c>
      <c r="K32" t="s">
        <v>43</v>
      </c>
    </row>
    <row r="33" spans="1:11" x14ac:dyDescent="0.2">
      <c r="A33" s="12">
        <v>2017</v>
      </c>
      <c r="B33" s="14">
        <v>25.71</v>
      </c>
      <c r="C33" s="14" t="s">
        <v>19</v>
      </c>
      <c r="D33" s="14">
        <v>25.71</v>
      </c>
      <c r="E33" s="14" t="s">
        <v>19</v>
      </c>
      <c r="G33" t="s">
        <v>44</v>
      </c>
      <c r="H33" s="13">
        <f>AVERAGE(B52:B54)</f>
        <v>6.330000000000001</v>
      </c>
      <c r="I33" t="s">
        <v>48</v>
      </c>
      <c r="J33" s="13">
        <f>AVERAGE(D52:D54)</f>
        <v>41.003333333333337</v>
      </c>
      <c r="K33" t="s">
        <v>19</v>
      </c>
    </row>
    <row r="34" spans="1:11" x14ac:dyDescent="0.2">
      <c r="A34" s="12">
        <v>2018</v>
      </c>
      <c r="B34" s="14">
        <v>8.34</v>
      </c>
      <c r="C34" s="14" t="s">
        <v>19</v>
      </c>
      <c r="D34" s="14">
        <v>25</v>
      </c>
      <c r="E34" s="14" t="s">
        <v>19</v>
      </c>
      <c r="G34" t="s">
        <v>45</v>
      </c>
      <c r="H34" s="13">
        <f>AVERAGE(B55:B57)</f>
        <v>70.016666666666666</v>
      </c>
      <c r="I34" t="s">
        <v>18</v>
      </c>
      <c r="J34" s="13">
        <f>AVERAGE(D55:D57)</f>
        <v>390.76333333333332</v>
      </c>
      <c r="K34" t="s">
        <v>18</v>
      </c>
    </row>
    <row r="35" spans="1:11" x14ac:dyDescent="0.2">
      <c r="A35" s="12">
        <v>2019</v>
      </c>
      <c r="B35" s="14">
        <v>22.54</v>
      </c>
      <c r="C35" s="14" t="s">
        <v>19</v>
      </c>
      <c r="D35" s="14">
        <v>22.54</v>
      </c>
      <c r="E35" s="14" t="s">
        <v>19</v>
      </c>
      <c r="G35" t="s">
        <v>46</v>
      </c>
      <c r="H35" s="13">
        <f>H34-H33</f>
        <v>63.686666666666667</v>
      </c>
      <c r="I35" s="16">
        <f>H35/H33</f>
        <v>10.061084781463927</v>
      </c>
      <c r="J35" s="13">
        <f>J34-J33</f>
        <v>349.76</v>
      </c>
      <c r="K35" s="15">
        <f>J35/J33</f>
        <v>8.530038208275748</v>
      </c>
    </row>
    <row r="36" spans="1:11" x14ac:dyDescent="0.2">
      <c r="A36" s="12">
        <v>2020</v>
      </c>
      <c r="B36" s="14">
        <v>4.7699999999999996</v>
      </c>
      <c r="C36" s="14" t="s">
        <v>18</v>
      </c>
      <c r="D36" s="14">
        <v>32.659999999999997</v>
      </c>
      <c r="E36" s="14" t="s">
        <v>18</v>
      </c>
    </row>
    <row r="37" spans="1:11" x14ac:dyDescent="0.2">
      <c r="A37" s="12">
        <v>2021</v>
      </c>
      <c r="B37" s="14">
        <v>60.93</v>
      </c>
      <c r="C37" s="14" t="s">
        <v>18</v>
      </c>
      <c r="D37" s="14">
        <v>242.82</v>
      </c>
      <c r="E37" s="14" t="s">
        <v>18</v>
      </c>
      <c r="G37" s="35" t="s">
        <v>25</v>
      </c>
      <c r="H37" s="35"/>
      <c r="I37" s="35"/>
      <c r="J37" s="35"/>
      <c r="K37" s="35"/>
    </row>
    <row r="38" spans="1:11" x14ac:dyDescent="0.2">
      <c r="H38" t="s">
        <v>41</v>
      </c>
      <c r="I38" t="s">
        <v>43</v>
      </c>
      <c r="J38" t="s">
        <v>40</v>
      </c>
      <c r="K38" t="s">
        <v>43</v>
      </c>
    </row>
    <row r="39" spans="1:11" x14ac:dyDescent="0.2">
      <c r="A39" s="30" t="s">
        <v>6</v>
      </c>
      <c r="B39" s="30"/>
      <c r="C39" s="30"/>
      <c r="D39" s="30"/>
      <c r="G39" t="s">
        <v>44</v>
      </c>
      <c r="H39" s="13">
        <f>AVERAGE(B61:B63)</f>
        <v>12.32</v>
      </c>
      <c r="I39" t="s">
        <v>48</v>
      </c>
      <c r="J39" s="13">
        <f>AVERAGE(D61:D63)</f>
        <v>577.87</v>
      </c>
      <c r="K39" t="s">
        <v>18</v>
      </c>
    </row>
    <row r="40" spans="1:11" x14ac:dyDescent="0.2">
      <c r="A40" s="12"/>
      <c r="B40" s="12" t="s">
        <v>41</v>
      </c>
      <c r="C40" t="s">
        <v>43</v>
      </c>
      <c r="D40" s="12" t="s">
        <v>40</v>
      </c>
      <c r="E40" t="s">
        <v>43</v>
      </c>
      <c r="G40" t="s">
        <v>45</v>
      </c>
      <c r="H40" s="13">
        <f>AVERAGE(B64:B65)</f>
        <v>39.855000000000004</v>
      </c>
      <c r="I40" t="s">
        <v>18</v>
      </c>
      <c r="J40" s="13">
        <f>AVERAGE(D64:D65)</f>
        <v>6405.7950000000001</v>
      </c>
      <c r="K40" t="s">
        <v>18</v>
      </c>
    </row>
    <row r="41" spans="1:11" x14ac:dyDescent="0.2">
      <c r="A41" s="12">
        <v>2016</v>
      </c>
      <c r="B41" s="14">
        <v>0.15</v>
      </c>
      <c r="C41" s="14" t="s">
        <v>19</v>
      </c>
      <c r="D41" s="14">
        <v>203.33</v>
      </c>
      <c r="E41" s="14" t="s">
        <v>19</v>
      </c>
      <c r="G41" t="s">
        <v>46</v>
      </c>
      <c r="H41" s="13">
        <f>H40-H39</f>
        <v>27.535000000000004</v>
      </c>
      <c r="I41" s="16">
        <f>H41/H39</f>
        <v>2.2349837662337664</v>
      </c>
      <c r="J41" s="13">
        <f>J40-J39</f>
        <v>5827.9250000000002</v>
      </c>
      <c r="K41" s="16">
        <f>J41/J39</f>
        <v>10.085183518784502</v>
      </c>
    </row>
    <row r="42" spans="1:11" x14ac:dyDescent="0.2">
      <c r="A42" s="12">
        <v>2017</v>
      </c>
      <c r="B42" s="14">
        <v>0.15</v>
      </c>
      <c r="C42" s="14" t="s">
        <v>19</v>
      </c>
      <c r="D42" s="14">
        <v>197.75</v>
      </c>
      <c r="E42" s="14" t="s">
        <v>19</v>
      </c>
    </row>
    <row r="43" spans="1:11" x14ac:dyDescent="0.2">
      <c r="A43" s="12">
        <v>2018</v>
      </c>
      <c r="B43" s="14">
        <v>1.5</v>
      </c>
      <c r="C43" s="14" t="s">
        <v>19</v>
      </c>
      <c r="D43" s="14">
        <v>421.25</v>
      </c>
      <c r="E43" s="14" t="s">
        <v>18</v>
      </c>
      <c r="G43" s="35" t="s">
        <v>16</v>
      </c>
      <c r="H43" s="35"/>
      <c r="I43" s="35"/>
      <c r="J43" s="35"/>
      <c r="K43" s="35"/>
    </row>
    <row r="44" spans="1:11" x14ac:dyDescent="0.2">
      <c r="A44" s="12">
        <v>2019</v>
      </c>
      <c r="B44" s="14">
        <v>0.12</v>
      </c>
      <c r="C44" s="14" t="s">
        <v>19</v>
      </c>
      <c r="D44" s="14">
        <v>406.45</v>
      </c>
      <c r="E44" s="14" t="s">
        <v>18</v>
      </c>
      <c r="H44" t="s">
        <v>41</v>
      </c>
      <c r="I44" t="s">
        <v>43</v>
      </c>
      <c r="J44" t="s">
        <v>40</v>
      </c>
      <c r="K44" t="s">
        <v>43</v>
      </c>
    </row>
    <row r="45" spans="1:11" x14ac:dyDescent="0.2">
      <c r="A45" s="12">
        <v>2020</v>
      </c>
      <c r="B45" s="14">
        <v>0.25</v>
      </c>
      <c r="C45" s="14" t="s">
        <v>19</v>
      </c>
      <c r="D45" s="14">
        <v>465.65</v>
      </c>
      <c r="E45" s="14" t="s">
        <v>18</v>
      </c>
      <c r="G45" t="s">
        <v>44</v>
      </c>
      <c r="H45" s="13">
        <f>AVERAGE(B70:B72)</f>
        <v>8.0266666666666655</v>
      </c>
      <c r="I45" t="s">
        <v>19</v>
      </c>
      <c r="J45" s="13">
        <f>AVERAGE(D70:D72)</f>
        <v>8.0266666666666655</v>
      </c>
      <c r="K45" t="s">
        <v>19</v>
      </c>
    </row>
    <row r="46" spans="1:11" x14ac:dyDescent="0.2">
      <c r="A46" s="12">
        <v>2021</v>
      </c>
      <c r="B46" s="14">
        <v>0.49</v>
      </c>
      <c r="C46" s="14" t="s">
        <v>19</v>
      </c>
      <c r="D46" s="14">
        <v>941.85</v>
      </c>
      <c r="E46" s="14" t="s">
        <v>18</v>
      </c>
      <c r="G46" t="s">
        <v>45</v>
      </c>
      <c r="H46" s="13">
        <f>B75</f>
        <v>6.09</v>
      </c>
      <c r="I46" t="s">
        <v>18</v>
      </c>
      <c r="J46" s="13">
        <f>D75</f>
        <v>6.09</v>
      </c>
      <c r="K46" t="s">
        <v>18</v>
      </c>
    </row>
    <row r="47" spans="1:11" x14ac:dyDescent="0.2">
      <c r="G47" t="s">
        <v>46</v>
      </c>
      <c r="H47" s="13">
        <f>H46-H45</f>
        <v>-1.9366666666666656</v>
      </c>
      <c r="I47" s="16">
        <f>H47/H45</f>
        <v>-0.24127906976744176</v>
      </c>
      <c r="J47" s="13">
        <f>J46-J45</f>
        <v>-1.9366666666666656</v>
      </c>
      <c r="K47" s="16">
        <f>J47/J45</f>
        <v>-0.24127906976744176</v>
      </c>
    </row>
    <row r="50" spans="1:5" x14ac:dyDescent="0.2">
      <c r="A50" s="37" t="s">
        <v>29</v>
      </c>
      <c r="B50" s="37"/>
      <c r="C50" s="37"/>
      <c r="D50" s="37"/>
    </row>
    <row r="51" spans="1:5" x14ac:dyDescent="0.2">
      <c r="A51" s="12"/>
      <c r="B51" s="12" t="s">
        <v>41</v>
      </c>
      <c r="C51" t="s">
        <v>43</v>
      </c>
      <c r="D51" s="12" t="s">
        <v>40</v>
      </c>
      <c r="E51" t="s">
        <v>43</v>
      </c>
    </row>
    <row r="52" spans="1:5" x14ac:dyDescent="0.2">
      <c r="A52" s="12">
        <v>2016</v>
      </c>
      <c r="B52" s="14">
        <v>8.31</v>
      </c>
      <c r="C52" s="14" t="s">
        <v>19</v>
      </c>
      <c r="D52" s="14">
        <v>92.5</v>
      </c>
      <c r="E52" s="14" t="s">
        <v>18</v>
      </c>
    </row>
    <row r="53" spans="1:5" x14ac:dyDescent="0.2">
      <c r="A53" s="12">
        <v>2017</v>
      </c>
      <c r="B53" s="14">
        <v>10.51</v>
      </c>
      <c r="C53" s="14" t="s">
        <v>19</v>
      </c>
      <c r="D53" s="14">
        <v>10.51</v>
      </c>
      <c r="E53" s="14" t="s">
        <v>19</v>
      </c>
    </row>
    <row r="54" spans="1:5" x14ac:dyDescent="0.2">
      <c r="A54" s="12">
        <v>2018</v>
      </c>
      <c r="B54" s="14">
        <v>0.17</v>
      </c>
      <c r="C54" s="14" t="s">
        <v>18</v>
      </c>
      <c r="D54" s="14">
        <v>20</v>
      </c>
      <c r="E54" s="14" t="s">
        <v>19</v>
      </c>
    </row>
    <row r="55" spans="1:5" x14ac:dyDescent="0.2">
      <c r="A55" s="12">
        <v>2019</v>
      </c>
      <c r="B55" s="14">
        <v>84.42</v>
      </c>
      <c r="C55" s="14" t="s">
        <v>18</v>
      </c>
      <c r="D55" s="14">
        <v>84.42</v>
      </c>
      <c r="E55" s="14" t="s">
        <v>18</v>
      </c>
    </row>
    <row r="56" spans="1:5" x14ac:dyDescent="0.2">
      <c r="A56" s="12">
        <v>2020</v>
      </c>
      <c r="B56" s="14">
        <v>37.33</v>
      </c>
      <c r="C56" s="14" t="s">
        <v>18</v>
      </c>
      <c r="D56" s="14">
        <v>558.96</v>
      </c>
      <c r="E56" s="14" t="s">
        <v>18</v>
      </c>
    </row>
    <row r="57" spans="1:5" x14ac:dyDescent="0.2">
      <c r="A57" s="12">
        <v>2021</v>
      </c>
      <c r="B57" s="14">
        <v>88.3</v>
      </c>
      <c r="C57" s="14" t="s">
        <v>18</v>
      </c>
      <c r="D57" s="14">
        <v>528.91</v>
      </c>
      <c r="E57" s="14" t="s">
        <v>18</v>
      </c>
    </row>
    <row r="59" spans="1:5" x14ac:dyDescent="0.2">
      <c r="A59" s="37" t="s">
        <v>25</v>
      </c>
      <c r="B59" s="37"/>
      <c r="C59" s="37"/>
      <c r="D59" s="37"/>
    </row>
    <row r="60" spans="1:5" x14ac:dyDescent="0.2">
      <c r="A60" s="12"/>
      <c r="B60" s="12" t="s">
        <v>41</v>
      </c>
      <c r="C60" t="s">
        <v>43</v>
      </c>
      <c r="D60" s="12" t="s">
        <v>40</v>
      </c>
      <c r="E60" t="s">
        <v>43</v>
      </c>
    </row>
    <row r="61" spans="1:5" x14ac:dyDescent="0.2">
      <c r="A61" s="12">
        <v>2016</v>
      </c>
      <c r="B61" s="14">
        <v>8.09</v>
      </c>
      <c r="C61" s="14" t="s">
        <v>19</v>
      </c>
      <c r="D61" s="14">
        <v>22.92</v>
      </c>
      <c r="E61" s="14" t="s">
        <v>18</v>
      </c>
    </row>
    <row r="62" spans="1:5" x14ac:dyDescent="0.2">
      <c r="A62" s="12">
        <v>2017</v>
      </c>
      <c r="B62" s="14">
        <v>22.29</v>
      </c>
      <c r="C62" s="14" t="s">
        <v>18</v>
      </c>
      <c r="D62" s="14">
        <v>22.29</v>
      </c>
      <c r="E62" s="14" t="s">
        <v>18</v>
      </c>
    </row>
    <row r="63" spans="1:5" x14ac:dyDescent="0.2">
      <c r="A63" s="12">
        <v>2018</v>
      </c>
      <c r="B63" s="14">
        <v>6.58</v>
      </c>
      <c r="C63" s="14" t="s">
        <v>19</v>
      </c>
      <c r="D63" s="14">
        <v>1688.4</v>
      </c>
      <c r="E63" s="14" t="s">
        <v>18</v>
      </c>
    </row>
    <row r="64" spans="1:5" x14ac:dyDescent="0.2">
      <c r="A64" s="12">
        <v>2019</v>
      </c>
      <c r="B64" s="14">
        <v>40.520000000000003</v>
      </c>
      <c r="C64" s="14" t="s">
        <v>18</v>
      </c>
      <c r="D64" s="14">
        <v>6512.77</v>
      </c>
      <c r="E64" s="14" t="s">
        <v>18</v>
      </c>
    </row>
    <row r="65" spans="1:5" x14ac:dyDescent="0.2">
      <c r="A65" s="12">
        <v>2020</v>
      </c>
      <c r="B65" s="14">
        <v>39.19</v>
      </c>
      <c r="C65" s="14" t="s">
        <v>18</v>
      </c>
      <c r="D65" s="14">
        <v>6298.82</v>
      </c>
      <c r="E65" s="14" t="s">
        <v>18</v>
      </c>
    </row>
    <row r="66" spans="1:5" x14ac:dyDescent="0.2">
      <c r="A66" s="12">
        <v>2021</v>
      </c>
      <c r="B66" s="14"/>
      <c r="C66" s="14"/>
      <c r="D66" s="14"/>
      <c r="E66" s="14"/>
    </row>
    <row r="68" spans="1:5" x14ac:dyDescent="0.2">
      <c r="A68" s="37" t="s">
        <v>16</v>
      </c>
      <c r="B68" s="37"/>
      <c r="C68" s="37"/>
      <c r="D68" s="37"/>
    </row>
    <row r="69" spans="1:5" x14ac:dyDescent="0.2">
      <c r="A69" s="12"/>
      <c r="B69" s="12" t="s">
        <v>41</v>
      </c>
      <c r="C69" t="s">
        <v>43</v>
      </c>
      <c r="D69" s="12" t="s">
        <v>40</v>
      </c>
      <c r="E69" t="s">
        <v>43</v>
      </c>
    </row>
    <row r="70" spans="1:5" x14ac:dyDescent="0.2">
      <c r="A70" s="12">
        <v>2016</v>
      </c>
      <c r="B70" s="14">
        <v>8.09</v>
      </c>
      <c r="C70" s="14" t="s">
        <v>19</v>
      </c>
      <c r="D70" s="14">
        <v>8.09</v>
      </c>
      <c r="E70" s="14" t="s">
        <v>19</v>
      </c>
    </row>
    <row r="71" spans="1:5" x14ac:dyDescent="0.2">
      <c r="A71" s="12">
        <v>2017</v>
      </c>
      <c r="B71" s="14">
        <v>7.65</v>
      </c>
      <c r="C71" s="14" t="s">
        <v>19</v>
      </c>
      <c r="D71" s="14">
        <v>7.65</v>
      </c>
      <c r="E71" s="14" t="s">
        <v>19</v>
      </c>
    </row>
    <row r="72" spans="1:5" x14ac:dyDescent="0.2">
      <c r="A72" s="12">
        <v>2018</v>
      </c>
      <c r="B72" s="14">
        <v>8.34</v>
      </c>
      <c r="C72" s="14" t="s">
        <v>19</v>
      </c>
      <c r="D72" s="14">
        <v>8.34</v>
      </c>
      <c r="E72" s="14" t="s">
        <v>19</v>
      </c>
    </row>
    <row r="73" spans="1:5" x14ac:dyDescent="0.2">
      <c r="A73" s="12">
        <v>2019</v>
      </c>
      <c r="B73" s="14"/>
      <c r="C73" s="14"/>
      <c r="D73" s="14"/>
      <c r="E73" s="14"/>
    </row>
    <row r="74" spans="1:5" x14ac:dyDescent="0.2">
      <c r="A74" s="12">
        <v>2020</v>
      </c>
      <c r="B74" s="14"/>
      <c r="C74" s="14"/>
      <c r="D74" s="14"/>
      <c r="E74" s="14"/>
    </row>
    <row r="75" spans="1:5" x14ac:dyDescent="0.2">
      <c r="A75" s="12">
        <v>2021</v>
      </c>
      <c r="B75" s="14">
        <v>6.09</v>
      </c>
      <c r="C75" s="14" t="s">
        <v>18</v>
      </c>
      <c r="D75" s="14">
        <v>6.09</v>
      </c>
      <c r="E75" s="14" t="s">
        <v>18</v>
      </c>
    </row>
  </sheetData>
  <mergeCells count="16">
    <mergeCell ref="G43:K43"/>
    <mergeCell ref="A59:D59"/>
    <mergeCell ref="A68:D68"/>
    <mergeCell ref="G1:K1"/>
    <mergeCell ref="G7:K7"/>
    <mergeCell ref="G13:K13"/>
    <mergeCell ref="G19:K19"/>
    <mergeCell ref="G25:K25"/>
    <mergeCell ref="G31:K31"/>
    <mergeCell ref="G37:K37"/>
    <mergeCell ref="A1:D1"/>
    <mergeCell ref="A10:D10"/>
    <mergeCell ref="A21:D21"/>
    <mergeCell ref="A30:D30"/>
    <mergeCell ref="A39:D39"/>
    <mergeCell ref="A50:D5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14584-7295-EF45-8F5A-9296CF857698}">
  <dimension ref="A1:AB89"/>
  <sheetViews>
    <sheetView zoomScale="89" workbookViewId="0">
      <selection activeCell="AA18" sqref="AA18"/>
    </sheetView>
  </sheetViews>
  <sheetFormatPr baseColWidth="10" defaultRowHeight="16" x14ac:dyDescent="0.2"/>
  <cols>
    <col min="1" max="1" width="18" style="1" bestFit="1" customWidth="1"/>
    <col min="2" max="2" width="13.6640625" style="1" bestFit="1" customWidth="1"/>
    <col min="3" max="3" width="17.5" style="1" bestFit="1" customWidth="1"/>
    <col min="5" max="5" width="18.1640625" bestFit="1" customWidth="1"/>
    <col min="6" max="6" width="13.33203125" bestFit="1" customWidth="1"/>
    <col min="7" max="7" width="17.5" bestFit="1" customWidth="1"/>
    <col min="9" max="9" width="18.1640625" bestFit="1" customWidth="1"/>
    <col min="10" max="10" width="13.33203125" bestFit="1" customWidth="1"/>
    <col min="11" max="11" width="17.5" bestFit="1" customWidth="1"/>
    <col min="13" max="13" width="18.1640625" bestFit="1" customWidth="1"/>
    <col min="14" max="14" width="11" bestFit="1" customWidth="1"/>
    <col min="15" max="15" width="17.5" bestFit="1" customWidth="1"/>
    <col min="17" max="17" width="18" bestFit="1" customWidth="1"/>
    <col min="18" max="18" width="13.33203125" bestFit="1" customWidth="1"/>
    <col min="19" max="19" width="16.5" bestFit="1" customWidth="1"/>
    <col min="21" max="21" width="18.1640625" bestFit="1" customWidth="1"/>
    <col min="22" max="22" width="13.33203125" bestFit="1" customWidth="1"/>
    <col min="23" max="23" width="17.5" bestFit="1" customWidth="1"/>
    <col min="27" max="27" width="18.5" bestFit="1" customWidth="1"/>
    <col min="28" max="28" width="15.6640625" bestFit="1" customWidth="1"/>
  </cols>
  <sheetData>
    <row r="1" spans="1:28" x14ac:dyDescent="0.2">
      <c r="A1" s="33">
        <v>2016</v>
      </c>
      <c r="B1" s="33"/>
      <c r="C1" s="33"/>
      <c r="E1" s="33">
        <v>2017</v>
      </c>
      <c r="F1" s="33"/>
      <c r="G1" s="33"/>
      <c r="I1" s="33">
        <v>2018</v>
      </c>
      <c r="J1" s="33"/>
      <c r="K1" s="33"/>
      <c r="M1" s="33">
        <v>2019</v>
      </c>
      <c r="N1" s="33"/>
      <c r="O1" s="33"/>
      <c r="Q1" s="33">
        <v>2020</v>
      </c>
      <c r="R1" s="33"/>
      <c r="S1" s="33"/>
      <c r="U1" s="33">
        <v>2021</v>
      </c>
      <c r="V1" s="33"/>
      <c r="W1" s="33"/>
    </row>
    <row r="2" spans="1:28" x14ac:dyDescent="0.2">
      <c r="A2" t="s">
        <v>18</v>
      </c>
      <c r="B2" t="s">
        <v>50</v>
      </c>
      <c r="C2" t="s">
        <v>19</v>
      </c>
      <c r="E2" t="s">
        <v>18</v>
      </c>
      <c r="F2" t="s">
        <v>50</v>
      </c>
      <c r="G2" t="s">
        <v>19</v>
      </c>
      <c r="I2" t="s">
        <v>18</v>
      </c>
      <c r="J2" t="s">
        <v>50</v>
      </c>
      <c r="K2" t="s">
        <v>19</v>
      </c>
      <c r="M2" t="s">
        <v>18</v>
      </c>
      <c r="N2" t="s">
        <v>50</v>
      </c>
      <c r="O2" t="s">
        <v>19</v>
      </c>
      <c r="Q2" t="s">
        <v>18</v>
      </c>
      <c r="R2" t="s">
        <v>50</v>
      </c>
      <c r="S2" t="s">
        <v>19</v>
      </c>
      <c r="U2" t="s">
        <v>18</v>
      </c>
      <c r="V2" t="s">
        <v>50</v>
      </c>
      <c r="W2" t="s">
        <v>19</v>
      </c>
      <c r="AA2" t="s">
        <v>18</v>
      </c>
      <c r="AB2" t="s">
        <v>19</v>
      </c>
    </row>
    <row r="3" spans="1:28" x14ac:dyDescent="0.2">
      <c r="A3">
        <v>2599.6430949999999</v>
      </c>
      <c r="B3">
        <v>1057.19524</v>
      </c>
      <c r="C3">
        <v>50989.583619999998</v>
      </c>
      <c r="E3">
        <v>2528.3438000000001</v>
      </c>
      <c r="F3">
        <v>4277.3119999999999</v>
      </c>
      <c r="G3">
        <v>287649.23200000002</v>
      </c>
      <c r="I3">
        <v>9062</v>
      </c>
      <c r="J3">
        <v>40</v>
      </c>
      <c r="K3">
        <v>279760</v>
      </c>
      <c r="M3">
        <v>6512.7722700000004</v>
      </c>
      <c r="N3" s="1"/>
      <c r="O3">
        <v>144557.4933</v>
      </c>
      <c r="Q3" s="12">
        <v>6298.8222699999997</v>
      </c>
      <c r="R3">
        <v>1126.3227380000001</v>
      </c>
      <c r="S3" s="12">
        <v>18180174.100000001</v>
      </c>
      <c r="U3">
        <v>2825.5466489999999</v>
      </c>
      <c r="V3">
        <v>2101.1471270000002</v>
      </c>
      <c r="W3">
        <v>110372.916</v>
      </c>
      <c r="Z3">
        <v>2016</v>
      </c>
      <c r="AA3" s="17">
        <v>1.4739970456864324E-2</v>
      </c>
      <c r="AB3" s="17">
        <v>0.98525080472041571</v>
      </c>
    </row>
    <row r="4" spans="1:28" x14ac:dyDescent="0.2">
      <c r="A4">
        <v>528.59762000000001</v>
      </c>
      <c r="B4">
        <v>1395.497717</v>
      </c>
      <c r="C4">
        <v>295760.94030000002</v>
      </c>
      <c r="E4">
        <v>565.51</v>
      </c>
      <c r="F4">
        <v>633.37120000000004</v>
      </c>
      <c r="G4">
        <v>2245.5888</v>
      </c>
      <c r="I4">
        <v>9062</v>
      </c>
      <c r="J4" s="1"/>
      <c r="K4">
        <v>2000</v>
      </c>
      <c r="M4">
        <v>6512.7722700000004</v>
      </c>
      <c r="N4" s="1"/>
      <c r="O4">
        <v>23101950.449999999</v>
      </c>
      <c r="Q4" s="12">
        <v>6298.8222699999997</v>
      </c>
      <c r="S4" s="12">
        <v>4791957.3499999996</v>
      </c>
      <c r="U4">
        <v>528.90701330000002</v>
      </c>
      <c r="V4">
        <v>1103.7291600000001</v>
      </c>
      <c r="W4">
        <v>83243.253219999999</v>
      </c>
      <c r="Z4">
        <f>Z3+1</f>
        <v>2017</v>
      </c>
      <c r="AA4" s="22">
        <v>4.034373252266364E-4</v>
      </c>
      <c r="AB4" s="22">
        <v>0.99957540781780851</v>
      </c>
    </row>
    <row r="5" spans="1:28" x14ac:dyDescent="0.2">
      <c r="A5">
        <v>481.02383420000001</v>
      </c>
      <c r="C5">
        <v>6100.0165349999997</v>
      </c>
      <c r="E5">
        <v>467.83100000000002</v>
      </c>
      <c r="F5">
        <v>35.987000000000002</v>
      </c>
      <c r="G5">
        <v>5932.7139999999999</v>
      </c>
      <c r="I5">
        <v>8390</v>
      </c>
      <c r="J5" s="1"/>
      <c r="K5">
        <v>5770</v>
      </c>
      <c r="M5">
        <v>3174.3734469999999</v>
      </c>
      <c r="N5" s="1"/>
      <c r="O5">
        <v>5567.2142219999996</v>
      </c>
      <c r="Q5" s="12">
        <v>3070.0926300000001</v>
      </c>
      <c r="S5" s="12">
        <v>175570.106</v>
      </c>
      <c r="U5">
        <v>19729089.859999999</v>
      </c>
      <c r="V5">
        <v>682.5461123</v>
      </c>
      <c r="W5">
        <v>39465.169410000002</v>
      </c>
      <c r="Z5">
        <f t="shared" ref="Z5:Z8" si="0">Z4+1</f>
        <v>2018</v>
      </c>
      <c r="AA5" s="22">
        <v>6.8461496145560416E-3</v>
      </c>
      <c r="AB5" s="22">
        <v>0.99315370578198348</v>
      </c>
    </row>
    <row r="6" spans="1:28" x14ac:dyDescent="0.2">
      <c r="A6">
        <v>370.01833399999998</v>
      </c>
      <c r="C6">
        <v>6457.3485259999998</v>
      </c>
      <c r="E6">
        <v>197.4144</v>
      </c>
      <c r="F6" s="1"/>
      <c r="G6">
        <v>3132.9254000000001</v>
      </c>
      <c r="I6">
        <v>8390</v>
      </c>
      <c r="J6" s="1"/>
      <c r="K6">
        <v>5770</v>
      </c>
      <c r="M6">
        <v>2894.5654530000002</v>
      </c>
      <c r="N6" s="1"/>
      <c r="O6">
        <v>20840.87126</v>
      </c>
      <c r="Q6" s="12">
        <v>2799.4765699999998</v>
      </c>
      <c r="S6" s="12">
        <v>685.871759</v>
      </c>
      <c r="U6">
        <v>527988.71070000005</v>
      </c>
      <c r="V6">
        <v>170.41578229999999</v>
      </c>
      <c r="W6">
        <v>12223.50023</v>
      </c>
      <c r="Z6">
        <f t="shared" si="0"/>
        <v>2019</v>
      </c>
      <c r="AA6" s="22">
        <v>0.20339551736618883</v>
      </c>
      <c r="AB6" s="22">
        <v>0.79660448263381112</v>
      </c>
    </row>
    <row r="7" spans="1:28" x14ac:dyDescent="0.2">
      <c r="A7">
        <v>1902.9514320000001</v>
      </c>
      <c r="C7">
        <v>175363.31760000001</v>
      </c>
      <c r="E7">
        <v>274.52940000000001</v>
      </c>
      <c r="F7" s="1"/>
      <c r="G7">
        <v>64.776600000000002</v>
      </c>
      <c r="I7">
        <v>20342</v>
      </c>
      <c r="J7" s="1"/>
      <c r="K7">
        <v>1024</v>
      </c>
      <c r="M7">
        <v>2894.5654530000002</v>
      </c>
      <c r="N7" s="1"/>
      <c r="O7">
        <v>50766.818630000002</v>
      </c>
      <c r="Q7" s="12">
        <v>2799.4765699999998</v>
      </c>
      <c r="S7" s="12">
        <v>46.657942800000001</v>
      </c>
      <c r="U7">
        <v>292941.23310000001</v>
      </c>
      <c r="V7">
        <v>1065.7608769999999</v>
      </c>
      <c r="W7">
        <v>314065.86749999999</v>
      </c>
      <c r="Z7">
        <f t="shared" si="0"/>
        <v>2020</v>
      </c>
      <c r="AA7" s="22">
        <v>0.45614512340319202</v>
      </c>
      <c r="AB7" s="22">
        <v>0.54384457083580939</v>
      </c>
    </row>
    <row r="8" spans="1:28" x14ac:dyDescent="0.2">
      <c r="A8">
        <v>12474.903829999999</v>
      </c>
      <c r="C8">
        <v>10358.39896</v>
      </c>
      <c r="E8">
        <v>1850.76</v>
      </c>
      <c r="F8" s="1"/>
      <c r="G8">
        <v>22990.552</v>
      </c>
      <c r="I8">
        <v>20342</v>
      </c>
      <c r="J8" s="1"/>
      <c r="K8">
        <v>3352</v>
      </c>
      <c r="M8">
        <v>3140.603517</v>
      </c>
      <c r="N8" s="1"/>
      <c r="O8">
        <v>13915.14099</v>
      </c>
      <c r="Q8" s="12">
        <v>3037.4320699999998</v>
      </c>
      <c r="S8" s="12">
        <v>10815.311100000001</v>
      </c>
      <c r="U8">
        <v>5474.4966320000003</v>
      </c>
      <c r="W8">
        <v>23640995.620000001</v>
      </c>
      <c r="Z8">
        <f t="shared" si="0"/>
        <v>2021</v>
      </c>
      <c r="AA8" s="22">
        <v>9.9051930523654033E-2</v>
      </c>
      <c r="AB8" s="22">
        <v>0.90092344830965709</v>
      </c>
    </row>
    <row r="9" spans="1:28" x14ac:dyDescent="0.2">
      <c r="A9">
        <v>12474.903829999999</v>
      </c>
      <c r="C9">
        <v>3383.0247680000002</v>
      </c>
      <c r="E9">
        <v>12132.76</v>
      </c>
      <c r="F9" s="1"/>
      <c r="G9">
        <v>462.69</v>
      </c>
      <c r="I9">
        <v>93530</v>
      </c>
      <c r="J9" s="1"/>
      <c r="K9">
        <v>466</v>
      </c>
      <c r="M9">
        <v>578.9130907</v>
      </c>
      <c r="N9" s="1"/>
      <c r="O9">
        <v>86.836963600000004</v>
      </c>
      <c r="Q9" s="12">
        <v>559.89531299999999</v>
      </c>
      <c r="S9" s="12">
        <v>4325.1912899999998</v>
      </c>
      <c r="U9">
        <v>176.5966655</v>
      </c>
      <c r="W9">
        <v>2180968.8199999998</v>
      </c>
    </row>
    <row r="10" spans="1:28" x14ac:dyDescent="0.2">
      <c r="A10">
        <v>581.45738200000005</v>
      </c>
      <c r="C10">
        <v>31250.691289999999</v>
      </c>
      <c r="E10">
        <v>12132.76</v>
      </c>
      <c r="F10" s="1"/>
      <c r="G10">
        <v>21024.633600000001</v>
      </c>
      <c r="I10">
        <v>93530</v>
      </c>
      <c r="J10" s="1"/>
      <c r="K10">
        <v>99144</v>
      </c>
      <c r="M10">
        <v>1219335.6969999999</v>
      </c>
      <c r="N10" s="1"/>
      <c r="O10">
        <v>347.34785440000002</v>
      </c>
      <c r="Q10" s="12">
        <v>558.96215400000006</v>
      </c>
      <c r="S10" s="12">
        <v>34426781.399999999</v>
      </c>
      <c r="U10">
        <v>5191.9419669999997</v>
      </c>
      <c r="W10">
        <v>279.02273159999999</v>
      </c>
    </row>
    <row r="11" spans="1:28" x14ac:dyDescent="0.2">
      <c r="A11">
        <v>1032.8797489999999</v>
      </c>
      <c r="C11">
        <v>42015.053229999998</v>
      </c>
      <c r="E11">
        <v>4935.3599999999997</v>
      </c>
      <c r="F11" s="1"/>
      <c r="G11">
        <v>2396132.7030000002</v>
      </c>
      <c r="I11">
        <v>8442</v>
      </c>
      <c r="J11" s="1"/>
      <c r="K11">
        <v>475</v>
      </c>
      <c r="M11">
        <v>1724.1961550000001</v>
      </c>
      <c r="N11" s="1"/>
      <c r="O11">
        <v>315.50763439999997</v>
      </c>
      <c r="Q11" s="12">
        <v>698469.40300000005</v>
      </c>
      <c r="S11" s="12">
        <v>20.529494799999998</v>
      </c>
      <c r="U11">
        <v>61.808832940000002</v>
      </c>
      <c r="W11">
        <v>479.459947</v>
      </c>
    </row>
    <row r="12" spans="1:28" x14ac:dyDescent="0.2">
      <c r="A12">
        <v>5074.5371519999999</v>
      </c>
      <c r="C12">
        <v>31715.857199999999</v>
      </c>
      <c r="E12">
        <v>4886.0064000000002</v>
      </c>
      <c r="F12" s="1"/>
      <c r="G12">
        <v>30846</v>
      </c>
      <c r="I12">
        <v>8442</v>
      </c>
      <c r="J12" s="1"/>
      <c r="K12">
        <v>4760000</v>
      </c>
      <c r="M12">
        <v>2372.5788170000001</v>
      </c>
      <c r="N12" s="1"/>
      <c r="O12">
        <v>30142.074919999999</v>
      </c>
      <c r="Q12" s="12">
        <v>465646.26899999997</v>
      </c>
      <c r="S12" s="12">
        <v>408.72357899999997</v>
      </c>
      <c r="U12">
        <v>2207.4583189999998</v>
      </c>
      <c r="W12">
        <v>324496.37290000002</v>
      </c>
    </row>
    <row r="13" spans="1:28" x14ac:dyDescent="0.2">
      <c r="A13">
        <v>5023.7917799999996</v>
      </c>
      <c r="C13">
        <v>8157090.1179999998</v>
      </c>
      <c r="E13">
        <v>629.25840000000005</v>
      </c>
      <c r="F13" s="1"/>
      <c r="G13">
        <v>30846</v>
      </c>
      <c r="I13">
        <v>23890</v>
      </c>
      <c r="J13" s="1"/>
      <c r="K13">
        <v>2221</v>
      </c>
      <c r="M13">
        <v>65099240.18</v>
      </c>
      <c r="N13" s="1"/>
      <c r="O13">
        <v>5982.1019370000004</v>
      </c>
      <c r="Q13" s="12">
        <v>1667.5548699999999</v>
      </c>
      <c r="S13" s="12">
        <v>1843651.28</v>
      </c>
      <c r="U13">
        <v>92.713249410000003</v>
      </c>
      <c r="W13">
        <v>120063.658</v>
      </c>
    </row>
    <row r="14" spans="1:28" x14ac:dyDescent="0.2">
      <c r="A14">
        <v>37.001833400000002</v>
      </c>
      <c r="C14">
        <v>4032982.0580000002</v>
      </c>
      <c r="E14">
        <v>6169.2</v>
      </c>
      <c r="F14" s="1"/>
      <c r="G14">
        <v>11812564.130000001</v>
      </c>
      <c r="I14">
        <v>23890</v>
      </c>
      <c r="J14" s="1"/>
      <c r="K14">
        <v>10168763</v>
      </c>
      <c r="M14">
        <v>506.54895429999999</v>
      </c>
      <c r="N14" s="1"/>
      <c r="O14">
        <v>51.137323010000003</v>
      </c>
      <c r="Q14" s="12">
        <v>557991.66899999999</v>
      </c>
      <c r="S14" s="12">
        <v>896.76566000000003</v>
      </c>
      <c r="U14">
        <v>242.82041509999999</v>
      </c>
      <c r="W14">
        <v>14586.88457</v>
      </c>
    </row>
    <row r="15" spans="1:28" x14ac:dyDescent="0.2">
      <c r="A15">
        <v>647.00348689999998</v>
      </c>
      <c r="C15">
        <v>1895156.7309999999</v>
      </c>
      <c r="E15">
        <v>15117.624599999999</v>
      </c>
      <c r="F15" s="1"/>
      <c r="G15">
        <v>6281923.6220000004</v>
      </c>
      <c r="I15">
        <v>8030</v>
      </c>
      <c r="J15" s="1"/>
      <c r="K15">
        <v>5035528</v>
      </c>
      <c r="M15">
        <v>3618.2068169999998</v>
      </c>
      <c r="N15" s="1"/>
      <c r="O15">
        <v>6039.993246</v>
      </c>
      <c r="Q15" s="12">
        <v>93017.274699999994</v>
      </c>
      <c r="S15" s="12">
        <v>1149.6517100000001</v>
      </c>
      <c r="U15">
        <v>110.372916</v>
      </c>
      <c r="W15">
        <v>42890.915139999997</v>
      </c>
    </row>
    <row r="16" spans="1:28" x14ac:dyDescent="0.2">
      <c r="A16">
        <v>6343.1714400000001</v>
      </c>
      <c r="C16">
        <v>3605.0357680000002</v>
      </c>
      <c r="E16">
        <v>1114.5688</v>
      </c>
      <c r="F16" s="1"/>
      <c r="G16">
        <v>7153927.7039999999</v>
      </c>
      <c r="I16">
        <v>8030</v>
      </c>
      <c r="J16" s="1"/>
      <c r="K16">
        <v>6879576</v>
      </c>
      <c r="M16">
        <v>932.05007599999999</v>
      </c>
      <c r="N16" s="1"/>
      <c r="O16">
        <v>224794674</v>
      </c>
      <c r="Q16" s="12">
        <v>1236611.8500000001</v>
      </c>
      <c r="S16" s="12">
        <v>475.91101600000002</v>
      </c>
      <c r="U16">
        <v>1901.9460879999999</v>
      </c>
      <c r="W16">
        <v>80.351482820000001</v>
      </c>
    </row>
    <row r="17" spans="1:23" x14ac:dyDescent="0.2">
      <c r="A17">
        <v>1595.3076169999999</v>
      </c>
      <c r="C17">
        <v>2942.1743529999999</v>
      </c>
      <c r="E17">
        <v>1114.5688</v>
      </c>
      <c r="F17" s="1"/>
      <c r="G17">
        <v>198799.3854</v>
      </c>
      <c r="I17">
        <v>15942</v>
      </c>
      <c r="J17" s="1"/>
      <c r="K17">
        <v>30000</v>
      </c>
      <c r="M17">
        <v>2497.0451309999999</v>
      </c>
      <c r="N17" s="1"/>
      <c r="O17">
        <v>12030713.27</v>
      </c>
      <c r="Q17" s="12">
        <v>2272011.3199999998</v>
      </c>
      <c r="S17" s="12">
        <v>89.583250100000001</v>
      </c>
      <c r="U17">
        <v>3143.4206469999999</v>
      </c>
      <c r="W17">
        <v>1007.483977</v>
      </c>
    </row>
    <row r="18" spans="1:23" x14ac:dyDescent="0.2">
      <c r="A18">
        <v>1145.99964</v>
      </c>
      <c r="C18">
        <v>24.315490520000001</v>
      </c>
      <c r="E18">
        <v>1114.5688</v>
      </c>
      <c r="F18" s="1"/>
      <c r="G18">
        <v>3922371.1910000001</v>
      </c>
      <c r="I18">
        <v>15942</v>
      </c>
      <c r="J18" s="1"/>
      <c r="K18">
        <v>15178</v>
      </c>
      <c r="M18">
        <v>964.85515109999994</v>
      </c>
      <c r="N18" s="1"/>
      <c r="O18">
        <v>94.555804809999998</v>
      </c>
      <c r="Q18" s="12">
        <v>3066672.61</v>
      </c>
      <c r="S18" s="12">
        <v>46.657942800000001</v>
      </c>
      <c r="U18">
        <v>2157.1282700000002</v>
      </c>
      <c r="W18">
        <v>159430.3394</v>
      </c>
    </row>
    <row r="19" spans="1:23" x14ac:dyDescent="0.2">
      <c r="A19">
        <v>1145.99964</v>
      </c>
      <c r="C19">
        <v>8769097.2709999997</v>
      </c>
      <c r="E19">
        <v>1114.5688</v>
      </c>
      <c r="F19" s="1"/>
      <c r="G19">
        <v>14806.08</v>
      </c>
      <c r="I19">
        <v>46342</v>
      </c>
      <c r="J19" s="1"/>
      <c r="K19">
        <v>6887245</v>
      </c>
      <c r="M19">
        <v>472.77902399999999</v>
      </c>
      <c r="N19" s="1"/>
      <c r="O19">
        <v>840.38883659999999</v>
      </c>
      <c r="Q19" s="12">
        <v>48477.602500000001</v>
      </c>
      <c r="S19" s="12">
        <v>0.93315886000000003</v>
      </c>
      <c r="U19">
        <v>60.92584961</v>
      </c>
      <c r="W19">
        <v>28280.613850000002</v>
      </c>
    </row>
    <row r="20" spans="1:23" x14ac:dyDescent="0.2">
      <c r="A20">
        <v>1145.99964</v>
      </c>
      <c r="C20">
        <v>1617.5087169999999</v>
      </c>
      <c r="E20">
        <v>1279.0808</v>
      </c>
      <c r="F20" s="1"/>
      <c r="G20">
        <v>2057798.352</v>
      </c>
      <c r="I20">
        <v>46342</v>
      </c>
      <c r="J20" s="1"/>
      <c r="K20">
        <v>2639326</v>
      </c>
      <c r="M20">
        <v>2188.291483</v>
      </c>
      <c r="N20" s="1"/>
      <c r="O20">
        <v>6009.1178810000001</v>
      </c>
      <c r="Q20" s="12">
        <v>2256810.17</v>
      </c>
      <c r="U20">
        <v>3655.5509769999999</v>
      </c>
      <c r="W20">
        <v>4414.916639</v>
      </c>
    </row>
    <row r="21" spans="1:23" x14ac:dyDescent="0.2">
      <c r="A21">
        <v>1145.99964</v>
      </c>
      <c r="C21">
        <v>1864801.4850000001</v>
      </c>
      <c r="E21">
        <v>3028.049</v>
      </c>
      <c r="F21" s="1"/>
      <c r="G21">
        <v>21846765.870000001</v>
      </c>
      <c r="I21">
        <v>1263750</v>
      </c>
      <c r="J21" s="1"/>
      <c r="K21">
        <v>3314216</v>
      </c>
      <c r="M21">
        <v>71728.296789999993</v>
      </c>
      <c r="N21" s="1"/>
      <c r="O21">
        <v>492.07612710000001</v>
      </c>
      <c r="Q21" s="12">
        <v>3757493.84</v>
      </c>
      <c r="U21">
        <v>30501.77607</v>
      </c>
      <c r="W21">
        <v>14622.20391</v>
      </c>
    </row>
    <row r="22" spans="1:23" x14ac:dyDescent="0.2">
      <c r="A22">
        <v>1315.150879</v>
      </c>
      <c r="C22">
        <v>5509890.1519999998</v>
      </c>
      <c r="E22">
        <v>1772.6168</v>
      </c>
      <c r="F22" s="1"/>
      <c r="G22">
        <v>10951366.43</v>
      </c>
      <c r="I22">
        <v>2459</v>
      </c>
      <c r="J22" s="1"/>
      <c r="K22">
        <v>9001078</v>
      </c>
      <c r="M22">
        <v>1567.889621</v>
      </c>
      <c r="N22" s="1"/>
      <c r="O22">
        <v>50.172467859999998</v>
      </c>
      <c r="Q22" s="12">
        <v>1486631.24</v>
      </c>
      <c r="U22">
        <v>3991.9676250000002</v>
      </c>
      <c r="W22">
        <v>5056.8455180000001</v>
      </c>
    </row>
    <row r="23" spans="1:23" x14ac:dyDescent="0.2">
      <c r="A23">
        <v>3113.4399819999999</v>
      </c>
      <c r="C23">
        <v>53280.525710000002</v>
      </c>
      <c r="E23">
        <v>9562.26</v>
      </c>
      <c r="F23" s="1"/>
      <c r="G23">
        <v>18655265.969999999</v>
      </c>
      <c r="I23">
        <v>9406</v>
      </c>
      <c r="J23" s="1"/>
      <c r="K23">
        <v>4251998</v>
      </c>
      <c r="M23">
        <v>1567.889621</v>
      </c>
      <c r="N23" s="1"/>
      <c r="O23">
        <v>1844.8030490000001</v>
      </c>
      <c r="Q23" s="12">
        <v>14533.949199999999</v>
      </c>
      <c r="U23">
        <v>97.128166050000004</v>
      </c>
      <c r="W23">
        <v>317.87399799999997</v>
      </c>
    </row>
    <row r="24" spans="1:23" x14ac:dyDescent="0.2">
      <c r="A24">
        <v>9831.9157319999995</v>
      </c>
      <c r="C24">
        <v>53280.525710000002</v>
      </c>
      <c r="E24">
        <v>1552.5820000000001</v>
      </c>
      <c r="F24" s="1"/>
      <c r="G24">
        <v>6580.48</v>
      </c>
      <c r="I24">
        <v>9406</v>
      </c>
      <c r="J24" s="1"/>
      <c r="K24">
        <v>26960952</v>
      </c>
      <c r="M24">
        <v>776.70839669999998</v>
      </c>
      <c r="N24" s="1"/>
      <c r="O24">
        <v>14.47282727</v>
      </c>
      <c r="Q24" s="12">
        <v>1251663.7</v>
      </c>
      <c r="W24">
        <v>2648.949983</v>
      </c>
    </row>
    <row r="25" spans="1:23" x14ac:dyDescent="0.2">
      <c r="A25">
        <v>1596.364812</v>
      </c>
      <c r="C25">
        <v>3634056.835</v>
      </c>
      <c r="E25">
        <v>3084.6</v>
      </c>
      <c r="F25" s="1"/>
      <c r="G25">
        <v>10104022.689999999</v>
      </c>
      <c r="I25">
        <v>9406</v>
      </c>
      <c r="J25" s="1"/>
      <c r="K25">
        <v>3116491</v>
      </c>
      <c r="M25">
        <v>390.76633620000001</v>
      </c>
      <c r="N25" s="1"/>
      <c r="O25" s="1"/>
      <c r="Q25" s="12">
        <v>3499.3457100000001</v>
      </c>
      <c r="W25">
        <v>1679.434289</v>
      </c>
    </row>
    <row r="26" spans="1:23" x14ac:dyDescent="0.2">
      <c r="A26">
        <v>7928.9642999999996</v>
      </c>
      <c r="C26">
        <v>12118004.23</v>
      </c>
      <c r="E26">
        <v>7711.5</v>
      </c>
      <c r="F26" s="1"/>
      <c r="G26">
        <v>11412625.17</v>
      </c>
      <c r="I26">
        <v>9406</v>
      </c>
      <c r="J26" s="1"/>
      <c r="K26">
        <v>3116491</v>
      </c>
      <c r="M26">
        <v>715.92252210000004</v>
      </c>
      <c r="N26" s="1"/>
      <c r="O26" s="1"/>
      <c r="Q26" s="12">
        <v>511.37105300000002</v>
      </c>
      <c r="W26">
        <v>13133.49402</v>
      </c>
    </row>
    <row r="27" spans="1:23" x14ac:dyDescent="0.2">
      <c r="A27">
        <v>9.5147571600000003</v>
      </c>
      <c r="C27">
        <v>144605.27929999999</v>
      </c>
      <c r="E27" s="1"/>
      <c r="F27" s="1"/>
      <c r="G27">
        <v>1017967.3540000001</v>
      </c>
      <c r="I27">
        <v>9406</v>
      </c>
      <c r="J27" s="1"/>
      <c r="K27">
        <v>4287627</v>
      </c>
      <c r="M27">
        <v>715.92252210000004</v>
      </c>
      <c r="N27" s="1"/>
      <c r="O27" s="1"/>
      <c r="Q27" s="12">
        <v>901.43145400000003</v>
      </c>
      <c r="W27">
        <v>13133.49402</v>
      </c>
    </row>
    <row r="28" spans="1:23" x14ac:dyDescent="0.2">
      <c r="A28">
        <v>3171.58572</v>
      </c>
      <c r="C28">
        <v>20218.858970000001</v>
      </c>
      <c r="E28" s="1"/>
      <c r="F28" s="1"/>
      <c r="G28">
        <v>4334825.3949999996</v>
      </c>
      <c r="I28">
        <v>9406</v>
      </c>
      <c r="J28" s="1"/>
      <c r="K28">
        <v>1049339</v>
      </c>
      <c r="M28">
        <v>3189.81113</v>
      </c>
      <c r="N28" s="1"/>
      <c r="O28" s="1"/>
      <c r="Q28" s="12">
        <v>2415.01512</v>
      </c>
      <c r="W28">
        <v>130337101</v>
      </c>
    </row>
    <row r="29" spans="1:23" ht="17" thickBot="1" x14ac:dyDescent="0.25">
      <c r="A29">
        <v>3835031.764</v>
      </c>
      <c r="C29">
        <v>710563.12190000003</v>
      </c>
      <c r="E29" s="1"/>
      <c r="F29" s="1"/>
      <c r="G29">
        <v>7857487.949</v>
      </c>
      <c r="I29">
        <v>9406</v>
      </c>
      <c r="J29" s="1"/>
      <c r="K29">
        <v>21024089</v>
      </c>
      <c r="M29" s="20">
        <v>65.610150279999999</v>
      </c>
      <c r="N29" s="19"/>
      <c r="O29" s="19"/>
      <c r="Q29" s="12">
        <v>2116.4042800000002</v>
      </c>
      <c r="W29">
        <v>30012603.309999999</v>
      </c>
    </row>
    <row r="30" spans="1:23" ht="17" thickTop="1" x14ac:dyDescent="0.2">
      <c r="A30">
        <v>1057.19524</v>
      </c>
      <c r="C30">
        <v>10594269.789999999</v>
      </c>
      <c r="E30" s="1"/>
      <c r="F30" s="1"/>
      <c r="G30">
        <v>8809.6175999999996</v>
      </c>
      <c r="I30">
        <v>9406</v>
      </c>
      <c r="J30" s="1"/>
      <c r="K30">
        <v>21764898</v>
      </c>
      <c r="M30" s="1">
        <f>SUM(M3:M29)</f>
        <v>66440279.811198473</v>
      </c>
      <c r="N30" s="1">
        <f ca="1">SUM(N30)</f>
        <v>0</v>
      </c>
      <c r="O30" s="1">
        <f>SUM(O3:O24)</f>
        <v>260215295.84527406</v>
      </c>
      <c r="Q30" s="12">
        <v>373.26354199999997</v>
      </c>
      <c r="W30">
        <v>40.617233079999998</v>
      </c>
    </row>
    <row r="31" spans="1:23" x14ac:dyDescent="0.2">
      <c r="A31">
        <v>247.3836862</v>
      </c>
      <c r="C31">
        <v>2383755.37</v>
      </c>
      <c r="E31" s="1"/>
      <c r="F31" s="1"/>
      <c r="G31">
        <v>13004.6736</v>
      </c>
      <c r="I31">
        <v>8130</v>
      </c>
      <c r="J31" s="1"/>
      <c r="K31">
        <v>20182533</v>
      </c>
      <c r="Q31" s="12">
        <v>369.53090700000001</v>
      </c>
      <c r="W31">
        <v>1131.9846259999999</v>
      </c>
    </row>
    <row r="32" spans="1:23" x14ac:dyDescent="0.2">
      <c r="A32">
        <v>4.2287809599999999</v>
      </c>
      <c r="C32">
        <v>3351349.0839999998</v>
      </c>
      <c r="E32" s="1"/>
      <c r="F32" s="1"/>
      <c r="G32">
        <v>44516.947200000002</v>
      </c>
      <c r="I32">
        <v>8130</v>
      </c>
      <c r="J32" s="1"/>
      <c r="K32">
        <v>31225</v>
      </c>
      <c r="M32" s="13">
        <f>SUM(M30,O30)</f>
        <v>326655575.65647256</v>
      </c>
      <c r="Q32" s="12">
        <v>65.321119899999999</v>
      </c>
      <c r="W32">
        <v>49.44706635</v>
      </c>
    </row>
    <row r="33" spans="3:23" x14ac:dyDescent="0.2">
      <c r="C33">
        <v>7601676.7400000002</v>
      </c>
      <c r="E33" s="1"/>
      <c r="F33" s="1"/>
      <c r="G33">
        <v>34547.519999999997</v>
      </c>
      <c r="I33">
        <v>1615</v>
      </c>
      <c r="J33" s="1"/>
      <c r="K33">
        <v>26021</v>
      </c>
      <c r="Q33" s="12">
        <v>1516.3831399999999</v>
      </c>
      <c r="W33">
        <v>450.32149709999999</v>
      </c>
    </row>
    <row r="34" spans="3:23" ht="17" thickBot="1" x14ac:dyDescent="0.25">
      <c r="C34">
        <v>6793.5366119999999</v>
      </c>
      <c r="E34" s="1"/>
      <c r="F34" s="1"/>
      <c r="G34">
        <v>44319.532800000001</v>
      </c>
      <c r="I34">
        <v>1897</v>
      </c>
      <c r="J34" s="1"/>
      <c r="K34">
        <v>29615</v>
      </c>
      <c r="M34" s="17">
        <f>M30/M32</f>
        <v>0.20339551736618883</v>
      </c>
      <c r="N34" s="17"/>
      <c r="O34" s="17">
        <f>O30/M32</f>
        <v>0.79660448263381112</v>
      </c>
      <c r="Q34" s="12">
        <v>1516.3831399999999</v>
      </c>
      <c r="U34" s="20"/>
      <c r="V34" s="20"/>
      <c r="W34" s="20">
        <v>450.32149709999999</v>
      </c>
    </row>
    <row r="35" spans="3:23" ht="17" thickTop="1" x14ac:dyDescent="0.2">
      <c r="C35">
        <v>164985.88920000001</v>
      </c>
      <c r="E35" s="1"/>
      <c r="F35" s="1"/>
      <c r="G35">
        <v>22603.948799999998</v>
      </c>
      <c r="I35">
        <v>23890</v>
      </c>
      <c r="J35" s="1"/>
      <c r="K35">
        <v>24236</v>
      </c>
      <c r="Q35" s="12">
        <v>59810.816800000001</v>
      </c>
      <c r="U35" s="1">
        <f>SUM(U3:U23)</f>
        <v>20612442.310151909</v>
      </c>
      <c r="V35" s="1">
        <f>SUM(V3:V7)</f>
        <v>5123.5990585999998</v>
      </c>
      <c r="W35" s="1">
        <f>SUM(W3:W34)</f>
        <v>187479764.46265507</v>
      </c>
    </row>
    <row r="36" spans="3:23" x14ac:dyDescent="0.2">
      <c r="C36">
        <v>330262.50699999998</v>
      </c>
      <c r="E36" s="1"/>
      <c r="F36" s="1"/>
      <c r="G36">
        <v>7513682.5460000001</v>
      </c>
      <c r="I36">
        <v>23890</v>
      </c>
      <c r="J36" s="1"/>
      <c r="K36">
        <v>4536376</v>
      </c>
      <c r="Q36" s="12">
        <v>123643.548</v>
      </c>
    </row>
    <row r="37" spans="3:23" x14ac:dyDescent="0.2">
      <c r="C37">
        <v>1161014.9839999999</v>
      </c>
      <c r="E37" s="1"/>
      <c r="F37" s="1"/>
      <c r="G37">
        <v>20692220.649999999</v>
      </c>
      <c r="I37">
        <v>16516</v>
      </c>
      <c r="J37" s="1"/>
      <c r="K37">
        <v>3620</v>
      </c>
      <c r="Q37" s="12">
        <v>14149.4877</v>
      </c>
      <c r="U37" s="13">
        <f>SUM(U35:W35)</f>
        <v>208097330.37186557</v>
      </c>
    </row>
    <row r="38" spans="3:23" x14ac:dyDescent="0.2">
      <c r="C38">
        <v>4938763.682</v>
      </c>
      <c r="E38" s="1"/>
      <c r="F38" s="1"/>
      <c r="G38">
        <v>4455527.8499999996</v>
      </c>
      <c r="I38">
        <v>306</v>
      </c>
      <c r="J38" s="1"/>
      <c r="K38">
        <v>18069570</v>
      </c>
      <c r="Q38" s="12">
        <v>14149.4877</v>
      </c>
    </row>
    <row r="39" spans="3:23" x14ac:dyDescent="0.2">
      <c r="C39">
        <v>10897027.25</v>
      </c>
      <c r="E39" s="1"/>
      <c r="F39" s="1"/>
      <c r="G39">
        <v>14486753.98</v>
      </c>
      <c r="I39">
        <v>1</v>
      </c>
      <c r="J39" s="1"/>
      <c r="K39">
        <v>4203</v>
      </c>
      <c r="Q39" s="12">
        <v>3322.0455299999999</v>
      </c>
      <c r="U39" s="17">
        <f>U35/U37</f>
        <v>9.9051930523654033E-2</v>
      </c>
      <c r="V39" s="17">
        <f>V35/U37</f>
        <v>2.462116668889618E-5</v>
      </c>
      <c r="W39" s="17">
        <f>W35/U37</f>
        <v>0.90092344830965709</v>
      </c>
    </row>
    <row r="40" spans="3:23" x14ac:dyDescent="0.2">
      <c r="C40">
        <v>8249.2944580000003</v>
      </c>
      <c r="E40" s="1"/>
      <c r="F40" s="1"/>
      <c r="G40">
        <v>2467.6799999999998</v>
      </c>
      <c r="I40" s="1"/>
      <c r="J40" s="1"/>
      <c r="K40">
        <v>2262450</v>
      </c>
      <c r="Q40" s="12">
        <v>692.40387099999998</v>
      </c>
    </row>
    <row r="41" spans="3:23" x14ac:dyDescent="0.2">
      <c r="C41">
        <v>187307.50949999999</v>
      </c>
      <c r="E41" s="1"/>
      <c r="F41" s="1"/>
      <c r="G41">
        <v>5650.9871999999996</v>
      </c>
      <c r="I41" s="1"/>
      <c r="J41" s="1"/>
      <c r="K41">
        <v>96761</v>
      </c>
      <c r="Q41" s="12">
        <v>692.40387099999998</v>
      </c>
    </row>
    <row r="42" spans="3:23" x14ac:dyDescent="0.2">
      <c r="C42">
        <v>15975.27727</v>
      </c>
      <c r="E42" s="1"/>
      <c r="F42" s="1"/>
      <c r="G42">
        <v>5231.4816000000001</v>
      </c>
      <c r="I42" s="1"/>
      <c r="J42" s="1"/>
      <c r="K42">
        <v>7323</v>
      </c>
      <c r="Q42" s="12">
        <v>12801.073200000001</v>
      </c>
    </row>
    <row r="43" spans="3:23" x14ac:dyDescent="0.2">
      <c r="C43">
        <v>3882.0209209999998</v>
      </c>
      <c r="E43" s="1"/>
      <c r="F43" s="1"/>
      <c r="G43">
        <v>4306299.0140000004</v>
      </c>
      <c r="I43" s="1"/>
      <c r="J43" s="1"/>
      <c r="K43">
        <v>6400</v>
      </c>
      <c r="Q43" s="12">
        <v>3085.0231800000001</v>
      </c>
    </row>
    <row r="44" spans="3:23" x14ac:dyDescent="0.2">
      <c r="C44">
        <v>4852.5261520000004</v>
      </c>
      <c r="E44" s="1"/>
      <c r="F44" s="1"/>
      <c r="G44">
        <v>191491.96799999999</v>
      </c>
      <c r="I44" s="1"/>
      <c r="J44" s="1"/>
      <c r="K44">
        <v>8568</v>
      </c>
      <c r="Q44" s="12">
        <v>32373490.399999999</v>
      </c>
    </row>
    <row r="45" spans="3:23" x14ac:dyDescent="0.2">
      <c r="C45">
        <v>21568160.420000002</v>
      </c>
      <c r="E45" s="1"/>
      <c r="F45" s="1"/>
      <c r="G45">
        <v>22702.655999999999</v>
      </c>
      <c r="I45" s="1"/>
      <c r="J45" s="1"/>
      <c r="K45">
        <v>6200</v>
      </c>
      <c r="Q45" s="12">
        <v>38.259513099999999</v>
      </c>
    </row>
    <row r="46" spans="3:23" ht="17" thickBot="1" x14ac:dyDescent="0.25">
      <c r="C46">
        <v>1048630.9010000001</v>
      </c>
      <c r="E46" s="1"/>
      <c r="F46" s="1"/>
      <c r="G46">
        <v>8268109.9009999996</v>
      </c>
      <c r="I46" s="1"/>
      <c r="J46" s="1"/>
      <c r="K46">
        <v>8178334</v>
      </c>
      <c r="Q46" s="21">
        <v>90.516408999999996</v>
      </c>
      <c r="R46" s="20"/>
      <c r="S46" s="20"/>
    </row>
    <row r="47" spans="3:23" ht="17" thickTop="1" x14ac:dyDescent="0.2">
      <c r="C47">
        <v>4071180.6370000001</v>
      </c>
      <c r="E47" s="1"/>
      <c r="F47" s="1"/>
      <c r="G47">
        <v>3397757.8459999999</v>
      </c>
      <c r="I47" s="1"/>
      <c r="J47" s="1"/>
      <c r="K47">
        <v>918</v>
      </c>
      <c r="Q47" s="1">
        <f>SUM(Q3:Q46)</f>
        <v>49852371.347357005</v>
      </c>
      <c r="R47" s="1">
        <f>SUM(R3:R26)</f>
        <v>1126.3227380000001</v>
      </c>
      <c r="S47" s="1">
        <f>SUM(S3:S19)</f>
        <v>59437096.023903362</v>
      </c>
    </row>
    <row r="48" spans="3:23" x14ac:dyDescent="0.2">
      <c r="C48">
        <v>8426994.1769999992</v>
      </c>
      <c r="E48" s="1"/>
      <c r="F48" s="1"/>
      <c r="G48">
        <v>10380073.83</v>
      </c>
      <c r="I48" s="1"/>
      <c r="J48" s="1"/>
      <c r="K48">
        <v>13934</v>
      </c>
      <c r="U48" s="17"/>
      <c r="V48" s="17"/>
      <c r="W48" s="17"/>
    </row>
    <row r="49" spans="3:19" x14ac:dyDescent="0.2">
      <c r="C49">
        <v>19454457.120000001</v>
      </c>
      <c r="E49" s="1"/>
      <c r="F49" s="1"/>
      <c r="G49">
        <v>528083.52</v>
      </c>
      <c r="I49" s="1"/>
      <c r="J49" s="1"/>
      <c r="K49">
        <v>667248</v>
      </c>
      <c r="Q49" s="13">
        <f>SUM(Q47:S47)</f>
        <v>109290593.69399837</v>
      </c>
    </row>
    <row r="50" spans="3:19" x14ac:dyDescent="0.2">
      <c r="C50">
        <v>970.50523029999999</v>
      </c>
      <c r="E50" s="1"/>
      <c r="F50" s="1"/>
      <c r="G50">
        <v>12692067.9</v>
      </c>
      <c r="I50" s="1"/>
      <c r="J50" s="1"/>
      <c r="K50">
        <v>53</v>
      </c>
    </row>
    <row r="51" spans="3:19" x14ac:dyDescent="0.2">
      <c r="C51">
        <v>12683136.41</v>
      </c>
      <c r="E51" s="1"/>
      <c r="F51" s="1"/>
      <c r="G51">
        <v>411.28</v>
      </c>
      <c r="I51" s="1"/>
      <c r="J51" s="1"/>
      <c r="K51">
        <v>9404215</v>
      </c>
      <c r="Q51" s="17">
        <f>Q47/Q49</f>
        <v>0.45614512340319202</v>
      </c>
      <c r="R51" s="17">
        <f>R47/Q49</f>
        <v>1.0305760998550156E-5</v>
      </c>
      <c r="S51" s="17">
        <f>S47/Q49</f>
        <v>0.54384457083580939</v>
      </c>
    </row>
    <row r="52" spans="3:19" x14ac:dyDescent="0.2">
      <c r="C52">
        <v>47942.746939999997</v>
      </c>
      <c r="E52" s="1"/>
      <c r="F52" s="1"/>
      <c r="G52">
        <v>35929.4208</v>
      </c>
      <c r="I52" s="1"/>
      <c r="J52" s="1"/>
      <c r="K52">
        <v>2018981</v>
      </c>
    </row>
    <row r="53" spans="3:19" x14ac:dyDescent="0.2">
      <c r="C53">
        <v>8323955.7000000002</v>
      </c>
      <c r="E53" s="1"/>
      <c r="F53" s="1"/>
      <c r="G53">
        <v>1186682.635</v>
      </c>
      <c r="I53" s="1"/>
      <c r="J53" s="1"/>
      <c r="K53">
        <v>7831905</v>
      </c>
    </row>
    <row r="54" spans="3:19" x14ac:dyDescent="0.2">
      <c r="C54">
        <v>31715.857199999999</v>
      </c>
      <c r="E54" s="1"/>
      <c r="F54" s="1"/>
      <c r="G54">
        <v>380614.9632</v>
      </c>
      <c r="I54" s="1"/>
      <c r="J54" s="1"/>
      <c r="K54">
        <v>6185562</v>
      </c>
    </row>
    <row r="55" spans="3:19" x14ac:dyDescent="0.2">
      <c r="C55">
        <v>8200373.8049999997</v>
      </c>
      <c r="E55" s="1"/>
      <c r="F55" s="1"/>
      <c r="G55">
        <v>3259433.0720000002</v>
      </c>
      <c r="I55" s="1"/>
      <c r="J55" s="1"/>
      <c r="K55">
        <v>22109</v>
      </c>
    </row>
    <row r="56" spans="3:19" x14ac:dyDescent="0.2">
      <c r="C56">
        <v>32321.630069999999</v>
      </c>
      <c r="E56" s="1"/>
      <c r="F56" s="1"/>
      <c r="G56">
        <v>2318377.1340000001</v>
      </c>
      <c r="I56" s="1"/>
      <c r="J56" s="1"/>
      <c r="K56">
        <v>12239</v>
      </c>
    </row>
    <row r="57" spans="3:19" x14ac:dyDescent="0.2">
      <c r="C57">
        <v>7065365.824</v>
      </c>
      <c r="E57" s="1"/>
      <c r="F57" s="1"/>
      <c r="G57">
        <v>8195870.625</v>
      </c>
      <c r="I57" s="1"/>
      <c r="J57" s="1"/>
      <c r="K57">
        <v>541225</v>
      </c>
    </row>
    <row r="58" spans="3:19" x14ac:dyDescent="0.2">
      <c r="C58">
        <v>2987717.267</v>
      </c>
      <c r="E58" s="1"/>
      <c r="F58" s="1"/>
      <c r="G58">
        <v>5358772.76</v>
      </c>
      <c r="I58" s="1"/>
      <c r="J58" s="1"/>
      <c r="K58">
        <v>24004</v>
      </c>
    </row>
    <row r="59" spans="3:19" x14ac:dyDescent="0.2">
      <c r="C59">
        <v>20208070.289999999</v>
      </c>
      <c r="E59" s="1"/>
      <c r="F59" s="1"/>
      <c r="G59">
        <v>943.88760000000002</v>
      </c>
      <c r="I59" s="1"/>
      <c r="J59" s="1"/>
      <c r="K59">
        <v>35453</v>
      </c>
    </row>
    <row r="60" spans="3:19" x14ac:dyDescent="0.2">
      <c r="C60">
        <v>20503332.23</v>
      </c>
      <c r="E60" s="1"/>
      <c r="F60" s="1"/>
      <c r="G60">
        <v>6995.8728000000001</v>
      </c>
      <c r="I60" s="1"/>
      <c r="J60" s="1"/>
      <c r="K60">
        <v>14029</v>
      </c>
    </row>
    <row r="61" spans="3:19" x14ac:dyDescent="0.2">
      <c r="C61">
        <v>7193.1564129999997</v>
      </c>
      <c r="E61" s="1"/>
      <c r="F61" s="1"/>
      <c r="G61">
        <v>649788.46939999994</v>
      </c>
      <c r="I61" s="1"/>
      <c r="J61" s="1"/>
      <c r="K61">
        <v>11943648</v>
      </c>
    </row>
    <row r="62" spans="3:19" x14ac:dyDescent="0.2">
      <c r="C62">
        <v>2110.1616990000002</v>
      </c>
      <c r="E62" s="1"/>
      <c r="F62" s="1"/>
      <c r="G62">
        <v>2358076.9649999999</v>
      </c>
      <c r="I62" s="1"/>
      <c r="J62" s="1"/>
      <c r="K62">
        <v>2364220</v>
      </c>
    </row>
    <row r="63" spans="3:19" x14ac:dyDescent="0.2">
      <c r="C63">
        <v>1880347.541</v>
      </c>
      <c r="E63" s="1"/>
      <c r="F63" s="1"/>
      <c r="G63">
        <v>7565.4956000000002</v>
      </c>
      <c r="I63" s="1"/>
      <c r="J63" s="1"/>
      <c r="K63">
        <v>6886970</v>
      </c>
    </row>
    <row r="64" spans="3:19" x14ac:dyDescent="0.2">
      <c r="C64">
        <v>1189.3446449999999</v>
      </c>
      <c r="E64" s="1"/>
      <c r="F64" s="1"/>
      <c r="G64">
        <v>1192012.824</v>
      </c>
      <c r="I64" s="1"/>
      <c r="J64" s="1"/>
      <c r="K64">
        <v>1184</v>
      </c>
    </row>
    <row r="65" spans="3:11" x14ac:dyDescent="0.2">
      <c r="C65">
        <v>659259.55130000005</v>
      </c>
      <c r="E65" s="1"/>
      <c r="F65" s="1"/>
      <c r="G65">
        <v>34389.177199999998</v>
      </c>
      <c r="I65" s="1"/>
      <c r="J65" s="1"/>
      <c r="K65">
        <v>5448</v>
      </c>
    </row>
    <row r="66" spans="3:11" x14ac:dyDescent="0.2">
      <c r="C66">
        <v>33008388.329999998</v>
      </c>
      <c r="E66" s="1"/>
      <c r="F66" s="1"/>
      <c r="G66">
        <v>1021092.053</v>
      </c>
      <c r="I66" s="1"/>
      <c r="J66" s="1"/>
      <c r="K66">
        <v>18656274</v>
      </c>
    </row>
    <row r="67" spans="3:11" x14ac:dyDescent="0.2">
      <c r="C67">
        <v>1008597.032</v>
      </c>
      <c r="E67" s="1"/>
      <c r="F67" s="1"/>
      <c r="G67">
        <v>34958.800000000003</v>
      </c>
      <c r="I67" s="1"/>
      <c r="J67" s="1"/>
      <c r="K67">
        <v>9549264</v>
      </c>
    </row>
    <row r="68" spans="3:11" x14ac:dyDescent="0.2">
      <c r="C68">
        <v>7778.842576</v>
      </c>
      <c r="E68" s="1"/>
      <c r="F68" s="1"/>
      <c r="G68">
        <v>190.21700000000001</v>
      </c>
      <c r="I68" s="1"/>
      <c r="J68" s="1"/>
      <c r="K68">
        <v>3231</v>
      </c>
    </row>
    <row r="69" spans="3:11" x14ac:dyDescent="0.2">
      <c r="C69">
        <v>35358.951999999997</v>
      </c>
      <c r="E69" s="1"/>
      <c r="F69" s="1"/>
      <c r="G69">
        <v>190.21700000000001</v>
      </c>
      <c r="I69" s="1"/>
      <c r="J69" s="1"/>
      <c r="K69">
        <v>242659</v>
      </c>
    </row>
    <row r="70" spans="3:11" x14ac:dyDescent="0.2">
      <c r="C70">
        <v>6596.8982980000001</v>
      </c>
      <c r="E70" s="1"/>
      <c r="F70" s="1"/>
      <c r="G70">
        <v>35.987000000000002</v>
      </c>
      <c r="I70" s="1"/>
      <c r="J70" s="1"/>
      <c r="K70">
        <v>952893</v>
      </c>
    </row>
    <row r="71" spans="3:11" x14ac:dyDescent="0.2">
      <c r="C71">
        <v>1225627.5859999999</v>
      </c>
      <c r="E71" s="1"/>
      <c r="F71" s="1"/>
      <c r="G71">
        <v>35.987000000000002</v>
      </c>
      <c r="I71" s="1"/>
      <c r="J71" s="1"/>
      <c r="K71">
        <v>1500962</v>
      </c>
    </row>
    <row r="72" spans="3:11" x14ac:dyDescent="0.2">
      <c r="C72">
        <v>15345.188910000001</v>
      </c>
      <c r="E72" s="1"/>
      <c r="F72" s="1"/>
      <c r="G72">
        <v>140639.2524</v>
      </c>
      <c r="I72" s="1"/>
      <c r="J72" s="1"/>
      <c r="K72">
        <v>739080</v>
      </c>
    </row>
    <row r="73" spans="3:11" x14ac:dyDescent="0.2">
      <c r="C73">
        <v>123298.5665</v>
      </c>
      <c r="E73" s="1"/>
      <c r="F73" s="1"/>
      <c r="G73">
        <v>46.268999999999998</v>
      </c>
      <c r="I73" s="1"/>
      <c r="J73" s="1"/>
      <c r="K73">
        <v>5061456</v>
      </c>
    </row>
    <row r="74" spans="3:11" x14ac:dyDescent="0.2">
      <c r="C74">
        <v>35944.638160000002</v>
      </c>
      <c r="E74" s="1"/>
      <c r="F74" s="1"/>
      <c r="G74">
        <v>30.846</v>
      </c>
      <c r="I74" s="1"/>
      <c r="J74" s="1"/>
      <c r="K74">
        <v>1800</v>
      </c>
    </row>
    <row r="75" spans="3:11" x14ac:dyDescent="0.2">
      <c r="C75">
        <v>2114.39048</v>
      </c>
      <c r="E75" s="1"/>
      <c r="F75" s="1"/>
      <c r="G75">
        <v>1643.0636</v>
      </c>
      <c r="I75" s="1"/>
      <c r="J75" s="1"/>
      <c r="K75">
        <v>300</v>
      </c>
    </row>
    <row r="76" spans="3:11" x14ac:dyDescent="0.2">
      <c r="C76">
        <v>37.001833400000002</v>
      </c>
      <c r="E76" s="1"/>
      <c r="F76" s="1"/>
      <c r="G76">
        <v>102.82</v>
      </c>
      <c r="I76" s="1"/>
      <c r="J76" s="1"/>
      <c r="K76">
        <v>1159320</v>
      </c>
    </row>
    <row r="77" spans="3:11" x14ac:dyDescent="0.2">
      <c r="C77">
        <v>37.001833400000002</v>
      </c>
      <c r="E77" s="1"/>
      <c r="F77" s="1"/>
      <c r="G77">
        <v>1.0282</v>
      </c>
      <c r="I77" s="1"/>
      <c r="J77" s="1"/>
      <c r="K77">
        <v>7358</v>
      </c>
    </row>
    <row r="78" spans="3:11" ht="17" thickBot="1" x14ac:dyDescent="0.25">
      <c r="C78">
        <v>37.001833400000002</v>
      </c>
      <c r="E78" s="19"/>
      <c r="F78" s="19"/>
      <c r="G78" s="20">
        <v>954.16959999999995</v>
      </c>
      <c r="I78" s="1"/>
      <c r="J78" s="1"/>
      <c r="K78">
        <v>688244</v>
      </c>
    </row>
    <row r="79" spans="3:11" ht="17" thickTop="1" x14ac:dyDescent="0.2">
      <c r="C79">
        <v>37.001833400000002</v>
      </c>
      <c r="E79" s="1">
        <f>SUM(E3:E26)</f>
        <v>94336.321799999991</v>
      </c>
      <c r="F79" s="1">
        <f>SUM(F3:F5)</f>
        <v>4946.6701999999996</v>
      </c>
      <c r="G79" s="1">
        <f>SUM(G3:G78)</f>
        <v>233732134.92899993</v>
      </c>
      <c r="I79" s="1"/>
      <c r="J79" s="1"/>
      <c r="K79">
        <v>32</v>
      </c>
    </row>
    <row r="80" spans="3:11" x14ac:dyDescent="0.2">
      <c r="C80">
        <v>705.14922509999997</v>
      </c>
      <c r="I80" s="1"/>
      <c r="J80" s="1"/>
      <c r="K80">
        <v>2943</v>
      </c>
    </row>
    <row r="81" spans="1:14" x14ac:dyDescent="0.2">
      <c r="C81">
        <v>8087.5435859999998</v>
      </c>
      <c r="E81" s="13">
        <f>SUM(E79:G79)</f>
        <v>233831417.92099994</v>
      </c>
      <c r="I81" s="1"/>
      <c r="J81" s="1"/>
      <c r="K81">
        <v>8340</v>
      </c>
    </row>
    <row r="82" spans="1:14" ht="17" thickBot="1" x14ac:dyDescent="0.25">
      <c r="A82" s="19"/>
      <c r="B82" s="19"/>
      <c r="C82" s="20">
        <v>981.07718269999998</v>
      </c>
      <c r="I82" s="1"/>
      <c r="J82" s="1"/>
      <c r="K82">
        <v>928</v>
      </c>
    </row>
    <row r="83" spans="1:14" ht="18" thickTop="1" thickBot="1" x14ac:dyDescent="0.25">
      <c r="A83" s="1">
        <f>SUM(A3:A32)</f>
        <v>3919058.6988648199</v>
      </c>
      <c r="B83" s="1">
        <f>SUM(B3:B4)</f>
        <v>2452.6929570000002</v>
      </c>
      <c r="C83" s="1">
        <f>SUM(C3:C82)</f>
        <v>261958173.39680919</v>
      </c>
      <c r="E83" s="17">
        <f>E79/E81</f>
        <v>4.034373252266364E-4</v>
      </c>
      <c r="F83" s="17">
        <f>F79/E81</f>
        <v>2.1154856964820847E-5</v>
      </c>
      <c r="G83" s="17">
        <f>G79/E81</f>
        <v>0.99957540781780851</v>
      </c>
      <c r="I83" s="19"/>
      <c r="J83" s="19"/>
      <c r="K83" s="20">
        <v>100</v>
      </c>
    </row>
    <row r="84" spans="1:14" ht="17" thickTop="1" x14ac:dyDescent="0.2">
      <c r="I84" s="1">
        <f>SUM(I3:I39)</f>
        <v>1893772</v>
      </c>
      <c r="J84" s="1">
        <f>SUM(J3)</f>
        <v>40</v>
      </c>
      <c r="K84" s="1">
        <f>SUM(K3:K83)</f>
        <v>274724741</v>
      </c>
    </row>
    <row r="85" spans="1:14" x14ac:dyDescent="0.2">
      <c r="A85" s="1">
        <f>SUM(A83:C83)</f>
        <v>265879684.78863102</v>
      </c>
    </row>
    <row r="86" spans="1:14" x14ac:dyDescent="0.2">
      <c r="I86" s="13">
        <f>SUM(I84:K84)</f>
        <v>276618553</v>
      </c>
    </row>
    <row r="87" spans="1:14" x14ac:dyDescent="0.2">
      <c r="A87" s="17">
        <f>A83/A85</f>
        <v>1.4739970456864324E-2</v>
      </c>
      <c r="B87" s="17">
        <f>B83/A85</f>
        <v>9.2248227199074714E-6</v>
      </c>
      <c r="C87" s="17">
        <f>C83/A85</f>
        <v>0.98525080472041571</v>
      </c>
    </row>
    <row r="88" spans="1:14" x14ac:dyDescent="0.2">
      <c r="I88" s="17">
        <f>I84/I86</f>
        <v>6.8461496145560416E-3</v>
      </c>
      <c r="J88" s="17">
        <f>J84/I86</f>
        <v>1.446034604916757E-7</v>
      </c>
      <c r="K88" s="17">
        <f>K84/I86</f>
        <v>0.99315370578198348</v>
      </c>
    </row>
    <row r="89" spans="1:14" x14ac:dyDescent="0.2">
      <c r="L89" s="17"/>
      <c r="M89" s="17"/>
      <c r="N89" s="17"/>
    </row>
  </sheetData>
  <mergeCells count="6"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1. Promedios anuales</vt:lpstr>
      <vt:lpstr>2. Presentación común</vt:lpstr>
      <vt:lpstr>3. Promedio por compra</vt:lpstr>
      <vt:lpstr>4. Precios por presentación</vt:lpstr>
      <vt:lpstr>5. Precios por Estado</vt:lpstr>
      <vt:lpstr>Promedios</vt:lpstr>
      <vt:lpstr>Datos por año</vt:lpstr>
      <vt:lpstr>Estados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Paloma Vilá Coronel</dc:creator>
  <cp:lastModifiedBy>Paloma Vilá Coronel</cp:lastModifiedBy>
  <dcterms:created xsi:type="dcterms:W3CDTF">2022-11-25T01:17:01Z</dcterms:created>
  <dcterms:modified xsi:type="dcterms:W3CDTF">2022-12-01T20:31:34Z</dcterms:modified>
</cp:coreProperties>
</file>