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005000002\Desktop\SBC_COA_17_01_23\"/>
    </mc:Choice>
  </mc:AlternateContent>
  <bookViews>
    <workbookView xWindow="0" yWindow="0" windowWidth="19200" windowHeight="7050"/>
  </bookViews>
  <sheets>
    <sheet name="Mymensingh Zone Map" sheetId="1" r:id="rId1"/>
    <sheet name="DR" sheetId="2" state="hidden" r:id="rId2"/>
    <sheet name="CR" sheetId="3" state="hidden" r:id="rId3"/>
    <sheet name="Sheet1" sheetId="4" state="hidden" r:id="rId4"/>
    <sheet name="LEDGER" sheetId="5" state="hidden" r:id="rId5"/>
    <sheet name="Schedule" sheetId="6" state="hidden" r:id="rId6"/>
    <sheet name="List of Schedule 07" sheetId="7" state="hidden" r:id="rId7"/>
    <sheet name="Sheet3" sheetId="8" state="hidden" r:id="rId8"/>
    <sheet name="Sheet2" sheetId="9" state="hidden" r:id="rId9"/>
  </sheets>
  <calcPr calcId="162913"/>
</workbook>
</file>

<file path=xl/calcChain.xml><?xml version="1.0" encoding="utf-8"?>
<calcChain xmlns="http://schemas.openxmlformats.org/spreadsheetml/2006/main">
  <c r="E4679" i="5" l="1"/>
  <c r="E4680" i="5" s="1"/>
  <c r="D4679" i="5"/>
  <c r="D4680" i="5" s="1"/>
  <c r="G4680" i="5" s="1"/>
  <c r="G4656" i="5"/>
  <c r="E4656" i="5"/>
  <c r="D4656" i="5"/>
  <c r="E4655" i="5"/>
  <c r="D4655" i="5"/>
  <c r="E4630" i="5"/>
  <c r="E4632" i="5" s="1"/>
  <c r="D4630" i="5"/>
  <c r="D4632" i="5" s="1"/>
  <c r="E4608" i="5"/>
  <c r="E4606" i="5"/>
  <c r="D4606" i="5"/>
  <c r="D4608" i="5" s="1"/>
  <c r="G4608" i="5" s="1"/>
  <c r="E4584" i="5"/>
  <c r="D4584" i="5"/>
  <c r="G4584" i="5" s="1"/>
  <c r="E4581" i="5"/>
  <c r="D4581" i="5"/>
  <c r="E4556" i="5"/>
  <c r="E4560" i="5" s="1"/>
  <c r="D4556" i="5"/>
  <c r="D4560" i="5" s="1"/>
  <c r="E4536" i="5"/>
  <c r="G4536" i="5" s="1"/>
  <c r="D4536" i="5"/>
  <c r="E4531" i="5"/>
  <c r="D4531" i="5"/>
  <c r="D4512" i="5"/>
  <c r="E4506" i="5"/>
  <c r="E4512" i="5" s="1"/>
  <c r="D4506" i="5"/>
  <c r="E4481" i="5"/>
  <c r="E4488" i="5" s="1"/>
  <c r="D4481" i="5"/>
  <c r="D4488" i="5" s="1"/>
  <c r="G4464" i="5"/>
  <c r="E4464" i="5"/>
  <c r="D4464" i="5"/>
  <c r="E4456" i="5"/>
  <c r="D4456" i="5"/>
  <c r="E4431" i="5"/>
  <c r="E4440" i="5" s="1"/>
  <c r="D4431" i="5"/>
  <c r="D4440" i="5" s="1"/>
  <c r="G4440" i="5" s="1"/>
  <c r="E4406" i="5"/>
  <c r="E4416" i="5" s="1"/>
  <c r="D4406" i="5"/>
  <c r="D4416" i="5" s="1"/>
  <c r="G4416" i="5" s="1"/>
  <c r="E4392" i="5"/>
  <c r="D4392" i="5"/>
  <c r="G4392" i="5" s="1"/>
  <c r="E4382" i="5"/>
  <c r="D4382" i="5"/>
  <c r="E4357" i="5"/>
  <c r="E4368" i="5" s="1"/>
  <c r="D4357" i="5"/>
  <c r="D4368" i="5" s="1"/>
  <c r="G4368" i="5" s="1"/>
  <c r="E4344" i="5"/>
  <c r="E4333" i="5"/>
  <c r="D4333" i="5"/>
  <c r="D4344" i="5" s="1"/>
  <c r="G4344" i="5" s="1"/>
  <c r="D4320" i="5"/>
  <c r="G4320" i="5" s="1"/>
  <c r="E4308" i="5"/>
  <c r="E4320" i="5" s="1"/>
  <c r="D4308" i="5"/>
  <c r="E4283" i="5"/>
  <c r="E4296" i="5" s="1"/>
  <c r="D4283" i="5"/>
  <c r="D4296" i="5" s="1"/>
  <c r="G4296" i="5" s="1"/>
  <c r="G4272" i="5"/>
  <c r="E4272" i="5"/>
  <c r="D4272" i="5"/>
  <c r="E4258" i="5"/>
  <c r="D4258" i="5"/>
  <c r="E4234" i="5"/>
  <c r="E4248" i="5" s="1"/>
  <c r="D4234" i="5"/>
  <c r="D4248" i="5" s="1"/>
  <c r="E4209" i="5"/>
  <c r="E4224" i="5" s="1"/>
  <c r="D4209" i="5"/>
  <c r="D4224" i="5" s="1"/>
  <c r="E4200" i="5"/>
  <c r="D4200" i="5"/>
  <c r="G4200" i="5" s="1"/>
  <c r="E4185" i="5"/>
  <c r="D4185" i="5"/>
  <c r="E4161" i="5"/>
  <c r="E4176" i="5" s="1"/>
  <c r="D4161" i="5"/>
  <c r="D4176" i="5" s="1"/>
  <c r="E4152" i="5"/>
  <c r="G4152" i="5" s="1"/>
  <c r="D4152" i="5"/>
  <c r="E4136" i="5"/>
  <c r="D4136" i="5"/>
  <c r="D4128" i="5"/>
  <c r="G4128" i="5" s="1"/>
  <c r="E4112" i="5"/>
  <c r="E4128" i="5" s="1"/>
  <c r="D4112" i="5"/>
  <c r="E4087" i="5"/>
  <c r="E4104" i="5" s="1"/>
  <c r="D4087" i="5"/>
  <c r="D4104" i="5" s="1"/>
  <c r="G4080" i="5"/>
  <c r="E4080" i="5"/>
  <c r="D4080" i="5"/>
  <c r="E4063" i="5"/>
  <c r="D4063" i="5"/>
  <c r="E4039" i="5"/>
  <c r="E4056" i="5" s="1"/>
  <c r="D4039" i="5"/>
  <c r="D4056" i="5" s="1"/>
  <c r="G4032" i="5"/>
  <c r="E4032" i="5"/>
  <c r="D4032" i="5"/>
  <c r="E4014" i="5"/>
  <c r="D4014" i="5"/>
  <c r="E4008" i="5"/>
  <c r="D4008" i="5"/>
  <c r="G4008" i="5" s="1"/>
  <c r="E3990" i="5"/>
  <c r="D3990" i="5"/>
  <c r="E3966" i="5"/>
  <c r="E3984" i="5" s="1"/>
  <c r="D3966" i="5"/>
  <c r="D3984" i="5" s="1"/>
  <c r="E3960" i="5"/>
  <c r="G3960" i="5" s="1"/>
  <c r="D3960" i="5"/>
  <c r="E3942" i="5"/>
  <c r="D3942" i="5"/>
  <c r="E3935" i="5"/>
  <c r="D3935" i="5"/>
  <c r="E3934" i="5"/>
  <c r="D3934" i="5"/>
  <c r="E3933" i="5"/>
  <c r="D3933" i="5"/>
  <c r="E3932" i="5"/>
  <c r="D3932" i="5"/>
  <c r="E3931" i="5"/>
  <c r="D3931" i="5"/>
  <c r="E3930" i="5"/>
  <c r="D3930" i="5"/>
  <c r="E3929" i="5"/>
  <c r="D3929" i="5"/>
  <c r="E3928" i="5"/>
  <c r="D3928" i="5"/>
  <c r="E3927" i="5"/>
  <c r="D3927" i="5"/>
  <c r="E3926" i="5"/>
  <c r="D3926" i="5"/>
  <c r="E3925" i="5"/>
  <c r="D3925" i="5"/>
  <c r="E3924" i="5"/>
  <c r="D3924" i="5"/>
  <c r="E3923" i="5"/>
  <c r="D3923" i="5"/>
  <c r="E3922" i="5"/>
  <c r="D3922" i="5"/>
  <c r="E3921" i="5"/>
  <c r="D3921" i="5"/>
  <c r="E3920" i="5"/>
  <c r="D3920" i="5"/>
  <c r="D3936" i="5" s="1"/>
  <c r="G3936" i="5" s="1"/>
  <c r="E3919" i="5"/>
  <c r="E3936" i="5" s="1"/>
  <c r="D3919" i="5"/>
  <c r="E3918" i="5"/>
  <c r="D3918" i="5"/>
  <c r="E3911" i="5"/>
  <c r="D3911" i="5"/>
  <c r="E3910" i="5"/>
  <c r="D3910" i="5"/>
  <c r="E3909" i="5"/>
  <c r="D3909" i="5"/>
  <c r="E3908" i="5"/>
  <c r="D3908" i="5"/>
  <c r="E3907" i="5"/>
  <c r="D3907" i="5"/>
  <c r="E3906" i="5"/>
  <c r="D3906" i="5"/>
  <c r="E3905" i="5"/>
  <c r="D3905" i="5"/>
  <c r="E3904" i="5"/>
  <c r="D3904" i="5"/>
  <c r="E3903" i="5"/>
  <c r="D3903" i="5"/>
  <c r="E3902" i="5"/>
  <c r="D3902" i="5"/>
  <c r="E3901" i="5"/>
  <c r="D3901" i="5"/>
  <c r="E3900" i="5"/>
  <c r="D3900" i="5"/>
  <c r="E3899" i="5"/>
  <c r="D3899" i="5"/>
  <c r="E3898" i="5"/>
  <c r="D3898" i="5"/>
  <c r="E3897" i="5"/>
  <c r="D3897" i="5"/>
  <c r="E3896" i="5"/>
  <c r="D3896" i="5"/>
  <c r="E3895" i="5"/>
  <c r="D3895" i="5"/>
  <c r="D3912" i="5" s="1"/>
  <c r="G3912" i="5" s="1"/>
  <c r="E3894" i="5"/>
  <c r="E3912" i="5" s="1"/>
  <c r="D3894" i="5"/>
  <c r="E3887" i="5"/>
  <c r="D3887" i="5"/>
  <c r="E3886" i="5"/>
  <c r="D3886" i="5"/>
  <c r="E3885" i="5"/>
  <c r="D3885" i="5"/>
  <c r="E3884" i="5"/>
  <c r="D3884" i="5"/>
  <c r="E3883" i="5"/>
  <c r="D3883" i="5"/>
  <c r="E3882" i="5"/>
  <c r="D3882" i="5"/>
  <c r="E3881" i="5"/>
  <c r="D3881" i="5"/>
  <c r="E3880" i="5"/>
  <c r="D3880" i="5"/>
  <c r="E3879" i="5"/>
  <c r="D3879" i="5"/>
  <c r="E3878" i="5"/>
  <c r="D3878" i="5"/>
  <c r="E3877" i="5"/>
  <c r="D3877" i="5"/>
  <c r="E3876" i="5"/>
  <c r="D3876" i="5"/>
  <c r="E3875" i="5"/>
  <c r="D3875" i="5"/>
  <c r="E3874" i="5"/>
  <c r="D3874" i="5"/>
  <c r="E3873" i="5"/>
  <c r="D3873" i="5"/>
  <c r="E3872" i="5"/>
  <c r="D3872" i="5"/>
  <c r="E3871" i="5"/>
  <c r="D3871" i="5"/>
  <c r="E3870" i="5"/>
  <c r="E3888" i="5" s="1"/>
  <c r="D3870" i="5"/>
  <c r="D3888" i="5" s="1"/>
  <c r="E3863" i="5"/>
  <c r="D3863" i="5"/>
  <c r="E3862" i="5"/>
  <c r="D3862" i="5"/>
  <c r="E3861" i="5"/>
  <c r="D3861" i="5"/>
  <c r="E3860" i="5"/>
  <c r="D3860" i="5"/>
  <c r="E3859" i="5"/>
  <c r="D3859" i="5"/>
  <c r="E3858" i="5"/>
  <c r="D3858" i="5"/>
  <c r="E3857" i="5"/>
  <c r="D3857" i="5"/>
  <c r="E3856" i="5"/>
  <c r="D3856" i="5"/>
  <c r="E3855" i="5"/>
  <c r="D3855" i="5"/>
  <c r="E3854" i="5"/>
  <c r="D3854" i="5"/>
  <c r="E3853" i="5"/>
  <c r="D3853" i="5"/>
  <c r="E3852" i="5"/>
  <c r="D3852" i="5"/>
  <c r="E3851" i="5"/>
  <c r="D3851" i="5"/>
  <c r="E3850" i="5"/>
  <c r="D3850" i="5"/>
  <c r="E3849" i="5"/>
  <c r="D3849" i="5"/>
  <c r="E3848" i="5"/>
  <c r="D3848" i="5"/>
  <c r="E3847" i="5"/>
  <c r="D3847" i="5"/>
  <c r="E3846" i="5"/>
  <c r="E3864" i="5" s="1"/>
  <c r="D3846" i="5"/>
  <c r="D3864" i="5" s="1"/>
  <c r="G3864" i="5" s="1"/>
  <c r="E3839" i="5"/>
  <c r="D3839" i="5"/>
  <c r="E3838" i="5"/>
  <c r="D3838" i="5"/>
  <c r="E3837" i="5"/>
  <c r="D3837" i="5"/>
  <c r="E3836" i="5"/>
  <c r="D3836" i="5"/>
  <c r="E3835" i="5"/>
  <c r="D3835" i="5"/>
  <c r="E3834" i="5"/>
  <c r="D3834" i="5"/>
  <c r="E3833" i="5"/>
  <c r="D3833" i="5"/>
  <c r="E3832" i="5"/>
  <c r="D3832" i="5"/>
  <c r="E3831" i="5"/>
  <c r="D3831" i="5"/>
  <c r="E3830" i="5"/>
  <c r="D3830" i="5"/>
  <c r="E3829" i="5"/>
  <c r="D3829" i="5"/>
  <c r="E3828" i="5"/>
  <c r="D3828" i="5"/>
  <c r="E3827" i="5"/>
  <c r="D3827" i="5"/>
  <c r="E3826" i="5"/>
  <c r="D3826" i="5"/>
  <c r="E3825" i="5"/>
  <c r="D3825" i="5"/>
  <c r="E3824" i="5"/>
  <c r="D3824" i="5"/>
  <c r="E3823" i="5"/>
  <c r="D3823" i="5"/>
  <c r="E3822" i="5"/>
  <c r="E3840" i="5" s="1"/>
  <c r="D3822" i="5"/>
  <c r="D3840" i="5" s="1"/>
  <c r="E3815" i="5"/>
  <c r="D3815" i="5"/>
  <c r="E3814" i="5"/>
  <c r="D3814" i="5"/>
  <c r="E3813" i="5"/>
  <c r="D3813" i="5"/>
  <c r="E3812" i="5"/>
  <c r="D3812" i="5"/>
  <c r="E3811" i="5"/>
  <c r="D3811" i="5"/>
  <c r="E3810" i="5"/>
  <c r="D3810" i="5"/>
  <c r="E3809" i="5"/>
  <c r="D3809" i="5"/>
  <c r="E3808" i="5"/>
  <c r="D3808" i="5"/>
  <c r="E3807" i="5"/>
  <c r="D3807" i="5"/>
  <c r="E3806" i="5"/>
  <c r="D3806" i="5"/>
  <c r="E3805" i="5"/>
  <c r="D3805" i="5"/>
  <c r="E3804" i="5"/>
  <c r="D3804" i="5"/>
  <c r="E3803" i="5"/>
  <c r="D3803" i="5"/>
  <c r="E3802" i="5"/>
  <c r="D3802" i="5"/>
  <c r="E3801" i="5"/>
  <c r="D3801" i="5"/>
  <c r="E3800" i="5"/>
  <c r="E3816" i="5" s="1"/>
  <c r="D3800" i="5"/>
  <c r="E3799" i="5"/>
  <c r="D3799" i="5"/>
  <c r="E3798" i="5"/>
  <c r="D3798" i="5"/>
  <c r="D3816" i="5" s="1"/>
  <c r="G3816" i="5" s="1"/>
  <c r="E3791" i="5"/>
  <c r="D3791" i="5"/>
  <c r="E3790" i="5"/>
  <c r="D3790" i="5"/>
  <c r="E3789" i="5"/>
  <c r="D3789" i="5"/>
  <c r="E3788" i="5"/>
  <c r="D3788" i="5"/>
  <c r="E3787" i="5"/>
  <c r="D3787" i="5"/>
  <c r="E3786" i="5"/>
  <c r="D3786" i="5"/>
  <c r="E3785" i="5"/>
  <c r="D3785" i="5"/>
  <c r="E3784" i="5"/>
  <c r="D3784" i="5"/>
  <c r="E3783" i="5"/>
  <c r="D3783" i="5"/>
  <c r="E3782" i="5"/>
  <c r="D3782" i="5"/>
  <c r="E3781" i="5"/>
  <c r="D3781" i="5"/>
  <c r="E3780" i="5"/>
  <c r="D3780" i="5"/>
  <c r="E3779" i="5"/>
  <c r="D3779" i="5"/>
  <c r="E3778" i="5"/>
  <c r="D3778" i="5"/>
  <c r="E3777" i="5"/>
  <c r="D3777" i="5"/>
  <c r="E3776" i="5"/>
  <c r="E3792" i="5" s="1"/>
  <c r="D3776" i="5"/>
  <c r="D3792" i="5" s="1"/>
  <c r="G3792" i="5" s="1"/>
  <c r="E3775" i="5"/>
  <c r="D3775" i="5"/>
  <c r="E3774" i="5"/>
  <c r="D3774" i="5"/>
  <c r="E3767" i="5"/>
  <c r="D3767" i="5"/>
  <c r="E3766" i="5"/>
  <c r="D3766" i="5"/>
  <c r="E3765" i="5"/>
  <c r="D3765" i="5"/>
  <c r="E3764" i="5"/>
  <c r="D3764" i="5"/>
  <c r="E3763" i="5"/>
  <c r="D3763" i="5"/>
  <c r="E3762" i="5"/>
  <c r="D3762" i="5"/>
  <c r="E3761" i="5"/>
  <c r="D3761" i="5"/>
  <c r="E3760" i="5"/>
  <c r="D3760" i="5"/>
  <c r="E3759" i="5"/>
  <c r="D3759" i="5"/>
  <c r="E3758" i="5"/>
  <c r="D3758" i="5"/>
  <c r="E3757" i="5"/>
  <c r="D3757" i="5"/>
  <c r="E3756" i="5"/>
  <c r="D3756" i="5"/>
  <c r="E3755" i="5"/>
  <c r="D3755" i="5"/>
  <c r="E3754" i="5"/>
  <c r="D3754" i="5"/>
  <c r="E3753" i="5"/>
  <c r="D3753" i="5"/>
  <c r="E3752" i="5"/>
  <c r="E3768" i="5" s="1"/>
  <c r="D3752" i="5"/>
  <c r="D3768" i="5" s="1"/>
  <c r="E3751" i="5"/>
  <c r="D3751" i="5"/>
  <c r="E3750" i="5"/>
  <c r="D3750" i="5"/>
  <c r="E3743" i="5"/>
  <c r="D3743" i="5"/>
  <c r="E3742" i="5"/>
  <c r="D3742" i="5"/>
  <c r="E3741" i="5"/>
  <c r="D3741" i="5"/>
  <c r="E3740" i="5"/>
  <c r="D3740" i="5"/>
  <c r="E3739" i="5"/>
  <c r="D3739" i="5"/>
  <c r="E3738" i="5"/>
  <c r="D3738" i="5"/>
  <c r="E3737" i="5"/>
  <c r="D3737" i="5"/>
  <c r="E3736" i="5"/>
  <c r="D3736" i="5"/>
  <c r="E3735" i="5"/>
  <c r="D3735" i="5"/>
  <c r="E3734" i="5"/>
  <c r="D3734" i="5"/>
  <c r="E3733" i="5"/>
  <c r="D3733" i="5"/>
  <c r="E3732" i="5"/>
  <c r="D3732" i="5"/>
  <c r="E3731" i="5"/>
  <c r="D3731" i="5"/>
  <c r="E3730" i="5"/>
  <c r="D3730" i="5"/>
  <c r="E3729" i="5"/>
  <c r="D3729" i="5"/>
  <c r="E3728" i="5"/>
  <c r="D3728" i="5"/>
  <c r="D3744" i="5" s="1"/>
  <c r="G3744" i="5" s="1"/>
  <c r="E3727" i="5"/>
  <c r="E3744" i="5" s="1"/>
  <c r="D3727" i="5"/>
  <c r="E3726" i="5"/>
  <c r="D3726" i="5"/>
  <c r="E3720" i="5"/>
  <c r="D3720" i="5"/>
  <c r="E3719" i="5"/>
  <c r="D3719" i="5"/>
  <c r="E3718" i="5"/>
  <c r="D3718" i="5"/>
  <c r="E3717" i="5"/>
  <c r="D3717" i="5"/>
  <c r="E3716" i="5"/>
  <c r="D3716" i="5"/>
  <c r="E3715" i="5"/>
  <c r="D3715" i="5"/>
  <c r="E3714" i="5"/>
  <c r="D3714" i="5"/>
  <c r="E3713" i="5"/>
  <c r="D3713" i="5"/>
  <c r="E3712" i="5"/>
  <c r="D3712" i="5"/>
  <c r="E3711" i="5"/>
  <c r="D3711" i="5"/>
  <c r="E3710" i="5"/>
  <c r="D3710" i="5"/>
  <c r="E3709" i="5"/>
  <c r="D3709" i="5"/>
  <c r="E3708" i="5"/>
  <c r="D3708" i="5"/>
  <c r="E3707" i="5"/>
  <c r="D3707" i="5"/>
  <c r="E3706" i="5"/>
  <c r="D3706" i="5"/>
  <c r="E3705" i="5"/>
  <c r="D3705" i="5"/>
  <c r="E3704" i="5"/>
  <c r="D3704" i="5"/>
  <c r="D3721" i="5" s="1"/>
  <c r="E3703" i="5"/>
  <c r="D3703" i="5"/>
  <c r="E3696" i="5"/>
  <c r="D3696" i="5"/>
  <c r="E3695" i="5"/>
  <c r="D3695" i="5"/>
  <c r="E3694" i="5"/>
  <c r="D3694" i="5"/>
  <c r="E3693" i="5"/>
  <c r="D3693" i="5"/>
  <c r="E3692" i="5"/>
  <c r="D3692" i="5"/>
  <c r="E3691" i="5"/>
  <c r="D3691" i="5"/>
  <c r="E3690" i="5"/>
  <c r="D3690" i="5"/>
  <c r="E3689" i="5"/>
  <c r="D3689" i="5"/>
  <c r="E3688" i="5"/>
  <c r="D3688" i="5"/>
  <c r="E3687" i="5"/>
  <c r="D3687" i="5"/>
  <c r="E3686" i="5"/>
  <c r="D3686" i="5"/>
  <c r="E3685" i="5"/>
  <c r="D3685" i="5"/>
  <c r="E3684" i="5"/>
  <c r="D3684" i="5"/>
  <c r="E3683" i="5"/>
  <c r="D3683" i="5"/>
  <c r="E3682" i="5"/>
  <c r="D3682" i="5"/>
  <c r="E3681" i="5"/>
  <c r="D3681" i="5"/>
  <c r="E3680" i="5"/>
  <c r="D3680" i="5"/>
  <c r="E3679" i="5"/>
  <c r="E3697" i="5" s="1"/>
  <c r="D3679" i="5"/>
  <c r="E3672" i="5"/>
  <c r="D3672" i="5"/>
  <c r="E3671" i="5"/>
  <c r="D3671" i="5"/>
  <c r="E3670" i="5"/>
  <c r="D3670" i="5"/>
  <c r="E3669" i="5"/>
  <c r="D3669" i="5"/>
  <c r="E3668" i="5"/>
  <c r="D3668" i="5"/>
  <c r="E3667" i="5"/>
  <c r="D3667" i="5"/>
  <c r="E3666" i="5"/>
  <c r="D3666" i="5"/>
  <c r="E3665" i="5"/>
  <c r="D3665" i="5"/>
  <c r="E3664" i="5"/>
  <c r="D3664" i="5"/>
  <c r="E3663" i="5"/>
  <c r="D3663" i="5"/>
  <c r="E3662" i="5"/>
  <c r="D3662" i="5"/>
  <c r="E3661" i="5"/>
  <c r="D3661" i="5"/>
  <c r="E3660" i="5"/>
  <c r="D3660" i="5"/>
  <c r="E3659" i="5"/>
  <c r="D3659" i="5"/>
  <c r="E3658" i="5"/>
  <c r="D3658" i="5"/>
  <c r="E3657" i="5"/>
  <c r="D3657" i="5"/>
  <c r="E3656" i="5"/>
  <c r="D3656" i="5"/>
  <c r="E3655" i="5"/>
  <c r="E3673" i="5" s="1"/>
  <c r="D3655" i="5"/>
  <c r="D3673" i="5" s="1"/>
  <c r="G3673" i="5" s="1"/>
  <c r="E3648" i="5"/>
  <c r="D3648" i="5"/>
  <c r="E3647" i="5"/>
  <c r="D3647" i="5"/>
  <c r="E3646" i="5"/>
  <c r="D3646" i="5"/>
  <c r="E3645" i="5"/>
  <c r="D3645" i="5"/>
  <c r="E3644" i="5"/>
  <c r="D3644" i="5"/>
  <c r="E3643" i="5"/>
  <c r="D3643" i="5"/>
  <c r="E3642" i="5"/>
  <c r="D3642" i="5"/>
  <c r="E3641" i="5"/>
  <c r="D3641" i="5"/>
  <c r="E3640" i="5"/>
  <c r="D3640" i="5"/>
  <c r="E3639" i="5"/>
  <c r="D3639" i="5"/>
  <c r="E3638" i="5"/>
  <c r="D3638" i="5"/>
  <c r="E3637" i="5"/>
  <c r="D3637" i="5"/>
  <c r="E3636" i="5"/>
  <c r="D3636" i="5"/>
  <c r="E3635" i="5"/>
  <c r="D3635" i="5"/>
  <c r="E3634" i="5"/>
  <c r="D3634" i="5"/>
  <c r="E3633" i="5"/>
  <c r="D3633" i="5"/>
  <c r="E3632" i="5"/>
  <c r="D3632" i="5"/>
  <c r="E3631" i="5"/>
  <c r="E3649" i="5" s="1"/>
  <c r="D3631" i="5"/>
  <c r="D3649" i="5" s="1"/>
  <c r="G3649" i="5" s="1"/>
  <c r="E3624" i="5"/>
  <c r="D3624" i="5"/>
  <c r="E3623" i="5"/>
  <c r="D3623" i="5"/>
  <c r="E3622" i="5"/>
  <c r="D3622" i="5"/>
  <c r="E3621" i="5"/>
  <c r="D3621" i="5"/>
  <c r="E3620" i="5"/>
  <c r="D3620" i="5"/>
  <c r="E3619" i="5"/>
  <c r="D3619" i="5"/>
  <c r="E3618" i="5"/>
  <c r="D3618" i="5"/>
  <c r="E3617" i="5"/>
  <c r="D3617" i="5"/>
  <c r="E3616" i="5"/>
  <c r="D3616" i="5"/>
  <c r="E3615" i="5"/>
  <c r="D3615" i="5"/>
  <c r="E3614" i="5"/>
  <c r="D3614" i="5"/>
  <c r="E3613" i="5"/>
  <c r="D3613" i="5"/>
  <c r="E3612" i="5"/>
  <c r="D3612" i="5"/>
  <c r="E3611" i="5"/>
  <c r="D3611" i="5"/>
  <c r="E3610" i="5"/>
  <c r="D3610" i="5"/>
  <c r="E3609" i="5"/>
  <c r="E3625" i="5" s="1"/>
  <c r="D3609" i="5"/>
  <c r="E3608" i="5"/>
  <c r="D3608" i="5"/>
  <c r="E3607" i="5"/>
  <c r="D3607" i="5"/>
  <c r="D3625" i="5" s="1"/>
  <c r="G3625" i="5" s="1"/>
  <c r="E3600" i="5"/>
  <c r="D3600" i="5"/>
  <c r="E3599" i="5"/>
  <c r="D3599" i="5"/>
  <c r="E3598" i="5"/>
  <c r="D3598" i="5"/>
  <c r="E3597" i="5"/>
  <c r="D3597" i="5"/>
  <c r="E3596" i="5"/>
  <c r="D3596" i="5"/>
  <c r="E3595" i="5"/>
  <c r="D3595" i="5"/>
  <c r="E3594" i="5"/>
  <c r="D3594" i="5"/>
  <c r="E3593" i="5"/>
  <c r="D3593" i="5"/>
  <c r="E3592" i="5"/>
  <c r="D3592" i="5"/>
  <c r="E3591" i="5"/>
  <c r="D3591" i="5"/>
  <c r="E3590" i="5"/>
  <c r="D3590" i="5"/>
  <c r="E3589" i="5"/>
  <c r="D3589" i="5"/>
  <c r="E3588" i="5"/>
  <c r="D3588" i="5"/>
  <c r="E3587" i="5"/>
  <c r="D3587" i="5"/>
  <c r="E3586" i="5"/>
  <c r="D3586" i="5"/>
  <c r="E3585" i="5"/>
  <c r="E3601" i="5" s="1"/>
  <c r="D3585" i="5"/>
  <c r="E3584" i="5"/>
  <c r="D3584" i="5"/>
  <c r="E3583" i="5"/>
  <c r="D3583" i="5"/>
  <c r="E3576" i="5"/>
  <c r="D3576" i="5"/>
  <c r="E3575" i="5"/>
  <c r="D3575" i="5"/>
  <c r="E3574" i="5"/>
  <c r="D3574" i="5"/>
  <c r="E3573" i="5"/>
  <c r="D3573" i="5"/>
  <c r="E3572" i="5"/>
  <c r="D3572" i="5"/>
  <c r="E3571" i="5"/>
  <c r="D3571" i="5"/>
  <c r="E3570" i="5"/>
  <c r="D3570" i="5"/>
  <c r="E3569" i="5"/>
  <c r="D3569" i="5"/>
  <c r="E3568" i="5"/>
  <c r="D3568" i="5"/>
  <c r="E3567" i="5"/>
  <c r="D3567" i="5"/>
  <c r="E3566" i="5"/>
  <c r="D3566" i="5"/>
  <c r="E3565" i="5"/>
  <c r="D3565" i="5"/>
  <c r="E3564" i="5"/>
  <c r="D3564" i="5"/>
  <c r="E3563" i="5"/>
  <c r="D3563" i="5"/>
  <c r="E3562" i="5"/>
  <c r="D3562" i="5"/>
  <c r="E3561" i="5"/>
  <c r="E3577" i="5" s="1"/>
  <c r="D3561" i="5"/>
  <c r="D3577" i="5" s="1"/>
  <c r="E3560" i="5"/>
  <c r="D3560" i="5"/>
  <c r="E3559" i="5"/>
  <c r="D3559" i="5"/>
  <c r="E3552" i="5"/>
  <c r="D3552" i="5"/>
  <c r="E3551" i="5"/>
  <c r="D3551" i="5"/>
  <c r="E3550" i="5"/>
  <c r="D3550" i="5"/>
  <c r="E3549" i="5"/>
  <c r="D3549" i="5"/>
  <c r="E3548" i="5"/>
  <c r="D3548" i="5"/>
  <c r="E3547" i="5"/>
  <c r="D3547" i="5"/>
  <c r="E3546" i="5"/>
  <c r="D3546" i="5"/>
  <c r="E3545" i="5"/>
  <c r="D3545" i="5"/>
  <c r="E3544" i="5"/>
  <c r="D3544" i="5"/>
  <c r="E3543" i="5"/>
  <c r="D3543" i="5"/>
  <c r="E3542" i="5"/>
  <c r="D3542" i="5"/>
  <c r="E3541" i="5"/>
  <c r="D3541" i="5"/>
  <c r="E3540" i="5"/>
  <c r="D3540" i="5"/>
  <c r="E3539" i="5"/>
  <c r="D3539" i="5"/>
  <c r="E3538" i="5"/>
  <c r="D3538" i="5"/>
  <c r="E3537" i="5"/>
  <c r="D3537" i="5"/>
  <c r="D3553" i="5" s="1"/>
  <c r="G3553" i="5" s="1"/>
  <c r="E3536" i="5"/>
  <c r="E3553" i="5" s="1"/>
  <c r="D3536" i="5"/>
  <c r="E3535" i="5"/>
  <c r="D3535" i="5"/>
  <c r="E3528" i="5"/>
  <c r="D3528" i="5"/>
  <c r="E3527" i="5"/>
  <c r="D3527" i="5"/>
  <c r="E3526" i="5"/>
  <c r="D3526" i="5"/>
  <c r="E3525" i="5"/>
  <c r="D3525" i="5"/>
  <c r="E3524" i="5"/>
  <c r="D3524" i="5"/>
  <c r="E3523" i="5"/>
  <c r="D3523" i="5"/>
  <c r="E3522" i="5"/>
  <c r="D3522" i="5"/>
  <c r="E3521" i="5"/>
  <c r="D3521" i="5"/>
  <c r="E3520" i="5"/>
  <c r="D3520" i="5"/>
  <c r="E3519" i="5"/>
  <c r="D3519" i="5"/>
  <c r="E3518" i="5"/>
  <c r="D3518" i="5"/>
  <c r="E3517" i="5"/>
  <c r="D3517" i="5"/>
  <c r="E3516" i="5"/>
  <c r="D3516" i="5"/>
  <c r="E3515" i="5"/>
  <c r="D3515" i="5"/>
  <c r="E3514" i="5"/>
  <c r="D3514" i="5"/>
  <c r="E3513" i="5"/>
  <c r="D3513" i="5"/>
  <c r="E3512" i="5"/>
  <c r="D3512" i="5"/>
  <c r="D3529" i="5" s="1"/>
  <c r="E3511" i="5"/>
  <c r="D3511" i="5"/>
  <c r="E3504" i="5"/>
  <c r="D3504" i="5"/>
  <c r="E3503" i="5"/>
  <c r="D3503" i="5"/>
  <c r="E3502" i="5"/>
  <c r="D3502" i="5"/>
  <c r="E3501" i="5"/>
  <c r="D3501" i="5"/>
  <c r="E3500" i="5"/>
  <c r="D3500" i="5"/>
  <c r="E3499" i="5"/>
  <c r="D3499" i="5"/>
  <c r="E3498" i="5"/>
  <c r="D3498" i="5"/>
  <c r="E3497" i="5"/>
  <c r="D3497" i="5"/>
  <c r="E3496" i="5"/>
  <c r="D3496" i="5"/>
  <c r="E3495" i="5"/>
  <c r="D3495" i="5"/>
  <c r="E3494" i="5"/>
  <c r="D3494" i="5"/>
  <c r="E3493" i="5"/>
  <c r="D3493" i="5"/>
  <c r="E3492" i="5"/>
  <c r="D3492" i="5"/>
  <c r="E3491" i="5"/>
  <c r="D3491" i="5"/>
  <c r="E3490" i="5"/>
  <c r="D3490" i="5"/>
  <c r="E3489" i="5"/>
  <c r="D3489" i="5"/>
  <c r="E3488" i="5"/>
  <c r="D3488" i="5"/>
  <c r="E3487" i="5"/>
  <c r="E3505" i="5" s="1"/>
  <c r="D3487" i="5"/>
  <c r="E3480" i="5"/>
  <c r="D3480" i="5"/>
  <c r="E3479" i="5"/>
  <c r="D3479" i="5"/>
  <c r="E3478" i="5"/>
  <c r="D3478" i="5"/>
  <c r="E3477" i="5"/>
  <c r="D3477" i="5"/>
  <c r="E3476" i="5"/>
  <c r="D3476" i="5"/>
  <c r="E3475" i="5"/>
  <c r="D3475" i="5"/>
  <c r="E3474" i="5"/>
  <c r="D3474" i="5"/>
  <c r="E3473" i="5"/>
  <c r="D3473" i="5"/>
  <c r="E3472" i="5"/>
  <c r="D3472" i="5"/>
  <c r="E3471" i="5"/>
  <c r="D3471" i="5"/>
  <c r="E3470" i="5"/>
  <c r="D3470" i="5"/>
  <c r="E3469" i="5"/>
  <c r="D3469" i="5"/>
  <c r="E3468" i="5"/>
  <c r="D3468" i="5"/>
  <c r="E3467" i="5"/>
  <c r="D3467" i="5"/>
  <c r="E3466" i="5"/>
  <c r="D3466" i="5"/>
  <c r="E3465" i="5"/>
  <c r="D3465" i="5"/>
  <c r="E3464" i="5"/>
  <c r="D3464" i="5"/>
  <c r="E3463" i="5"/>
  <c r="E3481" i="5" s="1"/>
  <c r="D3463" i="5"/>
  <c r="D3481" i="5" s="1"/>
  <c r="E3456" i="5"/>
  <c r="D3456" i="5"/>
  <c r="E3455" i="5"/>
  <c r="D3455" i="5"/>
  <c r="E3454" i="5"/>
  <c r="D3454" i="5"/>
  <c r="E3453" i="5"/>
  <c r="D3453" i="5"/>
  <c r="E3452" i="5"/>
  <c r="D3452" i="5"/>
  <c r="E3451" i="5"/>
  <c r="D3451" i="5"/>
  <c r="E3450" i="5"/>
  <c r="D3450" i="5"/>
  <c r="E3449" i="5"/>
  <c r="D3449" i="5"/>
  <c r="E3448" i="5"/>
  <c r="D3448" i="5"/>
  <c r="E3447" i="5"/>
  <c r="D3447" i="5"/>
  <c r="E3446" i="5"/>
  <c r="D3446" i="5"/>
  <c r="E3445" i="5"/>
  <c r="D3445" i="5"/>
  <c r="E3444" i="5"/>
  <c r="D3444" i="5"/>
  <c r="E3443" i="5"/>
  <c r="D3443" i="5"/>
  <c r="E3442" i="5"/>
  <c r="D3442" i="5"/>
  <c r="E3441" i="5"/>
  <c r="D3441" i="5"/>
  <c r="E3440" i="5"/>
  <c r="D3440" i="5"/>
  <c r="E3439" i="5"/>
  <c r="E3457" i="5" s="1"/>
  <c r="D3439" i="5"/>
  <c r="D3457" i="5" s="1"/>
  <c r="G3457" i="5" s="1"/>
  <c r="E3433" i="5"/>
  <c r="E3432" i="5"/>
  <c r="D3432" i="5"/>
  <c r="E3431" i="5"/>
  <c r="D3431" i="5"/>
  <c r="E3430" i="5"/>
  <c r="D3430" i="5"/>
  <c r="E3429" i="5"/>
  <c r="D3429" i="5"/>
  <c r="E3428" i="5"/>
  <c r="D3428" i="5"/>
  <c r="E3427" i="5"/>
  <c r="D3427" i="5"/>
  <c r="E3426" i="5"/>
  <c r="D3426" i="5"/>
  <c r="E3425" i="5"/>
  <c r="D3425" i="5"/>
  <c r="E3424" i="5"/>
  <c r="D3424" i="5"/>
  <c r="E3423" i="5"/>
  <c r="D3423" i="5"/>
  <c r="E3422" i="5"/>
  <c r="D3422" i="5"/>
  <c r="E3421" i="5"/>
  <c r="D3421" i="5"/>
  <c r="E3420" i="5"/>
  <c r="D3420" i="5"/>
  <c r="E3419" i="5"/>
  <c r="D3419" i="5"/>
  <c r="E3418" i="5"/>
  <c r="D3418" i="5"/>
  <c r="E3417" i="5"/>
  <c r="D3417" i="5"/>
  <c r="E3416" i="5"/>
  <c r="D3416" i="5"/>
  <c r="E3415" i="5"/>
  <c r="D3415" i="5"/>
  <c r="D3433" i="5" s="1"/>
  <c r="G3433" i="5" s="1"/>
  <c r="E3408" i="5"/>
  <c r="D3408" i="5"/>
  <c r="E3407" i="5"/>
  <c r="D3407" i="5"/>
  <c r="E3406" i="5"/>
  <c r="D3406" i="5"/>
  <c r="E3405" i="5"/>
  <c r="D3405" i="5"/>
  <c r="E3404" i="5"/>
  <c r="D3404" i="5"/>
  <c r="E3403" i="5"/>
  <c r="D3403" i="5"/>
  <c r="E3402" i="5"/>
  <c r="D3402" i="5"/>
  <c r="E3401" i="5"/>
  <c r="D3401" i="5"/>
  <c r="E3400" i="5"/>
  <c r="D3400" i="5"/>
  <c r="E3399" i="5"/>
  <c r="D3399" i="5"/>
  <c r="E3398" i="5"/>
  <c r="D3398" i="5"/>
  <c r="E3397" i="5"/>
  <c r="D3397" i="5"/>
  <c r="E3396" i="5"/>
  <c r="D3396" i="5"/>
  <c r="E3395" i="5"/>
  <c r="D3395" i="5"/>
  <c r="E3394" i="5"/>
  <c r="D3394" i="5"/>
  <c r="E3393" i="5"/>
  <c r="E3409" i="5" s="1"/>
  <c r="D3393" i="5"/>
  <c r="D3409" i="5" s="1"/>
  <c r="G3409" i="5" s="1"/>
  <c r="E3392" i="5"/>
  <c r="D3392" i="5"/>
  <c r="E3391" i="5"/>
  <c r="D3391" i="5"/>
  <c r="E3384" i="5"/>
  <c r="D3384" i="5"/>
  <c r="E3383" i="5"/>
  <c r="D3383" i="5"/>
  <c r="E3382" i="5"/>
  <c r="D3382" i="5"/>
  <c r="E3381" i="5"/>
  <c r="D3381" i="5"/>
  <c r="E3380" i="5"/>
  <c r="D3380" i="5"/>
  <c r="E3379" i="5"/>
  <c r="D3379" i="5"/>
  <c r="E3378" i="5"/>
  <c r="D3378" i="5"/>
  <c r="E3377" i="5"/>
  <c r="D3377" i="5"/>
  <c r="E3376" i="5"/>
  <c r="D3376" i="5"/>
  <c r="E3375" i="5"/>
  <c r="D3375" i="5"/>
  <c r="E3374" i="5"/>
  <c r="D3374" i="5"/>
  <c r="E3373" i="5"/>
  <c r="D3373" i="5"/>
  <c r="E3372" i="5"/>
  <c r="D3372" i="5"/>
  <c r="E3371" i="5"/>
  <c r="D3371" i="5"/>
  <c r="E3370" i="5"/>
  <c r="D3370" i="5"/>
  <c r="E3369" i="5"/>
  <c r="E3385" i="5" s="1"/>
  <c r="D3369" i="5"/>
  <c r="D3385" i="5" s="1"/>
  <c r="E3368" i="5"/>
  <c r="D3368" i="5"/>
  <c r="E3367" i="5"/>
  <c r="D3367" i="5"/>
  <c r="E3360" i="5"/>
  <c r="D3360" i="5"/>
  <c r="E3359" i="5"/>
  <c r="D3359" i="5"/>
  <c r="E3358" i="5"/>
  <c r="D3358" i="5"/>
  <c r="E3357" i="5"/>
  <c r="D3357" i="5"/>
  <c r="E3356" i="5"/>
  <c r="D3356" i="5"/>
  <c r="E3355" i="5"/>
  <c r="D3355" i="5"/>
  <c r="E3354" i="5"/>
  <c r="D3354" i="5"/>
  <c r="E3353" i="5"/>
  <c r="D3353" i="5"/>
  <c r="E3352" i="5"/>
  <c r="D3352" i="5"/>
  <c r="E3351" i="5"/>
  <c r="D3351" i="5"/>
  <c r="E3350" i="5"/>
  <c r="D3350" i="5"/>
  <c r="E3349" i="5"/>
  <c r="D3349" i="5"/>
  <c r="E3348" i="5"/>
  <c r="D3348" i="5"/>
  <c r="E3347" i="5"/>
  <c r="D3347" i="5"/>
  <c r="E3346" i="5"/>
  <c r="D3346" i="5"/>
  <c r="E3345" i="5"/>
  <c r="D3345" i="5"/>
  <c r="D3361" i="5" s="1"/>
  <c r="G3361" i="5" s="1"/>
  <c r="E3344" i="5"/>
  <c r="E3361" i="5" s="1"/>
  <c r="D3344" i="5"/>
  <c r="E3343" i="5"/>
  <c r="D3343" i="5"/>
  <c r="E3336" i="5"/>
  <c r="D3336" i="5"/>
  <c r="E3335" i="5"/>
  <c r="D3335" i="5"/>
  <c r="E3334" i="5"/>
  <c r="D3334" i="5"/>
  <c r="E3333" i="5"/>
  <c r="D3333" i="5"/>
  <c r="E3332" i="5"/>
  <c r="D3332" i="5"/>
  <c r="E3331" i="5"/>
  <c r="D3331" i="5"/>
  <c r="E3330" i="5"/>
  <c r="D3330" i="5"/>
  <c r="E3329" i="5"/>
  <c r="D3329" i="5"/>
  <c r="E3328" i="5"/>
  <c r="D3328" i="5"/>
  <c r="E3327" i="5"/>
  <c r="D3327" i="5"/>
  <c r="E3326" i="5"/>
  <c r="D3326" i="5"/>
  <c r="E3325" i="5"/>
  <c r="D3325" i="5"/>
  <c r="E3324" i="5"/>
  <c r="D3324" i="5"/>
  <c r="E3323" i="5"/>
  <c r="D3323" i="5"/>
  <c r="E3322" i="5"/>
  <c r="D3322" i="5"/>
  <c r="E3321" i="5"/>
  <c r="D3321" i="5"/>
  <c r="E3320" i="5"/>
  <c r="D3320" i="5"/>
  <c r="D3337" i="5" s="1"/>
  <c r="E3319" i="5"/>
  <c r="D3319" i="5"/>
  <c r="E3312" i="5"/>
  <c r="D3312" i="5"/>
  <c r="E3311" i="5"/>
  <c r="D3311" i="5"/>
  <c r="E3310" i="5"/>
  <c r="D3310" i="5"/>
  <c r="E3309" i="5"/>
  <c r="D3309" i="5"/>
  <c r="E3308" i="5"/>
  <c r="D3308" i="5"/>
  <c r="E3307" i="5"/>
  <c r="D3307" i="5"/>
  <c r="E3306" i="5"/>
  <c r="D3306" i="5"/>
  <c r="E3305" i="5"/>
  <c r="D3305" i="5"/>
  <c r="E3304" i="5"/>
  <c r="D3304" i="5"/>
  <c r="E3303" i="5"/>
  <c r="D3303" i="5"/>
  <c r="E3302" i="5"/>
  <c r="D3302" i="5"/>
  <c r="E3301" i="5"/>
  <c r="D3301" i="5"/>
  <c r="E3300" i="5"/>
  <c r="D3300" i="5"/>
  <c r="E3299" i="5"/>
  <c r="D3299" i="5"/>
  <c r="E3298" i="5"/>
  <c r="D3298" i="5"/>
  <c r="E3297" i="5"/>
  <c r="D3297" i="5"/>
  <c r="E3296" i="5"/>
  <c r="D3296" i="5"/>
  <c r="E3295" i="5"/>
  <c r="E3313" i="5" s="1"/>
  <c r="D3295" i="5"/>
  <c r="E3288" i="5"/>
  <c r="D3288" i="5"/>
  <c r="E3287" i="5"/>
  <c r="D3287" i="5"/>
  <c r="E3286" i="5"/>
  <c r="D3286" i="5"/>
  <c r="E3285" i="5"/>
  <c r="D3285" i="5"/>
  <c r="E3284" i="5"/>
  <c r="D3284" i="5"/>
  <c r="E3283" i="5"/>
  <c r="D3283" i="5"/>
  <c r="E3282" i="5"/>
  <c r="D3282" i="5"/>
  <c r="E3281" i="5"/>
  <c r="D3281" i="5"/>
  <c r="E3280" i="5"/>
  <c r="D3280" i="5"/>
  <c r="E3279" i="5"/>
  <c r="D3279" i="5"/>
  <c r="E3278" i="5"/>
  <c r="D3278" i="5"/>
  <c r="E3277" i="5"/>
  <c r="D3277" i="5"/>
  <c r="E3276" i="5"/>
  <c r="D3276" i="5"/>
  <c r="E3275" i="5"/>
  <c r="D3275" i="5"/>
  <c r="E3274" i="5"/>
  <c r="D3274" i="5"/>
  <c r="E3273" i="5"/>
  <c r="D3273" i="5"/>
  <c r="E3272" i="5"/>
  <c r="D3272" i="5"/>
  <c r="E3271" i="5"/>
  <c r="E3289" i="5" s="1"/>
  <c r="D3271" i="5"/>
  <c r="D3289" i="5" s="1"/>
  <c r="G3289" i="5" s="1"/>
  <c r="E3264" i="5"/>
  <c r="D3264" i="5"/>
  <c r="E3263" i="5"/>
  <c r="D3263" i="5"/>
  <c r="E3262" i="5"/>
  <c r="D3262" i="5"/>
  <c r="E3261" i="5"/>
  <c r="D3261" i="5"/>
  <c r="E3260" i="5"/>
  <c r="D3260" i="5"/>
  <c r="E3259" i="5"/>
  <c r="D3259" i="5"/>
  <c r="E3258" i="5"/>
  <c r="D3258" i="5"/>
  <c r="E3257" i="5"/>
  <c r="D3257" i="5"/>
  <c r="E3256" i="5"/>
  <c r="D3256" i="5"/>
  <c r="E3255" i="5"/>
  <c r="D3255" i="5"/>
  <c r="E3254" i="5"/>
  <c r="D3254" i="5"/>
  <c r="E3253" i="5"/>
  <c r="D3253" i="5"/>
  <c r="E3252" i="5"/>
  <c r="D3252" i="5"/>
  <c r="E3251" i="5"/>
  <c r="D3251" i="5"/>
  <c r="E3250" i="5"/>
  <c r="D3250" i="5"/>
  <c r="E3249" i="5"/>
  <c r="D3249" i="5"/>
  <c r="E3248" i="5"/>
  <c r="D3248" i="5"/>
  <c r="E3247" i="5"/>
  <c r="E3265" i="5" s="1"/>
  <c r="D3247" i="5"/>
  <c r="D3265" i="5" s="1"/>
  <c r="G3265" i="5" s="1"/>
  <c r="E3240" i="5"/>
  <c r="D3240" i="5"/>
  <c r="E3239" i="5"/>
  <c r="D3239" i="5"/>
  <c r="E3238" i="5"/>
  <c r="D3238" i="5"/>
  <c r="E3237" i="5"/>
  <c r="D3237" i="5"/>
  <c r="E3236" i="5"/>
  <c r="D3236" i="5"/>
  <c r="E3235" i="5"/>
  <c r="D3235" i="5"/>
  <c r="E3234" i="5"/>
  <c r="D3234" i="5"/>
  <c r="E3233" i="5"/>
  <c r="D3233" i="5"/>
  <c r="E3232" i="5"/>
  <c r="D3232" i="5"/>
  <c r="E3231" i="5"/>
  <c r="D3231" i="5"/>
  <c r="E3230" i="5"/>
  <c r="D3230" i="5"/>
  <c r="E3229" i="5"/>
  <c r="D3229" i="5"/>
  <c r="E3228" i="5"/>
  <c r="D3228" i="5"/>
  <c r="E3227" i="5"/>
  <c r="D3227" i="5"/>
  <c r="E3226" i="5"/>
  <c r="D3226" i="5"/>
  <c r="E3225" i="5"/>
  <c r="D3225" i="5"/>
  <c r="E3224" i="5"/>
  <c r="D3224" i="5"/>
  <c r="E3223" i="5"/>
  <c r="D3223" i="5"/>
  <c r="D3241" i="5" s="1"/>
  <c r="G3217" i="5"/>
  <c r="E3216" i="5"/>
  <c r="D3216" i="5"/>
  <c r="E3215" i="5"/>
  <c r="D3215" i="5"/>
  <c r="E3214" i="5"/>
  <c r="D3214" i="5"/>
  <c r="E3213" i="5"/>
  <c r="D3213" i="5"/>
  <c r="E3212" i="5"/>
  <c r="D3212" i="5"/>
  <c r="E3211" i="5"/>
  <c r="D3211" i="5"/>
  <c r="E3210" i="5"/>
  <c r="D3210" i="5"/>
  <c r="E3209" i="5"/>
  <c r="D3209" i="5"/>
  <c r="E3208" i="5"/>
  <c r="D3208" i="5"/>
  <c r="E3207" i="5"/>
  <c r="D3207" i="5"/>
  <c r="E3206" i="5"/>
  <c r="D3206" i="5"/>
  <c r="E3205" i="5"/>
  <c r="D3205" i="5"/>
  <c r="E3204" i="5"/>
  <c r="D3204" i="5"/>
  <c r="E3203" i="5"/>
  <c r="D3203" i="5"/>
  <c r="E3202" i="5"/>
  <c r="D3202" i="5"/>
  <c r="E3201" i="5"/>
  <c r="E3217" i="5" s="1"/>
  <c r="D3201" i="5"/>
  <c r="D3217" i="5" s="1"/>
  <c r="E3200" i="5"/>
  <c r="D3200" i="5"/>
  <c r="E3199" i="5"/>
  <c r="D3199" i="5"/>
  <c r="E3192" i="5"/>
  <c r="D3192" i="5"/>
  <c r="E3191" i="5"/>
  <c r="D3191" i="5"/>
  <c r="E3190" i="5"/>
  <c r="D3190" i="5"/>
  <c r="E3189" i="5"/>
  <c r="D3189" i="5"/>
  <c r="E3188" i="5"/>
  <c r="D3188" i="5"/>
  <c r="E3187" i="5"/>
  <c r="D3187" i="5"/>
  <c r="E3186" i="5"/>
  <c r="D3186" i="5"/>
  <c r="E3185" i="5"/>
  <c r="D3185" i="5"/>
  <c r="E3184" i="5"/>
  <c r="D3184" i="5"/>
  <c r="E3183" i="5"/>
  <c r="D3183" i="5"/>
  <c r="E3182" i="5"/>
  <c r="D3182" i="5"/>
  <c r="E3181" i="5"/>
  <c r="D3181" i="5"/>
  <c r="E3180" i="5"/>
  <c r="D3180" i="5"/>
  <c r="E3179" i="5"/>
  <c r="D3179" i="5"/>
  <c r="E3178" i="5"/>
  <c r="D3178" i="5"/>
  <c r="E3177" i="5"/>
  <c r="E3193" i="5" s="1"/>
  <c r="D3177" i="5"/>
  <c r="D3193" i="5" s="1"/>
  <c r="E3176" i="5"/>
  <c r="D3176" i="5"/>
  <c r="E3175" i="5"/>
  <c r="D3175" i="5"/>
  <c r="E3168" i="5"/>
  <c r="D3168" i="5"/>
  <c r="E3167" i="5"/>
  <c r="D3167" i="5"/>
  <c r="E3166" i="5"/>
  <c r="D3166" i="5"/>
  <c r="E3165" i="5"/>
  <c r="D3165" i="5"/>
  <c r="E3164" i="5"/>
  <c r="D3164" i="5"/>
  <c r="E3163" i="5"/>
  <c r="D3163" i="5"/>
  <c r="E3162" i="5"/>
  <c r="D3162" i="5"/>
  <c r="E3161" i="5"/>
  <c r="D3161" i="5"/>
  <c r="E3160" i="5"/>
  <c r="D3160" i="5"/>
  <c r="E3159" i="5"/>
  <c r="D3159" i="5"/>
  <c r="E3158" i="5"/>
  <c r="D3158" i="5"/>
  <c r="E3157" i="5"/>
  <c r="D3157" i="5"/>
  <c r="E3156" i="5"/>
  <c r="D3156" i="5"/>
  <c r="E3155" i="5"/>
  <c r="D3155" i="5"/>
  <c r="E3154" i="5"/>
  <c r="D3154" i="5"/>
  <c r="E3153" i="5"/>
  <c r="D3153" i="5"/>
  <c r="D3169" i="5" s="1"/>
  <c r="G3169" i="5" s="1"/>
  <c r="E3152" i="5"/>
  <c r="E3169" i="5" s="1"/>
  <c r="D3152" i="5"/>
  <c r="E3151" i="5"/>
  <c r="D3151" i="5"/>
  <c r="E3144" i="5"/>
  <c r="D3144" i="5"/>
  <c r="E3143" i="5"/>
  <c r="D3143" i="5"/>
  <c r="E3142" i="5"/>
  <c r="D3142" i="5"/>
  <c r="E3141" i="5"/>
  <c r="D3141" i="5"/>
  <c r="E3140" i="5"/>
  <c r="D3140" i="5"/>
  <c r="E3139" i="5"/>
  <c r="D3139" i="5"/>
  <c r="E3138" i="5"/>
  <c r="D3138" i="5"/>
  <c r="E3137" i="5"/>
  <c r="D3137" i="5"/>
  <c r="E3136" i="5"/>
  <c r="D3136" i="5"/>
  <c r="E3135" i="5"/>
  <c r="D3135" i="5"/>
  <c r="E3134" i="5"/>
  <c r="D3134" i="5"/>
  <c r="E3133" i="5"/>
  <c r="D3133" i="5"/>
  <c r="E3132" i="5"/>
  <c r="D3132" i="5"/>
  <c r="E3131" i="5"/>
  <c r="D3131" i="5"/>
  <c r="E3130" i="5"/>
  <c r="D3130" i="5"/>
  <c r="E3129" i="5"/>
  <c r="D3129" i="5"/>
  <c r="E3128" i="5"/>
  <c r="D3128" i="5"/>
  <c r="D3145" i="5" s="1"/>
  <c r="E3127" i="5"/>
  <c r="D3127" i="5"/>
  <c r="E3120" i="5"/>
  <c r="D3120" i="5"/>
  <c r="E3119" i="5"/>
  <c r="D3119" i="5"/>
  <c r="E3118" i="5"/>
  <c r="D3118" i="5"/>
  <c r="E3117" i="5"/>
  <c r="D3117" i="5"/>
  <c r="E3116" i="5"/>
  <c r="D3116" i="5"/>
  <c r="E3115" i="5"/>
  <c r="D3115" i="5"/>
  <c r="E3114" i="5"/>
  <c r="D3114" i="5"/>
  <c r="E3113" i="5"/>
  <c r="D3113" i="5"/>
  <c r="E3112" i="5"/>
  <c r="D3112" i="5"/>
  <c r="E3111" i="5"/>
  <c r="D3111" i="5"/>
  <c r="E3110" i="5"/>
  <c r="D3110" i="5"/>
  <c r="E3109" i="5"/>
  <c r="D3109" i="5"/>
  <c r="E3108" i="5"/>
  <c r="D3108" i="5"/>
  <c r="E3107" i="5"/>
  <c r="D3107" i="5"/>
  <c r="E3106" i="5"/>
  <c r="D3106" i="5"/>
  <c r="E3105" i="5"/>
  <c r="D3105" i="5"/>
  <c r="E3104" i="5"/>
  <c r="D3104" i="5"/>
  <c r="E3103" i="5"/>
  <c r="E3121" i="5" s="1"/>
  <c r="D3103" i="5"/>
  <c r="E3096" i="5"/>
  <c r="D3096" i="5"/>
  <c r="E3095" i="5"/>
  <c r="D3095" i="5"/>
  <c r="E3094" i="5"/>
  <c r="D3094" i="5"/>
  <c r="E3093" i="5"/>
  <c r="D3093" i="5"/>
  <c r="E3092" i="5"/>
  <c r="D3092" i="5"/>
  <c r="E3091" i="5"/>
  <c r="D3091" i="5"/>
  <c r="E3090" i="5"/>
  <c r="D3090" i="5"/>
  <c r="E3089" i="5"/>
  <c r="D3089" i="5"/>
  <c r="E3088" i="5"/>
  <c r="D3088" i="5"/>
  <c r="E3087" i="5"/>
  <c r="D3087" i="5"/>
  <c r="E3086" i="5"/>
  <c r="D3086" i="5"/>
  <c r="E3085" i="5"/>
  <c r="D3085" i="5"/>
  <c r="E3084" i="5"/>
  <c r="D3084" i="5"/>
  <c r="E3083" i="5"/>
  <c r="D3083" i="5"/>
  <c r="E3082" i="5"/>
  <c r="D3082" i="5"/>
  <c r="E3081" i="5"/>
  <c r="D3081" i="5"/>
  <c r="E3080" i="5"/>
  <c r="D3080" i="5"/>
  <c r="E3079" i="5"/>
  <c r="E3097" i="5" s="1"/>
  <c r="D3079" i="5"/>
  <c r="D3097" i="5" s="1"/>
  <c r="E3072" i="5"/>
  <c r="D3072" i="5"/>
  <c r="E3071" i="5"/>
  <c r="D3071" i="5"/>
  <c r="E3070" i="5"/>
  <c r="D3070" i="5"/>
  <c r="E3069" i="5"/>
  <c r="D3069" i="5"/>
  <c r="E3068" i="5"/>
  <c r="D3068" i="5"/>
  <c r="E3067" i="5"/>
  <c r="D3067" i="5"/>
  <c r="E3066" i="5"/>
  <c r="D3066" i="5"/>
  <c r="E3065" i="5"/>
  <c r="D3065" i="5"/>
  <c r="E3064" i="5"/>
  <c r="D3064" i="5"/>
  <c r="E3063" i="5"/>
  <c r="D3063" i="5"/>
  <c r="E3062" i="5"/>
  <c r="D3062" i="5"/>
  <c r="E3061" i="5"/>
  <c r="D3061" i="5"/>
  <c r="E3060" i="5"/>
  <c r="D3060" i="5"/>
  <c r="E3059" i="5"/>
  <c r="D3059" i="5"/>
  <c r="E3058" i="5"/>
  <c r="D3058" i="5"/>
  <c r="E3057" i="5"/>
  <c r="D3057" i="5"/>
  <c r="E3056" i="5"/>
  <c r="D3056" i="5"/>
  <c r="E3055" i="5"/>
  <c r="E3073" i="5" s="1"/>
  <c r="D3055" i="5"/>
  <c r="D3073" i="5" s="1"/>
  <c r="G3073" i="5" s="1"/>
  <c r="E3048" i="5"/>
  <c r="D3048" i="5"/>
  <c r="E3047" i="5"/>
  <c r="D3047" i="5"/>
  <c r="E3046" i="5"/>
  <c r="D3046" i="5"/>
  <c r="E3045" i="5"/>
  <c r="D3045" i="5"/>
  <c r="E3044" i="5"/>
  <c r="D3044" i="5"/>
  <c r="E3043" i="5"/>
  <c r="D3043" i="5"/>
  <c r="E3042" i="5"/>
  <c r="D3042" i="5"/>
  <c r="E3041" i="5"/>
  <c r="D3041" i="5"/>
  <c r="E3040" i="5"/>
  <c r="D3040" i="5"/>
  <c r="E3039" i="5"/>
  <c r="D3039" i="5"/>
  <c r="E3038" i="5"/>
  <c r="D3038" i="5"/>
  <c r="E3037" i="5"/>
  <c r="D3037" i="5"/>
  <c r="E3036" i="5"/>
  <c r="D3036" i="5"/>
  <c r="E3035" i="5"/>
  <c r="D3035" i="5"/>
  <c r="E3034" i="5"/>
  <c r="D3034" i="5"/>
  <c r="E3033" i="5"/>
  <c r="D3033" i="5"/>
  <c r="E3032" i="5"/>
  <c r="D3032" i="5"/>
  <c r="E3031" i="5"/>
  <c r="D3031" i="5"/>
  <c r="D3049" i="5" s="1"/>
  <c r="E3024" i="5"/>
  <c r="D3024" i="5"/>
  <c r="E3023" i="5"/>
  <c r="D3023" i="5"/>
  <c r="E3022" i="5"/>
  <c r="D3022" i="5"/>
  <c r="E3021" i="5"/>
  <c r="D3021" i="5"/>
  <c r="E3020" i="5"/>
  <c r="D3020" i="5"/>
  <c r="E3019" i="5"/>
  <c r="D3019" i="5"/>
  <c r="E3018" i="5"/>
  <c r="D3018" i="5"/>
  <c r="E3017" i="5"/>
  <c r="D3017" i="5"/>
  <c r="E3016" i="5"/>
  <c r="D3016" i="5"/>
  <c r="E3015" i="5"/>
  <c r="D3015" i="5"/>
  <c r="E3014" i="5"/>
  <c r="D3014" i="5"/>
  <c r="E3013" i="5"/>
  <c r="D3013" i="5"/>
  <c r="E3012" i="5"/>
  <c r="D3012" i="5"/>
  <c r="E3011" i="5"/>
  <c r="D3011" i="5"/>
  <c r="E3010" i="5"/>
  <c r="D3010" i="5"/>
  <c r="E3009" i="5"/>
  <c r="E3025" i="5" s="1"/>
  <c r="D3009" i="5"/>
  <c r="E3008" i="5"/>
  <c r="D3008" i="5"/>
  <c r="E3007" i="5"/>
  <c r="D3007" i="5"/>
  <c r="E3001" i="5"/>
  <c r="E3000" i="5"/>
  <c r="D3000" i="5"/>
  <c r="E2999" i="5"/>
  <c r="D2999" i="5"/>
  <c r="E2998" i="5"/>
  <c r="D2998" i="5"/>
  <c r="E2997" i="5"/>
  <c r="D2997" i="5"/>
  <c r="E2996" i="5"/>
  <c r="D2996" i="5"/>
  <c r="E2995" i="5"/>
  <c r="D2995" i="5"/>
  <c r="E2994" i="5"/>
  <c r="D2994" i="5"/>
  <c r="E2993" i="5"/>
  <c r="D2993" i="5"/>
  <c r="E2992" i="5"/>
  <c r="D2992" i="5"/>
  <c r="E2991" i="5"/>
  <c r="D2991" i="5"/>
  <c r="E2990" i="5"/>
  <c r="D2990" i="5"/>
  <c r="E2989" i="5"/>
  <c r="D2989" i="5"/>
  <c r="E2988" i="5"/>
  <c r="D2988" i="5"/>
  <c r="E2987" i="5"/>
  <c r="D2987" i="5"/>
  <c r="E2986" i="5"/>
  <c r="D2986" i="5"/>
  <c r="E2985" i="5"/>
  <c r="D2985" i="5"/>
  <c r="D3001" i="5" s="1"/>
  <c r="G3001" i="5" s="1"/>
  <c r="E2984" i="5"/>
  <c r="D2984" i="5"/>
  <c r="E2983" i="5"/>
  <c r="D2983" i="5"/>
  <c r="E2976" i="5"/>
  <c r="D2976" i="5"/>
  <c r="E2975" i="5"/>
  <c r="D2975" i="5"/>
  <c r="E2974" i="5"/>
  <c r="D2974" i="5"/>
  <c r="E2973" i="5"/>
  <c r="D2973" i="5"/>
  <c r="E2972" i="5"/>
  <c r="D2972" i="5"/>
  <c r="E2971" i="5"/>
  <c r="D2971" i="5"/>
  <c r="E2970" i="5"/>
  <c r="D2970" i="5"/>
  <c r="E2969" i="5"/>
  <c r="D2969" i="5"/>
  <c r="E2968" i="5"/>
  <c r="D2968" i="5"/>
  <c r="E2967" i="5"/>
  <c r="D2967" i="5"/>
  <c r="E2966" i="5"/>
  <c r="D2966" i="5"/>
  <c r="E2965" i="5"/>
  <c r="D2965" i="5"/>
  <c r="E2964" i="5"/>
  <c r="D2964" i="5"/>
  <c r="E2963" i="5"/>
  <c r="D2963" i="5"/>
  <c r="E2962" i="5"/>
  <c r="D2962" i="5"/>
  <c r="E2961" i="5"/>
  <c r="D2961" i="5"/>
  <c r="D2977" i="5" s="1"/>
  <c r="G2977" i="5" s="1"/>
  <c r="E2960" i="5"/>
  <c r="E2977" i="5" s="1"/>
  <c r="D2960" i="5"/>
  <c r="E2959" i="5"/>
  <c r="D2959" i="5"/>
  <c r="E2952" i="5"/>
  <c r="D2952" i="5"/>
  <c r="E2951" i="5"/>
  <c r="D2951" i="5"/>
  <c r="E2950" i="5"/>
  <c r="D2950" i="5"/>
  <c r="E2949" i="5"/>
  <c r="D2949" i="5"/>
  <c r="E2948" i="5"/>
  <c r="D2948" i="5"/>
  <c r="E2947" i="5"/>
  <c r="D2947" i="5"/>
  <c r="E2946" i="5"/>
  <c r="D2946" i="5"/>
  <c r="E2945" i="5"/>
  <c r="D2945" i="5"/>
  <c r="E2944" i="5"/>
  <c r="D2944" i="5"/>
  <c r="E2943" i="5"/>
  <c r="D2943" i="5"/>
  <c r="E2942" i="5"/>
  <c r="D2942" i="5"/>
  <c r="E2941" i="5"/>
  <c r="D2941" i="5"/>
  <c r="E2940" i="5"/>
  <c r="D2940" i="5"/>
  <c r="E2939" i="5"/>
  <c r="D2939" i="5"/>
  <c r="E2938" i="5"/>
  <c r="D2938" i="5"/>
  <c r="E2937" i="5"/>
  <c r="D2937" i="5"/>
  <c r="E2936" i="5"/>
  <c r="D2936" i="5"/>
  <c r="D2953" i="5" s="1"/>
  <c r="E2935" i="5"/>
  <c r="D2935" i="5"/>
  <c r="E2928" i="5"/>
  <c r="D2928" i="5"/>
  <c r="E2927" i="5"/>
  <c r="D2927" i="5"/>
  <c r="E2926" i="5"/>
  <c r="D2926" i="5"/>
  <c r="E2925" i="5"/>
  <c r="D2925" i="5"/>
  <c r="E2924" i="5"/>
  <c r="D2924" i="5"/>
  <c r="E2923" i="5"/>
  <c r="D2923" i="5"/>
  <c r="E2922" i="5"/>
  <c r="D2922" i="5"/>
  <c r="E2921" i="5"/>
  <c r="D2921" i="5"/>
  <c r="E2920" i="5"/>
  <c r="D2920" i="5"/>
  <c r="E2919" i="5"/>
  <c r="D2919" i="5"/>
  <c r="E2918" i="5"/>
  <c r="D2918" i="5"/>
  <c r="E2917" i="5"/>
  <c r="D2917" i="5"/>
  <c r="E2916" i="5"/>
  <c r="D2916" i="5"/>
  <c r="E2915" i="5"/>
  <c r="D2915" i="5"/>
  <c r="E2914" i="5"/>
  <c r="D2914" i="5"/>
  <c r="E2913" i="5"/>
  <c r="D2913" i="5"/>
  <c r="E2912" i="5"/>
  <c r="D2912" i="5"/>
  <c r="E2911" i="5"/>
  <c r="E2929" i="5" s="1"/>
  <c r="D2911" i="5"/>
  <c r="E2904" i="5"/>
  <c r="D2904" i="5"/>
  <c r="E2903" i="5"/>
  <c r="D2903" i="5"/>
  <c r="E2902" i="5"/>
  <c r="D2902" i="5"/>
  <c r="E2901" i="5"/>
  <c r="D2901" i="5"/>
  <c r="E2900" i="5"/>
  <c r="D2900" i="5"/>
  <c r="E2899" i="5"/>
  <c r="D2899" i="5"/>
  <c r="E2898" i="5"/>
  <c r="D2898" i="5"/>
  <c r="E2897" i="5"/>
  <c r="D2897" i="5"/>
  <c r="E2896" i="5"/>
  <c r="D2896" i="5"/>
  <c r="E2895" i="5"/>
  <c r="D2895" i="5"/>
  <c r="E2894" i="5"/>
  <c r="D2894" i="5"/>
  <c r="E2893" i="5"/>
  <c r="D2893" i="5"/>
  <c r="E2892" i="5"/>
  <c r="D2892" i="5"/>
  <c r="E2891" i="5"/>
  <c r="D2891" i="5"/>
  <c r="E2890" i="5"/>
  <c r="D2890" i="5"/>
  <c r="E2889" i="5"/>
  <c r="D2889" i="5"/>
  <c r="E2888" i="5"/>
  <c r="D2888" i="5"/>
  <c r="E2887" i="5"/>
  <c r="E2905" i="5" s="1"/>
  <c r="D2887" i="5"/>
  <c r="D2905" i="5" s="1"/>
  <c r="G2905" i="5" s="1"/>
  <c r="E2880" i="5"/>
  <c r="D2880" i="5"/>
  <c r="E2879" i="5"/>
  <c r="D2879" i="5"/>
  <c r="E2878" i="5"/>
  <c r="D2878" i="5"/>
  <c r="E2877" i="5"/>
  <c r="D2877" i="5"/>
  <c r="E2876" i="5"/>
  <c r="D2876" i="5"/>
  <c r="E2875" i="5"/>
  <c r="D2875" i="5"/>
  <c r="E2874" i="5"/>
  <c r="D2874" i="5"/>
  <c r="E2873" i="5"/>
  <c r="D2873" i="5"/>
  <c r="E2872" i="5"/>
  <c r="D2872" i="5"/>
  <c r="E2871" i="5"/>
  <c r="D2871" i="5"/>
  <c r="E2870" i="5"/>
  <c r="D2870" i="5"/>
  <c r="E2869" i="5"/>
  <c r="D2869" i="5"/>
  <c r="E2868" i="5"/>
  <c r="D2868" i="5"/>
  <c r="E2867" i="5"/>
  <c r="D2867" i="5"/>
  <c r="E2866" i="5"/>
  <c r="D2866" i="5"/>
  <c r="E2865" i="5"/>
  <c r="D2865" i="5"/>
  <c r="E2864" i="5"/>
  <c r="D2864" i="5"/>
  <c r="E2863" i="5"/>
  <c r="E2881" i="5" s="1"/>
  <c r="D2863" i="5"/>
  <c r="D2881" i="5" s="1"/>
  <c r="E2856" i="5"/>
  <c r="D2856" i="5"/>
  <c r="E2855" i="5"/>
  <c r="D2855" i="5"/>
  <c r="E2854" i="5"/>
  <c r="D2854" i="5"/>
  <c r="E2853" i="5"/>
  <c r="D2853" i="5"/>
  <c r="E2852" i="5"/>
  <c r="D2852" i="5"/>
  <c r="E2851" i="5"/>
  <c r="D2851" i="5"/>
  <c r="E2850" i="5"/>
  <c r="D2850" i="5"/>
  <c r="E2849" i="5"/>
  <c r="D2849" i="5"/>
  <c r="E2848" i="5"/>
  <c r="D2848" i="5"/>
  <c r="E2847" i="5"/>
  <c r="D2847" i="5"/>
  <c r="E2846" i="5"/>
  <c r="D2846" i="5"/>
  <c r="E2845" i="5"/>
  <c r="D2845" i="5"/>
  <c r="E2844" i="5"/>
  <c r="D2844" i="5"/>
  <c r="E2843" i="5"/>
  <c r="D2843" i="5"/>
  <c r="E2842" i="5"/>
  <c r="D2842" i="5"/>
  <c r="E2841" i="5"/>
  <c r="E2857" i="5" s="1"/>
  <c r="D2841" i="5"/>
  <c r="E2840" i="5"/>
  <c r="D2840" i="5"/>
  <c r="E2839" i="5"/>
  <c r="D2839" i="5"/>
  <c r="D2857" i="5" s="1"/>
  <c r="E2832" i="5"/>
  <c r="D2832" i="5"/>
  <c r="E2831" i="5"/>
  <c r="D2831" i="5"/>
  <c r="E2830" i="5"/>
  <c r="D2830" i="5"/>
  <c r="E2829" i="5"/>
  <c r="D2829" i="5"/>
  <c r="E2828" i="5"/>
  <c r="D2828" i="5"/>
  <c r="E2827" i="5"/>
  <c r="D2827" i="5"/>
  <c r="E2826" i="5"/>
  <c r="D2826" i="5"/>
  <c r="E2825" i="5"/>
  <c r="D2825" i="5"/>
  <c r="E2824" i="5"/>
  <c r="D2824" i="5"/>
  <c r="E2823" i="5"/>
  <c r="D2823" i="5"/>
  <c r="E2822" i="5"/>
  <c r="D2822" i="5"/>
  <c r="E2821" i="5"/>
  <c r="D2821" i="5"/>
  <c r="E2820" i="5"/>
  <c r="D2820" i="5"/>
  <c r="E2819" i="5"/>
  <c r="D2819" i="5"/>
  <c r="E2818" i="5"/>
  <c r="D2818" i="5"/>
  <c r="E2817" i="5"/>
  <c r="E2833" i="5" s="1"/>
  <c r="D2817" i="5"/>
  <c r="D2833" i="5" s="1"/>
  <c r="G2833" i="5" s="1"/>
  <c r="E2816" i="5"/>
  <c r="D2816" i="5"/>
  <c r="E2815" i="5"/>
  <c r="D2815" i="5"/>
  <c r="E2808" i="5"/>
  <c r="D2808" i="5"/>
  <c r="E2807" i="5"/>
  <c r="D2807" i="5"/>
  <c r="E2806" i="5"/>
  <c r="D2806" i="5"/>
  <c r="E2805" i="5"/>
  <c r="D2805" i="5"/>
  <c r="E2804" i="5"/>
  <c r="D2804" i="5"/>
  <c r="E2803" i="5"/>
  <c r="D2803" i="5"/>
  <c r="E2802" i="5"/>
  <c r="D2802" i="5"/>
  <c r="E2801" i="5"/>
  <c r="D2801" i="5"/>
  <c r="E2800" i="5"/>
  <c r="D2800" i="5"/>
  <c r="E2799" i="5"/>
  <c r="D2799" i="5"/>
  <c r="E2798" i="5"/>
  <c r="D2798" i="5"/>
  <c r="E2797" i="5"/>
  <c r="D2797" i="5"/>
  <c r="E2796" i="5"/>
  <c r="D2796" i="5"/>
  <c r="E2795" i="5"/>
  <c r="D2795" i="5"/>
  <c r="E2794" i="5"/>
  <c r="D2794" i="5"/>
  <c r="E2793" i="5"/>
  <c r="D2793" i="5"/>
  <c r="D2809" i="5" s="1"/>
  <c r="E2792" i="5"/>
  <c r="E2809" i="5" s="1"/>
  <c r="D2792" i="5"/>
  <c r="E2791" i="5"/>
  <c r="D2791" i="5"/>
  <c r="E2784" i="5"/>
  <c r="D2784" i="5"/>
  <c r="E2783" i="5"/>
  <c r="D2783" i="5"/>
  <c r="E2782" i="5"/>
  <c r="D2782" i="5"/>
  <c r="E2781" i="5"/>
  <c r="D2781" i="5"/>
  <c r="E2780" i="5"/>
  <c r="D2780" i="5"/>
  <c r="E2779" i="5"/>
  <c r="D2779" i="5"/>
  <c r="E2778" i="5"/>
  <c r="D2778" i="5"/>
  <c r="E2777" i="5"/>
  <c r="D2777" i="5"/>
  <c r="E2776" i="5"/>
  <c r="D2776" i="5"/>
  <c r="E2775" i="5"/>
  <c r="D2775" i="5"/>
  <c r="E2774" i="5"/>
  <c r="D2774" i="5"/>
  <c r="E2773" i="5"/>
  <c r="D2773" i="5"/>
  <c r="E2772" i="5"/>
  <c r="D2772" i="5"/>
  <c r="E2771" i="5"/>
  <c r="D2771" i="5"/>
  <c r="E2770" i="5"/>
  <c r="D2770" i="5"/>
  <c r="E2769" i="5"/>
  <c r="D2769" i="5"/>
  <c r="E2768" i="5"/>
  <c r="D2768" i="5"/>
  <c r="D2785" i="5" s="1"/>
  <c r="G2785" i="5" s="1"/>
  <c r="E2767" i="5"/>
  <c r="E2785" i="5" s="1"/>
  <c r="D2767" i="5"/>
  <c r="E2760" i="5"/>
  <c r="D2760" i="5"/>
  <c r="E2759" i="5"/>
  <c r="D2759" i="5"/>
  <c r="E2758" i="5"/>
  <c r="D2758" i="5"/>
  <c r="E2757" i="5"/>
  <c r="D2757" i="5"/>
  <c r="E2756" i="5"/>
  <c r="D2756" i="5"/>
  <c r="E2755" i="5"/>
  <c r="D2755" i="5"/>
  <c r="E2754" i="5"/>
  <c r="D2754" i="5"/>
  <c r="E2753" i="5"/>
  <c r="D2753" i="5"/>
  <c r="E2752" i="5"/>
  <c r="D2752" i="5"/>
  <c r="E2751" i="5"/>
  <c r="D2751" i="5"/>
  <c r="E2750" i="5"/>
  <c r="D2750" i="5"/>
  <c r="E2749" i="5"/>
  <c r="D2749" i="5"/>
  <c r="E2748" i="5"/>
  <c r="D2748" i="5"/>
  <c r="E2747" i="5"/>
  <c r="D2747" i="5"/>
  <c r="E2746" i="5"/>
  <c r="D2746" i="5"/>
  <c r="E2745" i="5"/>
  <c r="D2745" i="5"/>
  <c r="E2744" i="5"/>
  <c r="D2744" i="5"/>
  <c r="E2743" i="5"/>
  <c r="D2743" i="5"/>
  <c r="D2761" i="5" s="1"/>
  <c r="E2736" i="5"/>
  <c r="D2736" i="5"/>
  <c r="E2735" i="5"/>
  <c r="D2735" i="5"/>
  <c r="E2734" i="5"/>
  <c r="D2734" i="5"/>
  <c r="E2733" i="5"/>
  <c r="D2733" i="5"/>
  <c r="E2732" i="5"/>
  <c r="D2732" i="5"/>
  <c r="E2731" i="5"/>
  <c r="D2731" i="5"/>
  <c r="E2730" i="5"/>
  <c r="D2730" i="5"/>
  <c r="E2729" i="5"/>
  <c r="D2729" i="5"/>
  <c r="E2728" i="5"/>
  <c r="D2728" i="5"/>
  <c r="E2727" i="5"/>
  <c r="D2727" i="5"/>
  <c r="E2726" i="5"/>
  <c r="D2726" i="5"/>
  <c r="E2725" i="5"/>
  <c r="D2725" i="5"/>
  <c r="E2724" i="5"/>
  <c r="D2724" i="5"/>
  <c r="E2723" i="5"/>
  <c r="D2723" i="5"/>
  <c r="E2722" i="5"/>
  <c r="D2722" i="5"/>
  <c r="E2721" i="5"/>
  <c r="D2721" i="5"/>
  <c r="E2720" i="5"/>
  <c r="D2720" i="5"/>
  <c r="E2719" i="5"/>
  <c r="E2737" i="5" s="1"/>
  <c r="D2719" i="5"/>
  <c r="E2712" i="5"/>
  <c r="D2712" i="5"/>
  <c r="E2711" i="5"/>
  <c r="D2711" i="5"/>
  <c r="E2710" i="5"/>
  <c r="D2710" i="5"/>
  <c r="E2709" i="5"/>
  <c r="D2709" i="5"/>
  <c r="E2708" i="5"/>
  <c r="D2708" i="5"/>
  <c r="E2707" i="5"/>
  <c r="D2707" i="5"/>
  <c r="E2706" i="5"/>
  <c r="D2706" i="5"/>
  <c r="E2705" i="5"/>
  <c r="D2705" i="5"/>
  <c r="E2704" i="5"/>
  <c r="D2704" i="5"/>
  <c r="E2703" i="5"/>
  <c r="D2703" i="5"/>
  <c r="E2702" i="5"/>
  <c r="D2702" i="5"/>
  <c r="E2701" i="5"/>
  <c r="D2701" i="5"/>
  <c r="E2700" i="5"/>
  <c r="D2700" i="5"/>
  <c r="E2699" i="5"/>
  <c r="D2699" i="5"/>
  <c r="E2698" i="5"/>
  <c r="D2698" i="5"/>
  <c r="E2697" i="5"/>
  <c r="D2697" i="5"/>
  <c r="E2696" i="5"/>
  <c r="D2696" i="5"/>
  <c r="E2695" i="5"/>
  <c r="E2713" i="5" s="1"/>
  <c r="D2695" i="5"/>
  <c r="D2713" i="5" s="1"/>
  <c r="E2688" i="5"/>
  <c r="D2688" i="5"/>
  <c r="E2687" i="5"/>
  <c r="D2687" i="5"/>
  <c r="E2686" i="5"/>
  <c r="D2686" i="5"/>
  <c r="E2685" i="5"/>
  <c r="D2685" i="5"/>
  <c r="E2684" i="5"/>
  <c r="D2684" i="5"/>
  <c r="E2683" i="5"/>
  <c r="D2683" i="5"/>
  <c r="E2682" i="5"/>
  <c r="D2682" i="5"/>
  <c r="E2681" i="5"/>
  <c r="D2681" i="5"/>
  <c r="E2680" i="5"/>
  <c r="D2680" i="5"/>
  <c r="E2679" i="5"/>
  <c r="D2679" i="5"/>
  <c r="E2678" i="5"/>
  <c r="D2678" i="5"/>
  <c r="E2677" i="5"/>
  <c r="D2677" i="5"/>
  <c r="E2676" i="5"/>
  <c r="D2676" i="5"/>
  <c r="E2675" i="5"/>
  <c r="D2675" i="5"/>
  <c r="E2674" i="5"/>
  <c r="D2674" i="5"/>
  <c r="E2673" i="5"/>
  <c r="D2673" i="5"/>
  <c r="E2672" i="5"/>
  <c r="D2672" i="5"/>
  <c r="E2671" i="5"/>
  <c r="E2689" i="5" s="1"/>
  <c r="D2671" i="5"/>
  <c r="D2689" i="5" s="1"/>
  <c r="G2689" i="5" s="1"/>
  <c r="E2665" i="5"/>
  <c r="E2664" i="5"/>
  <c r="D2664" i="5"/>
  <c r="E2663" i="5"/>
  <c r="D2663" i="5"/>
  <c r="E2662" i="5"/>
  <c r="D2662" i="5"/>
  <c r="E2661" i="5"/>
  <c r="D2661" i="5"/>
  <c r="E2660" i="5"/>
  <c r="D2660" i="5"/>
  <c r="E2659" i="5"/>
  <c r="D2659" i="5"/>
  <c r="E2658" i="5"/>
  <c r="D2658" i="5"/>
  <c r="E2657" i="5"/>
  <c r="D2657" i="5"/>
  <c r="E2656" i="5"/>
  <c r="D2656" i="5"/>
  <c r="E2655" i="5"/>
  <c r="D2655" i="5"/>
  <c r="E2654" i="5"/>
  <c r="D2654" i="5"/>
  <c r="E2653" i="5"/>
  <c r="D2653" i="5"/>
  <c r="E2652" i="5"/>
  <c r="D2652" i="5"/>
  <c r="E2651" i="5"/>
  <c r="D2651" i="5"/>
  <c r="E2650" i="5"/>
  <c r="D2650" i="5"/>
  <c r="E2649" i="5"/>
  <c r="D2649" i="5"/>
  <c r="E2648" i="5"/>
  <c r="D2648" i="5"/>
  <c r="E2647" i="5"/>
  <c r="D2647" i="5"/>
  <c r="D2665" i="5" s="1"/>
  <c r="E2640" i="5"/>
  <c r="D2640" i="5"/>
  <c r="E2639" i="5"/>
  <c r="D2639" i="5"/>
  <c r="E2638" i="5"/>
  <c r="D2638" i="5"/>
  <c r="E2637" i="5"/>
  <c r="D2637" i="5"/>
  <c r="E2636" i="5"/>
  <c r="D2636" i="5"/>
  <c r="E2635" i="5"/>
  <c r="D2635" i="5"/>
  <c r="E2634" i="5"/>
  <c r="D2634" i="5"/>
  <c r="E2633" i="5"/>
  <c r="D2633" i="5"/>
  <c r="E2632" i="5"/>
  <c r="D2632" i="5"/>
  <c r="E2631" i="5"/>
  <c r="D2631" i="5"/>
  <c r="E2630" i="5"/>
  <c r="D2630" i="5"/>
  <c r="E2629" i="5"/>
  <c r="D2629" i="5"/>
  <c r="E2628" i="5"/>
  <c r="D2628" i="5"/>
  <c r="E2627" i="5"/>
  <c r="D2627" i="5"/>
  <c r="E2626" i="5"/>
  <c r="D2626" i="5"/>
  <c r="E2625" i="5"/>
  <c r="E2641" i="5" s="1"/>
  <c r="D2625" i="5"/>
  <c r="D2641" i="5" s="1"/>
  <c r="G2641" i="5" s="1"/>
  <c r="E2624" i="5"/>
  <c r="D2624" i="5"/>
  <c r="E2623" i="5"/>
  <c r="D2623" i="5"/>
  <c r="E2616" i="5"/>
  <c r="D2616" i="5"/>
  <c r="E2615" i="5"/>
  <c r="D2615" i="5"/>
  <c r="E2614" i="5"/>
  <c r="D2614" i="5"/>
  <c r="E2613" i="5"/>
  <c r="D2613" i="5"/>
  <c r="E2612" i="5"/>
  <c r="D2612" i="5"/>
  <c r="E2611" i="5"/>
  <c r="D2611" i="5"/>
  <c r="E2610" i="5"/>
  <c r="D2610" i="5"/>
  <c r="E2609" i="5"/>
  <c r="D2609" i="5"/>
  <c r="E2608" i="5"/>
  <c r="D2608" i="5"/>
  <c r="E2607" i="5"/>
  <c r="D2607" i="5"/>
  <c r="E2606" i="5"/>
  <c r="D2606" i="5"/>
  <c r="E2605" i="5"/>
  <c r="D2605" i="5"/>
  <c r="E2604" i="5"/>
  <c r="D2604" i="5"/>
  <c r="E2603" i="5"/>
  <c r="D2603" i="5"/>
  <c r="E2602" i="5"/>
  <c r="D2602" i="5"/>
  <c r="E2601" i="5"/>
  <c r="D2601" i="5"/>
  <c r="D2617" i="5" s="1"/>
  <c r="E2600" i="5"/>
  <c r="E2617" i="5" s="1"/>
  <c r="D2600" i="5"/>
  <c r="E2599" i="5"/>
  <c r="D2599" i="5"/>
  <c r="E2592" i="5"/>
  <c r="D2592" i="5"/>
  <c r="E2591" i="5"/>
  <c r="D2591" i="5"/>
  <c r="E2590" i="5"/>
  <c r="D2590" i="5"/>
  <c r="E2589" i="5"/>
  <c r="D2589" i="5"/>
  <c r="E2588" i="5"/>
  <c r="D2588" i="5"/>
  <c r="E2587" i="5"/>
  <c r="D2587" i="5"/>
  <c r="E2586" i="5"/>
  <c r="D2586" i="5"/>
  <c r="E2585" i="5"/>
  <c r="D2585" i="5"/>
  <c r="E2584" i="5"/>
  <c r="D2584" i="5"/>
  <c r="E2583" i="5"/>
  <c r="D2583" i="5"/>
  <c r="E2582" i="5"/>
  <c r="D2582" i="5"/>
  <c r="E2581" i="5"/>
  <c r="D2581" i="5"/>
  <c r="E2580" i="5"/>
  <c r="D2580" i="5"/>
  <c r="E2579" i="5"/>
  <c r="D2579" i="5"/>
  <c r="E2578" i="5"/>
  <c r="D2578" i="5"/>
  <c r="E2577" i="5"/>
  <c r="D2577" i="5"/>
  <c r="D2593" i="5" s="1"/>
  <c r="G2593" i="5" s="1"/>
  <c r="E2576" i="5"/>
  <c r="D2576" i="5"/>
  <c r="E2575" i="5"/>
  <c r="E2593" i="5" s="1"/>
  <c r="D2575" i="5"/>
  <c r="E2568" i="5"/>
  <c r="D2568" i="5"/>
  <c r="E2567" i="5"/>
  <c r="D2567" i="5"/>
  <c r="E2566" i="5"/>
  <c r="D2566" i="5"/>
  <c r="E2565" i="5"/>
  <c r="D2565" i="5"/>
  <c r="E2564" i="5"/>
  <c r="D2564" i="5"/>
  <c r="E2563" i="5"/>
  <c r="D2563" i="5"/>
  <c r="E2562" i="5"/>
  <c r="D2562" i="5"/>
  <c r="E2561" i="5"/>
  <c r="D2561" i="5"/>
  <c r="E2560" i="5"/>
  <c r="D2560" i="5"/>
  <c r="E2559" i="5"/>
  <c r="D2559" i="5"/>
  <c r="E2558" i="5"/>
  <c r="D2558" i="5"/>
  <c r="E2557" i="5"/>
  <c r="D2557" i="5"/>
  <c r="E2556" i="5"/>
  <c r="D2556" i="5"/>
  <c r="E2555" i="5"/>
  <c r="D2555" i="5"/>
  <c r="E2554" i="5"/>
  <c r="D2554" i="5"/>
  <c r="E2553" i="5"/>
  <c r="D2553" i="5"/>
  <c r="E2552" i="5"/>
  <c r="D2552" i="5"/>
  <c r="E2551" i="5"/>
  <c r="E2569" i="5" s="1"/>
  <c r="D2551" i="5"/>
  <c r="D2569" i="5" s="1"/>
  <c r="G2569" i="5" s="1"/>
  <c r="E2543" i="5"/>
  <c r="D2543" i="5"/>
  <c r="E2542" i="5"/>
  <c r="D2542" i="5"/>
  <c r="E2541" i="5"/>
  <c r="D2541" i="5"/>
  <c r="E2540" i="5"/>
  <c r="D2540" i="5"/>
  <c r="E2539" i="5"/>
  <c r="D2539" i="5"/>
  <c r="E2538" i="5"/>
  <c r="D2538" i="5"/>
  <c r="E2537" i="5"/>
  <c r="D2537" i="5"/>
  <c r="E2536" i="5"/>
  <c r="D2536" i="5"/>
  <c r="E2535" i="5"/>
  <c r="D2535" i="5"/>
  <c r="E2534" i="5"/>
  <c r="D2534" i="5"/>
  <c r="E2533" i="5"/>
  <c r="D2533" i="5"/>
  <c r="E2532" i="5"/>
  <c r="D2532" i="5"/>
  <c r="E2531" i="5"/>
  <c r="D2531" i="5"/>
  <c r="E2530" i="5"/>
  <c r="D2530" i="5"/>
  <c r="E2529" i="5"/>
  <c r="D2529" i="5"/>
  <c r="E2528" i="5"/>
  <c r="D2528" i="5"/>
  <c r="E2527" i="5"/>
  <c r="D2527" i="5"/>
  <c r="E2526" i="5"/>
  <c r="E2544" i="5" s="1"/>
  <c r="D2526" i="5"/>
  <c r="D2544" i="5" s="1"/>
  <c r="G2544" i="5" s="1"/>
  <c r="E2520" i="5"/>
  <c r="D2520" i="5"/>
  <c r="E2519" i="5"/>
  <c r="D2519" i="5"/>
  <c r="E2518" i="5"/>
  <c r="D2518" i="5"/>
  <c r="E2517" i="5"/>
  <c r="D2517" i="5"/>
  <c r="E2516" i="5"/>
  <c r="D2516" i="5"/>
  <c r="E2515" i="5"/>
  <c r="D2515" i="5"/>
  <c r="E2514" i="5"/>
  <c r="D2514" i="5"/>
  <c r="E2513" i="5"/>
  <c r="D2513" i="5"/>
  <c r="E2512" i="5"/>
  <c r="D2512" i="5"/>
  <c r="E2511" i="5"/>
  <c r="D2511" i="5"/>
  <c r="E2510" i="5"/>
  <c r="D2510" i="5"/>
  <c r="E2509" i="5"/>
  <c r="D2509" i="5"/>
  <c r="E2508" i="5"/>
  <c r="D2508" i="5"/>
  <c r="E2507" i="5"/>
  <c r="D2507" i="5"/>
  <c r="E2506" i="5"/>
  <c r="D2506" i="5"/>
  <c r="E2505" i="5"/>
  <c r="D2505" i="5"/>
  <c r="E2504" i="5"/>
  <c r="D2504" i="5"/>
  <c r="E2503" i="5"/>
  <c r="E2521" i="5" s="1"/>
  <c r="D2503" i="5"/>
  <c r="D2521" i="5" s="1"/>
  <c r="G2521" i="5" s="1"/>
  <c r="E2496" i="5"/>
  <c r="D2496" i="5"/>
  <c r="E2495" i="5"/>
  <c r="D2495" i="5"/>
  <c r="E2494" i="5"/>
  <c r="D2494" i="5"/>
  <c r="E2493" i="5"/>
  <c r="D2493" i="5"/>
  <c r="E2492" i="5"/>
  <c r="D2492" i="5"/>
  <c r="E2491" i="5"/>
  <c r="D2491" i="5"/>
  <c r="E2490" i="5"/>
  <c r="D2490" i="5"/>
  <c r="E2489" i="5"/>
  <c r="D2489" i="5"/>
  <c r="E2488" i="5"/>
  <c r="D2488" i="5"/>
  <c r="E2487" i="5"/>
  <c r="D2487" i="5"/>
  <c r="E2486" i="5"/>
  <c r="D2486" i="5"/>
  <c r="E2485" i="5"/>
  <c r="D2485" i="5"/>
  <c r="E2484" i="5"/>
  <c r="D2484" i="5"/>
  <c r="E2483" i="5"/>
  <c r="D2483" i="5"/>
  <c r="E2482" i="5"/>
  <c r="D2482" i="5"/>
  <c r="E2481" i="5"/>
  <c r="D2481" i="5"/>
  <c r="E2480" i="5"/>
  <c r="D2480" i="5"/>
  <c r="E2479" i="5"/>
  <c r="E2497" i="5" s="1"/>
  <c r="D2479" i="5"/>
  <c r="E2472" i="5"/>
  <c r="D2472" i="5"/>
  <c r="E2471" i="5"/>
  <c r="D2471" i="5"/>
  <c r="E2470" i="5"/>
  <c r="D2470" i="5"/>
  <c r="E2469" i="5"/>
  <c r="D2469" i="5"/>
  <c r="E2468" i="5"/>
  <c r="D2468" i="5"/>
  <c r="E2467" i="5"/>
  <c r="D2467" i="5"/>
  <c r="E2466" i="5"/>
  <c r="D2466" i="5"/>
  <c r="E2465" i="5"/>
  <c r="D2465" i="5"/>
  <c r="E2464" i="5"/>
  <c r="D2464" i="5"/>
  <c r="E2463" i="5"/>
  <c r="D2463" i="5"/>
  <c r="E2462" i="5"/>
  <c r="D2462" i="5"/>
  <c r="E2461" i="5"/>
  <c r="D2461" i="5"/>
  <c r="E2460" i="5"/>
  <c r="D2460" i="5"/>
  <c r="E2459" i="5"/>
  <c r="D2459" i="5"/>
  <c r="E2458" i="5"/>
  <c r="D2458" i="5"/>
  <c r="E2457" i="5"/>
  <c r="E2473" i="5" s="1"/>
  <c r="D2457" i="5"/>
  <c r="E2456" i="5"/>
  <c r="D2456" i="5"/>
  <c r="E2455" i="5"/>
  <c r="D2455" i="5"/>
  <c r="D2473" i="5" s="1"/>
  <c r="E2448" i="5"/>
  <c r="D2448" i="5"/>
  <c r="E2447" i="5"/>
  <c r="D2447" i="5"/>
  <c r="E2446" i="5"/>
  <c r="D2446" i="5"/>
  <c r="E2445" i="5"/>
  <c r="D2445" i="5"/>
  <c r="E2444" i="5"/>
  <c r="D2444" i="5"/>
  <c r="E2443" i="5"/>
  <c r="D2443" i="5"/>
  <c r="E2442" i="5"/>
  <c r="D2442" i="5"/>
  <c r="E2441" i="5"/>
  <c r="D2441" i="5"/>
  <c r="E2440" i="5"/>
  <c r="D2440" i="5"/>
  <c r="E2439" i="5"/>
  <c r="D2439" i="5"/>
  <c r="E2438" i="5"/>
  <c r="D2438" i="5"/>
  <c r="E2437" i="5"/>
  <c r="D2437" i="5"/>
  <c r="E2436" i="5"/>
  <c r="D2436" i="5"/>
  <c r="E2435" i="5"/>
  <c r="D2435" i="5"/>
  <c r="E2434" i="5"/>
  <c r="D2434" i="5"/>
  <c r="E2433" i="5"/>
  <c r="E2449" i="5" s="1"/>
  <c r="D2433" i="5"/>
  <c r="D2449" i="5" s="1"/>
  <c r="G2449" i="5" s="1"/>
  <c r="E2432" i="5"/>
  <c r="D2432" i="5"/>
  <c r="E2431" i="5"/>
  <c r="D2431" i="5"/>
  <c r="E2424" i="5"/>
  <c r="D2424" i="5"/>
  <c r="E2423" i="5"/>
  <c r="D2423" i="5"/>
  <c r="E2422" i="5"/>
  <c r="D2422" i="5"/>
  <c r="E2421" i="5"/>
  <c r="D2421" i="5"/>
  <c r="E2420" i="5"/>
  <c r="D2420" i="5"/>
  <c r="E2419" i="5"/>
  <c r="D2419" i="5"/>
  <c r="E2418" i="5"/>
  <c r="D2418" i="5"/>
  <c r="E2417" i="5"/>
  <c r="D2417" i="5"/>
  <c r="E2416" i="5"/>
  <c r="D2416" i="5"/>
  <c r="E2415" i="5"/>
  <c r="D2415" i="5"/>
  <c r="E2414" i="5"/>
  <c r="D2414" i="5"/>
  <c r="E2413" i="5"/>
  <c r="D2413" i="5"/>
  <c r="E2412" i="5"/>
  <c r="D2412" i="5"/>
  <c r="E2411" i="5"/>
  <c r="D2411" i="5"/>
  <c r="E2410" i="5"/>
  <c r="D2410" i="5"/>
  <c r="E2409" i="5"/>
  <c r="D2409" i="5"/>
  <c r="D2425" i="5" s="1"/>
  <c r="E2408" i="5"/>
  <c r="E2425" i="5" s="1"/>
  <c r="D2408" i="5"/>
  <c r="E2407" i="5"/>
  <c r="D2407" i="5"/>
  <c r="E2400" i="5"/>
  <c r="D2400" i="5"/>
  <c r="E2399" i="5"/>
  <c r="D2399" i="5"/>
  <c r="E2398" i="5"/>
  <c r="D2398" i="5"/>
  <c r="E2397" i="5"/>
  <c r="D2397" i="5"/>
  <c r="E2396" i="5"/>
  <c r="D2396" i="5"/>
  <c r="E2395" i="5"/>
  <c r="D2395" i="5"/>
  <c r="E2394" i="5"/>
  <c r="D2394" i="5"/>
  <c r="E2393" i="5"/>
  <c r="D2393" i="5"/>
  <c r="E2392" i="5"/>
  <c r="D2392" i="5"/>
  <c r="E2391" i="5"/>
  <c r="D2391" i="5"/>
  <c r="E2390" i="5"/>
  <c r="D2390" i="5"/>
  <c r="E2389" i="5"/>
  <c r="D2389" i="5"/>
  <c r="E2388" i="5"/>
  <c r="D2388" i="5"/>
  <c r="E2387" i="5"/>
  <c r="D2387" i="5"/>
  <c r="E2386" i="5"/>
  <c r="D2386" i="5"/>
  <c r="E2385" i="5"/>
  <c r="D2385" i="5"/>
  <c r="E2384" i="5"/>
  <c r="D2384" i="5"/>
  <c r="D2401" i="5" s="1"/>
  <c r="G2401" i="5" s="1"/>
  <c r="E2383" i="5"/>
  <c r="E2401" i="5" s="1"/>
  <c r="D2383" i="5"/>
  <c r="E2376" i="5"/>
  <c r="D2376" i="5"/>
  <c r="E2375" i="5"/>
  <c r="D2375" i="5"/>
  <c r="E2374" i="5"/>
  <c r="D2374" i="5"/>
  <c r="E2373" i="5"/>
  <c r="D2373" i="5"/>
  <c r="E2372" i="5"/>
  <c r="D2372" i="5"/>
  <c r="E2371" i="5"/>
  <c r="D2371" i="5"/>
  <c r="E2370" i="5"/>
  <c r="D2370" i="5"/>
  <c r="E2369" i="5"/>
  <c r="D2369" i="5"/>
  <c r="E2368" i="5"/>
  <c r="D2368" i="5"/>
  <c r="E2367" i="5"/>
  <c r="D2367" i="5"/>
  <c r="E2366" i="5"/>
  <c r="D2366" i="5"/>
  <c r="E2365" i="5"/>
  <c r="D2365" i="5"/>
  <c r="E2364" i="5"/>
  <c r="D2364" i="5"/>
  <c r="E2363" i="5"/>
  <c r="D2363" i="5"/>
  <c r="E2362" i="5"/>
  <c r="D2362" i="5"/>
  <c r="E2361" i="5"/>
  <c r="D2361" i="5"/>
  <c r="E2360" i="5"/>
  <c r="D2360" i="5"/>
  <c r="E2359" i="5"/>
  <c r="E2377" i="5" s="1"/>
  <c r="D2359" i="5"/>
  <c r="D2377" i="5" s="1"/>
  <c r="E2352" i="5"/>
  <c r="D2352" i="5"/>
  <c r="E2351" i="5"/>
  <c r="D2351" i="5"/>
  <c r="E2350" i="5"/>
  <c r="D2350" i="5"/>
  <c r="E2349" i="5"/>
  <c r="D2349" i="5"/>
  <c r="E2348" i="5"/>
  <c r="D2348" i="5"/>
  <c r="E2347" i="5"/>
  <c r="D2347" i="5"/>
  <c r="E2346" i="5"/>
  <c r="D2346" i="5"/>
  <c r="E2345" i="5"/>
  <c r="D2345" i="5"/>
  <c r="E2344" i="5"/>
  <c r="D2344" i="5"/>
  <c r="E2343" i="5"/>
  <c r="D2343" i="5"/>
  <c r="E2342" i="5"/>
  <c r="D2342" i="5"/>
  <c r="E2341" i="5"/>
  <c r="D2341" i="5"/>
  <c r="E2340" i="5"/>
  <c r="D2340" i="5"/>
  <c r="E2339" i="5"/>
  <c r="D2339" i="5"/>
  <c r="E2338" i="5"/>
  <c r="D2338" i="5"/>
  <c r="E2337" i="5"/>
  <c r="D2337" i="5"/>
  <c r="E2336" i="5"/>
  <c r="D2336" i="5"/>
  <c r="E2335" i="5"/>
  <c r="E2353" i="5" s="1"/>
  <c r="D2335" i="5"/>
  <c r="E2328" i="5"/>
  <c r="D2328" i="5"/>
  <c r="E2327" i="5"/>
  <c r="D2327" i="5"/>
  <c r="E2326" i="5"/>
  <c r="D2326" i="5"/>
  <c r="E2325" i="5"/>
  <c r="D2325" i="5"/>
  <c r="E2324" i="5"/>
  <c r="D2324" i="5"/>
  <c r="E2323" i="5"/>
  <c r="D2323" i="5"/>
  <c r="E2322" i="5"/>
  <c r="D2322" i="5"/>
  <c r="E2321" i="5"/>
  <c r="D2321" i="5"/>
  <c r="E2320" i="5"/>
  <c r="D2320" i="5"/>
  <c r="E2319" i="5"/>
  <c r="D2319" i="5"/>
  <c r="E2318" i="5"/>
  <c r="D2318" i="5"/>
  <c r="E2317" i="5"/>
  <c r="D2317" i="5"/>
  <c r="E2316" i="5"/>
  <c r="D2316" i="5"/>
  <c r="E2315" i="5"/>
  <c r="D2315" i="5"/>
  <c r="E2314" i="5"/>
  <c r="D2314" i="5"/>
  <c r="E2313" i="5"/>
  <c r="D2313" i="5"/>
  <c r="E2312" i="5"/>
  <c r="D2312" i="5"/>
  <c r="E2311" i="5"/>
  <c r="D2311" i="5"/>
  <c r="D2329" i="5" s="1"/>
  <c r="E2304" i="5"/>
  <c r="D2304" i="5"/>
  <c r="E2303" i="5"/>
  <c r="D2303" i="5"/>
  <c r="E2302" i="5"/>
  <c r="D2302" i="5"/>
  <c r="E2301" i="5"/>
  <c r="D2301" i="5"/>
  <c r="E2300" i="5"/>
  <c r="D2300" i="5"/>
  <c r="E2299" i="5"/>
  <c r="D2299" i="5"/>
  <c r="E2298" i="5"/>
  <c r="D2298" i="5"/>
  <c r="E2297" i="5"/>
  <c r="D2297" i="5"/>
  <c r="E2296" i="5"/>
  <c r="D2296" i="5"/>
  <c r="E2295" i="5"/>
  <c r="D2295" i="5"/>
  <c r="E2294" i="5"/>
  <c r="D2294" i="5"/>
  <c r="E2293" i="5"/>
  <c r="D2293" i="5"/>
  <c r="E2292" i="5"/>
  <c r="D2292" i="5"/>
  <c r="E2291" i="5"/>
  <c r="D2291" i="5"/>
  <c r="E2290" i="5"/>
  <c r="D2290" i="5"/>
  <c r="E2289" i="5"/>
  <c r="D2289" i="5"/>
  <c r="E2288" i="5"/>
  <c r="D2288" i="5"/>
  <c r="E2287" i="5"/>
  <c r="E2305" i="5" s="1"/>
  <c r="D2287" i="5"/>
  <c r="E2280" i="5"/>
  <c r="D2280" i="5"/>
  <c r="E2279" i="5"/>
  <c r="D2279" i="5"/>
  <c r="E2278" i="5"/>
  <c r="D2278" i="5"/>
  <c r="E2277" i="5"/>
  <c r="D2277" i="5"/>
  <c r="E2276" i="5"/>
  <c r="D2276" i="5"/>
  <c r="E2275" i="5"/>
  <c r="D2275" i="5"/>
  <c r="E2274" i="5"/>
  <c r="D2274" i="5"/>
  <c r="E2273" i="5"/>
  <c r="D2273" i="5"/>
  <c r="E2272" i="5"/>
  <c r="D2272" i="5"/>
  <c r="E2271" i="5"/>
  <c r="D2271" i="5"/>
  <c r="E2270" i="5"/>
  <c r="D2270" i="5"/>
  <c r="E2269" i="5"/>
  <c r="D2269" i="5"/>
  <c r="E2268" i="5"/>
  <c r="D2268" i="5"/>
  <c r="E2267" i="5"/>
  <c r="D2267" i="5"/>
  <c r="E2266" i="5"/>
  <c r="D2266" i="5"/>
  <c r="E2265" i="5"/>
  <c r="E2281" i="5" s="1"/>
  <c r="D2265" i="5"/>
  <c r="E2264" i="5"/>
  <c r="D2264" i="5"/>
  <c r="E2263" i="5"/>
  <c r="D2263" i="5"/>
  <c r="D2281" i="5" s="1"/>
  <c r="E2256" i="5"/>
  <c r="D2256" i="5"/>
  <c r="E2255" i="5"/>
  <c r="D2255" i="5"/>
  <c r="E2254" i="5"/>
  <c r="D2254" i="5"/>
  <c r="E2253" i="5"/>
  <c r="D2253" i="5"/>
  <c r="E2252" i="5"/>
  <c r="D2252" i="5"/>
  <c r="E2251" i="5"/>
  <c r="D2251" i="5"/>
  <c r="E2250" i="5"/>
  <c r="D2250" i="5"/>
  <c r="E2249" i="5"/>
  <c r="D2249" i="5"/>
  <c r="E2248" i="5"/>
  <c r="D2248" i="5"/>
  <c r="E2247" i="5"/>
  <c r="D2247" i="5"/>
  <c r="E2246" i="5"/>
  <c r="D2246" i="5"/>
  <c r="E2245" i="5"/>
  <c r="D2245" i="5"/>
  <c r="E2244" i="5"/>
  <c r="D2244" i="5"/>
  <c r="E2243" i="5"/>
  <c r="D2243" i="5"/>
  <c r="E2242" i="5"/>
  <c r="D2242" i="5"/>
  <c r="E2241" i="5"/>
  <c r="E2257" i="5" s="1"/>
  <c r="D2241" i="5"/>
  <c r="D2257" i="5" s="1"/>
  <c r="G2257" i="5" s="1"/>
  <c r="E2240" i="5"/>
  <c r="D2240" i="5"/>
  <c r="E2239" i="5"/>
  <c r="D2239" i="5"/>
  <c r="E2232" i="5"/>
  <c r="D2232" i="5"/>
  <c r="E2231" i="5"/>
  <c r="D2231" i="5"/>
  <c r="E2230" i="5"/>
  <c r="D2230" i="5"/>
  <c r="E2229" i="5"/>
  <c r="D2229" i="5"/>
  <c r="E2228" i="5"/>
  <c r="D2228" i="5"/>
  <c r="E2227" i="5"/>
  <c r="D2227" i="5"/>
  <c r="E2226" i="5"/>
  <c r="D2226" i="5"/>
  <c r="E2225" i="5"/>
  <c r="D2225" i="5"/>
  <c r="E2224" i="5"/>
  <c r="D2224" i="5"/>
  <c r="E2223" i="5"/>
  <c r="D2223" i="5"/>
  <c r="E2222" i="5"/>
  <c r="D2222" i="5"/>
  <c r="E2221" i="5"/>
  <c r="D2221" i="5"/>
  <c r="E2220" i="5"/>
  <c r="D2220" i="5"/>
  <c r="E2219" i="5"/>
  <c r="D2219" i="5"/>
  <c r="E2218" i="5"/>
  <c r="D2218" i="5"/>
  <c r="E2217" i="5"/>
  <c r="D2217" i="5"/>
  <c r="D2233" i="5" s="1"/>
  <c r="E2216" i="5"/>
  <c r="E2233" i="5" s="1"/>
  <c r="D2216" i="5"/>
  <c r="E2215" i="5"/>
  <c r="D2215" i="5"/>
  <c r="E2208" i="5"/>
  <c r="D2208" i="5"/>
  <c r="E2207" i="5"/>
  <c r="D2207" i="5"/>
  <c r="E2206" i="5"/>
  <c r="D2206" i="5"/>
  <c r="E2205" i="5"/>
  <c r="D2205" i="5"/>
  <c r="E2204" i="5"/>
  <c r="D2204" i="5"/>
  <c r="E2203" i="5"/>
  <c r="D2203" i="5"/>
  <c r="E2202" i="5"/>
  <c r="D2202" i="5"/>
  <c r="E2201" i="5"/>
  <c r="D2201" i="5"/>
  <c r="E2200" i="5"/>
  <c r="D2200" i="5"/>
  <c r="E2199" i="5"/>
  <c r="D2199" i="5"/>
  <c r="E2198" i="5"/>
  <c r="D2198" i="5"/>
  <c r="E2197" i="5"/>
  <c r="D2197" i="5"/>
  <c r="E2196" i="5"/>
  <c r="D2196" i="5"/>
  <c r="E2195" i="5"/>
  <c r="D2195" i="5"/>
  <c r="E2194" i="5"/>
  <c r="D2194" i="5"/>
  <c r="E2193" i="5"/>
  <c r="D2193" i="5"/>
  <c r="E2192" i="5"/>
  <c r="D2192" i="5"/>
  <c r="D2209" i="5" s="1"/>
  <c r="G2209" i="5" s="1"/>
  <c r="E2191" i="5"/>
  <c r="E2209" i="5" s="1"/>
  <c r="D2191" i="5"/>
  <c r="E2184" i="5"/>
  <c r="D2184" i="5"/>
  <c r="E2183" i="5"/>
  <c r="D2183" i="5"/>
  <c r="E2182" i="5"/>
  <c r="D2182" i="5"/>
  <c r="E2181" i="5"/>
  <c r="D2181" i="5"/>
  <c r="E2180" i="5"/>
  <c r="D2180" i="5"/>
  <c r="E2179" i="5"/>
  <c r="D2179" i="5"/>
  <c r="E2178" i="5"/>
  <c r="D2178" i="5"/>
  <c r="E2177" i="5"/>
  <c r="D2177" i="5"/>
  <c r="E2176" i="5"/>
  <c r="D2176" i="5"/>
  <c r="E2175" i="5"/>
  <c r="D2175" i="5"/>
  <c r="E2174" i="5"/>
  <c r="D2174" i="5"/>
  <c r="E2173" i="5"/>
  <c r="D2173" i="5"/>
  <c r="E2172" i="5"/>
  <c r="D2172" i="5"/>
  <c r="E2171" i="5"/>
  <c r="D2171" i="5"/>
  <c r="E2170" i="5"/>
  <c r="D2170" i="5"/>
  <c r="E2169" i="5"/>
  <c r="D2169" i="5"/>
  <c r="E2168" i="5"/>
  <c r="D2168" i="5"/>
  <c r="E2167" i="5"/>
  <c r="E2185" i="5" s="1"/>
  <c r="D2167" i="5"/>
  <c r="D2185" i="5" s="1"/>
  <c r="G2185" i="5" s="1"/>
  <c r="E2160" i="5"/>
  <c r="D2160" i="5"/>
  <c r="E2159" i="5"/>
  <c r="D2159" i="5"/>
  <c r="E2158" i="5"/>
  <c r="D2158" i="5"/>
  <c r="E2157" i="5"/>
  <c r="D2157" i="5"/>
  <c r="E2156" i="5"/>
  <c r="D2156" i="5"/>
  <c r="E2155" i="5"/>
  <c r="D2155" i="5"/>
  <c r="E2154" i="5"/>
  <c r="D2154" i="5"/>
  <c r="E2153" i="5"/>
  <c r="D2153" i="5"/>
  <c r="E2152" i="5"/>
  <c r="D2152" i="5"/>
  <c r="E2151" i="5"/>
  <c r="D2151" i="5"/>
  <c r="E2150" i="5"/>
  <c r="D2150" i="5"/>
  <c r="E2149" i="5"/>
  <c r="D2149" i="5"/>
  <c r="E2148" i="5"/>
  <c r="D2148" i="5"/>
  <c r="E2147" i="5"/>
  <c r="D2147" i="5"/>
  <c r="E2146" i="5"/>
  <c r="D2146" i="5"/>
  <c r="E2145" i="5"/>
  <c r="D2145" i="5"/>
  <c r="E2144" i="5"/>
  <c r="D2144" i="5"/>
  <c r="E2143" i="5"/>
  <c r="E2161" i="5" s="1"/>
  <c r="D2143" i="5"/>
  <c r="D2161" i="5" s="1"/>
  <c r="G2161" i="5" s="1"/>
  <c r="E2136" i="5"/>
  <c r="D2136" i="5"/>
  <c r="E2135" i="5"/>
  <c r="D2135" i="5"/>
  <c r="E2134" i="5"/>
  <c r="D2134" i="5"/>
  <c r="E2133" i="5"/>
  <c r="D2133" i="5"/>
  <c r="E2132" i="5"/>
  <c r="D2132" i="5"/>
  <c r="E2131" i="5"/>
  <c r="D2131" i="5"/>
  <c r="E2130" i="5"/>
  <c r="D2130" i="5"/>
  <c r="E2129" i="5"/>
  <c r="D2129" i="5"/>
  <c r="E2128" i="5"/>
  <c r="D2128" i="5"/>
  <c r="E2127" i="5"/>
  <c r="D2127" i="5"/>
  <c r="E2126" i="5"/>
  <c r="D2126" i="5"/>
  <c r="E2125" i="5"/>
  <c r="D2125" i="5"/>
  <c r="E2124" i="5"/>
  <c r="D2124" i="5"/>
  <c r="E2123" i="5"/>
  <c r="D2123" i="5"/>
  <c r="E2122" i="5"/>
  <c r="D2122" i="5"/>
  <c r="E2121" i="5"/>
  <c r="D2121" i="5"/>
  <c r="E2120" i="5"/>
  <c r="D2120" i="5"/>
  <c r="E2119" i="5"/>
  <c r="E2137" i="5" s="1"/>
  <c r="D2119" i="5"/>
  <c r="D2137" i="5" s="1"/>
  <c r="E2112" i="5"/>
  <c r="D2112" i="5"/>
  <c r="E2111" i="5"/>
  <c r="D2111" i="5"/>
  <c r="E2110" i="5"/>
  <c r="D2110" i="5"/>
  <c r="E2109" i="5"/>
  <c r="D2109" i="5"/>
  <c r="E2108" i="5"/>
  <c r="D2108" i="5"/>
  <c r="E2107" i="5"/>
  <c r="D2107" i="5"/>
  <c r="E2106" i="5"/>
  <c r="D2106" i="5"/>
  <c r="E2105" i="5"/>
  <c r="D2105" i="5"/>
  <c r="E2104" i="5"/>
  <c r="D2104" i="5"/>
  <c r="E2103" i="5"/>
  <c r="D2103" i="5"/>
  <c r="E2102" i="5"/>
  <c r="D2102" i="5"/>
  <c r="E2101" i="5"/>
  <c r="D2101" i="5"/>
  <c r="E2100" i="5"/>
  <c r="D2100" i="5"/>
  <c r="E2099" i="5"/>
  <c r="D2099" i="5"/>
  <c r="E2098" i="5"/>
  <c r="D2098" i="5"/>
  <c r="E2097" i="5"/>
  <c r="D2097" i="5"/>
  <c r="E2096" i="5"/>
  <c r="D2096" i="5"/>
  <c r="E2095" i="5"/>
  <c r="E2113" i="5" s="1"/>
  <c r="D2095" i="5"/>
  <c r="E2088" i="5"/>
  <c r="D2088" i="5"/>
  <c r="E2087" i="5"/>
  <c r="D2087" i="5"/>
  <c r="E2086" i="5"/>
  <c r="D2086" i="5"/>
  <c r="E2085" i="5"/>
  <c r="D2085" i="5"/>
  <c r="E2084" i="5"/>
  <c r="D2084" i="5"/>
  <c r="E2083" i="5"/>
  <c r="D2083" i="5"/>
  <c r="E2082" i="5"/>
  <c r="D2082" i="5"/>
  <c r="E2081" i="5"/>
  <c r="D2081" i="5"/>
  <c r="E2080" i="5"/>
  <c r="D2080" i="5"/>
  <c r="E2079" i="5"/>
  <c r="D2079" i="5"/>
  <c r="E2078" i="5"/>
  <c r="D2078" i="5"/>
  <c r="E2077" i="5"/>
  <c r="D2077" i="5"/>
  <c r="E2076" i="5"/>
  <c r="D2076" i="5"/>
  <c r="E2075" i="5"/>
  <c r="D2075" i="5"/>
  <c r="E2074" i="5"/>
  <c r="D2074" i="5"/>
  <c r="E2073" i="5"/>
  <c r="E2089" i="5" s="1"/>
  <c r="D2073" i="5"/>
  <c r="E2072" i="5"/>
  <c r="D2072" i="5"/>
  <c r="E2071" i="5"/>
  <c r="D2071" i="5"/>
  <c r="D2089" i="5" s="1"/>
  <c r="E2064" i="5"/>
  <c r="D2064" i="5"/>
  <c r="E2063" i="5"/>
  <c r="D2063" i="5"/>
  <c r="E2062" i="5"/>
  <c r="D2062" i="5"/>
  <c r="E2061" i="5"/>
  <c r="D2061" i="5"/>
  <c r="E2060" i="5"/>
  <c r="D2060" i="5"/>
  <c r="E2059" i="5"/>
  <c r="D2059" i="5"/>
  <c r="E2058" i="5"/>
  <c r="D2058" i="5"/>
  <c r="E2057" i="5"/>
  <c r="D2057" i="5"/>
  <c r="E2056" i="5"/>
  <c r="D2056" i="5"/>
  <c r="E2055" i="5"/>
  <c r="D2055" i="5"/>
  <c r="E2054" i="5"/>
  <c r="D2054" i="5"/>
  <c r="E2053" i="5"/>
  <c r="D2053" i="5"/>
  <c r="E2052" i="5"/>
  <c r="D2052" i="5"/>
  <c r="E2051" i="5"/>
  <c r="D2051" i="5"/>
  <c r="E2050" i="5"/>
  <c r="D2050" i="5"/>
  <c r="E2049" i="5"/>
  <c r="E2065" i="5" s="1"/>
  <c r="D2049" i="5"/>
  <c r="D2065" i="5" s="1"/>
  <c r="G2065" i="5" s="1"/>
  <c r="E2048" i="5"/>
  <c r="D2048" i="5"/>
  <c r="E2047" i="5"/>
  <c r="D2047" i="5"/>
  <c r="E2040" i="5"/>
  <c r="D2040" i="5"/>
  <c r="E2039" i="5"/>
  <c r="D2039" i="5"/>
  <c r="E2038" i="5"/>
  <c r="D2038" i="5"/>
  <c r="E2037" i="5"/>
  <c r="D2037" i="5"/>
  <c r="E2036" i="5"/>
  <c r="D2036" i="5"/>
  <c r="E2035" i="5"/>
  <c r="D2035" i="5"/>
  <c r="E2034" i="5"/>
  <c r="D2034" i="5"/>
  <c r="E2033" i="5"/>
  <c r="D2033" i="5"/>
  <c r="E2032" i="5"/>
  <c r="D2032" i="5"/>
  <c r="E2031" i="5"/>
  <c r="D2031" i="5"/>
  <c r="E2030" i="5"/>
  <c r="D2030" i="5"/>
  <c r="E2029" i="5"/>
  <c r="D2029" i="5"/>
  <c r="E2028" i="5"/>
  <c r="D2028" i="5"/>
  <c r="E2027" i="5"/>
  <c r="D2027" i="5"/>
  <c r="E2026" i="5"/>
  <c r="D2026" i="5"/>
  <c r="E2025" i="5"/>
  <c r="D2025" i="5"/>
  <c r="D2041" i="5" s="1"/>
  <c r="E2024" i="5"/>
  <c r="E2041" i="5" s="1"/>
  <c r="D2024" i="5"/>
  <c r="E2023" i="5"/>
  <c r="D2023" i="5"/>
  <c r="E2016" i="5"/>
  <c r="D2016" i="5"/>
  <c r="E2015" i="5"/>
  <c r="D2015" i="5"/>
  <c r="E2014" i="5"/>
  <c r="D2014" i="5"/>
  <c r="E2013" i="5"/>
  <c r="D2013" i="5"/>
  <c r="E2012" i="5"/>
  <c r="D2012" i="5"/>
  <c r="E2011" i="5"/>
  <c r="D2011" i="5"/>
  <c r="E2010" i="5"/>
  <c r="D2010" i="5"/>
  <c r="E2009" i="5"/>
  <c r="D2009" i="5"/>
  <c r="E2008" i="5"/>
  <c r="D2008" i="5"/>
  <c r="E2007" i="5"/>
  <c r="D2007" i="5"/>
  <c r="E2006" i="5"/>
  <c r="D2006" i="5"/>
  <c r="E2005" i="5"/>
  <c r="D2005" i="5"/>
  <c r="E2004" i="5"/>
  <c r="D2004" i="5"/>
  <c r="E2003" i="5"/>
  <c r="D2003" i="5"/>
  <c r="E2002" i="5"/>
  <c r="D2002" i="5"/>
  <c r="E2001" i="5"/>
  <c r="D2001" i="5"/>
  <c r="E2000" i="5"/>
  <c r="D2000" i="5"/>
  <c r="D2017" i="5" s="1"/>
  <c r="G2017" i="5" s="1"/>
  <c r="E1999" i="5"/>
  <c r="E2017" i="5" s="1"/>
  <c r="D1999" i="5"/>
  <c r="E1992" i="5"/>
  <c r="D1992" i="5"/>
  <c r="E1991" i="5"/>
  <c r="D1991" i="5"/>
  <c r="E1990" i="5"/>
  <c r="D1990" i="5"/>
  <c r="E1989" i="5"/>
  <c r="D1989" i="5"/>
  <c r="E1988" i="5"/>
  <c r="D1988" i="5"/>
  <c r="E1987" i="5"/>
  <c r="D1987" i="5"/>
  <c r="E1986" i="5"/>
  <c r="D1986" i="5"/>
  <c r="E1985" i="5"/>
  <c r="D1985" i="5"/>
  <c r="E1984" i="5"/>
  <c r="D1984" i="5"/>
  <c r="E1983" i="5"/>
  <c r="D1983" i="5"/>
  <c r="E1982" i="5"/>
  <c r="D1982" i="5"/>
  <c r="E1981" i="5"/>
  <c r="D1981" i="5"/>
  <c r="E1980" i="5"/>
  <c r="D1980" i="5"/>
  <c r="E1979" i="5"/>
  <c r="D1979" i="5"/>
  <c r="E1978" i="5"/>
  <c r="D1978" i="5"/>
  <c r="E1977" i="5"/>
  <c r="D1977" i="5"/>
  <c r="E1976" i="5"/>
  <c r="D1976" i="5"/>
  <c r="E1975" i="5"/>
  <c r="D1975" i="5"/>
  <c r="D1993" i="5" s="1"/>
  <c r="E1968" i="5"/>
  <c r="D1968" i="5"/>
  <c r="E1967" i="5"/>
  <c r="D1967" i="5"/>
  <c r="E1966" i="5"/>
  <c r="D1966" i="5"/>
  <c r="E1965" i="5"/>
  <c r="D1965" i="5"/>
  <c r="E1964" i="5"/>
  <c r="D1964" i="5"/>
  <c r="E1963" i="5"/>
  <c r="D1963" i="5"/>
  <c r="E1962" i="5"/>
  <c r="D1962" i="5"/>
  <c r="E1961" i="5"/>
  <c r="D1961" i="5"/>
  <c r="E1960" i="5"/>
  <c r="D1960" i="5"/>
  <c r="E1959" i="5"/>
  <c r="D1959" i="5"/>
  <c r="E1958" i="5"/>
  <c r="D1958" i="5"/>
  <c r="E1957" i="5"/>
  <c r="D1957" i="5"/>
  <c r="E1956" i="5"/>
  <c r="D1956" i="5"/>
  <c r="E1955" i="5"/>
  <c r="D1955" i="5"/>
  <c r="E1954" i="5"/>
  <c r="D1954" i="5"/>
  <c r="E1953" i="5"/>
  <c r="D1953" i="5"/>
  <c r="E1952" i="5"/>
  <c r="D1952" i="5"/>
  <c r="E1951" i="5"/>
  <c r="E1969" i="5" s="1"/>
  <c r="D1951" i="5"/>
  <c r="D1969" i="5" s="1"/>
  <c r="G1969" i="5" s="1"/>
  <c r="E1944" i="5"/>
  <c r="D1944" i="5"/>
  <c r="E1943" i="5"/>
  <c r="D1943" i="5"/>
  <c r="E1942" i="5"/>
  <c r="D1942" i="5"/>
  <c r="E1941" i="5"/>
  <c r="D1941" i="5"/>
  <c r="E1940" i="5"/>
  <c r="D1940" i="5"/>
  <c r="E1939" i="5"/>
  <c r="D1939" i="5"/>
  <c r="E1938" i="5"/>
  <c r="D1938" i="5"/>
  <c r="E1937" i="5"/>
  <c r="D1937" i="5"/>
  <c r="E1936" i="5"/>
  <c r="D1936" i="5"/>
  <c r="E1935" i="5"/>
  <c r="D1935" i="5"/>
  <c r="E1934" i="5"/>
  <c r="D1934" i="5"/>
  <c r="E1933" i="5"/>
  <c r="D1933" i="5"/>
  <c r="E1932" i="5"/>
  <c r="D1932" i="5"/>
  <c r="E1931" i="5"/>
  <c r="D1931" i="5"/>
  <c r="E1930" i="5"/>
  <c r="D1930" i="5"/>
  <c r="E1929" i="5"/>
  <c r="D1929" i="5"/>
  <c r="E1928" i="5"/>
  <c r="D1928" i="5"/>
  <c r="E1927" i="5"/>
  <c r="E1945" i="5" s="1"/>
  <c r="D1927" i="5"/>
  <c r="D1945" i="5" s="1"/>
  <c r="G1945" i="5" s="1"/>
  <c r="E1920" i="5"/>
  <c r="D1920" i="5"/>
  <c r="E1919" i="5"/>
  <c r="D1919" i="5"/>
  <c r="E1918" i="5"/>
  <c r="D1918" i="5"/>
  <c r="E1917" i="5"/>
  <c r="D1917" i="5"/>
  <c r="E1916" i="5"/>
  <c r="D1916" i="5"/>
  <c r="E1915" i="5"/>
  <c r="D1915" i="5"/>
  <c r="E1914" i="5"/>
  <c r="D1914" i="5"/>
  <c r="E1913" i="5"/>
  <c r="D1913" i="5"/>
  <c r="E1912" i="5"/>
  <c r="D1912" i="5"/>
  <c r="E1911" i="5"/>
  <c r="D1911" i="5"/>
  <c r="E1910" i="5"/>
  <c r="D1910" i="5"/>
  <c r="E1909" i="5"/>
  <c r="D1909" i="5"/>
  <c r="E1908" i="5"/>
  <c r="D1908" i="5"/>
  <c r="E1907" i="5"/>
  <c r="D1907" i="5"/>
  <c r="E1906" i="5"/>
  <c r="D1906" i="5"/>
  <c r="E1905" i="5"/>
  <c r="D1905" i="5"/>
  <c r="E1904" i="5"/>
  <c r="D1904" i="5"/>
  <c r="E1903" i="5"/>
  <c r="E1921" i="5" s="1"/>
  <c r="D1903" i="5"/>
  <c r="D1921" i="5" s="1"/>
  <c r="G1921" i="5" s="1"/>
  <c r="E1897" i="5"/>
  <c r="E1896" i="5"/>
  <c r="D1896" i="5"/>
  <c r="E1895" i="5"/>
  <c r="D1895" i="5"/>
  <c r="E1894" i="5"/>
  <c r="D1894" i="5"/>
  <c r="E1893" i="5"/>
  <c r="D1893" i="5"/>
  <c r="E1892" i="5"/>
  <c r="D1892" i="5"/>
  <c r="E1891" i="5"/>
  <c r="D1891" i="5"/>
  <c r="E1890" i="5"/>
  <c r="D1890" i="5"/>
  <c r="E1889" i="5"/>
  <c r="D1889" i="5"/>
  <c r="E1888" i="5"/>
  <c r="D1888" i="5"/>
  <c r="E1887" i="5"/>
  <c r="D1887" i="5"/>
  <c r="E1886" i="5"/>
  <c r="D1886" i="5"/>
  <c r="E1885" i="5"/>
  <c r="D1885" i="5"/>
  <c r="E1884" i="5"/>
  <c r="D1884" i="5"/>
  <c r="E1883" i="5"/>
  <c r="D1883" i="5"/>
  <c r="E1882" i="5"/>
  <c r="D1882" i="5"/>
  <c r="E1881" i="5"/>
  <c r="D1881" i="5"/>
  <c r="E1880" i="5"/>
  <c r="D1880" i="5"/>
  <c r="E1879" i="5"/>
  <c r="D1879" i="5"/>
  <c r="D1897" i="5" s="1"/>
  <c r="E1872" i="5"/>
  <c r="D1872" i="5"/>
  <c r="E1871" i="5"/>
  <c r="D1871" i="5"/>
  <c r="E1870" i="5"/>
  <c r="D1870" i="5"/>
  <c r="E1869" i="5"/>
  <c r="D1869" i="5"/>
  <c r="E1868" i="5"/>
  <c r="D1868" i="5"/>
  <c r="E1867" i="5"/>
  <c r="D1867" i="5"/>
  <c r="E1866" i="5"/>
  <c r="D1866" i="5"/>
  <c r="E1865" i="5"/>
  <c r="D1865" i="5"/>
  <c r="E1864" i="5"/>
  <c r="D1864" i="5"/>
  <c r="E1863" i="5"/>
  <c r="D1863" i="5"/>
  <c r="E1862" i="5"/>
  <c r="D1862" i="5"/>
  <c r="E1861" i="5"/>
  <c r="D1861" i="5"/>
  <c r="E1860" i="5"/>
  <c r="D1860" i="5"/>
  <c r="E1859" i="5"/>
  <c r="D1859" i="5"/>
  <c r="E1858" i="5"/>
  <c r="D1858" i="5"/>
  <c r="E1857" i="5"/>
  <c r="E1873" i="5" s="1"/>
  <c r="D1857" i="5"/>
  <c r="D1873" i="5" s="1"/>
  <c r="G1873" i="5" s="1"/>
  <c r="E1856" i="5"/>
  <c r="D1856" i="5"/>
  <c r="E1855" i="5"/>
  <c r="D1855" i="5"/>
  <c r="E1848" i="5"/>
  <c r="D1848" i="5"/>
  <c r="E1847" i="5"/>
  <c r="D1847" i="5"/>
  <c r="E1846" i="5"/>
  <c r="D1846" i="5"/>
  <c r="E1845" i="5"/>
  <c r="D1845" i="5"/>
  <c r="E1844" i="5"/>
  <c r="D1844" i="5"/>
  <c r="E1843" i="5"/>
  <c r="D1843" i="5"/>
  <c r="E1842" i="5"/>
  <c r="D1842" i="5"/>
  <c r="E1841" i="5"/>
  <c r="D1841" i="5"/>
  <c r="E1840" i="5"/>
  <c r="D1840" i="5"/>
  <c r="E1839" i="5"/>
  <c r="D1839" i="5"/>
  <c r="E1838" i="5"/>
  <c r="D1838" i="5"/>
  <c r="E1837" i="5"/>
  <c r="D1837" i="5"/>
  <c r="E1836" i="5"/>
  <c r="D1836" i="5"/>
  <c r="E1835" i="5"/>
  <c r="D1835" i="5"/>
  <c r="E1834" i="5"/>
  <c r="D1834" i="5"/>
  <c r="E1833" i="5"/>
  <c r="D1833" i="5"/>
  <c r="D1849" i="5" s="1"/>
  <c r="E1832" i="5"/>
  <c r="E1849" i="5" s="1"/>
  <c r="D1832" i="5"/>
  <c r="E1831" i="5"/>
  <c r="D1831" i="5"/>
  <c r="E1824" i="5"/>
  <c r="D1824" i="5"/>
  <c r="E1823" i="5"/>
  <c r="D1823" i="5"/>
  <c r="E1822" i="5"/>
  <c r="D1822" i="5"/>
  <c r="E1821" i="5"/>
  <c r="D1821" i="5"/>
  <c r="E1820" i="5"/>
  <c r="D1820" i="5"/>
  <c r="E1819" i="5"/>
  <c r="D1819" i="5"/>
  <c r="E1818" i="5"/>
  <c r="D1818" i="5"/>
  <c r="E1817" i="5"/>
  <c r="D1817" i="5"/>
  <c r="E1816" i="5"/>
  <c r="D1816" i="5"/>
  <c r="E1815" i="5"/>
  <c r="D1815" i="5"/>
  <c r="E1814" i="5"/>
  <c r="D1814" i="5"/>
  <c r="E1813" i="5"/>
  <c r="D1813" i="5"/>
  <c r="E1812" i="5"/>
  <c r="D1812" i="5"/>
  <c r="E1811" i="5"/>
  <c r="D1811" i="5"/>
  <c r="E1810" i="5"/>
  <c r="D1810" i="5"/>
  <c r="E1809" i="5"/>
  <c r="D1809" i="5"/>
  <c r="D1825" i="5" s="1"/>
  <c r="G1825" i="5" s="1"/>
  <c r="E1808" i="5"/>
  <c r="D1808" i="5"/>
  <c r="E1807" i="5"/>
  <c r="E1825" i="5" s="1"/>
  <c r="D1807" i="5"/>
  <c r="E1800" i="5"/>
  <c r="D1800" i="5"/>
  <c r="E1799" i="5"/>
  <c r="D1799" i="5"/>
  <c r="E1798" i="5"/>
  <c r="D1798" i="5"/>
  <c r="E1797" i="5"/>
  <c r="D1797" i="5"/>
  <c r="E1796" i="5"/>
  <c r="D1796" i="5"/>
  <c r="E1795" i="5"/>
  <c r="D1795" i="5"/>
  <c r="E1794" i="5"/>
  <c r="E1793" i="5"/>
  <c r="D1793" i="5"/>
  <c r="E1792" i="5"/>
  <c r="D1792" i="5"/>
  <c r="E1791" i="5"/>
  <c r="E1790" i="5"/>
  <c r="D1790" i="5"/>
  <c r="E1789" i="5"/>
  <c r="D1789" i="5"/>
  <c r="E1788" i="5"/>
  <c r="D1788" i="5"/>
  <c r="E1787" i="5"/>
  <c r="E1786" i="5"/>
  <c r="D1786" i="5"/>
  <c r="E1785" i="5"/>
  <c r="D1785" i="5"/>
  <c r="E1784" i="5"/>
  <c r="D1784" i="5"/>
  <c r="E1783" i="5"/>
  <c r="D1783" i="5"/>
  <c r="E1776" i="5"/>
  <c r="D1776" i="5"/>
  <c r="E1775" i="5"/>
  <c r="D1775" i="5"/>
  <c r="E1774" i="5"/>
  <c r="D1774" i="5"/>
  <c r="E1773" i="5"/>
  <c r="D1773" i="5"/>
  <c r="E1772" i="5"/>
  <c r="D1772" i="5"/>
  <c r="E1771" i="5"/>
  <c r="D1771" i="5"/>
  <c r="E1770" i="5"/>
  <c r="D1770" i="5"/>
  <c r="E1769" i="5"/>
  <c r="D1769" i="5"/>
  <c r="E1768" i="5"/>
  <c r="D1768" i="5"/>
  <c r="E1767" i="5"/>
  <c r="D1767" i="5"/>
  <c r="E1766" i="5"/>
  <c r="D1766" i="5"/>
  <c r="E1765" i="5"/>
  <c r="D1765" i="5"/>
  <c r="E1764" i="5"/>
  <c r="D1764" i="5"/>
  <c r="E1763" i="5"/>
  <c r="D1763" i="5"/>
  <c r="E1762" i="5"/>
  <c r="D1762" i="5"/>
  <c r="E1761" i="5"/>
  <c r="D1761" i="5"/>
  <c r="E1760" i="5"/>
  <c r="D1760" i="5"/>
  <c r="E1759" i="5"/>
  <c r="E1777" i="5" s="1"/>
  <c r="D1759" i="5"/>
  <c r="E1752" i="5"/>
  <c r="D1752" i="5"/>
  <c r="E1751" i="5"/>
  <c r="D1751" i="5"/>
  <c r="E1750" i="5"/>
  <c r="D1750" i="5"/>
  <c r="E1749" i="5"/>
  <c r="D1749" i="5"/>
  <c r="E1748" i="5"/>
  <c r="D1748" i="5"/>
  <c r="E1747" i="5"/>
  <c r="D1747" i="5"/>
  <c r="E1746" i="5"/>
  <c r="D1746" i="5"/>
  <c r="E1745" i="5"/>
  <c r="D1745" i="5"/>
  <c r="E1744" i="5"/>
  <c r="D1744" i="5"/>
  <c r="E1743" i="5"/>
  <c r="D1743" i="5"/>
  <c r="E1742" i="5"/>
  <c r="D1742" i="5"/>
  <c r="E1741" i="5"/>
  <c r="D1741" i="5"/>
  <c r="E1740" i="5"/>
  <c r="D1740" i="5"/>
  <c r="E1739" i="5"/>
  <c r="D1739" i="5"/>
  <c r="E1738" i="5"/>
  <c r="D1738" i="5"/>
  <c r="E1737" i="5"/>
  <c r="D1737" i="5"/>
  <c r="E1736" i="5"/>
  <c r="D1736" i="5"/>
  <c r="E1735" i="5"/>
  <c r="D1735" i="5"/>
  <c r="D1753" i="5" s="1"/>
  <c r="E1728" i="5"/>
  <c r="D1728" i="5"/>
  <c r="E1727" i="5"/>
  <c r="D1727" i="5"/>
  <c r="E1726" i="5"/>
  <c r="D1726" i="5"/>
  <c r="E1725" i="5"/>
  <c r="D1725" i="5"/>
  <c r="E1724" i="5"/>
  <c r="D1724" i="5"/>
  <c r="E1723" i="5"/>
  <c r="D1723" i="5"/>
  <c r="E1722" i="5"/>
  <c r="D1722" i="5"/>
  <c r="E1721" i="5"/>
  <c r="D1721" i="5"/>
  <c r="E1720" i="5"/>
  <c r="D1720" i="5"/>
  <c r="E1719" i="5"/>
  <c r="D1719" i="5"/>
  <c r="E1718" i="5"/>
  <c r="D1718" i="5"/>
  <c r="E1717" i="5"/>
  <c r="D1717" i="5"/>
  <c r="E1716" i="5"/>
  <c r="D1716" i="5"/>
  <c r="E1715" i="5"/>
  <c r="D1715" i="5"/>
  <c r="E1714" i="5"/>
  <c r="D1714" i="5"/>
  <c r="E1713" i="5"/>
  <c r="D1713" i="5"/>
  <c r="E1712" i="5"/>
  <c r="D1712" i="5"/>
  <c r="E1711" i="5"/>
  <c r="E1729" i="5" s="1"/>
  <c r="D1711" i="5"/>
  <c r="E1704" i="5"/>
  <c r="D1704" i="5"/>
  <c r="E1703" i="5"/>
  <c r="D1703" i="5"/>
  <c r="E1702" i="5"/>
  <c r="D1702" i="5"/>
  <c r="E1701" i="5"/>
  <c r="D1701" i="5"/>
  <c r="E1700" i="5"/>
  <c r="D1700" i="5"/>
  <c r="E1699" i="5"/>
  <c r="D1699" i="5"/>
  <c r="E1698" i="5"/>
  <c r="D1698" i="5"/>
  <c r="E1697" i="5"/>
  <c r="D1697" i="5"/>
  <c r="E1696" i="5"/>
  <c r="D1696" i="5"/>
  <c r="E1695" i="5"/>
  <c r="D1695" i="5"/>
  <c r="E1694" i="5"/>
  <c r="D1694" i="5"/>
  <c r="E1693" i="5"/>
  <c r="D1693" i="5"/>
  <c r="E1692" i="5"/>
  <c r="D1692" i="5"/>
  <c r="E1691" i="5"/>
  <c r="D1691" i="5"/>
  <c r="E1690" i="5"/>
  <c r="D1690" i="5"/>
  <c r="E1689" i="5"/>
  <c r="E1705" i="5" s="1"/>
  <c r="D1689" i="5"/>
  <c r="E1688" i="5"/>
  <c r="D1688" i="5"/>
  <c r="E1687" i="5"/>
  <c r="D1687" i="5"/>
  <c r="D1705" i="5" s="1"/>
  <c r="E1680" i="5"/>
  <c r="D1680" i="5"/>
  <c r="E1679" i="5"/>
  <c r="D1679" i="5"/>
  <c r="E1678" i="5"/>
  <c r="D1678" i="5"/>
  <c r="E1677" i="5"/>
  <c r="D1677" i="5"/>
  <c r="E1676" i="5"/>
  <c r="D1676" i="5"/>
  <c r="E1675" i="5"/>
  <c r="D1675" i="5"/>
  <c r="E1674" i="5"/>
  <c r="D1674" i="5"/>
  <c r="E1673" i="5"/>
  <c r="D1673" i="5"/>
  <c r="E1672" i="5"/>
  <c r="D1672" i="5"/>
  <c r="E1671" i="5"/>
  <c r="D1671" i="5"/>
  <c r="E1670" i="5"/>
  <c r="D1670" i="5"/>
  <c r="E1669" i="5"/>
  <c r="D1669" i="5"/>
  <c r="E1668" i="5"/>
  <c r="D1668" i="5"/>
  <c r="E1667" i="5"/>
  <c r="D1667" i="5"/>
  <c r="E1666" i="5"/>
  <c r="D1666" i="5"/>
  <c r="E1665" i="5"/>
  <c r="E1681" i="5" s="1"/>
  <c r="D1665" i="5"/>
  <c r="D1681" i="5" s="1"/>
  <c r="G1681" i="5" s="1"/>
  <c r="E1664" i="5"/>
  <c r="D1664" i="5"/>
  <c r="E1663" i="5"/>
  <c r="D1663" i="5"/>
  <c r="E1656" i="5"/>
  <c r="D1656" i="5"/>
  <c r="E1655" i="5"/>
  <c r="D1655" i="5"/>
  <c r="E1654" i="5"/>
  <c r="D1654" i="5"/>
  <c r="E1653" i="5"/>
  <c r="D1653" i="5"/>
  <c r="E1652" i="5"/>
  <c r="D1652" i="5"/>
  <c r="E1651" i="5"/>
  <c r="D1651" i="5"/>
  <c r="E1650" i="5"/>
  <c r="D1650" i="5"/>
  <c r="E1649" i="5"/>
  <c r="D1649" i="5"/>
  <c r="E1648" i="5"/>
  <c r="D1648" i="5"/>
  <c r="E1647" i="5"/>
  <c r="D1647" i="5"/>
  <c r="E1646" i="5"/>
  <c r="D1646" i="5"/>
  <c r="E1645" i="5"/>
  <c r="D1645" i="5"/>
  <c r="E1644" i="5"/>
  <c r="D1644" i="5"/>
  <c r="E1643" i="5"/>
  <c r="D1643" i="5"/>
  <c r="E1642" i="5"/>
  <c r="D1642" i="5"/>
  <c r="E1641" i="5"/>
  <c r="D1641" i="5"/>
  <c r="D1657" i="5" s="1"/>
  <c r="E1640" i="5"/>
  <c r="E1657" i="5" s="1"/>
  <c r="D1640" i="5"/>
  <c r="E1639" i="5"/>
  <c r="D1639" i="5"/>
  <c r="E1632" i="5"/>
  <c r="D1632" i="5"/>
  <c r="E1631" i="5"/>
  <c r="D1631" i="5"/>
  <c r="E1630" i="5"/>
  <c r="D1630" i="5"/>
  <c r="E1629" i="5"/>
  <c r="D1629" i="5"/>
  <c r="E1628" i="5"/>
  <c r="D1628" i="5"/>
  <c r="E1627" i="5"/>
  <c r="D1627" i="5"/>
  <c r="E1626" i="5"/>
  <c r="D1626" i="5"/>
  <c r="E1625" i="5"/>
  <c r="D1625" i="5"/>
  <c r="E1624" i="5"/>
  <c r="D1624" i="5"/>
  <c r="E1623" i="5"/>
  <c r="D1623" i="5"/>
  <c r="E1622" i="5"/>
  <c r="D1622" i="5"/>
  <c r="E1621" i="5"/>
  <c r="D1621" i="5"/>
  <c r="E1620" i="5"/>
  <c r="D1620" i="5"/>
  <c r="E1619" i="5"/>
  <c r="D1619" i="5"/>
  <c r="E1618" i="5"/>
  <c r="D1618" i="5"/>
  <c r="E1617" i="5"/>
  <c r="D1617" i="5"/>
  <c r="E1616" i="5"/>
  <c r="D1616" i="5"/>
  <c r="D1633" i="5" s="1"/>
  <c r="G1633" i="5" s="1"/>
  <c r="E1615" i="5"/>
  <c r="E1633" i="5" s="1"/>
  <c r="D1615" i="5"/>
  <c r="E1608" i="5"/>
  <c r="D1608" i="5"/>
  <c r="E1607" i="5"/>
  <c r="D1607" i="5"/>
  <c r="E1606" i="5"/>
  <c r="D1606" i="5"/>
  <c r="E1605" i="5"/>
  <c r="D1605" i="5"/>
  <c r="E1604" i="5"/>
  <c r="D1604" i="5"/>
  <c r="E1603" i="5"/>
  <c r="D1603" i="5"/>
  <c r="E1602" i="5"/>
  <c r="D1602" i="5"/>
  <c r="E1601" i="5"/>
  <c r="D1601" i="5"/>
  <c r="E1600" i="5"/>
  <c r="D1600" i="5"/>
  <c r="E1599" i="5"/>
  <c r="D1599" i="5"/>
  <c r="E1598" i="5"/>
  <c r="D1598" i="5"/>
  <c r="E1597" i="5"/>
  <c r="D1597" i="5"/>
  <c r="E1596" i="5"/>
  <c r="D1596" i="5"/>
  <c r="E1595" i="5"/>
  <c r="D1595" i="5"/>
  <c r="E1594" i="5"/>
  <c r="D1594" i="5"/>
  <c r="E1593" i="5"/>
  <c r="D1593" i="5"/>
  <c r="E1592" i="5"/>
  <c r="D1592" i="5"/>
  <c r="E1591" i="5"/>
  <c r="D1591" i="5"/>
  <c r="E1584" i="5"/>
  <c r="D1584" i="5"/>
  <c r="E1583" i="5"/>
  <c r="D1583" i="5"/>
  <c r="E1582" i="5"/>
  <c r="D1582" i="5"/>
  <c r="E1581" i="5"/>
  <c r="D1581" i="5"/>
  <c r="E1580" i="5"/>
  <c r="D1580" i="5"/>
  <c r="E1579" i="5"/>
  <c r="D1579" i="5"/>
  <c r="E1578" i="5"/>
  <c r="D1578" i="5"/>
  <c r="E1577" i="5"/>
  <c r="D1577" i="5"/>
  <c r="E1576" i="5"/>
  <c r="D1576" i="5"/>
  <c r="E1575" i="5"/>
  <c r="D1575" i="5"/>
  <c r="E1574" i="5"/>
  <c r="D1574" i="5"/>
  <c r="E1573" i="5"/>
  <c r="D1573" i="5"/>
  <c r="E1572" i="5"/>
  <c r="D1572" i="5"/>
  <c r="E1571" i="5"/>
  <c r="D1571" i="5"/>
  <c r="E1570" i="5"/>
  <c r="D1570" i="5"/>
  <c r="E1569" i="5"/>
  <c r="D1569" i="5"/>
  <c r="E1568" i="5"/>
  <c r="D1568" i="5"/>
  <c r="E1567" i="5"/>
  <c r="E1585" i="5" s="1"/>
  <c r="D1567" i="5"/>
  <c r="D1585" i="5" s="1"/>
  <c r="G1585" i="5" s="1"/>
  <c r="E1560" i="5"/>
  <c r="D1560" i="5"/>
  <c r="E1559" i="5"/>
  <c r="D1559" i="5"/>
  <c r="E1558" i="5"/>
  <c r="D1558" i="5"/>
  <c r="E1557" i="5"/>
  <c r="D1557" i="5"/>
  <c r="E1556" i="5"/>
  <c r="D1556" i="5"/>
  <c r="E1555" i="5"/>
  <c r="D1555" i="5"/>
  <c r="E1554" i="5"/>
  <c r="D1554" i="5"/>
  <c r="E1553" i="5"/>
  <c r="D1553" i="5"/>
  <c r="E1552" i="5"/>
  <c r="D1552" i="5"/>
  <c r="E1551" i="5"/>
  <c r="D1551" i="5"/>
  <c r="E1550" i="5"/>
  <c r="D1550" i="5"/>
  <c r="E1549" i="5"/>
  <c r="D1549" i="5"/>
  <c r="E1548" i="5"/>
  <c r="D1548" i="5"/>
  <c r="E1547" i="5"/>
  <c r="D1547" i="5"/>
  <c r="E1546" i="5"/>
  <c r="D1546" i="5"/>
  <c r="E1545" i="5"/>
  <c r="D1545" i="5"/>
  <c r="E1544" i="5"/>
  <c r="D1544" i="5"/>
  <c r="E1543" i="5"/>
  <c r="E1561" i="5" s="1"/>
  <c r="D1543" i="5"/>
  <c r="D1561" i="5" s="1"/>
  <c r="E1536" i="5"/>
  <c r="D1536" i="5"/>
  <c r="E1535" i="5"/>
  <c r="D1535" i="5"/>
  <c r="E1534" i="5"/>
  <c r="D1534" i="5"/>
  <c r="E1533" i="5"/>
  <c r="D1533" i="5"/>
  <c r="E1532" i="5"/>
  <c r="D1532" i="5"/>
  <c r="E1531" i="5"/>
  <c r="D1531" i="5"/>
  <c r="E1530" i="5"/>
  <c r="D1530" i="5"/>
  <c r="E1529" i="5"/>
  <c r="D1529" i="5"/>
  <c r="E1528" i="5"/>
  <c r="D1528" i="5"/>
  <c r="E1527" i="5"/>
  <c r="D1527" i="5"/>
  <c r="E1526" i="5"/>
  <c r="D1526" i="5"/>
  <c r="E1525" i="5"/>
  <c r="D1525" i="5"/>
  <c r="E1524" i="5"/>
  <c r="D1524" i="5"/>
  <c r="E1523" i="5"/>
  <c r="D1523" i="5"/>
  <c r="E1522" i="5"/>
  <c r="D1522" i="5"/>
  <c r="E1521" i="5"/>
  <c r="D1521" i="5"/>
  <c r="E1520" i="5"/>
  <c r="D1520" i="5"/>
  <c r="E1519" i="5"/>
  <c r="E1537" i="5" s="1"/>
  <c r="D1519" i="5"/>
  <c r="E1513" i="5"/>
  <c r="E1512" i="5"/>
  <c r="D1512" i="5"/>
  <c r="E1511" i="5"/>
  <c r="D1511" i="5"/>
  <c r="E1510" i="5"/>
  <c r="D1510" i="5"/>
  <c r="E1509" i="5"/>
  <c r="D1509" i="5"/>
  <c r="E1508" i="5"/>
  <c r="D1508" i="5"/>
  <c r="E1507" i="5"/>
  <c r="D1507" i="5"/>
  <c r="E1506" i="5"/>
  <c r="D1506" i="5"/>
  <c r="E1505" i="5"/>
  <c r="D1505" i="5"/>
  <c r="E1504" i="5"/>
  <c r="D1504" i="5"/>
  <c r="E1503" i="5"/>
  <c r="D1503" i="5"/>
  <c r="E1502" i="5"/>
  <c r="D1502" i="5"/>
  <c r="E1501" i="5"/>
  <c r="D1501" i="5"/>
  <c r="E1500" i="5"/>
  <c r="D1500" i="5"/>
  <c r="E1499" i="5"/>
  <c r="D1499" i="5"/>
  <c r="E1498" i="5"/>
  <c r="D1498" i="5"/>
  <c r="E1497" i="5"/>
  <c r="D1497" i="5"/>
  <c r="E1496" i="5"/>
  <c r="D1496" i="5"/>
  <c r="E1495" i="5"/>
  <c r="D1495" i="5"/>
  <c r="E1488" i="5"/>
  <c r="D1488" i="5"/>
  <c r="E1487" i="5"/>
  <c r="D1487" i="5"/>
  <c r="E1486" i="5"/>
  <c r="D1486" i="5"/>
  <c r="E1485" i="5"/>
  <c r="D1485" i="5"/>
  <c r="E1484" i="5"/>
  <c r="D1484" i="5"/>
  <c r="E1483" i="5"/>
  <c r="D1483" i="5"/>
  <c r="E1482" i="5"/>
  <c r="D1482" i="5"/>
  <c r="E1481" i="5"/>
  <c r="D1481" i="5"/>
  <c r="E1480" i="5"/>
  <c r="D1480" i="5"/>
  <c r="E1479" i="5"/>
  <c r="D1479" i="5"/>
  <c r="E1478" i="5"/>
  <c r="D1478" i="5"/>
  <c r="E1477" i="5"/>
  <c r="D1477" i="5"/>
  <c r="E1476" i="5"/>
  <c r="D1476" i="5"/>
  <c r="E1475" i="5"/>
  <c r="D1475" i="5"/>
  <c r="E1474" i="5"/>
  <c r="D1474" i="5"/>
  <c r="E1473" i="5"/>
  <c r="E1489" i="5" s="1"/>
  <c r="D1473" i="5"/>
  <c r="D1489" i="5" s="1"/>
  <c r="G1489" i="5" s="1"/>
  <c r="E1472" i="5"/>
  <c r="D1472" i="5"/>
  <c r="E1471" i="5"/>
  <c r="D1471" i="5"/>
  <c r="E1464" i="5"/>
  <c r="D1464" i="5"/>
  <c r="E1463" i="5"/>
  <c r="D1463" i="5"/>
  <c r="E1462" i="5"/>
  <c r="D1462" i="5"/>
  <c r="E1461" i="5"/>
  <c r="D1461" i="5"/>
  <c r="E1460" i="5"/>
  <c r="D1460" i="5"/>
  <c r="E1459" i="5"/>
  <c r="D1459" i="5"/>
  <c r="E1458" i="5"/>
  <c r="D1458" i="5"/>
  <c r="E1457" i="5"/>
  <c r="D1457" i="5"/>
  <c r="E1456" i="5"/>
  <c r="D1456" i="5"/>
  <c r="E1455" i="5"/>
  <c r="D1455" i="5"/>
  <c r="E1454" i="5"/>
  <c r="D1454" i="5"/>
  <c r="E1453" i="5"/>
  <c r="D1453" i="5"/>
  <c r="E1452" i="5"/>
  <c r="D1452" i="5"/>
  <c r="E1451" i="5"/>
  <c r="D1451" i="5"/>
  <c r="E1450" i="5"/>
  <c r="D1450" i="5"/>
  <c r="E1449" i="5"/>
  <c r="D1449" i="5"/>
  <c r="D1465" i="5" s="1"/>
  <c r="G1465" i="5" s="1"/>
  <c r="E1448" i="5"/>
  <c r="E1465" i="5" s="1"/>
  <c r="D1448" i="5"/>
  <c r="E1447" i="5"/>
  <c r="D1447" i="5"/>
  <c r="E1440" i="5"/>
  <c r="D1440" i="5"/>
  <c r="E1439" i="5"/>
  <c r="D1439" i="5"/>
  <c r="E1438" i="5"/>
  <c r="D1438" i="5"/>
  <c r="E1437" i="5"/>
  <c r="D1437" i="5"/>
  <c r="E1436" i="5"/>
  <c r="D1436" i="5"/>
  <c r="E1435" i="5"/>
  <c r="D1435" i="5"/>
  <c r="E1434" i="5"/>
  <c r="D1434" i="5"/>
  <c r="E1433" i="5"/>
  <c r="D1433" i="5"/>
  <c r="E1432" i="5"/>
  <c r="D1432" i="5"/>
  <c r="E1431" i="5"/>
  <c r="D1431" i="5"/>
  <c r="E1430" i="5"/>
  <c r="D1430" i="5"/>
  <c r="E1429" i="5"/>
  <c r="D1429" i="5"/>
  <c r="E1428" i="5"/>
  <c r="D1428" i="5"/>
  <c r="E1427" i="5"/>
  <c r="D1427" i="5"/>
  <c r="E1426" i="5"/>
  <c r="D1426" i="5"/>
  <c r="E1425" i="5"/>
  <c r="D1425" i="5"/>
  <c r="E1424" i="5"/>
  <c r="D1424" i="5"/>
  <c r="D1441" i="5" s="1"/>
  <c r="G1441" i="5" s="1"/>
  <c r="E1423" i="5"/>
  <c r="E1441" i="5" s="1"/>
  <c r="D1423" i="5"/>
  <c r="E1416" i="5"/>
  <c r="D1416" i="5"/>
  <c r="E1415" i="5"/>
  <c r="D1415" i="5"/>
  <c r="E1414" i="5"/>
  <c r="D1414" i="5"/>
  <c r="E1413" i="5"/>
  <c r="D1413" i="5"/>
  <c r="E1412" i="5"/>
  <c r="D1412" i="5"/>
  <c r="E1411" i="5"/>
  <c r="D1411" i="5"/>
  <c r="E1410" i="5"/>
  <c r="D1410" i="5"/>
  <c r="E1409" i="5"/>
  <c r="D1409" i="5"/>
  <c r="E1408" i="5"/>
  <c r="D1408" i="5"/>
  <c r="E1407" i="5"/>
  <c r="D1407" i="5"/>
  <c r="E1406" i="5"/>
  <c r="D1406" i="5"/>
  <c r="E1405" i="5"/>
  <c r="D1405" i="5"/>
  <c r="E1404" i="5"/>
  <c r="D1404" i="5"/>
  <c r="E1403" i="5"/>
  <c r="D1403" i="5"/>
  <c r="E1402" i="5"/>
  <c r="D1402" i="5"/>
  <c r="E1401" i="5"/>
  <c r="D1401" i="5"/>
  <c r="E1400" i="5"/>
  <c r="D1400" i="5"/>
  <c r="E1399" i="5"/>
  <c r="D1399" i="5"/>
  <c r="E1392" i="5"/>
  <c r="D1392" i="5"/>
  <c r="E1391" i="5"/>
  <c r="D1391" i="5"/>
  <c r="E1390" i="5"/>
  <c r="D1390" i="5"/>
  <c r="E1389" i="5"/>
  <c r="D1389" i="5"/>
  <c r="E1388" i="5"/>
  <c r="D1388" i="5"/>
  <c r="E1387" i="5"/>
  <c r="D1387" i="5"/>
  <c r="E1386" i="5"/>
  <c r="D1386" i="5"/>
  <c r="E1385" i="5"/>
  <c r="D1385" i="5"/>
  <c r="E1384" i="5"/>
  <c r="D1384" i="5"/>
  <c r="E1383" i="5"/>
  <c r="D1383" i="5"/>
  <c r="E1382" i="5"/>
  <c r="D1382" i="5"/>
  <c r="E1381" i="5"/>
  <c r="D1381" i="5"/>
  <c r="E1380" i="5"/>
  <c r="D1380" i="5"/>
  <c r="E1379" i="5"/>
  <c r="D1379" i="5"/>
  <c r="E1378" i="5"/>
  <c r="D1378" i="5"/>
  <c r="E1377" i="5"/>
  <c r="D1377" i="5"/>
  <c r="E1376" i="5"/>
  <c r="D1376" i="5"/>
  <c r="E1375" i="5"/>
  <c r="E1393" i="5" s="1"/>
  <c r="D1375" i="5"/>
  <c r="D1393" i="5" s="1"/>
  <c r="G1393" i="5" s="1"/>
  <c r="E1368" i="5"/>
  <c r="D1368" i="5"/>
  <c r="E1367" i="5"/>
  <c r="D1367" i="5"/>
  <c r="E1366" i="5"/>
  <c r="D1366" i="5"/>
  <c r="E1365" i="5"/>
  <c r="D1365" i="5"/>
  <c r="E1364" i="5"/>
  <c r="D1364" i="5"/>
  <c r="E1363" i="5"/>
  <c r="D1363" i="5"/>
  <c r="E1362" i="5"/>
  <c r="D1362" i="5"/>
  <c r="E1361" i="5"/>
  <c r="D1361" i="5"/>
  <c r="E1360" i="5"/>
  <c r="D1360" i="5"/>
  <c r="E1359" i="5"/>
  <c r="D1359" i="5"/>
  <c r="E1358" i="5"/>
  <c r="D1358" i="5"/>
  <c r="E1357" i="5"/>
  <c r="D1357" i="5"/>
  <c r="E1356" i="5"/>
  <c r="D1356" i="5"/>
  <c r="E1355" i="5"/>
  <c r="D1355" i="5"/>
  <c r="E1354" i="5"/>
  <c r="D1354" i="5"/>
  <c r="E1353" i="5"/>
  <c r="D1353" i="5"/>
  <c r="E1352" i="5"/>
  <c r="D1352" i="5"/>
  <c r="E1351" i="5"/>
  <c r="E1369" i="5" s="1"/>
  <c r="D1351" i="5"/>
  <c r="D1369" i="5" s="1"/>
  <c r="E1344" i="5"/>
  <c r="D1344" i="5"/>
  <c r="E1343" i="5"/>
  <c r="D1343" i="5"/>
  <c r="E1342" i="5"/>
  <c r="D1342" i="5"/>
  <c r="E1341" i="5"/>
  <c r="D1341" i="5"/>
  <c r="E1340" i="5"/>
  <c r="D1340" i="5"/>
  <c r="E1339" i="5"/>
  <c r="D1339" i="5"/>
  <c r="E1338" i="5"/>
  <c r="D1338" i="5"/>
  <c r="E1337" i="5"/>
  <c r="D1337" i="5"/>
  <c r="E1336" i="5"/>
  <c r="D1336" i="5"/>
  <c r="E1335" i="5"/>
  <c r="D1335" i="5"/>
  <c r="E1334" i="5"/>
  <c r="D1334" i="5"/>
  <c r="E1333" i="5"/>
  <c r="D1333" i="5"/>
  <c r="E1332" i="5"/>
  <c r="D1332" i="5"/>
  <c r="E1331" i="5"/>
  <c r="D1331" i="5"/>
  <c r="E1330" i="5"/>
  <c r="D1330" i="5"/>
  <c r="E1329" i="5"/>
  <c r="D1329" i="5"/>
  <c r="E1328" i="5"/>
  <c r="D1328" i="5"/>
  <c r="E1327" i="5"/>
  <c r="E1345" i="5" s="1"/>
  <c r="D1327" i="5"/>
  <c r="D1345" i="5" s="1"/>
  <c r="G1345" i="5" s="1"/>
  <c r="E1320" i="5"/>
  <c r="D1320" i="5"/>
  <c r="E1319" i="5"/>
  <c r="D1319" i="5"/>
  <c r="E1318" i="5"/>
  <c r="D1318" i="5"/>
  <c r="E1317" i="5"/>
  <c r="D1317" i="5"/>
  <c r="E1316" i="5"/>
  <c r="D1316" i="5"/>
  <c r="E1315" i="5"/>
  <c r="D1315" i="5"/>
  <c r="E1314" i="5"/>
  <c r="D1314" i="5"/>
  <c r="E1313" i="5"/>
  <c r="D1313" i="5"/>
  <c r="E1312" i="5"/>
  <c r="D1312" i="5"/>
  <c r="E1311" i="5"/>
  <c r="D1311" i="5"/>
  <c r="E1310" i="5"/>
  <c r="D1310" i="5"/>
  <c r="E1309" i="5"/>
  <c r="D1309" i="5"/>
  <c r="E1308" i="5"/>
  <c r="D1308" i="5"/>
  <c r="E1307" i="5"/>
  <c r="D1307" i="5"/>
  <c r="E1306" i="5"/>
  <c r="D1306" i="5"/>
  <c r="E1305" i="5"/>
  <c r="E1321" i="5" s="1"/>
  <c r="D1305" i="5"/>
  <c r="E1304" i="5"/>
  <c r="D1304" i="5"/>
  <c r="E1303" i="5"/>
  <c r="D1303" i="5"/>
  <c r="D1321" i="5" s="1"/>
  <c r="G1321" i="5" s="1"/>
  <c r="E1296" i="5"/>
  <c r="D1296" i="5"/>
  <c r="E1295" i="5"/>
  <c r="D1295" i="5"/>
  <c r="E1294" i="5"/>
  <c r="D1294" i="5"/>
  <c r="E1293" i="5"/>
  <c r="D1293" i="5"/>
  <c r="E1292" i="5"/>
  <c r="D1292" i="5"/>
  <c r="E1291" i="5"/>
  <c r="D1291" i="5"/>
  <c r="E1290" i="5"/>
  <c r="D1290" i="5"/>
  <c r="E1289" i="5"/>
  <c r="D1289" i="5"/>
  <c r="E1288" i="5"/>
  <c r="D1288" i="5"/>
  <c r="E1287" i="5"/>
  <c r="D1287" i="5"/>
  <c r="E1286" i="5"/>
  <c r="D1286" i="5"/>
  <c r="E1285" i="5"/>
  <c r="D1285" i="5"/>
  <c r="E1284" i="5"/>
  <c r="D1284" i="5"/>
  <c r="E1283" i="5"/>
  <c r="D1283" i="5"/>
  <c r="E1282" i="5"/>
  <c r="D1282" i="5"/>
  <c r="E1281" i="5"/>
  <c r="E1297" i="5" s="1"/>
  <c r="D1281" i="5"/>
  <c r="D1297" i="5" s="1"/>
  <c r="G1297" i="5" s="1"/>
  <c r="E1280" i="5"/>
  <c r="D1280" i="5"/>
  <c r="E1279" i="5"/>
  <c r="D1279" i="5"/>
  <c r="E1272" i="5"/>
  <c r="D1272" i="5"/>
  <c r="E1271" i="5"/>
  <c r="D1271" i="5"/>
  <c r="E1270" i="5"/>
  <c r="D1270" i="5"/>
  <c r="E1269" i="5"/>
  <c r="D1269" i="5"/>
  <c r="E1268" i="5"/>
  <c r="D1268" i="5"/>
  <c r="E1267" i="5"/>
  <c r="D1267" i="5"/>
  <c r="E1266" i="5"/>
  <c r="D1266" i="5"/>
  <c r="E1265" i="5"/>
  <c r="D1265" i="5"/>
  <c r="E1264" i="5"/>
  <c r="D1264" i="5"/>
  <c r="E1263" i="5"/>
  <c r="D1263" i="5"/>
  <c r="E1262" i="5"/>
  <c r="D1262" i="5"/>
  <c r="E1261" i="5"/>
  <c r="D1261" i="5"/>
  <c r="E1260" i="5"/>
  <c r="D1260" i="5"/>
  <c r="E1259" i="5"/>
  <c r="D1259" i="5"/>
  <c r="E1258" i="5"/>
  <c r="D1258" i="5"/>
  <c r="E1257" i="5"/>
  <c r="D1257" i="5"/>
  <c r="D1273" i="5" s="1"/>
  <c r="G1273" i="5" s="1"/>
  <c r="E1256" i="5"/>
  <c r="E1273" i="5" s="1"/>
  <c r="D1256" i="5"/>
  <c r="E1255" i="5"/>
  <c r="D1255" i="5"/>
  <c r="E1248" i="5"/>
  <c r="D1248" i="5"/>
  <c r="E1247" i="5"/>
  <c r="D1247" i="5"/>
  <c r="E1246" i="5"/>
  <c r="D1246" i="5"/>
  <c r="E1245" i="5"/>
  <c r="D1245" i="5"/>
  <c r="E1244" i="5"/>
  <c r="D1244" i="5"/>
  <c r="E1243" i="5"/>
  <c r="D1243" i="5"/>
  <c r="E1242" i="5"/>
  <c r="E1241" i="5"/>
  <c r="D1241" i="5"/>
  <c r="E1240" i="5"/>
  <c r="E1239" i="5"/>
  <c r="D1239" i="5"/>
  <c r="E1238" i="5"/>
  <c r="D1238" i="5"/>
  <c r="E1237" i="5"/>
  <c r="D1237" i="5"/>
  <c r="E1236" i="5"/>
  <c r="D1236" i="5"/>
  <c r="E1235" i="5"/>
  <c r="E1234" i="5"/>
  <c r="D1234" i="5"/>
  <c r="E1233" i="5"/>
  <c r="D1233" i="5"/>
  <c r="E1232" i="5"/>
  <c r="D1232" i="5"/>
  <c r="E1231" i="5"/>
  <c r="E1249" i="5" s="1"/>
  <c r="D1231" i="5"/>
  <c r="E1224" i="5"/>
  <c r="D1224" i="5"/>
  <c r="E1223" i="5"/>
  <c r="D1223" i="5"/>
  <c r="E1222" i="5"/>
  <c r="D1222" i="5"/>
  <c r="E1221" i="5"/>
  <c r="D1221" i="5"/>
  <c r="E1220" i="5"/>
  <c r="D1220" i="5"/>
  <c r="E1219" i="5"/>
  <c r="D1219" i="5"/>
  <c r="E1218" i="5"/>
  <c r="D1218" i="5"/>
  <c r="E1217" i="5"/>
  <c r="D1217" i="5"/>
  <c r="E1216" i="5"/>
  <c r="D1216" i="5"/>
  <c r="E1215" i="5"/>
  <c r="D1215" i="5"/>
  <c r="E1214" i="5"/>
  <c r="D1214" i="5"/>
  <c r="E1213" i="5"/>
  <c r="D1213" i="5"/>
  <c r="E1212" i="5"/>
  <c r="D1212" i="5"/>
  <c r="E1211" i="5"/>
  <c r="D1211" i="5"/>
  <c r="E1210" i="5"/>
  <c r="D1210" i="5"/>
  <c r="E1209" i="5"/>
  <c r="D1209" i="5"/>
  <c r="E1208" i="5"/>
  <c r="D1208" i="5"/>
  <c r="E1207" i="5"/>
  <c r="D1207" i="5"/>
  <c r="E1200" i="5"/>
  <c r="D1200" i="5"/>
  <c r="E1199" i="5"/>
  <c r="D1199" i="5"/>
  <c r="E1198" i="5"/>
  <c r="D1198" i="5"/>
  <c r="E1197" i="5"/>
  <c r="D1197" i="5"/>
  <c r="E1196" i="5"/>
  <c r="D1196" i="5"/>
  <c r="E1195" i="5"/>
  <c r="D1195" i="5"/>
  <c r="E1194" i="5"/>
  <c r="D1194" i="5"/>
  <c r="E1193" i="5"/>
  <c r="D1193" i="5"/>
  <c r="E1192" i="5"/>
  <c r="D1192" i="5"/>
  <c r="E1191" i="5"/>
  <c r="D1191" i="5"/>
  <c r="E1190" i="5"/>
  <c r="D1190" i="5"/>
  <c r="E1189" i="5"/>
  <c r="D1189" i="5"/>
  <c r="E1188" i="5"/>
  <c r="D1188" i="5"/>
  <c r="E1187" i="5"/>
  <c r="D1187" i="5"/>
  <c r="E1186" i="5"/>
  <c r="D1186" i="5"/>
  <c r="E1185" i="5"/>
  <c r="D1185" i="5"/>
  <c r="E1184" i="5"/>
  <c r="D1184" i="5"/>
  <c r="E1183" i="5"/>
  <c r="E1201" i="5" s="1"/>
  <c r="D1183" i="5"/>
  <c r="D1201" i="5" s="1"/>
  <c r="G1201" i="5" s="1"/>
  <c r="E1176" i="5"/>
  <c r="D1176" i="5"/>
  <c r="E1175" i="5"/>
  <c r="D1175" i="5"/>
  <c r="E1174" i="5"/>
  <c r="D1174" i="5"/>
  <c r="E1173" i="5"/>
  <c r="D1173" i="5"/>
  <c r="E1172" i="5"/>
  <c r="D1172" i="5"/>
  <c r="E1171" i="5"/>
  <c r="D1171" i="5"/>
  <c r="E1170" i="5"/>
  <c r="D1170" i="5"/>
  <c r="E1169" i="5"/>
  <c r="D1169" i="5"/>
  <c r="E1168" i="5"/>
  <c r="D1168" i="5"/>
  <c r="E1167" i="5"/>
  <c r="D1167" i="5"/>
  <c r="E1166" i="5"/>
  <c r="D1166" i="5"/>
  <c r="E1165" i="5"/>
  <c r="D1165" i="5"/>
  <c r="E1164" i="5"/>
  <c r="D1164" i="5"/>
  <c r="E1163" i="5"/>
  <c r="D1163" i="5"/>
  <c r="E1162" i="5"/>
  <c r="D1162" i="5"/>
  <c r="E1161" i="5"/>
  <c r="D1161" i="5"/>
  <c r="E1160" i="5"/>
  <c r="D1160" i="5"/>
  <c r="E1159" i="5"/>
  <c r="E1177" i="5" s="1"/>
  <c r="D1159" i="5"/>
  <c r="D1177" i="5" s="1"/>
  <c r="E1152" i="5"/>
  <c r="D1152" i="5"/>
  <c r="E1151" i="5"/>
  <c r="D1151" i="5"/>
  <c r="E1150" i="5"/>
  <c r="D1150" i="5"/>
  <c r="E1149" i="5"/>
  <c r="D1149" i="5"/>
  <c r="E1148" i="5"/>
  <c r="D1148" i="5"/>
  <c r="E1147" i="5"/>
  <c r="D1147" i="5"/>
  <c r="E1146" i="5"/>
  <c r="D1146" i="5"/>
  <c r="E1145" i="5"/>
  <c r="D1145" i="5"/>
  <c r="E1144" i="5"/>
  <c r="D1144" i="5"/>
  <c r="E1143" i="5"/>
  <c r="D1143" i="5"/>
  <c r="E1142" i="5"/>
  <c r="D1142" i="5"/>
  <c r="E1141" i="5"/>
  <c r="D1141" i="5"/>
  <c r="E1140" i="5"/>
  <c r="D1140" i="5"/>
  <c r="E1139" i="5"/>
  <c r="D1139" i="5"/>
  <c r="E1138" i="5"/>
  <c r="D1138" i="5"/>
  <c r="E1137" i="5"/>
  <c r="D1137" i="5"/>
  <c r="E1136" i="5"/>
  <c r="D1136" i="5"/>
  <c r="E1135" i="5"/>
  <c r="D1135" i="5"/>
  <c r="D1153" i="5" s="1"/>
  <c r="E1129" i="5"/>
  <c r="E1128" i="5"/>
  <c r="D1128" i="5"/>
  <c r="E1127" i="5"/>
  <c r="D1127" i="5"/>
  <c r="E1126" i="5"/>
  <c r="D1126" i="5"/>
  <c r="E1125" i="5"/>
  <c r="D1125" i="5"/>
  <c r="E1124" i="5"/>
  <c r="D1124" i="5"/>
  <c r="E1123" i="5"/>
  <c r="D1123" i="5"/>
  <c r="E1122" i="5"/>
  <c r="D1122" i="5"/>
  <c r="E1121" i="5"/>
  <c r="D1121" i="5"/>
  <c r="E1120" i="5"/>
  <c r="D1120" i="5"/>
  <c r="E1119" i="5"/>
  <c r="D1119" i="5"/>
  <c r="E1118" i="5"/>
  <c r="D1118" i="5"/>
  <c r="E1117" i="5"/>
  <c r="D1117" i="5"/>
  <c r="E1116" i="5"/>
  <c r="D1116" i="5"/>
  <c r="E1115" i="5"/>
  <c r="D1115" i="5"/>
  <c r="E1114" i="5"/>
  <c r="D1114" i="5"/>
  <c r="E1113" i="5"/>
  <c r="D1113" i="5"/>
  <c r="E1112" i="5"/>
  <c r="D1112" i="5"/>
  <c r="E1111" i="5"/>
  <c r="D1111" i="5"/>
  <c r="E1104" i="5"/>
  <c r="D1104" i="5"/>
  <c r="E1103" i="5"/>
  <c r="D1103" i="5"/>
  <c r="E1102" i="5"/>
  <c r="D1102" i="5"/>
  <c r="E1101" i="5"/>
  <c r="D1101" i="5"/>
  <c r="E1100" i="5"/>
  <c r="D1100" i="5"/>
  <c r="E1099" i="5"/>
  <c r="D1099" i="5"/>
  <c r="E1098" i="5"/>
  <c r="D1098" i="5"/>
  <c r="E1097" i="5"/>
  <c r="D1097" i="5"/>
  <c r="E1096" i="5"/>
  <c r="D1096" i="5"/>
  <c r="E1095" i="5"/>
  <c r="D1095" i="5"/>
  <c r="E1094" i="5"/>
  <c r="D1094" i="5"/>
  <c r="E1093" i="5"/>
  <c r="D1093" i="5"/>
  <c r="E1092" i="5"/>
  <c r="D1092" i="5"/>
  <c r="E1091" i="5"/>
  <c r="D1091" i="5"/>
  <c r="E1090" i="5"/>
  <c r="D1090" i="5"/>
  <c r="E1089" i="5"/>
  <c r="E1105" i="5" s="1"/>
  <c r="D1089" i="5"/>
  <c r="D1105" i="5" s="1"/>
  <c r="G1105" i="5" s="1"/>
  <c r="E1088" i="5"/>
  <c r="D1088" i="5"/>
  <c r="E1087" i="5"/>
  <c r="D1087" i="5"/>
  <c r="E1080" i="5"/>
  <c r="D1080" i="5"/>
  <c r="E1079" i="5"/>
  <c r="D1079" i="5"/>
  <c r="E1078" i="5"/>
  <c r="D1078" i="5"/>
  <c r="E1077" i="5"/>
  <c r="D1077" i="5"/>
  <c r="E1076" i="5"/>
  <c r="D1076" i="5"/>
  <c r="E1075" i="5"/>
  <c r="D1075" i="5"/>
  <c r="E1074" i="5"/>
  <c r="D1074" i="5"/>
  <c r="E1073" i="5"/>
  <c r="D1073" i="5"/>
  <c r="E1072" i="5"/>
  <c r="D1072" i="5"/>
  <c r="E1071" i="5"/>
  <c r="D1071" i="5"/>
  <c r="E1070" i="5"/>
  <c r="D1070" i="5"/>
  <c r="E1069" i="5"/>
  <c r="D1069" i="5"/>
  <c r="E1068" i="5"/>
  <c r="D1068" i="5"/>
  <c r="E1067" i="5"/>
  <c r="D1067" i="5"/>
  <c r="E1066" i="5"/>
  <c r="D1066" i="5"/>
  <c r="E1065" i="5"/>
  <c r="D1065" i="5"/>
  <c r="D1081" i="5" s="1"/>
  <c r="E1064" i="5"/>
  <c r="E1081" i="5" s="1"/>
  <c r="D1064" i="5"/>
  <c r="E1063" i="5"/>
  <c r="D1063" i="5"/>
  <c r="E1056" i="5"/>
  <c r="D1056" i="5"/>
  <c r="E1055" i="5"/>
  <c r="D1055" i="5"/>
  <c r="E1054" i="5"/>
  <c r="D1054" i="5"/>
  <c r="E1053" i="5"/>
  <c r="D1053" i="5"/>
  <c r="E1052" i="5"/>
  <c r="D1052" i="5"/>
  <c r="E1051" i="5"/>
  <c r="D1051" i="5"/>
  <c r="E1050" i="5"/>
  <c r="D1050" i="5"/>
  <c r="E1049" i="5"/>
  <c r="D1049" i="5"/>
  <c r="E1048" i="5"/>
  <c r="D1048" i="5"/>
  <c r="E1047" i="5"/>
  <c r="E1046" i="5"/>
  <c r="D1046" i="5"/>
  <c r="E1045" i="5"/>
  <c r="D1045" i="5"/>
  <c r="E1044" i="5"/>
  <c r="D1044" i="5"/>
  <c r="E1043" i="5"/>
  <c r="D1043" i="5"/>
  <c r="E1042" i="5"/>
  <c r="D1042" i="5"/>
  <c r="E1041" i="5"/>
  <c r="E1040" i="5"/>
  <c r="D1040" i="5"/>
  <c r="E1039" i="5"/>
  <c r="E1057" i="5" s="1"/>
  <c r="D1039" i="5"/>
  <c r="E1032" i="5"/>
  <c r="D1032" i="5"/>
  <c r="E1031" i="5"/>
  <c r="D1031" i="5"/>
  <c r="E1030" i="5"/>
  <c r="D1030" i="5"/>
  <c r="E1029" i="5"/>
  <c r="D1029" i="5"/>
  <c r="E1028" i="5"/>
  <c r="D1028" i="5"/>
  <c r="E1027" i="5"/>
  <c r="D1027" i="5"/>
  <c r="E1026" i="5"/>
  <c r="D1026" i="5"/>
  <c r="E1025" i="5"/>
  <c r="D1025" i="5"/>
  <c r="E1024" i="5"/>
  <c r="D1024" i="5"/>
  <c r="E1023" i="5"/>
  <c r="D1023" i="5"/>
  <c r="E1022" i="5"/>
  <c r="D1022" i="5"/>
  <c r="E1021" i="5"/>
  <c r="D1021" i="5"/>
  <c r="E1020" i="5"/>
  <c r="D1020" i="5"/>
  <c r="E1019" i="5"/>
  <c r="D1019" i="5"/>
  <c r="E1018" i="5"/>
  <c r="D1018" i="5"/>
  <c r="E1017" i="5"/>
  <c r="D1017" i="5"/>
  <c r="E1016" i="5"/>
  <c r="D1016" i="5"/>
  <c r="E1015" i="5"/>
  <c r="D1015" i="5"/>
  <c r="D1033" i="5" s="1"/>
  <c r="E1008" i="5"/>
  <c r="D1008" i="5"/>
  <c r="E1007" i="5"/>
  <c r="D1007" i="5"/>
  <c r="E1006" i="5"/>
  <c r="D1006" i="5"/>
  <c r="E1005" i="5"/>
  <c r="D1005" i="5"/>
  <c r="E1004" i="5"/>
  <c r="D1004" i="5"/>
  <c r="E1003" i="5"/>
  <c r="D1003" i="5"/>
  <c r="E1002" i="5"/>
  <c r="D1002" i="5"/>
  <c r="E1001" i="5"/>
  <c r="D1001" i="5"/>
  <c r="E1000" i="5"/>
  <c r="D1000" i="5"/>
  <c r="E999" i="5"/>
  <c r="D999" i="5"/>
  <c r="E998" i="5"/>
  <c r="D998" i="5"/>
  <c r="E997" i="5"/>
  <c r="D997" i="5"/>
  <c r="E996" i="5"/>
  <c r="D996" i="5"/>
  <c r="E995" i="5"/>
  <c r="D995" i="5"/>
  <c r="E994" i="5"/>
  <c r="D994" i="5"/>
  <c r="E993" i="5"/>
  <c r="D993" i="5"/>
  <c r="E992" i="5"/>
  <c r="D992" i="5"/>
  <c r="E991" i="5"/>
  <c r="E1009" i="5" s="1"/>
  <c r="D991" i="5"/>
  <c r="D1009" i="5" s="1"/>
  <c r="G1009" i="5" s="1"/>
  <c r="E984" i="5"/>
  <c r="D984" i="5"/>
  <c r="E983" i="5"/>
  <c r="D983" i="5"/>
  <c r="E982" i="5"/>
  <c r="D982" i="5"/>
  <c r="E981" i="5"/>
  <c r="D981" i="5"/>
  <c r="E980" i="5"/>
  <c r="D980" i="5"/>
  <c r="E979" i="5"/>
  <c r="D979" i="5"/>
  <c r="E978" i="5"/>
  <c r="D978" i="5"/>
  <c r="E977" i="5"/>
  <c r="D977" i="5"/>
  <c r="E976" i="5"/>
  <c r="D976" i="5"/>
  <c r="E975" i="5"/>
  <c r="D975" i="5"/>
  <c r="E974" i="5"/>
  <c r="D974" i="5"/>
  <c r="E973" i="5"/>
  <c r="D973" i="5"/>
  <c r="E972" i="5"/>
  <c r="D972" i="5"/>
  <c r="E971" i="5"/>
  <c r="D971" i="5"/>
  <c r="E970" i="5"/>
  <c r="D970" i="5"/>
  <c r="E969" i="5"/>
  <c r="D969" i="5"/>
  <c r="E968" i="5"/>
  <c r="D968" i="5"/>
  <c r="E967" i="5"/>
  <c r="E985" i="5" s="1"/>
  <c r="D967" i="5"/>
  <c r="D985" i="5" s="1"/>
  <c r="E944" i="5"/>
  <c r="D944" i="5"/>
  <c r="E943" i="5"/>
  <c r="E961" i="5" s="1"/>
  <c r="D943" i="5"/>
  <c r="D961" i="5" s="1"/>
  <c r="G961" i="5" s="1"/>
  <c r="E937" i="5"/>
  <c r="G937" i="5" s="1"/>
  <c r="E936" i="5"/>
  <c r="D936" i="5"/>
  <c r="E935" i="5"/>
  <c r="D935" i="5"/>
  <c r="E934" i="5"/>
  <c r="D934" i="5"/>
  <c r="E933" i="5"/>
  <c r="D933" i="5"/>
  <c r="E932" i="5"/>
  <c r="D932" i="5"/>
  <c r="E931" i="5"/>
  <c r="D931" i="5"/>
  <c r="E930" i="5"/>
  <c r="D930" i="5"/>
  <c r="E929" i="5"/>
  <c r="D929" i="5"/>
  <c r="E928" i="5"/>
  <c r="D928" i="5"/>
  <c r="E927" i="5"/>
  <c r="D927" i="5"/>
  <c r="E926" i="5"/>
  <c r="D926" i="5"/>
  <c r="E925" i="5"/>
  <c r="D925" i="5"/>
  <c r="E924" i="5"/>
  <c r="D924" i="5"/>
  <c r="E923" i="5"/>
  <c r="D923" i="5"/>
  <c r="E922" i="5"/>
  <c r="D922" i="5"/>
  <c r="E921" i="5"/>
  <c r="D921" i="5"/>
  <c r="E920" i="5"/>
  <c r="D920" i="5"/>
  <c r="E919" i="5"/>
  <c r="D919" i="5"/>
  <c r="D937" i="5" s="1"/>
  <c r="D913" i="5"/>
  <c r="E912" i="5"/>
  <c r="D912" i="5"/>
  <c r="E911" i="5"/>
  <c r="D911" i="5"/>
  <c r="E910" i="5"/>
  <c r="D910" i="5"/>
  <c r="E909" i="5"/>
  <c r="D909" i="5"/>
  <c r="E908" i="5"/>
  <c r="D908" i="5"/>
  <c r="E907" i="5"/>
  <c r="D907" i="5"/>
  <c r="E906" i="5"/>
  <c r="D906" i="5"/>
  <c r="E905" i="5"/>
  <c r="D905" i="5"/>
  <c r="E904" i="5"/>
  <c r="D904" i="5"/>
  <c r="E903" i="5"/>
  <c r="D903" i="5"/>
  <c r="E902" i="5"/>
  <c r="D902" i="5"/>
  <c r="E901" i="5"/>
  <c r="D901" i="5"/>
  <c r="E900" i="5"/>
  <c r="D900" i="5"/>
  <c r="E899" i="5"/>
  <c r="D899" i="5"/>
  <c r="E898" i="5"/>
  <c r="D898" i="5"/>
  <c r="E897" i="5"/>
  <c r="E913" i="5" s="1"/>
  <c r="G913" i="5" s="1"/>
  <c r="D897" i="5"/>
  <c r="E896" i="5"/>
  <c r="D896" i="5"/>
  <c r="E895" i="5"/>
  <c r="D895" i="5"/>
  <c r="E889" i="5"/>
  <c r="D888" i="5"/>
  <c r="D887" i="5"/>
  <c r="D886" i="5"/>
  <c r="D885" i="5"/>
  <c r="D884" i="5"/>
  <c r="D883" i="5"/>
  <c r="D882" i="5"/>
  <c r="D881" i="5"/>
  <c r="D880" i="5"/>
  <c r="D879" i="5"/>
  <c r="D878" i="5"/>
  <c r="D877" i="5"/>
  <c r="D876" i="5"/>
  <c r="D875" i="5"/>
  <c r="D874" i="5"/>
  <c r="D873" i="5"/>
  <c r="D872" i="5"/>
  <c r="D889" i="5" s="1"/>
  <c r="G889" i="5" s="1"/>
  <c r="D871" i="5"/>
  <c r="E865" i="5"/>
  <c r="D864" i="5"/>
  <c r="D863" i="5"/>
  <c r="D862" i="5"/>
  <c r="D861" i="5"/>
  <c r="D860" i="5"/>
  <c r="D859" i="5"/>
  <c r="D858" i="5"/>
  <c r="D857" i="5"/>
  <c r="D856" i="5"/>
  <c r="D855" i="5"/>
  <c r="D854" i="5"/>
  <c r="D853" i="5"/>
  <c r="D852" i="5"/>
  <c r="D851" i="5"/>
  <c r="D849" i="5"/>
  <c r="D848" i="5"/>
  <c r="D847" i="5"/>
  <c r="E841" i="5"/>
  <c r="D840" i="5"/>
  <c r="D839" i="5"/>
  <c r="D838" i="5"/>
  <c r="D837" i="5"/>
  <c r="D836" i="5"/>
  <c r="D835" i="5"/>
  <c r="D834" i="5"/>
  <c r="D833" i="5"/>
  <c r="D832" i="5"/>
  <c r="D831" i="5"/>
  <c r="D830" i="5"/>
  <c r="D829" i="5"/>
  <c r="D828" i="5"/>
  <c r="D827" i="5"/>
  <c r="D826" i="5"/>
  <c r="D825" i="5"/>
  <c r="D824" i="5"/>
  <c r="E817" i="5"/>
  <c r="D816" i="5"/>
  <c r="D815" i="5"/>
  <c r="D814" i="5"/>
  <c r="D813" i="5"/>
  <c r="D812" i="5"/>
  <c r="D811" i="5"/>
  <c r="D810" i="5"/>
  <c r="D809" i="5"/>
  <c r="D808" i="5"/>
  <c r="D807" i="5"/>
  <c r="D806" i="5"/>
  <c r="D805" i="5"/>
  <c r="D804" i="5"/>
  <c r="D803" i="5"/>
  <c r="D802" i="5"/>
  <c r="D801" i="5"/>
  <c r="D817" i="5" s="1"/>
  <c r="G817" i="5" s="1"/>
  <c r="D800" i="5"/>
  <c r="D799" i="5"/>
  <c r="E793" i="5"/>
  <c r="D793" i="5"/>
  <c r="G793" i="5" s="1"/>
  <c r="D792" i="5"/>
  <c r="D791" i="5"/>
  <c r="D790" i="5"/>
  <c r="D789" i="5"/>
  <c r="D788" i="5"/>
  <c r="D787" i="5"/>
  <c r="D786" i="5"/>
  <c r="D785" i="5"/>
  <c r="D783" i="5"/>
  <c r="D782" i="5"/>
  <c r="D781" i="5"/>
  <c r="D780" i="5"/>
  <c r="D779" i="5"/>
  <c r="D778" i="5"/>
  <c r="D777" i="5"/>
  <c r="D776" i="5"/>
  <c r="D775" i="5"/>
  <c r="E769" i="5"/>
  <c r="D768" i="5"/>
  <c r="D767" i="5"/>
  <c r="D766" i="5"/>
  <c r="D765" i="5"/>
  <c r="D764" i="5"/>
  <c r="D763" i="5"/>
  <c r="D762" i="5"/>
  <c r="D761" i="5"/>
  <c r="D760" i="5"/>
  <c r="D759" i="5"/>
  <c r="D758" i="5"/>
  <c r="D757" i="5"/>
  <c r="D756" i="5"/>
  <c r="D755" i="5"/>
  <c r="D754" i="5"/>
  <c r="D753" i="5"/>
  <c r="D769" i="5" s="1"/>
  <c r="G769" i="5" s="1"/>
  <c r="D752" i="5"/>
  <c r="D751" i="5"/>
  <c r="E745" i="5"/>
  <c r="D744" i="5"/>
  <c r="D743" i="5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E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21" i="5" s="1"/>
  <c r="G721" i="5" s="1"/>
  <c r="E697" i="5"/>
  <c r="D696" i="5"/>
  <c r="D695" i="5"/>
  <c r="D694" i="5"/>
  <c r="D693" i="5"/>
  <c r="D692" i="5"/>
  <c r="D691" i="5"/>
  <c r="D690" i="5"/>
  <c r="D689" i="5"/>
  <c r="D688" i="5"/>
  <c r="D687" i="5"/>
  <c r="D686" i="5"/>
  <c r="D685" i="5"/>
  <c r="D684" i="5"/>
  <c r="D683" i="5"/>
  <c r="D682" i="5"/>
  <c r="D681" i="5"/>
  <c r="D680" i="5"/>
  <c r="D697" i="5" s="1"/>
  <c r="G697" i="5" s="1"/>
  <c r="D679" i="5"/>
  <c r="E673" i="5"/>
  <c r="D672" i="5"/>
  <c r="D671" i="5"/>
  <c r="D670" i="5"/>
  <c r="D669" i="5"/>
  <c r="D668" i="5"/>
  <c r="D667" i="5"/>
  <c r="D666" i="5"/>
  <c r="D665" i="5"/>
  <c r="D664" i="5"/>
  <c r="D663" i="5"/>
  <c r="D662" i="5"/>
  <c r="D661" i="5"/>
  <c r="D660" i="5"/>
  <c r="D659" i="5"/>
  <c r="D658" i="5"/>
  <c r="D657" i="5"/>
  <c r="D656" i="5"/>
  <c r="D655" i="5"/>
  <c r="D673" i="5" s="1"/>
  <c r="G673" i="5" s="1"/>
  <c r="E649" i="5"/>
  <c r="G649" i="5" s="1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49" i="5" s="1"/>
  <c r="E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25" i="5" s="1"/>
  <c r="G625" i="5" s="1"/>
  <c r="E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E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77" i="5" s="1"/>
  <c r="G577" i="5" s="1"/>
  <c r="D560" i="5"/>
  <c r="D559" i="5"/>
  <c r="E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E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E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505" i="5" s="1"/>
  <c r="G505" i="5" s="1"/>
  <c r="D487" i="5"/>
  <c r="E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E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57" i="5" s="1"/>
  <c r="G457" i="5" s="1"/>
  <c r="E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33" i="5" s="1"/>
  <c r="G433" i="5" s="1"/>
  <c r="E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E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85" i="5" s="1"/>
  <c r="G385" i="5" s="1"/>
  <c r="D368" i="5"/>
  <c r="D367" i="5"/>
  <c r="E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E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E312" i="5"/>
  <c r="D312" i="5"/>
  <c r="E311" i="5"/>
  <c r="D311" i="5"/>
  <c r="E310" i="5"/>
  <c r="D310" i="5"/>
  <c r="E309" i="5"/>
  <c r="D309" i="5"/>
  <c r="E308" i="5"/>
  <c r="D308" i="5"/>
  <c r="E307" i="5"/>
  <c r="D307" i="5"/>
  <c r="E306" i="5"/>
  <c r="D306" i="5"/>
  <c r="E305" i="5"/>
  <c r="D305" i="5"/>
  <c r="E304" i="5"/>
  <c r="D304" i="5"/>
  <c r="E303" i="5"/>
  <c r="D303" i="5"/>
  <c r="E302" i="5"/>
  <c r="D302" i="5"/>
  <c r="E301" i="5"/>
  <c r="D301" i="5"/>
  <c r="E300" i="5"/>
  <c r="D300" i="5"/>
  <c r="E299" i="5"/>
  <c r="D299" i="5"/>
  <c r="E298" i="5"/>
  <c r="D298" i="5"/>
  <c r="E297" i="5"/>
  <c r="D297" i="5"/>
  <c r="D313" i="5" s="1"/>
  <c r="G313" i="5" s="1"/>
  <c r="E296" i="5"/>
  <c r="E313" i="5" s="1"/>
  <c r="D296" i="5"/>
  <c r="E295" i="5"/>
  <c r="D295" i="5"/>
  <c r="E288" i="5"/>
  <c r="D288" i="5"/>
  <c r="E287" i="5"/>
  <c r="D287" i="5"/>
  <c r="E286" i="5"/>
  <c r="D286" i="5"/>
  <c r="E285" i="5"/>
  <c r="D285" i="5"/>
  <c r="E284" i="5"/>
  <c r="D284" i="5"/>
  <c r="E283" i="5"/>
  <c r="D283" i="5"/>
  <c r="E282" i="5"/>
  <c r="D282" i="5"/>
  <c r="E281" i="5"/>
  <c r="D281" i="5"/>
  <c r="E280" i="5"/>
  <c r="D280" i="5"/>
  <c r="E279" i="5"/>
  <c r="D279" i="5"/>
  <c r="E278" i="5"/>
  <c r="D278" i="5"/>
  <c r="E277" i="5"/>
  <c r="D277" i="5"/>
  <c r="E276" i="5"/>
  <c r="D276" i="5"/>
  <c r="E275" i="5"/>
  <c r="D275" i="5"/>
  <c r="E274" i="5"/>
  <c r="D274" i="5"/>
  <c r="E273" i="5"/>
  <c r="D273" i="5"/>
  <c r="E272" i="5"/>
  <c r="D272" i="5"/>
  <c r="D289" i="5" s="1"/>
  <c r="G289" i="5" s="1"/>
  <c r="E271" i="5"/>
  <c r="E289" i="5" s="1"/>
  <c r="D271" i="5"/>
  <c r="E264" i="5"/>
  <c r="D264" i="5"/>
  <c r="E263" i="5"/>
  <c r="D263" i="5"/>
  <c r="E262" i="5"/>
  <c r="D262" i="5"/>
  <c r="E261" i="5"/>
  <c r="D261" i="5"/>
  <c r="E260" i="5"/>
  <c r="D260" i="5"/>
  <c r="E259" i="5"/>
  <c r="D259" i="5"/>
  <c r="E258" i="5"/>
  <c r="D258" i="5"/>
  <c r="E257" i="5"/>
  <c r="D257" i="5"/>
  <c r="E256" i="5"/>
  <c r="D256" i="5"/>
  <c r="E255" i="5"/>
  <c r="D255" i="5"/>
  <c r="E254" i="5"/>
  <c r="D254" i="5"/>
  <c r="E253" i="5"/>
  <c r="D253" i="5"/>
  <c r="E252" i="5"/>
  <c r="D252" i="5"/>
  <c r="E251" i="5"/>
  <c r="D251" i="5"/>
  <c r="E250" i="5"/>
  <c r="D250" i="5"/>
  <c r="E249" i="5"/>
  <c r="D249" i="5"/>
  <c r="E248" i="5"/>
  <c r="D248" i="5"/>
  <c r="E247" i="5"/>
  <c r="D247" i="5"/>
  <c r="E240" i="5"/>
  <c r="D240" i="5"/>
  <c r="E239" i="5"/>
  <c r="D239" i="5"/>
  <c r="E238" i="5"/>
  <c r="D238" i="5"/>
  <c r="E237" i="5"/>
  <c r="D237" i="5"/>
  <c r="E236" i="5"/>
  <c r="D236" i="5"/>
  <c r="E235" i="5"/>
  <c r="D235" i="5"/>
  <c r="E234" i="5"/>
  <c r="D234" i="5"/>
  <c r="E233" i="5"/>
  <c r="D233" i="5"/>
  <c r="E232" i="5"/>
  <c r="D232" i="5"/>
  <c r="E231" i="5"/>
  <c r="D231" i="5"/>
  <c r="E230" i="5"/>
  <c r="D230" i="5"/>
  <c r="E229" i="5"/>
  <c r="D229" i="5"/>
  <c r="E228" i="5"/>
  <c r="D228" i="5"/>
  <c r="E227" i="5"/>
  <c r="D227" i="5"/>
  <c r="E226" i="5"/>
  <c r="D226" i="5"/>
  <c r="E225" i="5"/>
  <c r="D225" i="5"/>
  <c r="E224" i="5"/>
  <c r="D224" i="5"/>
  <c r="E223" i="5"/>
  <c r="E241" i="5" s="1"/>
  <c r="D223" i="5"/>
  <c r="D241" i="5" s="1"/>
  <c r="G241" i="5" s="1"/>
  <c r="E216" i="5"/>
  <c r="D216" i="5"/>
  <c r="E215" i="5"/>
  <c r="D215" i="5"/>
  <c r="E214" i="5"/>
  <c r="D214" i="5"/>
  <c r="E213" i="5"/>
  <c r="D213" i="5"/>
  <c r="E212" i="5"/>
  <c r="D212" i="5"/>
  <c r="E211" i="5"/>
  <c r="D211" i="5"/>
  <c r="E210" i="5"/>
  <c r="D210" i="5"/>
  <c r="E209" i="5"/>
  <c r="D209" i="5"/>
  <c r="E208" i="5"/>
  <c r="D208" i="5"/>
  <c r="E207" i="5"/>
  <c r="D207" i="5"/>
  <c r="E206" i="5"/>
  <c r="D206" i="5"/>
  <c r="E205" i="5"/>
  <c r="D205" i="5"/>
  <c r="E204" i="5"/>
  <c r="D204" i="5"/>
  <c r="E203" i="5"/>
  <c r="D203" i="5"/>
  <c r="E202" i="5"/>
  <c r="D202" i="5"/>
  <c r="E201" i="5"/>
  <c r="D201" i="5"/>
  <c r="E200" i="5"/>
  <c r="D200" i="5"/>
  <c r="E199" i="5"/>
  <c r="E217" i="5" s="1"/>
  <c r="D199" i="5"/>
  <c r="D217" i="5" s="1"/>
  <c r="E192" i="5"/>
  <c r="D192" i="5"/>
  <c r="E191" i="5"/>
  <c r="D191" i="5"/>
  <c r="E190" i="5"/>
  <c r="D190" i="5"/>
  <c r="E189" i="5"/>
  <c r="D189" i="5"/>
  <c r="E188" i="5"/>
  <c r="D188" i="5"/>
  <c r="E187" i="5"/>
  <c r="D187" i="5"/>
  <c r="E186" i="5"/>
  <c r="D186" i="5"/>
  <c r="E185" i="5"/>
  <c r="D185" i="5"/>
  <c r="E184" i="5"/>
  <c r="D184" i="5"/>
  <c r="E183" i="5"/>
  <c r="D183" i="5"/>
  <c r="E182" i="5"/>
  <c r="D182" i="5"/>
  <c r="E181" i="5"/>
  <c r="D181" i="5"/>
  <c r="E180" i="5"/>
  <c r="D180" i="5"/>
  <c r="E179" i="5"/>
  <c r="D179" i="5"/>
  <c r="E178" i="5"/>
  <c r="D178" i="5"/>
  <c r="E177" i="5"/>
  <c r="D177" i="5"/>
  <c r="E176" i="5"/>
  <c r="D176" i="5"/>
  <c r="E175" i="5"/>
  <c r="E193" i="5" s="1"/>
  <c r="D175" i="5"/>
  <c r="D193" i="5" s="1"/>
  <c r="G193" i="5" s="1"/>
  <c r="E168" i="5"/>
  <c r="D168" i="5"/>
  <c r="E167" i="5"/>
  <c r="D167" i="5"/>
  <c r="E166" i="5"/>
  <c r="D166" i="5"/>
  <c r="E165" i="5"/>
  <c r="D165" i="5"/>
  <c r="E164" i="5"/>
  <c r="D164" i="5"/>
  <c r="E163" i="5"/>
  <c r="D163" i="5"/>
  <c r="E162" i="5"/>
  <c r="D162" i="5"/>
  <c r="E161" i="5"/>
  <c r="D161" i="5"/>
  <c r="E160" i="5"/>
  <c r="D160" i="5"/>
  <c r="E159" i="5"/>
  <c r="D159" i="5"/>
  <c r="E158" i="5"/>
  <c r="D158" i="5"/>
  <c r="E157" i="5"/>
  <c r="D157" i="5"/>
  <c r="E156" i="5"/>
  <c r="D156" i="5"/>
  <c r="E155" i="5"/>
  <c r="D155" i="5"/>
  <c r="E154" i="5"/>
  <c r="D154" i="5"/>
  <c r="E153" i="5"/>
  <c r="E169" i="5" s="1"/>
  <c r="D153" i="5"/>
  <c r="E152" i="5"/>
  <c r="D152" i="5"/>
  <c r="E151" i="5"/>
  <c r="D151" i="5"/>
  <c r="D169" i="5" s="1"/>
  <c r="G169" i="5" s="1"/>
  <c r="E144" i="5"/>
  <c r="D144" i="5"/>
  <c r="E143" i="5"/>
  <c r="D143" i="5"/>
  <c r="E142" i="5"/>
  <c r="D142" i="5"/>
  <c r="E141" i="5"/>
  <c r="D141" i="5"/>
  <c r="E140" i="5"/>
  <c r="D140" i="5"/>
  <c r="E139" i="5"/>
  <c r="D139" i="5"/>
  <c r="E138" i="5"/>
  <c r="D138" i="5"/>
  <c r="E137" i="5"/>
  <c r="D137" i="5"/>
  <c r="E136" i="5"/>
  <c r="D136" i="5"/>
  <c r="E135" i="5"/>
  <c r="D135" i="5"/>
  <c r="E134" i="5"/>
  <c r="D134" i="5"/>
  <c r="E133" i="5"/>
  <c r="D133" i="5"/>
  <c r="E132" i="5"/>
  <c r="D132" i="5"/>
  <c r="E131" i="5"/>
  <c r="D131" i="5"/>
  <c r="E130" i="5"/>
  <c r="D130" i="5"/>
  <c r="E129" i="5"/>
  <c r="E145" i="5" s="1"/>
  <c r="D129" i="5"/>
  <c r="D145" i="5" s="1"/>
  <c r="G145" i="5" s="1"/>
  <c r="E128" i="5"/>
  <c r="D128" i="5"/>
  <c r="E127" i="5"/>
  <c r="D127" i="5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D121" i="5" s="1"/>
  <c r="G121" i="5" s="1"/>
  <c r="E104" i="5"/>
  <c r="E121" i="5" s="1"/>
  <c r="D104" i="5"/>
  <c r="E103" i="5"/>
  <c r="D103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D97" i="5" s="1"/>
  <c r="G97" i="5" s="1"/>
  <c r="E79" i="5"/>
  <c r="E97" i="5" s="1"/>
  <c r="D79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D26" i="5" s="1"/>
  <c r="G230" i="4"/>
  <c r="E230" i="4"/>
  <c r="D230" i="4"/>
  <c r="E229" i="4"/>
  <c r="D229" i="4"/>
  <c r="E228" i="4"/>
  <c r="D228" i="4"/>
  <c r="E227" i="4"/>
  <c r="D227" i="4"/>
  <c r="E226" i="4"/>
  <c r="D226" i="4"/>
  <c r="E225" i="4"/>
  <c r="D225" i="4"/>
  <c r="E224" i="4"/>
  <c r="D224" i="4"/>
  <c r="E223" i="4"/>
  <c r="D223" i="4"/>
  <c r="E222" i="4"/>
  <c r="D222" i="4"/>
  <c r="E221" i="4"/>
  <c r="D221" i="4"/>
  <c r="E220" i="4"/>
  <c r="D220" i="4"/>
  <c r="E219" i="4"/>
  <c r="D219" i="4"/>
  <c r="E218" i="4"/>
  <c r="D218" i="4"/>
  <c r="E217" i="4"/>
  <c r="D217" i="4"/>
  <c r="E216" i="4"/>
  <c r="D216" i="4"/>
  <c r="E215" i="4"/>
  <c r="D215" i="4"/>
  <c r="E214" i="4"/>
  <c r="D214" i="4"/>
  <c r="E213" i="4"/>
  <c r="D213" i="4"/>
  <c r="E212" i="4"/>
  <c r="D212" i="4"/>
  <c r="E211" i="4"/>
  <c r="D211" i="4"/>
  <c r="E210" i="4"/>
  <c r="D210" i="4"/>
  <c r="E209" i="4"/>
  <c r="D209" i="4"/>
  <c r="E208" i="4"/>
  <c r="D208" i="4"/>
  <c r="E207" i="4"/>
  <c r="D207" i="4"/>
  <c r="E206" i="4"/>
  <c r="D206" i="4"/>
  <c r="E205" i="4"/>
  <c r="D205" i="4"/>
  <c r="E204" i="4"/>
  <c r="D204" i="4"/>
  <c r="E203" i="4"/>
  <c r="D203" i="4"/>
  <c r="E202" i="4"/>
  <c r="D202" i="4"/>
  <c r="E201" i="4"/>
  <c r="D201" i="4"/>
  <c r="E200" i="4"/>
  <c r="D200" i="4"/>
  <c r="E199" i="4"/>
  <c r="D199" i="4"/>
  <c r="E198" i="4"/>
  <c r="D198" i="4"/>
  <c r="E197" i="4"/>
  <c r="D197" i="4"/>
  <c r="E196" i="4"/>
  <c r="D196" i="4"/>
  <c r="E195" i="4"/>
  <c r="D195" i="4"/>
  <c r="E194" i="4"/>
  <c r="D194" i="4"/>
  <c r="E193" i="4"/>
  <c r="D193" i="4"/>
  <c r="E192" i="4"/>
  <c r="D192" i="4"/>
  <c r="E191" i="4"/>
  <c r="D191" i="4"/>
  <c r="E190" i="4"/>
  <c r="D190" i="4"/>
  <c r="E189" i="4"/>
  <c r="D189" i="4"/>
  <c r="E188" i="4"/>
  <c r="D188" i="4"/>
  <c r="E187" i="4"/>
  <c r="D187" i="4"/>
  <c r="E186" i="4"/>
  <c r="D186" i="4"/>
  <c r="E185" i="4"/>
  <c r="D185" i="4"/>
  <c r="E184" i="4"/>
  <c r="D184" i="4"/>
  <c r="E183" i="4"/>
  <c r="D183" i="4"/>
  <c r="E182" i="4"/>
  <c r="D182" i="4"/>
  <c r="E181" i="4"/>
  <c r="D181" i="4"/>
  <c r="E180" i="4"/>
  <c r="D180" i="4"/>
  <c r="E179" i="4"/>
  <c r="D179" i="4"/>
  <c r="E178" i="4"/>
  <c r="D178" i="4"/>
  <c r="E177" i="4"/>
  <c r="D177" i="4"/>
  <c r="E176" i="4"/>
  <c r="D176" i="4"/>
  <c r="E175" i="4"/>
  <c r="D175" i="4"/>
  <c r="E174" i="4"/>
  <c r="D174" i="4"/>
  <c r="E173" i="4"/>
  <c r="D173" i="4"/>
  <c r="E172" i="4"/>
  <c r="D172" i="4"/>
  <c r="E171" i="4"/>
  <c r="D171" i="4"/>
  <c r="E170" i="4"/>
  <c r="D170" i="4"/>
  <c r="E169" i="4"/>
  <c r="D169" i="4"/>
  <c r="E168" i="4"/>
  <c r="D168" i="4"/>
  <c r="E167" i="4"/>
  <c r="D167" i="4"/>
  <c r="E166" i="4"/>
  <c r="D166" i="4"/>
  <c r="E165" i="4"/>
  <c r="D165" i="4"/>
  <c r="E164" i="4"/>
  <c r="D164" i="4"/>
  <c r="E163" i="4"/>
  <c r="D163" i="4"/>
  <c r="E162" i="4"/>
  <c r="D162" i="4"/>
  <c r="E161" i="4"/>
  <c r="D161" i="4"/>
  <c r="E160" i="4"/>
  <c r="D160" i="4"/>
  <c r="E159" i="4"/>
  <c r="D159" i="4"/>
  <c r="E158" i="4"/>
  <c r="D158" i="4"/>
  <c r="E157" i="4"/>
  <c r="D157" i="4"/>
  <c r="E156" i="4"/>
  <c r="D156" i="4"/>
  <c r="E155" i="4"/>
  <c r="D155" i="4"/>
  <c r="E154" i="4"/>
  <c r="D154" i="4"/>
  <c r="E153" i="4"/>
  <c r="D153" i="4"/>
  <c r="E152" i="4"/>
  <c r="D152" i="4"/>
  <c r="E151" i="4"/>
  <c r="D151" i="4"/>
  <c r="E150" i="4"/>
  <c r="D150" i="4"/>
  <c r="E149" i="4"/>
  <c r="D149" i="4"/>
  <c r="E148" i="4"/>
  <c r="D148" i="4"/>
  <c r="E147" i="4"/>
  <c r="D147" i="4"/>
  <c r="E146" i="4"/>
  <c r="D146" i="4"/>
  <c r="E145" i="4"/>
  <c r="D145" i="4"/>
  <c r="E144" i="4"/>
  <c r="D144" i="4"/>
  <c r="E143" i="4"/>
  <c r="D143" i="4"/>
  <c r="J142" i="4"/>
  <c r="E141" i="4"/>
  <c r="D141" i="4"/>
  <c r="E140" i="4"/>
  <c r="D140" i="4"/>
  <c r="E139" i="4"/>
  <c r="D139" i="4"/>
  <c r="E138" i="4"/>
  <c r="D138" i="4"/>
  <c r="E137" i="4"/>
  <c r="D137" i="4"/>
  <c r="E136" i="4"/>
  <c r="D136" i="4"/>
  <c r="E135" i="4"/>
  <c r="D135" i="4"/>
  <c r="E134" i="4"/>
  <c r="D134" i="4"/>
  <c r="E133" i="4"/>
  <c r="D133" i="4"/>
  <c r="E132" i="4"/>
  <c r="D132" i="4"/>
  <c r="E131" i="4"/>
  <c r="D131" i="4"/>
  <c r="E130" i="4"/>
  <c r="D130" i="4"/>
  <c r="E129" i="4"/>
  <c r="D129" i="4"/>
  <c r="E128" i="4"/>
  <c r="D128" i="4"/>
  <c r="E127" i="4"/>
  <c r="D127" i="4"/>
  <c r="E126" i="4"/>
  <c r="D126" i="4"/>
  <c r="E125" i="4"/>
  <c r="D125" i="4"/>
  <c r="J124" i="4"/>
  <c r="E123" i="4"/>
  <c r="D123" i="4"/>
  <c r="E122" i="4"/>
  <c r="D122" i="4"/>
  <c r="E121" i="4"/>
  <c r="D121" i="4"/>
  <c r="E120" i="4"/>
  <c r="D120" i="4"/>
  <c r="E119" i="4"/>
  <c r="D119" i="4"/>
  <c r="E118" i="4"/>
  <c r="D118" i="4"/>
  <c r="J117" i="4"/>
  <c r="J116" i="4"/>
  <c r="E115" i="4"/>
  <c r="D115" i="4"/>
  <c r="E114" i="4"/>
  <c r="D114" i="4"/>
  <c r="E113" i="4"/>
  <c r="D113" i="4"/>
  <c r="E112" i="4"/>
  <c r="D112" i="4"/>
  <c r="E111" i="4"/>
  <c r="D111" i="4"/>
  <c r="E110" i="4"/>
  <c r="D110" i="4"/>
  <c r="E109" i="4"/>
  <c r="D109" i="4"/>
  <c r="E108" i="4"/>
  <c r="D108" i="4"/>
  <c r="E107" i="4"/>
  <c r="D107" i="4"/>
  <c r="E106" i="4"/>
  <c r="D106" i="4"/>
  <c r="E105" i="4"/>
  <c r="D105" i="4"/>
  <c r="E104" i="4"/>
  <c r="D104" i="4"/>
  <c r="E103" i="4"/>
  <c r="D103" i="4"/>
  <c r="E102" i="4"/>
  <c r="D102" i="4"/>
  <c r="E101" i="4"/>
  <c r="D101" i="4"/>
  <c r="E100" i="4"/>
  <c r="D100" i="4"/>
  <c r="E99" i="4"/>
  <c r="D99" i="4"/>
  <c r="E98" i="4"/>
  <c r="D98" i="4"/>
  <c r="E97" i="4"/>
  <c r="D97" i="4"/>
  <c r="E96" i="4"/>
  <c r="D96" i="4"/>
  <c r="E95" i="4"/>
  <c r="D95" i="4"/>
  <c r="E94" i="4"/>
  <c r="D94" i="4"/>
  <c r="E93" i="4"/>
  <c r="D93" i="4"/>
  <c r="E92" i="4"/>
  <c r="D92" i="4"/>
  <c r="E91" i="4"/>
  <c r="D91" i="4"/>
  <c r="E90" i="4"/>
  <c r="D90" i="4"/>
  <c r="E89" i="4"/>
  <c r="D89" i="4"/>
  <c r="E88" i="4"/>
  <c r="D88" i="4"/>
  <c r="E87" i="4"/>
  <c r="D87" i="4"/>
  <c r="E86" i="4"/>
  <c r="D86" i="4"/>
  <c r="E85" i="4"/>
  <c r="D85" i="4"/>
  <c r="E84" i="4"/>
  <c r="D84" i="4"/>
  <c r="E83" i="4"/>
  <c r="D83" i="4"/>
  <c r="E82" i="4"/>
  <c r="D82" i="4"/>
  <c r="J81" i="4"/>
  <c r="J80" i="4"/>
  <c r="J79" i="4"/>
  <c r="J78" i="4"/>
  <c r="J77" i="4"/>
  <c r="E77" i="4"/>
  <c r="D77" i="4"/>
  <c r="J76" i="4"/>
  <c r="J75" i="4"/>
  <c r="E75" i="4"/>
  <c r="D75" i="4"/>
  <c r="J74" i="4"/>
  <c r="E74" i="4"/>
  <c r="D74" i="4"/>
  <c r="J73" i="4"/>
  <c r="J72" i="4"/>
  <c r="E71" i="4"/>
  <c r="D71" i="4"/>
  <c r="E70" i="4"/>
  <c r="D70" i="4"/>
  <c r="E69" i="4"/>
  <c r="D69" i="4"/>
  <c r="E68" i="4"/>
  <c r="D68" i="4"/>
  <c r="E67" i="4"/>
  <c r="D67" i="4"/>
  <c r="E66" i="4"/>
  <c r="D66" i="4"/>
  <c r="E65" i="4"/>
  <c r="D65" i="4"/>
  <c r="E64" i="4"/>
  <c r="D64" i="4"/>
  <c r="E63" i="4"/>
  <c r="D63" i="4"/>
  <c r="E62" i="4"/>
  <c r="D62" i="4"/>
  <c r="E61" i="4"/>
  <c r="D61" i="4"/>
  <c r="E60" i="4"/>
  <c r="D60" i="4"/>
  <c r="E59" i="4"/>
  <c r="D59" i="4"/>
  <c r="E58" i="4"/>
  <c r="D58" i="4"/>
  <c r="E57" i="4"/>
  <c r="D57" i="4"/>
  <c r="E56" i="4"/>
  <c r="D56" i="4"/>
  <c r="E55" i="4"/>
  <c r="D55" i="4"/>
  <c r="E54" i="4"/>
  <c r="D54" i="4"/>
  <c r="E53" i="4"/>
  <c r="D53" i="4"/>
  <c r="E52" i="4"/>
  <c r="D52" i="4"/>
  <c r="E51" i="4"/>
  <c r="D51" i="4"/>
  <c r="E50" i="4"/>
  <c r="D50" i="4"/>
  <c r="E49" i="4"/>
  <c r="D49" i="4"/>
  <c r="E48" i="4"/>
  <c r="D48" i="4"/>
  <c r="E47" i="4"/>
  <c r="D47" i="4"/>
  <c r="E46" i="4"/>
  <c r="D46" i="4"/>
  <c r="E45" i="4"/>
  <c r="D45" i="4"/>
  <c r="E44" i="4"/>
  <c r="D44" i="4"/>
  <c r="E43" i="4"/>
  <c r="D43" i="4"/>
  <c r="E42" i="4"/>
  <c r="D42" i="4"/>
  <c r="E41" i="4"/>
  <c r="D41" i="4"/>
  <c r="E40" i="4"/>
  <c r="D40" i="4"/>
  <c r="E39" i="4"/>
  <c r="D39" i="4"/>
  <c r="E38" i="4"/>
  <c r="D38" i="4"/>
  <c r="E37" i="4"/>
  <c r="D37" i="4"/>
  <c r="E36" i="4"/>
  <c r="D36" i="4"/>
  <c r="E35" i="4"/>
  <c r="D35" i="4"/>
  <c r="E34" i="4"/>
  <c r="D34" i="4"/>
  <c r="E33" i="4"/>
  <c r="D33" i="4"/>
  <c r="E32" i="4"/>
  <c r="D32" i="4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M254" i="3"/>
  <c r="S253" i="3"/>
  <c r="K253" i="3"/>
  <c r="O250" i="3"/>
  <c r="G250" i="3"/>
  <c r="U249" i="3"/>
  <c r="T249" i="3"/>
  <c r="S249" i="3"/>
  <c r="R249" i="3"/>
  <c r="Q249" i="3"/>
  <c r="P249" i="3"/>
  <c r="P250" i="3" s="1"/>
  <c r="O249" i="3"/>
  <c r="N249" i="3"/>
  <c r="M249" i="3"/>
  <c r="L249" i="3"/>
  <c r="K249" i="3"/>
  <c r="J249" i="3"/>
  <c r="I249" i="3"/>
  <c r="H249" i="3"/>
  <c r="H250" i="3" s="1"/>
  <c r="H251" i="3" s="1"/>
  <c r="G249" i="3"/>
  <c r="F249" i="3"/>
  <c r="E249" i="3"/>
  <c r="U244" i="3"/>
  <c r="T244" i="3"/>
  <c r="S244" i="3"/>
  <c r="S250" i="3" s="1"/>
  <c r="R244" i="3"/>
  <c r="R250" i="3" s="1"/>
  <c r="Q244" i="3"/>
  <c r="Q250" i="3" s="1"/>
  <c r="P244" i="3"/>
  <c r="O244" i="3"/>
  <c r="N244" i="3"/>
  <c r="N253" i="3" s="1"/>
  <c r="M244" i="3"/>
  <c r="L244" i="3"/>
  <c r="K244" i="3"/>
  <c r="K250" i="3" s="1"/>
  <c r="J244" i="3"/>
  <c r="J250" i="3" s="1"/>
  <c r="I244" i="3"/>
  <c r="I250" i="3" s="1"/>
  <c r="I251" i="3" s="1"/>
  <c r="H244" i="3"/>
  <c r="G244" i="3"/>
  <c r="F244" i="3"/>
  <c r="V244" i="3" s="1"/>
  <c r="E244" i="3"/>
  <c r="D244" i="3"/>
  <c r="V243" i="3"/>
  <c r="V242" i="3"/>
  <c r="V241" i="3"/>
  <c r="V240" i="3"/>
  <c r="V239" i="3"/>
  <c r="V238" i="3"/>
  <c r="V237" i="3"/>
  <c r="V236" i="3"/>
  <c r="V235" i="3"/>
  <c r="V234" i="3"/>
  <c r="V233" i="3"/>
  <c r="V232" i="3"/>
  <c r="V231" i="3"/>
  <c r="V230" i="3"/>
  <c r="V229" i="3"/>
  <c r="V228" i="3"/>
  <c r="V227" i="3"/>
  <c r="V226" i="3"/>
  <c r="V225" i="3"/>
  <c r="V224" i="3"/>
  <c r="V223" i="3"/>
  <c r="V222" i="3"/>
  <c r="V221" i="3"/>
  <c r="V220" i="3"/>
  <c r="V219" i="3"/>
  <c r="V218" i="3"/>
  <c r="V217" i="3"/>
  <c r="V216" i="3"/>
  <c r="V215" i="3"/>
  <c r="V214" i="3"/>
  <c r="V213" i="3"/>
  <c r="V212" i="3"/>
  <c r="V211" i="3"/>
  <c r="V210" i="3"/>
  <c r="V209" i="3"/>
  <c r="V208" i="3"/>
  <c r="V207" i="3"/>
  <c r="V206" i="3"/>
  <c r="V205" i="3"/>
  <c r="V204" i="3"/>
  <c r="V203" i="3"/>
  <c r="V202" i="3"/>
  <c r="V201" i="3"/>
  <c r="V200" i="3"/>
  <c r="V199" i="3"/>
  <c r="V198" i="3"/>
  <c r="V197" i="3"/>
  <c r="V196" i="3"/>
  <c r="V195" i="3"/>
  <c r="V194" i="3"/>
  <c r="V193" i="3"/>
  <c r="V192" i="3"/>
  <c r="V191" i="3"/>
  <c r="V190" i="3"/>
  <c r="V189" i="3"/>
  <c r="V188" i="3"/>
  <c r="V187" i="3"/>
  <c r="V186" i="3"/>
  <c r="V185" i="3"/>
  <c r="V184" i="3"/>
  <c r="V183" i="3"/>
  <c r="V182" i="3"/>
  <c r="V181" i="3"/>
  <c r="V180" i="3"/>
  <c r="V179" i="3"/>
  <c r="V178" i="3"/>
  <c r="V177" i="3"/>
  <c r="V176" i="3"/>
  <c r="V175" i="3"/>
  <c r="V174" i="3"/>
  <c r="V173" i="3"/>
  <c r="V172" i="3"/>
  <c r="V171" i="3"/>
  <c r="V170" i="3"/>
  <c r="V169" i="3"/>
  <c r="V168" i="3"/>
  <c r="V167" i="3"/>
  <c r="V166" i="3"/>
  <c r="V165" i="3"/>
  <c r="V164" i="3"/>
  <c r="V163" i="3"/>
  <c r="V162" i="3"/>
  <c r="V161" i="3"/>
  <c r="V160" i="3"/>
  <c r="V159" i="3"/>
  <c r="V158" i="3"/>
  <c r="V157" i="3"/>
  <c r="V156" i="3"/>
  <c r="V155" i="3"/>
  <c r="V154" i="3"/>
  <c r="V153" i="3"/>
  <c r="V152" i="3"/>
  <c r="V151" i="3"/>
  <c r="V150" i="3"/>
  <c r="V149" i="3"/>
  <c r="V148" i="3"/>
  <c r="V147" i="3"/>
  <c r="V146" i="3"/>
  <c r="V145" i="3"/>
  <c r="V144" i="3"/>
  <c r="V143" i="3"/>
  <c r="V142" i="3"/>
  <c r="V141" i="3"/>
  <c r="V140" i="3"/>
  <c r="V139" i="3"/>
  <c r="V138" i="3"/>
  <c r="V137" i="3"/>
  <c r="V136" i="3"/>
  <c r="V135" i="3"/>
  <c r="V134" i="3"/>
  <c r="V133" i="3"/>
  <c r="V132" i="3"/>
  <c r="V131" i="3"/>
  <c r="V130" i="3"/>
  <c r="V129" i="3"/>
  <c r="V128" i="3"/>
  <c r="V127" i="3"/>
  <c r="V126" i="3"/>
  <c r="V125" i="3"/>
  <c r="V124" i="3"/>
  <c r="V123" i="3"/>
  <c r="V122" i="3"/>
  <c r="V121" i="3"/>
  <c r="V120" i="3"/>
  <c r="V119" i="3"/>
  <c r="V118" i="3"/>
  <c r="V117" i="3"/>
  <c r="V116" i="3"/>
  <c r="V115" i="3"/>
  <c r="V114" i="3"/>
  <c r="V113" i="3"/>
  <c r="V112" i="3"/>
  <c r="V111" i="3"/>
  <c r="V110" i="3"/>
  <c r="V109" i="3"/>
  <c r="V108" i="3"/>
  <c r="V107" i="3"/>
  <c r="V106" i="3"/>
  <c r="V105" i="3"/>
  <c r="V104" i="3"/>
  <c r="V103" i="3"/>
  <c r="V102" i="3"/>
  <c r="V101" i="3"/>
  <c r="V100" i="3"/>
  <c r="V99" i="3"/>
  <c r="V98" i="3"/>
  <c r="V97" i="3"/>
  <c r="V96" i="3"/>
  <c r="V95" i="3"/>
  <c r="V94" i="3"/>
  <c r="V93" i="3"/>
  <c r="V92" i="3"/>
  <c r="V91" i="3"/>
  <c r="V90" i="3"/>
  <c r="V89" i="3"/>
  <c r="V88" i="3"/>
  <c r="V87" i="3"/>
  <c r="V86" i="3"/>
  <c r="V85" i="3"/>
  <c r="V84" i="3"/>
  <c r="V83" i="3"/>
  <c r="V82" i="3"/>
  <c r="V81" i="3"/>
  <c r="V80" i="3"/>
  <c r="V79" i="3"/>
  <c r="V78" i="3"/>
  <c r="V77" i="3"/>
  <c r="V76" i="3"/>
  <c r="V75" i="3"/>
  <c r="V74" i="3"/>
  <c r="V73" i="3"/>
  <c r="V72" i="3"/>
  <c r="V71" i="3"/>
  <c r="V70" i="3"/>
  <c r="V69" i="3"/>
  <c r="V68" i="3"/>
  <c r="V67" i="3"/>
  <c r="V66" i="3"/>
  <c r="V65" i="3"/>
  <c r="V64" i="3"/>
  <c r="V63" i="3"/>
  <c r="V62" i="3"/>
  <c r="V61" i="3"/>
  <c r="V60" i="3"/>
  <c r="V59" i="3"/>
  <c r="V58" i="3"/>
  <c r="V57" i="3"/>
  <c r="V56" i="3"/>
  <c r="V55" i="3"/>
  <c r="V54" i="3"/>
  <c r="V53" i="3"/>
  <c r="V52" i="3"/>
  <c r="V5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V29" i="3"/>
  <c r="V28" i="3"/>
  <c r="V27" i="3"/>
  <c r="V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246" i="2"/>
  <c r="V245" i="2"/>
  <c r="U244" i="2"/>
  <c r="T244" i="2"/>
  <c r="S244" i="2"/>
  <c r="R244" i="2"/>
  <c r="R253" i="3" s="1"/>
  <c r="Q244" i="2"/>
  <c r="Q253" i="3" s="1"/>
  <c r="P244" i="2"/>
  <c r="N244" i="2"/>
  <c r="K244" i="2"/>
  <c r="J244" i="2"/>
  <c r="J253" i="3" s="1"/>
  <c r="I244" i="2"/>
  <c r="I253" i="3" s="1"/>
  <c r="H244" i="2"/>
  <c r="E244" i="2"/>
  <c r="V243" i="2"/>
  <c r="V249" i="3" s="1"/>
  <c r="V242" i="2"/>
  <c r="V241" i="2"/>
  <c r="V240" i="2"/>
  <c r="V239" i="2"/>
  <c r="V238" i="2"/>
  <c r="V237" i="2"/>
  <c r="V236" i="2"/>
  <c r="V235" i="2"/>
  <c r="V234" i="2"/>
  <c r="V233" i="2"/>
  <c r="V232" i="2"/>
  <c r="V231" i="2"/>
  <c r="V230" i="2"/>
  <c r="V229" i="2"/>
  <c r="V228" i="2"/>
  <c r="V227" i="2"/>
  <c r="V226" i="2"/>
  <c r="V225" i="2"/>
  <c r="V224" i="2"/>
  <c r="V223" i="2"/>
  <c r="V222" i="2"/>
  <c r="V221" i="2"/>
  <c r="V220" i="2"/>
  <c r="V219" i="2"/>
  <c r="V218" i="2"/>
  <c r="V217" i="2"/>
  <c r="V216" i="2"/>
  <c r="V215" i="2"/>
  <c r="V214" i="2"/>
  <c r="V213" i="2"/>
  <c r="V212" i="2"/>
  <c r="V211" i="2"/>
  <c r="V210" i="2"/>
  <c r="V209" i="2"/>
  <c r="V208" i="2"/>
  <c r="V207" i="2"/>
  <c r="V206" i="2"/>
  <c r="V205" i="2"/>
  <c r="V204" i="2"/>
  <c r="V203" i="2"/>
  <c r="V202" i="2"/>
  <c r="V201" i="2"/>
  <c r="V200" i="2"/>
  <c r="V199" i="2"/>
  <c r="V198" i="2"/>
  <c r="V197" i="2"/>
  <c r="V196" i="2"/>
  <c r="V195" i="2"/>
  <c r="V194" i="2"/>
  <c r="V193" i="2"/>
  <c r="V192" i="2"/>
  <c r="V191" i="2"/>
  <c r="V190" i="2"/>
  <c r="V189" i="2"/>
  <c r="V188" i="2"/>
  <c r="V187" i="2"/>
  <c r="V186" i="2"/>
  <c r="V185" i="2"/>
  <c r="V184" i="2"/>
  <c r="V183" i="2"/>
  <c r="V182" i="2"/>
  <c r="V181" i="2"/>
  <c r="V180" i="2"/>
  <c r="V179" i="2"/>
  <c r="V178" i="2"/>
  <c r="V177" i="2"/>
  <c r="V176" i="2"/>
  <c r="V175" i="2"/>
  <c r="V174" i="2"/>
  <c r="V173" i="2"/>
  <c r="V172" i="2"/>
  <c r="V171" i="2"/>
  <c r="V170" i="2"/>
  <c r="V169" i="2"/>
  <c r="V168" i="2"/>
  <c r="V167" i="2"/>
  <c r="V166" i="2"/>
  <c r="V165" i="2"/>
  <c r="V164" i="2"/>
  <c r="V163" i="2"/>
  <c r="V162" i="2"/>
  <c r="V161" i="2"/>
  <c r="V160" i="2"/>
  <c r="V159" i="2"/>
  <c r="V158" i="2"/>
  <c r="V157" i="2"/>
  <c r="V156" i="2"/>
  <c r="V155" i="2"/>
  <c r="V154" i="2"/>
  <c r="V153" i="2"/>
  <c r="V152" i="2"/>
  <c r="V151" i="2"/>
  <c r="V150" i="2"/>
  <c r="V149" i="2"/>
  <c r="V148" i="2"/>
  <c r="V147" i="2"/>
  <c r="V146" i="2"/>
  <c r="D246" i="2" s="1"/>
  <c r="V145" i="2"/>
  <c r="V144" i="2"/>
  <c r="V143" i="2"/>
  <c r="V142" i="2"/>
  <c r="V141" i="2"/>
  <c r="V140" i="2"/>
  <c r="V139" i="2"/>
  <c r="V138" i="2"/>
  <c r="V137" i="2"/>
  <c r="V136" i="2"/>
  <c r="V135" i="2"/>
  <c r="V134" i="2"/>
  <c r="V133" i="2"/>
  <c r="V132" i="2"/>
  <c r="V131" i="2"/>
  <c r="V130" i="2"/>
  <c r="V129" i="2"/>
  <c r="V128" i="2"/>
  <c r="V127" i="2"/>
  <c r="V126" i="2"/>
  <c r="V125" i="2"/>
  <c r="V124" i="2"/>
  <c r="V123" i="2"/>
  <c r="V122" i="2"/>
  <c r="V121" i="2"/>
  <c r="V120" i="2"/>
  <c r="V119" i="2"/>
  <c r="V118" i="2"/>
  <c r="V117" i="2"/>
  <c r="V116" i="2"/>
  <c r="V115" i="2"/>
  <c r="V114" i="2"/>
  <c r="V113" i="2"/>
  <c r="V112" i="2"/>
  <c r="V111" i="2"/>
  <c r="V110" i="2"/>
  <c r="V109" i="2"/>
  <c r="V108" i="2"/>
  <c r="V107" i="2"/>
  <c r="V106" i="2"/>
  <c r="V105" i="2"/>
  <c r="V104" i="2"/>
  <c r="V103" i="2"/>
  <c r="V102" i="2"/>
  <c r="V101" i="2"/>
  <c r="V100" i="2"/>
  <c r="V99" i="2"/>
  <c r="V98" i="2"/>
  <c r="V97" i="2"/>
  <c r="V96" i="2"/>
  <c r="V95" i="2"/>
  <c r="V94" i="2"/>
  <c r="V93" i="2"/>
  <c r="V92" i="2"/>
  <c r="V91" i="2"/>
  <c r="V90" i="2"/>
  <c r="V89" i="2"/>
  <c r="V88" i="2"/>
  <c r="V87" i="2"/>
  <c r="V86" i="2"/>
  <c r="AA87" i="2" s="1"/>
  <c r="V85" i="2"/>
  <c r="V84" i="2"/>
  <c r="V83" i="2"/>
  <c r="V82" i="2"/>
  <c r="V81" i="2"/>
  <c r="O80" i="2"/>
  <c r="D1794" i="5" s="1"/>
  <c r="L80" i="2"/>
  <c r="D1791" i="5" s="1"/>
  <c r="H80" i="2"/>
  <c r="D1787" i="5" s="1"/>
  <c r="V79" i="2"/>
  <c r="V78" i="2"/>
  <c r="V77" i="2"/>
  <c r="V76" i="2"/>
  <c r="V75" i="2"/>
  <c r="V74" i="2"/>
  <c r="V73" i="2"/>
  <c r="V72" i="2"/>
  <c r="V71" i="2"/>
  <c r="V70" i="2"/>
  <c r="V69" i="2"/>
  <c r="V68" i="2"/>
  <c r="V67" i="2"/>
  <c r="V66" i="2"/>
  <c r="V65" i="2"/>
  <c r="V64" i="2"/>
  <c r="V63" i="2"/>
  <c r="V62" i="2"/>
  <c r="V61" i="2"/>
  <c r="V60" i="2"/>
  <c r="V59" i="2"/>
  <c r="V58" i="2"/>
  <c r="AA57" i="2"/>
  <c r="O57" i="2"/>
  <c r="M57" i="2"/>
  <c r="D1240" i="5" s="1"/>
  <c r="H57" i="2"/>
  <c r="V56" i="2"/>
  <c r="V55" i="2"/>
  <c r="D54" i="2"/>
  <c r="V54" i="2" s="1"/>
  <c r="V53" i="2"/>
  <c r="AA54" i="2" s="1"/>
  <c r="V52" i="2"/>
  <c r="V51" i="2"/>
  <c r="V50" i="2"/>
  <c r="L49" i="2"/>
  <c r="D1047" i="5" s="1"/>
  <c r="F49" i="2"/>
  <c r="V49" i="2" s="1"/>
  <c r="AA50" i="2" s="1"/>
  <c r="AA48" i="2"/>
  <c r="V48" i="2"/>
  <c r="AA49" i="2" s="1"/>
  <c r="V47" i="2"/>
  <c r="V46" i="2"/>
  <c r="F45" i="2"/>
  <c r="V44" i="2"/>
  <c r="AA45" i="2" s="1"/>
  <c r="AA43" i="2"/>
  <c r="V43" i="2"/>
  <c r="V42" i="2"/>
  <c r="V41" i="2"/>
  <c r="AA42" i="2" s="1"/>
  <c r="G41" i="2"/>
  <c r="G244" i="2" s="1"/>
  <c r="AA40" i="2"/>
  <c r="V40" i="2"/>
  <c r="D40" i="2"/>
  <c r="V39" i="2"/>
  <c r="V38" i="2"/>
  <c r="AA39" i="2" s="1"/>
  <c r="M38" i="2"/>
  <c r="M244" i="2" s="1"/>
  <c r="V37" i="2"/>
  <c r="AA38" i="2" s="1"/>
  <c r="V36" i="2"/>
  <c r="V35" i="2"/>
  <c r="V34" i="2"/>
  <c r="AA34" i="2" s="1"/>
  <c r="V33" i="2"/>
  <c r="V32" i="2"/>
  <c r="V31" i="2"/>
  <c r="AA30" i="2"/>
  <c r="V30" i="2"/>
  <c r="AA29" i="2"/>
  <c r="V29" i="2"/>
  <c r="V28" i="2"/>
  <c r="AA28" i="2" s="1"/>
  <c r="AA27" i="2"/>
  <c r="V27" i="2"/>
  <c r="AA26" i="2"/>
  <c r="V26" i="2"/>
  <c r="V25" i="2"/>
  <c r="V24" i="2"/>
  <c r="AA24" i="2" s="1"/>
  <c r="AA23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P7" i="2"/>
  <c r="V250" i="3" l="1"/>
  <c r="G1081" i="5"/>
  <c r="D1235" i="5"/>
  <c r="V57" i="2"/>
  <c r="AA58" i="2" s="1"/>
  <c r="G253" i="3"/>
  <c r="D409" i="5"/>
  <c r="G409" i="5" s="1"/>
  <c r="D529" i="5"/>
  <c r="G529" i="5" s="1"/>
  <c r="E1153" i="5"/>
  <c r="G1153" i="5" s="1"/>
  <c r="G1705" i="5"/>
  <c r="G2233" i="5"/>
  <c r="D3505" i="5"/>
  <c r="G3505" i="5" s="1"/>
  <c r="E3721" i="5"/>
  <c r="G4512" i="5"/>
  <c r="D823" i="5"/>
  <c r="D841" i="5" s="1"/>
  <c r="G841" i="5" s="1"/>
  <c r="D244" i="2"/>
  <c r="H253" i="3"/>
  <c r="P253" i="3"/>
  <c r="F250" i="3"/>
  <c r="D481" i="5"/>
  <c r="G481" i="5" s="1"/>
  <c r="D1129" i="5"/>
  <c r="G1129" i="5" s="1"/>
  <c r="D1513" i="5"/>
  <c r="G1513" i="5" s="1"/>
  <c r="G1657" i="5"/>
  <c r="G2089" i="5"/>
  <c r="G2377" i="5"/>
  <c r="D2737" i="5"/>
  <c r="G2737" i="5" s="1"/>
  <c r="G2857" i="5"/>
  <c r="D3121" i="5"/>
  <c r="G3121" i="5" s="1"/>
  <c r="E3337" i="5"/>
  <c r="G3577" i="5"/>
  <c r="G3721" i="5"/>
  <c r="G2281" i="5"/>
  <c r="F244" i="2"/>
  <c r="F253" i="3" s="1"/>
  <c r="V45" i="2"/>
  <c r="AA46" i="2" s="1"/>
  <c r="O244" i="2"/>
  <c r="O253" i="3" s="1"/>
  <c r="D1242" i="5"/>
  <c r="D1249" i="5" s="1"/>
  <c r="G1249" i="5" s="1"/>
  <c r="D73" i="5"/>
  <c r="D337" i="5"/>
  <c r="G337" i="5" s="1"/>
  <c r="D745" i="5"/>
  <c r="G745" i="5" s="1"/>
  <c r="G1753" i="5"/>
  <c r="D1801" i="5"/>
  <c r="G2041" i="5"/>
  <c r="E2329" i="5"/>
  <c r="G2329" i="5" s="1"/>
  <c r="D2497" i="5"/>
  <c r="G2497" i="5" s="1"/>
  <c r="G2809" i="5"/>
  <c r="E3049" i="5"/>
  <c r="G3193" i="5"/>
  <c r="G3337" i="5"/>
  <c r="E26" i="5"/>
  <c r="G26" i="5" s="1"/>
  <c r="E73" i="5"/>
  <c r="G217" i="5"/>
  <c r="D265" i="5"/>
  <c r="G1369" i="5"/>
  <c r="D1417" i="5"/>
  <c r="G1417" i="5" s="1"/>
  <c r="E1753" i="5"/>
  <c r="E1801" i="5"/>
  <c r="G1897" i="5"/>
  <c r="G2137" i="5"/>
  <c r="G2665" i="5"/>
  <c r="E2953" i="5"/>
  <c r="D3697" i="5"/>
  <c r="G3697" i="5" s="1"/>
  <c r="G3768" i="5"/>
  <c r="G3840" i="5"/>
  <c r="G3888" i="5"/>
  <c r="G3984" i="5"/>
  <c r="D1537" i="5"/>
  <c r="G1537" i="5" s="1"/>
  <c r="N250" i="3"/>
  <c r="E265" i="5"/>
  <c r="D553" i="5"/>
  <c r="G553" i="5" s="1"/>
  <c r="G985" i="5"/>
  <c r="G1033" i="5"/>
  <c r="D1041" i="5"/>
  <c r="D1057" i="5" s="1"/>
  <c r="G1057" i="5" s="1"/>
  <c r="G1177" i="5"/>
  <c r="D1225" i="5"/>
  <c r="E1417" i="5"/>
  <c r="G1561" i="5"/>
  <c r="D1609" i="5"/>
  <c r="G1609" i="5" s="1"/>
  <c r="G1849" i="5"/>
  <c r="D2305" i="5"/>
  <c r="G2305" i="5" s="1"/>
  <c r="G2617" i="5"/>
  <c r="G2953" i="5"/>
  <c r="D3025" i="5"/>
  <c r="G3025" i="5" s="1"/>
  <c r="D3313" i="5"/>
  <c r="G3313" i="5" s="1"/>
  <c r="G3481" i="5"/>
  <c r="G4224" i="5"/>
  <c r="G4488" i="5"/>
  <c r="D253" i="3"/>
  <c r="V246" i="3"/>
  <c r="L250" i="3"/>
  <c r="T250" i="3"/>
  <c r="T253" i="3"/>
  <c r="E1033" i="5"/>
  <c r="E1225" i="5"/>
  <c r="E1609" i="5"/>
  <c r="D1729" i="5"/>
  <c r="G1729" i="5" s="1"/>
  <c r="D2353" i="5"/>
  <c r="G2353" i="5" s="1"/>
  <c r="G2473" i="5"/>
  <c r="G2713" i="5"/>
  <c r="G3049" i="5"/>
  <c r="G3097" i="5"/>
  <c r="E3241" i="5"/>
  <c r="G3241" i="5" s="1"/>
  <c r="G3385" i="5"/>
  <c r="E3529" i="5"/>
  <c r="G4104" i="5"/>
  <c r="G4560" i="5"/>
  <c r="E50" i="5"/>
  <c r="G3145" i="5"/>
  <c r="E250" i="3"/>
  <c r="E253" i="3"/>
  <c r="M250" i="3"/>
  <c r="M255" i="3" s="1"/>
  <c r="M253" i="3"/>
  <c r="U250" i="3"/>
  <c r="U253" i="3"/>
  <c r="D50" i="5"/>
  <c r="G50" i="5" s="1"/>
  <c r="D361" i="5"/>
  <c r="G361" i="5" s="1"/>
  <c r="D601" i="5"/>
  <c r="G601" i="5" s="1"/>
  <c r="D1777" i="5"/>
  <c r="G1777" i="5" s="1"/>
  <c r="E1993" i="5"/>
  <c r="G1993" i="5" s="1"/>
  <c r="D2113" i="5"/>
  <c r="G2113" i="5" s="1"/>
  <c r="G2425" i="5"/>
  <c r="E2761" i="5"/>
  <c r="G2761" i="5" s="1"/>
  <c r="G2881" i="5"/>
  <c r="D2929" i="5"/>
  <c r="G2929" i="5" s="1"/>
  <c r="E3145" i="5"/>
  <c r="G3529" i="5"/>
  <c r="D3601" i="5"/>
  <c r="G3601" i="5" s="1"/>
  <c r="G4056" i="5"/>
  <c r="G4176" i="5"/>
  <c r="G4248" i="5"/>
  <c r="G4632" i="5"/>
  <c r="L244" i="2"/>
  <c r="L253" i="3" s="1"/>
  <c r="D784" i="5"/>
  <c r="D850" i="5"/>
  <c r="D865" i="5" s="1"/>
  <c r="G865" i="5" s="1"/>
  <c r="V80" i="2"/>
  <c r="V244" i="2" l="1"/>
  <c r="V253" i="3" s="1"/>
  <c r="D249" i="3"/>
  <c r="D247" i="2"/>
  <c r="G73" i="5"/>
  <c r="G265" i="5"/>
  <c r="G1225" i="5"/>
  <c r="G1801" i="5"/>
</calcChain>
</file>

<file path=xl/sharedStrings.xml><?xml version="1.0" encoding="utf-8"?>
<sst xmlns="http://schemas.openxmlformats.org/spreadsheetml/2006/main" count="8720" uniqueCount="864">
  <si>
    <t>SL 
NO</t>
  </si>
  <si>
    <t>Type</t>
  </si>
  <si>
    <t>HEAD OFFICE ACCOUNTS</t>
  </si>
  <si>
    <t>ZONE ACCOUNTS</t>
  </si>
  <si>
    <t>H/O Code</t>
  </si>
  <si>
    <t>FOL. NO</t>
  </si>
  <si>
    <t>DR.</t>
  </si>
  <si>
    <t>CR.</t>
  </si>
  <si>
    <t>E</t>
  </si>
  <si>
    <t>Basic Salary (Officer)</t>
  </si>
  <si>
    <t>1</t>
  </si>
  <si>
    <t>Basic Salary (Staff)</t>
  </si>
  <si>
    <t>2</t>
  </si>
  <si>
    <t>Medical Allowance (Officer)</t>
  </si>
  <si>
    <t>3</t>
  </si>
  <si>
    <t>Medical Allowance (Staff)</t>
  </si>
  <si>
    <t>4</t>
  </si>
  <si>
    <t>House Rent Allowance</t>
  </si>
  <si>
    <t>House Rent Allowance (Officer)</t>
  </si>
  <si>
    <t>7</t>
  </si>
  <si>
    <t>House Rent Allowance (Staff)</t>
  </si>
  <si>
    <t>8</t>
  </si>
  <si>
    <t>Entertainment Allowance (Officer)</t>
  </si>
  <si>
    <t>Entertainment Allowance(Officer)</t>
  </si>
  <si>
    <t>10</t>
  </si>
  <si>
    <t>Dearness Allowance (Officer)</t>
  </si>
  <si>
    <t>5</t>
  </si>
  <si>
    <t>Dearness Allowance (Staff)</t>
  </si>
  <si>
    <t>6</t>
  </si>
  <si>
    <t>Festival Allowance</t>
  </si>
  <si>
    <t>Festival Allowance (Officer)</t>
  </si>
  <si>
    <t>12</t>
  </si>
  <si>
    <t>Festival Allowance (Staff)</t>
  </si>
  <si>
    <t>13</t>
  </si>
  <si>
    <t>Incentive Bonus (Officer)</t>
  </si>
  <si>
    <t>Bonus Incentive (Officer)</t>
  </si>
  <si>
    <t>Incentive Bonus (Staff)</t>
  </si>
  <si>
    <t>Bonus Incentive (Staff)</t>
  </si>
  <si>
    <t>Employee Income Tax</t>
  </si>
  <si>
    <t>Income Tax (Officer)</t>
  </si>
  <si>
    <t>15</t>
  </si>
  <si>
    <t>Employee Income Tax (Staff)</t>
  </si>
  <si>
    <t>Income Tax (Staff)</t>
  </si>
  <si>
    <t>16</t>
  </si>
  <si>
    <t>Recreation Leave</t>
  </si>
  <si>
    <t>Recreation Allowance (Officer)</t>
  </si>
  <si>
    <t>51</t>
  </si>
  <si>
    <t>Recreation Leave (Staff)</t>
  </si>
  <si>
    <t>Recreation Allowance (Staff)</t>
  </si>
  <si>
    <t>52</t>
  </si>
  <si>
    <t>Naba Barsha Vata (Officer)</t>
  </si>
  <si>
    <t>Nobaborsho Allowance (Officer)</t>
  </si>
  <si>
    <t>Naba Barsha Vata (Staff)</t>
  </si>
  <si>
    <t>Nobaborsho Allowance (Staff)</t>
  </si>
  <si>
    <t>Conveyance Allowance</t>
  </si>
  <si>
    <t>18</t>
  </si>
  <si>
    <t>Education Allowance (Officer and Staff)</t>
  </si>
  <si>
    <t>Education Allowance</t>
  </si>
  <si>
    <t>19</t>
  </si>
  <si>
    <t>Conveyance Expenses</t>
  </si>
  <si>
    <t>55</t>
  </si>
  <si>
    <t>Telephone Charge(Office)</t>
  </si>
  <si>
    <t>Telephone Charge (Office)</t>
  </si>
  <si>
    <t>34</t>
  </si>
  <si>
    <t>Telephone Charge (Res)</t>
  </si>
  <si>
    <t>Telephone Charge (Resi)</t>
  </si>
  <si>
    <t>35</t>
  </si>
  <si>
    <t>Telephone Maintenance</t>
  </si>
  <si>
    <t>Telephone Repaire &amp; Maintenance</t>
  </si>
  <si>
    <t>36</t>
  </si>
  <si>
    <t>Postage And Telegram Exp.</t>
  </si>
  <si>
    <t>Postage &amp; Telegram exp.</t>
  </si>
  <si>
    <t>37</t>
  </si>
  <si>
    <t>Revenue Stamp Expense</t>
  </si>
  <si>
    <t>Revenue Stamp Exp</t>
  </si>
  <si>
    <t>38</t>
  </si>
  <si>
    <t>Fuel Expense</t>
  </si>
  <si>
    <t>Car Fuel Expenses(Gas)</t>
  </si>
  <si>
    <t>39</t>
  </si>
  <si>
    <t>Car Fuel Expenses(Petrol/Lub.)</t>
  </si>
  <si>
    <t>Car Maintenance</t>
  </si>
  <si>
    <t>Car Repaire &amp; Maintenance</t>
  </si>
  <si>
    <t>40</t>
  </si>
  <si>
    <t>Washing Allowance</t>
  </si>
  <si>
    <t>20</t>
  </si>
  <si>
    <t>Washing Expenses</t>
  </si>
  <si>
    <t>50</t>
  </si>
  <si>
    <t>L</t>
  </si>
  <si>
    <t>Pension and Gratuity Fund(Obasar Bhata)</t>
  </si>
  <si>
    <t>Pension Fund for Empoyees (Staff)</t>
  </si>
  <si>
    <t>Staff Wages and Salary</t>
  </si>
  <si>
    <t>Casual Staff Wages</t>
  </si>
  <si>
    <t>25</t>
  </si>
  <si>
    <t>Stationery Exp.</t>
  </si>
  <si>
    <t>Stationery Expenses</t>
  </si>
  <si>
    <t>29</t>
  </si>
  <si>
    <t>Computer Maintenance</t>
  </si>
  <si>
    <t>65</t>
  </si>
  <si>
    <t>Office Rent Expenses</t>
  </si>
  <si>
    <t>Office Rent</t>
  </si>
  <si>
    <t>30</t>
  </si>
  <si>
    <t>Electric Bill / Charge</t>
  </si>
  <si>
    <t>Electricity Charge Paid</t>
  </si>
  <si>
    <t>31</t>
  </si>
  <si>
    <t>Electric Maintenance</t>
  </si>
  <si>
    <t>Electrical Maintenance</t>
  </si>
  <si>
    <t>32</t>
  </si>
  <si>
    <t>Excess/Short Collection</t>
  </si>
  <si>
    <t>Short/Excess Collection</t>
  </si>
  <si>
    <t>198</t>
  </si>
  <si>
    <t>Service Charge</t>
  </si>
  <si>
    <t>214</t>
  </si>
  <si>
    <t>Uniform And Liveries</t>
  </si>
  <si>
    <t>Uniform and Liveries</t>
  </si>
  <si>
    <t>33</t>
  </si>
  <si>
    <t>Training Exp and Deligation fee</t>
  </si>
  <si>
    <t>Traning Exp.</t>
  </si>
  <si>
    <t>47</t>
  </si>
  <si>
    <t>Repairs And Renewal (Other Than Building)</t>
  </si>
  <si>
    <t>Repairs &amp; Renewal(Furniture)</t>
  </si>
  <si>
    <t>44</t>
  </si>
  <si>
    <t>Repairs &amp; Renewal(Typewritire)</t>
  </si>
  <si>
    <t>Lunch Subsidy</t>
  </si>
  <si>
    <t>534</t>
  </si>
  <si>
    <t>Genarel Entertainment</t>
  </si>
  <si>
    <t>General Entertainment</t>
  </si>
  <si>
    <t>45</t>
  </si>
  <si>
    <t>Contingency and Genarel Expenses</t>
  </si>
  <si>
    <t>Contingency &amp; General Exp</t>
  </si>
  <si>
    <t>48</t>
  </si>
  <si>
    <t>Contingency &amp; General Exp. (Sweeper)</t>
  </si>
  <si>
    <t>Travelling Expenses</t>
  </si>
  <si>
    <t>54</t>
  </si>
  <si>
    <t>Over Time Expenses</t>
  </si>
  <si>
    <t>Over Time</t>
  </si>
  <si>
    <t>56</t>
  </si>
  <si>
    <t>Cash Handling O.T</t>
  </si>
  <si>
    <t>Cash Handiling (OT)</t>
  </si>
  <si>
    <t>57</t>
  </si>
  <si>
    <t>Air Condition and Room Air Cooler Maintenance</t>
  </si>
  <si>
    <t>Air Cooler Maintenance</t>
  </si>
  <si>
    <t>59</t>
  </si>
  <si>
    <t>I</t>
  </si>
  <si>
    <t>Rest House Income</t>
  </si>
  <si>
    <t>Insurance Premium (Other Than Building)</t>
  </si>
  <si>
    <t>Car Insurance Premium</t>
  </si>
  <si>
    <t>63</t>
  </si>
  <si>
    <t>Business Dev. Expense</t>
  </si>
  <si>
    <t>Business Dev. Expenses</t>
  </si>
  <si>
    <t>68</t>
  </si>
  <si>
    <t>Papers And Preiodicals</t>
  </si>
  <si>
    <t>Papers &amp; Preiodicals</t>
  </si>
  <si>
    <t>70</t>
  </si>
  <si>
    <t>Games and Sports</t>
  </si>
  <si>
    <t>Games &amp; Sports</t>
  </si>
  <si>
    <t>72</t>
  </si>
  <si>
    <t>Rest House Expense</t>
  </si>
  <si>
    <t>Rest House Expenses</t>
  </si>
  <si>
    <t>73</t>
  </si>
  <si>
    <t>Eid-E-Miladun Nabi</t>
  </si>
  <si>
    <t>74</t>
  </si>
  <si>
    <t>Group Ins. Premium (Officer)</t>
  </si>
  <si>
    <t>Group Ins. Premium (Staff)</t>
  </si>
  <si>
    <t>Ins. Stamp Expenses Fire (Pub)</t>
  </si>
  <si>
    <t>98</t>
  </si>
  <si>
    <t>Ins. Stamp Expenses Fire (Pvt)</t>
  </si>
  <si>
    <t>Ins. Stamp Expenses Fire (pvt)</t>
  </si>
  <si>
    <t>Ins. Stamp Expenses Engg. (Pub)</t>
  </si>
  <si>
    <t>Ins.Stamp Expenses Engg(Pub)</t>
  </si>
  <si>
    <t>103</t>
  </si>
  <si>
    <t>Ins. Stamp Expenses Engg. (Pvt)</t>
  </si>
  <si>
    <t>Ins.Stamp Expenses Engg(Pvt)</t>
  </si>
  <si>
    <t>Ins. Stamp Expenses Motor (Pub)</t>
  </si>
  <si>
    <t>Ins.Stamp Expenses Motor(Pub)</t>
  </si>
  <si>
    <t>101</t>
  </si>
  <si>
    <t>Ins. Stamp Expenses Motor (Pvt)</t>
  </si>
  <si>
    <t>Ins.Stamp Expenses Motor(Pvt)</t>
  </si>
  <si>
    <t>Ins. Stamp Expenses Misc. (Pub)</t>
  </si>
  <si>
    <t>Ins.Stamp Expenses Misc. (Pub)</t>
  </si>
  <si>
    <t>102</t>
  </si>
  <si>
    <t>Ins. Stamp Expenses Misc. (Pvt)</t>
  </si>
  <si>
    <t>Ins.Stamp Expenses Misc. (Pvt)</t>
  </si>
  <si>
    <t>Ins. Stamp Expenses P.P.A. (Pvt)</t>
  </si>
  <si>
    <t>Ins.Stamp Expenses P.P.A (Pvt)</t>
  </si>
  <si>
    <t>A</t>
  </si>
  <si>
    <t>Advance Office Rent</t>
  </si>
  <si>
    <t>Advance Office Rent Paid</t>
  </si>
  <si>
    <t>327</t>
  </si>
  <si>
    <t>Advance Insurance Stamp</t>
  </si>
  <si>
    <t>339</t>
  </si>
  <si>
    <t>Advance Postage Stamp</t>
  </si>
  <si>
    <t>340</t>
  </si>
  <si>
    <t>Advance Revenue Stamp</t>
  </si>
  <si>
    <t>342</t>
  </si>
  <si>
    <t>Motor Cycle Loan</t>
  </si>
  <si>
    <t>Advance Motor Cycle Loan</t>
  </si>
  <si>
    <t>336</t>
  </si>
  <si>
    <t>Not Found</t>
  </si>
  <si>
    <t>Premium Income Fire (Pub)</t>
  </si>
  <si>
    <t>Advance Petty Cash (Imprest)</t>
  </si>
  <si>
    <t>Advance Miscellaneous</t>
  </si>
  <si>
    <t>324</t>
  </si>
  <si>
    <t>Premium Income Fire(Pub)</t>
  </si>
  <si>
    <t>Premium Income Fire (Pvt)</t>
  </si>
  <si>
    <t>Premium Income Fire(Pvt)</t>
  </si>
  <si>
    <t>Premium Income Marine Cargo (Pub)</t>
  </si>
  <si>
    <t>Premium Income Marine Cargo(Pub)</t>
  </si>
  <si>
    <t>Premium Income Marine Cargo(Pvt)</t>
  </si>
  <si>
    <t>Premium Income Marine Cargo (Pvt)</t>
  </si>
  <si>
    <t>Premium Income Motor (Pub)</t>
  </si>
  <si>
    <t>Premium Income Motor (Pvt)</t>
  </si>
  <si>
    <t>Premium Income Engg. (Pub)</t>
  </si>
  <si>
    <t>Premium Income Engg (Pub)</t>
  </si>
  <si>
    <t>Premium Income Engg. (Pvt)</t>
  </si>
  <si>
    <t>Premium Income Engg (Pvt)</t>
  </si>
  <si>
    <t>Premium Income P.P.A (Pub)</t>
  </si>
  <si>
    <t>Premium Income P.P.A (Pvt)</t>
  </si>
  <si>
    <t>Premium Income (W.C) (Pub)</t>
  </si>
  <si>
    <t>Premium Income WC (Pub)</t>
  </si>
  <si>
    <t>Premium Income Misc (Pub)</t>
  </si>
  <si>
    <t>Premium Income Misc (Pvt)</t>
  </si>
  <si>
    <t>Bima Dibas</t>
  </si>
  <si>
    <t>Jatio Bima Dibosh</t>
  </si>
  <si>
    <t>Deposit Premium Motor (Pvt)</t>
  </si>
  <si>
    <t>Interest on Motor Cycle Loan</t>
  </si>
  <si>
    <t>Interest On Motor Cycle Loan</t>
  </si>
  <si>
    <t>206</t>
  </si>
  <si>
    <t>Interest on FDR</t>
  </si>
  <si>
    <t>Interest Earned</t>
  </si>
  <si>
    <t>TDS on Interest</t>
  </si>
  <si>
    <t>Income Tax on Bank Interest</t>
  </si>
  <si>
    <t>Claim Paid Fire (Pvt)</t>
  </si>
  <si>
    <t>Claim Paid Motor (Pub)</t>
  </si>
  <si>
    <t>Claim Paid Motor (Pvt)</t>
  </si>
  <si>
    <t>Claim Paid P.P.A (Pvt)</t>
  </si>
  <si>
    <t>P.F Loan</t>
  </si>
  <si>
    <t>P.P.A Bonus</t>
  </si>
  <si>
    <t>487</t>
  </si>
  <si>
    <t>Benavolent Fund Provision</t>
  </si>
  <si>
    <t>Benavolant Fund</t>
  </si>
  <si>
    <t>349</t>
  </si>
  <si>
    <t>Dhaka Zone Accounts</t>
  </si>
  <si>
    <t>380</t>
  </si>
  <si>
    <t>Rajshahi Zonal Office</t>
  </si>
  <si>
    <t>Rajshahi Zone</t>
  </si>
  <si>
    <t>Bank Charge</t>
  </si>
  <si>
    <t>53</t>
  </si>
  <si>
    <t>PUBALI BANK LTD-PRINCIPAL-313901016158</t>
  </si>
  <si>
    <t>Pubali Bank Ltd.CD-1615-8</t>
  </si>
  <si>
    <t>JANATA BANK LTD-NOTUN-4100210000830</t>
  </si>
  <si>
    <t>Janata Bank Ltd.CD-83</t>
  </si>
  <si>
    <t>Bank Balance STD</t>
  </si>
  <si>
    <t>Ins. Stamp Expenses BSB (Pvt)</t>
  </si>
  <si>
    <t>Ins.Stamp Expenses BSB (Pvt)</t>
  </si>
  <si>
    <t>Employees P.F. 10%</t>
  </si>
  <si>
    <t>P.F 10%</t>
  </si>
  <si>
    <t>317</t>
  </si>
  <si>
    <t>Security on Hire</t>
  </si>
  <si>
    <t>Outsourcing (Security Guard)</t>
  </si>
  <si>
    <t>69</t>
  </si>
  <si>
    <t>Cleaner Allowance</t>
  </si>
  <si>
    <t>Outsourcing (Cleaning)</t>
  </si>
  <si>
    <t>VAT Payable</t>
  </si>
  <si>
    <t>VAT (15%) (Govt VAT)</t>
  </si>
  <si>
    <t>479</t>
  </si>
  <si>
    <t>Mymensingh Zone</t>
  </si>
  <si>
    <t>Head Office Accounts</t>
  </si>
  <si>
    <t>Ins. Stamp Expenses WIBCI (Pvt)</t>
  </si>
  <si>
    <t>Ins. Stamp Exp. WIBCI (Pvt)</t>
  </si>
  <si>
    <t>Premium Income WIBCI (Pvt)</t>
  </si>
  <si>
    <t>Internet Expense</t>
  </si>
  <si>
    <t>Internet Expenses</t>
  </si>
  <si>
    <t>543</t>
  </si>
  <si>
    <t>Toner or Cardige</t>
  </si>
  <si>
    <t>Computer Accessories (Toner)</t>
  </si>
  <si>
    <t>550</t>
  </si>
  <si>
    <t>Taxes on Car</t>
  </si>
  <si>
    <t>Tax on Car</t>
  </si>
  <si>
    <t>494</t>
  </si>
  <si>
    <t>Premium Income BSB (Pvt)</t>
  </si>
  <si>
    <t>Mujib Barsha Expense</t>
  </si>
  <si>
    <t>Mujib Borsha</t>
  </si>
  <si>
    <t>Total</t>
  </si>
  <si>
    <t>SADHARAN BIMA CORPORATION</t>
  </si>
  <si>
    <t xml:space="preserve"> DHAKA ZONAL OFFICE, DHAKA.</t>
  </si>
  <si>
    <t>TRIAL BALANCE AS AT 31.12.2020</t>
  </si>
  <si>
    <t>HEAD OF ACCOUNTS</t>
  </si>
  <si>
    <t>FOL.NO</t>
  </si>
  <si>
    <t>D.Z</t>
  </si>
  <si>
    <t>Local Off.</t>
  </si>
  <si>
    <t>SBC BHAVAN-2</t>
  </si>
  <si>
    <t>Amin court</t>
  </si>
  <si>
    <t>Motijheel</t>
  </si>
  <si>
    <t>Dilkusha</t>
  </si>
  <si>
    <t>B.B. Avenue</t>
  </si>
  <si>
    <t>Babubazar</t>
  </si>
  <si>
    <t>Farmgate</t>
  </si>
  <si>
    <t>New Market</t>
  </si>
  <si>
    <t>Tongi</t>
  </si>
  <si>
    <t>Mirpur</t>
  </si>
  <si>
    <t xml:space="preserve">Paltan </t>
  </si>
  <si>
    <t>Jatrabari</t>
  </si>
  <si>
    <t>Malibagh</t>
  </si>
  <si>
    <t>Mohakhali</t>
  </si>
  <si>
    <t>Savar</t>
  </si>
  <si>
    <t>Gazipur</t>
  </si>
  <si>
    <t>budget</t>
  </si>
  <si>
    <t>balance</t>
  </si>
  <si>
    <t>BASIC SALARY(OFFICER)</t>
  </si>
  <si>
    <t>01</t>
  </si>
  <si>
    <t>BASIC SALARY (STAFF)</t>
  </si>
  <si>
    <t>02</t>
  </si>
  <si>
    <t>MEDICAL ALLOWANCE (OFFICER)</t>
  </si>
  <si>
    <t>03</t>
  </si>
  <si>
    <t>MEDICAL ALLOWANCE (STAFF)</t>
  </si>
  <si>
    <t>04</t>
  </si>
  <si>
    <t>HOUSE RENT ALLOWANCE(OFFICER)</t>
  </si>
  <si>
    <t>05</t>
  </si>
  <si>
    <t>HOUSE RENT ALLOWANCE (STAFF)</t>
  </si>
  <si>
    <t>06</t>
  </si>
  <si>
    <t>ENTERTAINMENT ALLOWANCE(OFFICER)</t>
  </si>
  <si>
    <t>07</t>
  </si>
  <si>
    <t>NOBABORSHA BHATA (STAFF/OFFICER)</t>
  </si>
  <si>
    <t>08</t>
  </si>
  <si>
    <t>FESTIVAL ALLOWANCE (OFFICER)</t>
  </si>
  <si>
    <t>11</t>
  </si>
  <si>
    <t>FESTIVAL ALLOWANCE (STAFF)</t>
  </si>
  <si>
    <t>BONUS INCENTIVE (OFFICER)</t>
  </si>
  <si>
    <t>BONUS INCENTIVE (STAFF)</t>
  </si>
  <si>
    <t>14</t>
  </si>
  <si>
    <t>RECREATION ALLOWANCE(OFFICER)</t>
  </si>
  <si>
    <t>17</t>
  </si>
  <si>
    <t>RECREATION ALLOWANCE(STAFF)</t>
  </si>
  <si>
    <t>CONVEYANCE ALLOWANCE</t>
  </si>
  <si>
    <t xml:space="preserve">EDUCATION ALLOWANCE </t>
  </si>
  <si>
    <t>21</t>
  </si>
  <si>
    <t>CONVEYANCE EXPENSES</t>
  </si>
  <si>
    <t>22</t>
  </si>
  <si>
    <t>TELEPHONE CHARGE (OFFICE)</t>
  </si>
  <si>
    <t>23</t>
  </si>
  <si>
    <t>TELEPHONE CHARGE (RES.)</t>
  </si>
  <si>
    <t>24</t>
  </si>
  <si>
    <t xml:space="preserve">TELEPHONE REPAIRE &amp; MAINTENANCE </t>
  </si>
  <si>
    <t>POSTAGE &amp; TELEGRAM EXP.</t>
  </si>
  <si>
    <t>26</t>
  </si>
  <si>
    <t>REVENUE STAMP EXP</t>
  </si>
  <si>
    <t>27</t>
  </si>
  <si>
    <t>CAR FUEL EXPENSES</t>
  </si>
  <si>
    <t>28</t>
  </si>
  <si>
    <t>CAR REPAIR &amp; MAINTENANCE</t>
  </si>
  <si>
    <t>DRIVER ON HIRE</t>
  </si>
  <si>
    <t>WASA BILL</t>
  </si>
  <si>
    <t xml:space="preserve">WASHING ALLOWANCE </t>
  </si>
  <si>
    <t xml:space="preserve">WASHING EXPENSES </t>
  </si>
  <si>
    <t>CHARGE ALLOWANCE</t>
  </si>
  <si>
    <t>NIGHT GUARD ALLOWANCE</t>
  </si>
  <si>
    <t>42</t>
  </si>
  <si>
    <t>CASUAL STAFF WAGES</t>
  </si>
  <si>
    <t>49</t>
  </si>
  <si>
    <t>STATIONERY EXPENSES</t>
  </si>
  <si>
    <t>COMPUTER MAINTENANCE</t>
  </si>
  <si>
    <t>COMPUTER  TONER</t>
  </si>
  <si>
    <t>51A</t>
  </si>
  <si>
    <t>OFFICE RENT</t>
  </si>
  <si>
    <t>ELECTRICITY CHARGE PAID</t>
  </si>
  <si>
    <t>ELECTRIC MAINTENANCE</t>
  </si>
  <si>
    <t xml:space="preserve">SHORT / EXCESS COLLECTION </t>
  </si>
  <si>
    <t>58</t>
  </si>
  <si>
    <t>REPAIRS &amp; RENEWAL (Other Than Build)</t>
  </si>
  <si>
    <t>PHOTOCOPY MAINTENANCE</t>
  </si>
  <si>
    <t>63A</t>
  </si>
  <si>
    <t>LUNCH SUBSIDERY</t>
  </si>
  <si>
    <t>64</t>
  </si>
  <si>
    <t xml:space="preserve">GENERAL ENTERTAINMENT </t>
  </si>
  <si>
    <t>CONTIGENCY &amp; GENERAL EXP.</t>
  </si>
  <si>
    <t>66</t>
  </si>
  <si>
    <t>TRAVELLING EXPENSES</t>
  </si>
  <si>
    <t>OVER TIME</t>
  </si>
  <si>
    <t>CASH HANDLING (OT)</t>
  </si>
  <si>
    <t>CASH DEFALCATION</t>
  </si>
  <si>
    <t>76</t>
  </si>
  <si>
    <t xml:space="preserve">AIR COOLER MAINTENANCE </t>
  </si>
  <si>
    <t>78</t>
  </si>
  <si>
    <t xml:space="preserve">INS. PREMIUM </t>
  </si>
  <si>
    <t>80</t>
  </si>
  <si>
    <t>INS. PREMIUM (Other than Build)</t>
  </si>
  <si>
    <t>82</t>
  </si>
  <si>
    <t>BUSINESS DEV. EXPENSES</t>
  </si>
  <si>
    <t>83</t>
  </si>
  <si>
    <t>PAPERS &amp; PREIODICALS</t>
  </si>
  <si>
    <t>84</t>
  </si>
  <si>
    <t>GROUP INS. PREMIUM (Officer)</t>
  </si>
  <si>
    <t>90</t>
  </si>
  <si>
    <t>INS. STAMP EXPENSES FIRE (Pub)</t>
  </si>
  <si>
    <t>93</t>
  </si>
  <si>
    <t>INS. STAMP EXPENSES FIRE (Pvt)</t>
  </si>
  <si>
    <t>94</t>
  </si>
  <si>
    <t>INS. STAMP EXPENSES ENGG. (Pub)</t>
  </si>
  <si>
    <t>99</t>
  </si>
  <si>
    <t>INS. STAMP EXPENSES ENGG. (Pvt)</t>
  </si>
  <si>
    <t>100</t>
  </si>
  <si>
    <t>INS. STAMP EXPENSES MOTOR (Pub)</t>
  </si>
  <si>
    <t>INS. STAMP EXPENSES MOTOR (Pvt)</t>
  </si>
  <si>
    <t>INS. STAMP EXPENSES MISC (Pub)</t>
  </si>
  <si>
    <t>INS. STAMP EXPENSES MISC (Pvt)</t>
  </si>
  <si>
    <t>104</t>
  </si>
  <si>
    <t>INS. STAMP EXPENSES P.P.A (Pvt)</t>
  </si>
  <si>
    <t>106</t>
  </si>
  <si>
    <t>INS. STAMP DEFALCATION</t>
  </si>
  <si>
    <t>107</t>
  </si>
  <si>
    <t>ADVANCE SALARY</t>
  </si>
  <si>
    <t>109</t>
  </si>
  <si>
    <t>ADVANCE MISCELLANEOUS</t>
  </si>
  <si>
    <t>110</t>
  </si>
  <si>
    <t>ADVANCE MEDICAL</t>
  </si>
  <si>
    <t>111</t>
  </si>
  <si>
    <t>ADVANCE OFFICE RENT PAID</t>
  </si>
  <si>
    <t>113</t>
  </si>
  <si>
    <t xml:space="preserve">ADVANCE FRANKING MACHINE </t>
  </si>
  <si>
    <t>115</t>
  </si>
  <si>
    <t xml:space="preserve">ADVANCE FRANKING MACHINE (Claim) </t>
  </si>
  <si>
    <t>115(A)</t>
  </si>
  <si>
    <t>ADVANCE INSURANCE STAMP</t>
  </si>
  <si>
    <t>116</t>
  </si>
  <si>
    <t>ADVANCE POSTAGE STAMP</t>
  </si>
  <si>
    <t>117</t>
  </si>
  <si>
    <t>ADVANCE REVENUE STAMP</t>
  </si>
  <si>
    <t>118</t>
  </si>
  <si>
    <t>ADVANCE MOTOR CYCLE LOAN</t>
  </si>
  <si>
    <t>119</t>
  </si>
  <si>
    <t>ADVANCE PETTY CASH (Imprest)</t>
  </si>
  <si>
    <t>122</t>
  </si>
  <si>
    <t xml:space="preserve">ADVANCE TRAVELLING </t>
  </si>
  <si>
    <t>127</t>
  </si>
  <si>
    <t xml:space="preserve">ADVANCE PURCHASE </t>
  </si>
  <si>
    <t>128</t>
  </si>
  <si>
    <t>INCOME TAX</t>
  </si>
  <si>
    <t>129</t>
  </si>
  <si>
    <t>RATES &amp; TAXES PAID</t>
  </si>
  <si>
    <t>130</t>
  </si>
  <si>
    <t>HOUSE BUILDING RECOVERY</t>
  </si>
  <si>
    <t>132</t>
  </si>
  <si>
    <t>MUNICIPAL TAX PAID</t>
  </si>
  <si>
    <t>133</t>
  </si>
  <si>
    <t>BUILDING MAINTANANCE</t>
  </si>
  <si>
    <t>135</t>
  </si>
  <si>
    <t>PREMIUM INCOME FIRE (Pub)</t>
  </si>
  <si>
    <t>136</t>
  </si>
  <si>
    <t>PREMIUM INCOME FIRE (Pvt)</t>
  </si>
  <si>
    <t>137</t>
  </si>
  <si>
    <t>PREMIUM INCOME MARINE CARGO (Pub)</t>
  </si>
  <si>
    <t>138</t>
  </si>
  <si>
    <t>PREMIUM INCOME MARINE CARGO (Pvt)</t>
  </si>
  <si>
    <t>139</t>
  </si>
  <si>
    <t>PREMIUM INCOME MARINE HULL (PUB)</t>
  </si>
  <si>
    <t>140</t>
  </si>
  <si>
    <t>PREMIUM INCOME MARINE HULL (PVT)</t>
  </si>
  <si>
    <t>141</t>
  </si>
  <si>
    <t>PREMIUM INCOME MOTOR (Pub)</t>
  </si>
  <si>
    <t>142</t>
  </si>
  <si>
    <t>PREMIUM INCOME MOTOR (Pvt)</t>
  </si>
  <si>
    <t>143</t>
  </si>
  <si>
    <t>PREMIUM INCOME ENGG (Pub)</t>
  </si>
  <si>
    <t>144</t>
  </si>
  <si>
    <t>PREMIUM INCOME ENGG (Pvt)</t>
  </si>
  <si>
    <t>145</t>
  </si>
  <si>
    <t>PREMIUM INCOME P.P.A (Pvt)</t>
  </si>
  <si>
    <t>147</t>
  </si>
  <si>
    <t>PREMIUM INCOME W.C (Pub)</t>
  </si>
  <si>
    <t>148</t>
  </si>
  <si>
    <t>PREMIUM INCOME W.C (Pvt)</t>
  </si>
  <si>
    <t>149</t>
  </si>
  <si>
    <t>PREMIUM INCOME MISE (Pub)</t>
  </si>
  <si>
    <t>150</t>
  </si>
  <si>
    <t>PREMIUM INCOME MISE (Pvt)</t>
  </si>
  <si>
    <t>151</t>
  </si>
  <si>
    <t>REFUND PREMIUM FIRE (PUB)</t>
  </si>
  <si>
    <t>160</t>
  </si>
  <si>
    <t xml:space="preserve">DEPOSIT REFUND PREM. M. CARGO (PUB) </t>
  </si>
  <si>
    <t>162</t>
  </si>
  <si>
    <t>REFUND PREMIUM MISC ACCTT (PVT)</t>
  </si>
  <si>
    <t>167</t>
  </si>
  <si>
    <t>O/S MISC ACCDT. PREMIUM REFUND (PVT)</t>
  </si>
  <si>
    <t>168</t>
  </si>
  <si>
    <t>O/S PREMIUM FIRE (PUB)</t>
  </si>
  <si>
    <t>171</t>
  </si>
  <si>
    <t>O/S PREMIUM FIRE (PVT)</t>
  </si>
  <si>
    <t>172</t>
  </si>
  <si>
    <t>O/S PREMIUM MARINE CARGO (Pub)</t>
  </si>
  <si>
    <t>O/S PREMIUM MARINE CARGO (Pvt)</t>
  </si>
  <si>
    <t>173</t>
  </si>
  <si>
    <t>O/S PREMIUM MISC ACCTT (PUB)</t>
  </si>
  <si>
    <t>176</t>
  </si>
  <si>
    <t>O/S  PREMIUM MOTOR (Pub)</t>
  </si>
  <si>
    <t>178</t>
  </si>
  <si>
    <t>O/S REFUND PREMIUM MARINE CARGO (PUB)</t>
  </si>
  <si>
    <t>184</t>
  </si>
  <si>
    <t>O/S PREMIUM MISC ACCTT REFUND (PUB)</t>
  </si>
  <si>
    <t>185</t>
  </si>
  <si>
    <t>O/S PREMIUM MISC ACCTT REFUND (PVT)</t>
  </si>
  <si>
    <t>186</t>
  </si>
  <si>
    <t>DEPOSIT PREMIUM FIRE (Pub)</t>
  </si>
  <si>
    <t>188</t>
  </si>
  <si>
    <t>DEPOSIT PREMIUM FIRE (Pvt)</t>
  </si>
  <si>
    <t>189</t>
  </si>
  <si>
    <t>DEPOSIT PREMIUM MARINE CARGO (Pub)</t>
  </si>
  <si>
    <t>190</t>
  </si>
  <si>
    <t>DEPOSIT PREMIUM MARINE CARGO (Pvt)</t>
  </si>
  <si>
    <t>191</t>
  </si>
  <si>
    <t>DEPOSIT PREMIUM MARINE HULL (Pub)</t>
  </si>
  <si>
    <t>192</t>
  </si>
  <si>
    <t>DEPOSIT PREMIUM ENGG (PUB)</t>
  </si>
  <si>
    <t>194</t>
  </si>
  <si>
    <t>DEPOSIT PREMIUM MISC (Pvt)</t>
  </si>
  <si>
    <t>197</t>
  </si>
  <si>
    <t>DEPOSIT PREMIUM MOTOR (Pub)</t>
  </si>
  <si>
    <t>DEPOSIT PREMIUM MOTOR (PVT)</t>
  </si>
  <si>
    <t>199</t>
  </si>
  <si>
    <t>DEPOSIT PREMIUM WC (PVT)</t>
  </si>
  <si>
    <t>202</t>
  </si>
  <si>
    <t>MISC INCOME</t>
  </si>
  <si>
    <t>INTEREST ON MOTOR CYCLE LOAN</t>
  </si>
  <si>
    <t>204</t>
  </si>
  <si>
    <t>INTEREST EARNED</t>
  </si>
  <si>
    <t>205</t>
  </si>
  <si>
    <t xml:space="preserve">TAX ON INTEREST </t>
  </si>
  <si>
    <t>211</t>
  </si>
  <si>
    <t>CLAIM PAID FIRE (Pub)</t>
  </si>
  <si>
    <t>215</t>
  </si>
  <si>
    <t>CLAIM PAID FIRE (PVT)</t>
  </si>
  <si>
    <t>216</t>
  </si>
  <si>
    <t>CLAIM PAID MARINE CARGO (Pub)</t>
  </si>
  <si>
    <t>217</t>
  </si>
  <si>
    <t>CLAIM PAID MARINE CARGO (PVT)</t>
  </si>
  <si>
    <t>218</t>
  </si>
  <si>
    <t>CLAIM PAID MARINE HULL (Pvt)</t>
  </si>
  <si>
    <t>220</t>
  </si>
  <si>
    <t>CLAIM PAID MISC (PUB)</t>
  </si>
  <si>
    <t>221</t>
  </si>
  <si>
    <t>CLAIM PAID MISC (PVT)</t>
  </si>
  <si>
    <t>222</t>
  </si>
  <si>
    <t>CLAIM PAID MOTOR (Pub)</t>
  </si>
  <si>
    <t>223</t>
  </si>
  <si>
    <t>CLAIM PAID MOTOR (Pvt)</t>
  </si>
  <si>
    <t>224</t>
  </si>
  <si>
    <t>SECURITY DEPOSIT ON TELEPHONE</t>
  </si>
  <si>
    <t>229</t>
  </si>
  <si>
    <t>P.F. LOAN</t>
  </si>
  <si>
    <t>233</t>
  </si>
  <si>
    <t>P.F.10%</t>
  </si>
  <si>
    <t>235</t>
  </si>
  <si>
    <t>BENEVOLENT FUND</t>
  </si>
  <si>
    <t>236</t>
  </si>
  <si>
    <t>UNION SUBSCRIPTION</t>
  </si>
  <si>
    <t>238</t>
  </si>
  <si>
    <t>SBC KARMACHARI RETIREMENT FUND</t>
  </si>
  <si>
    <t>239</t>
  </si>
  <si>
    <t>HOUSE RENT DEDUCTION / RECOVERY</t>
  </si>
  <si>
    <t>241</t>
  </si>
  <si>
    <t>DHAKA ZONE A/C</t>
  </si>
  <si>
    <t>242</t>
  </si>
  <si>
    <t>NARAYANGONG ZONE A/C</t>
  </si>
  <si>
    <t>243</t>
  </si>
  <si>
    <t>CHITTAGONG ZONE A/C</t>
  </si>
  <si>
    <t>244</t>
  </si>
  <si>
    <t>KHULNA ZONE A/C</t>
  </si>
  <si>
    <t>245</t>
  </si>
  <si>
    <t>RAJSHAHI ZONE A/C</t>
  </si>
  <si>
    <t>246</t>
  </si>
  <si>
    <t>COMILLA ZONE A/C</t>
  </si>
  <si>
    <t>247</t>
  </si>
  <si>
    <t>MYMENSHING ZONE A/C</t>
  </si>
  <si>
    <t>248</t>
  </si>
  <si>
    <t>SYLHET ZONE A/C</t>
  </si>
  <si>
    <t>249</t>
  </si>
  <si>
    <t>BANK CHARGE</t>
  </si>
  <si>
    <t>251</t>
  </si>
  <si>
    <t>GAS BILL PAID</t>
  </si>
  <si>
    <t>254</t>
  </si>
  <si>
    <t>GAS BILL RECEIVED</t>
  </si>
  <si>
    <t>256</t>
  </si>
  <si>
    <t xml:space="preserve"> PUMP MACHINE MAINTANANCE </t>
  </si>
  <si>
    <t>258</t>
  </si>
  <si>
    <t>PROV FOR 15% VAT ON MOTOR PREM (PUB)</t>
  </si>
  <si>
    <t>264</t>
  </si>
  <si>
    <t>15% VAT ON S/F</t>
  </si>
  <si>
    <t>267</t>
  </si>
  <si>
    <t>15% TAX ON SURVEY FEE</t>
  </si>
  <si>
    <t>267(A)</t>
  </si>
  <si>
    <t>7.5% VAT ON CAR MAINTT</t>
  </si>
  <si>
    <t>270</t>
  </si>
  <si>
    <t>7.5% OR 5% HOUSE RENT &amp; MAINT. H_COMPLEX</t>
  </si>
  <si>
    <t>279</t>
  </si>
  <si>
    <t>SALARY &amp; ALLOW</t>
  </si>
  <si>
    <t>280</t>
  </si>
  <si>
    <t>BSB STAMP</t>
  </si>
  <si>
    <t>282</t>
  </si>
  <si>
    <t>GAS BILL DEDUCTION</t>
  </si>
  <si>
    <t>294</t>
  </si>
  <si>
    <t>SURVEY FEE DEDUCTION</t>
  </si>
  <si>
    <t>295</t>
  </si>
  <si>
    <t>CAR RENT RECEIVED</t>
  </si>
  <si>
    <t>301</t>
  </si>
  <si>
    <t>EXCESS DUTY</t>
  </si>
  <si>
    <t>311</t>
  </si>
  <si>
    <t>SOURCE TAX</t>
  </si>
  <si>
    <t>313</t>
  </si>
  <si>
    <t>BUS FARE</t>
  </si>
  <si>
    <t>316</t>
  </si>
  <si>
    <t>TELEPHONE ALLOWANCE(RESIDENCE)</t>
  </si>
  <si>
    <t>MOBILE PHONE ALLOWANCE</t>
  </si>
  <si>
    <t>318</t>
  </si>
  <si>
    <t>15% VAT ON FIRE PREMIUM (PUB)</t>
  </si>
  <si>
    <t>319</t>
  </si>
  <si>
    <t>15% VAT ON FIRE PREMIUM (PVT)</t>
  </si>
  <si>
    <t>320</t>
  </si>
  <si>
    <t>15% VAT ON MARINE CARGO PREMIUM (PUB)</t>
  </si>
  <si>
    <t>321</t>
  </si>
  <si>
    <t>15% VAT ON MARINE CARGO PREMIUM (PVT)</t>
  </si>
  <si>
    <t>322</t>
  </si>
  <si>
    <t>15% VAT ON MARINE  HULL PREMIUM (PUB)</t>
  </si>
  <si>
    <t>323</t>
  </si>
  <si>
    <t>15% VAT ON MARINE  HULL PREMIUM (PVT)</t>
  </si>
  <si>
    <t>15% VAT ON MOTOR PREMIUM (PUB)</t>
  </si>
  <si>
    <t>325</t>
  </si>
  <si>
    <t>15% VAT ON MOTOR PREMIUM (PVT)</t>
  </si>
  <si>
    <t>326</t>
  </si>
  <si>
    <t>15% VAT ON MISC PREMIUM (PUB)</t>
  </si>
  <si>
    <t>15% VAT ON MISC PREMIUM (PVT)</t>
  </si>
  <si>
    <t>328</t>
  </si>
  <si>
    <t>15% VAT ON ENGG. PREMIUM (PUB)</t>
  </si>
  <si>
    <t>329</t>
  </si>
  <si>
    <t>15% VAT ON ENGG. PREMIUM (PVT)</t>
  </si>
  <si>
    <t>330</t>
  </si>
  <si>
    <t>15% VAT ON W.C. PREMIUM (PUB)</t>
  </si>
  <si>
    <t>331</t>
  </si>
  <si>
    <t>15% VAT ON W.C. PREMIUM (PVT)</t>
  </si>
  <si>
    <t>332</t>
  </si>
  <si>
    <t>15% VAT ON PPA PREMIUM (PVT)</t>
  </si>
  <si>
    <t>333</t>
  </si>
  <si>
    <t>INTERNET BILL EXPENDITURE</t>
  </si>
  <si>
    <t>343</t>
  </si>
  <si>
    <t>BSB VAT</t>
  </si>
  <si>
    <t>362</t>
  </si>
  <si>
    <t>BSB PREMIUM INCOME</t>
  </si>
  <si>
    <t>386</t>
  </si>
  <si>
    <t>COVID-19</t>
  </si>
  <si>
    <t>387</t>
  </si>
  <si>
    <t>PRE-INSPECTION FEE</t>
  </si>
  <si>
    <t>DHAKA ZONE</t>
  </si>
  <si>
    <t>JANATA  BANK C/A -001007044</t>
  </si>
  <si>
    <t>334</t>
  </si>
  <si>
    <t>SONALI BANK C/A A/C 33000118</t>
  </si>
  <si>
    <t>335</t>
  </si>
  <si>
    <t>JANATA BANK LTD. C/A 33016719.</t>
  </si>
  <si>
    <t>SONALI BANK STD A/C  3600183</t>
  </si>
  <si>
    <t>337</t>
  </si>
  <si>
    <t>LOCAL OFFICE</t>
  </si>
  <si>
    <t>JANATA BANK STD-158</t>
  </si>
  <si>
    <t>ISLAMI BANK LTD.0537</t>
  </si>
  <si>
    <t>JANATA BANK -805</t>
  </si>
  <si>
    <t>341</t>
  </si>
  <si>
    <t>SBC BHABAN-2 BRANCH</t>
  </si>
  <si>
    <t>I.F.I.C. BANK STD-70</t>
  </si>
  <si>
    <t>MERCANTILE BANK LTD</t>
  </si>
  <si>
    <t xml:space="preserve">AMIN COURT BRANCH </t>
  </si>
  <si>
    <t>I.F.I.C. BANK STD-321</t>
  </si>
  <si>
    <t>344</t>
  </si>
  <si>
    <t>U.C.B.L.-STD-48</t>
  </si>
  <si>
    <t>345</t>
  </si>
  <si>
    <t>346</t>
  </si>
  <si>
    <t xml:space="preserve">MOTIJHEEL BRANCH </t>
  </si>
  <si>
    <t>BANGLADESH DEV. BANK</t>
  </si>
  <si>
    <t>347</t>
  </si>
  <si>
    <t>ONE BANK LTD  1003</t>
  </si>
  <si>
    <t>348</t>
  </si>
  <si>
    <t xml:space="preserve">SBC TOWER/DILKUSHA BRANCH </t>
  </si>
  <si>
    <t>RUPALI BANK STD.9/2</t>
  </si>
  <si>
    <t xml:space="preserve">B. B.  AVENUE BRANCH </t>
  </si>
  <si>
    <t>RUPALI BANK STD-9</t>
  </si>
  <si>
    <t>350</t>
  </si>
  <si>
    <t xml:space="preserve">BABU BAZER BRANCH </t>
  </si>
  <si>
    <t>AGRANI BANK MOULOVI BAZAR</t>
  </si>
  <si>
    <t>352</t>
  </si>
  <si>
    <t>NATIONAL BANK LTD STD 1031002197676</t>
  </si>
  <si>
    <t>352A</t>
  </si>
  <si>
    <t xml:space="preserve">FIRMGATE BRANCH </t>
  </si>
  <si>
    <t>AGRANI BANK STD-183</t>
  </si>
  <si>
    <t>353</t>
  </si>
  <si>
    <t>UTTARA BANK STD-30</t>
  </si>
  <si>
    <t>354</t>
  </si>
  <si>
    <t xml:space="preserve">NEW MARKET BRANCH </t>
  </si>
  <si>
    <t>JANATA BANK STD-2</t>
  </si>
  <si>
    <t>355</t>
  </si>
  <si>
    <t xml:space="preserve">TONGI BRANCH </t>
  </si>
  <si>
    <t>RUPALI BANK STD-6</t>
  </si>
  <si>
    <t>356</t>
  </si>
  <si>
    <t xml:space="preserve">MIRPUR BRANCH </t>
  </si>
  <si>
    <t>RUPALI BANK STD-10</t>
  </si>
  <si>
    <t>357</t>
  </si>
  <si>
    <t xml:space="preserve">PALTAN BRANCH </t>
  </si>
  <si>
    <t>RUPALI BANK STD-1</t>
  </si>
  <si>
    <t>358</t>
  </si>
  <si>
    <t xml:space="preserve">JATRABARI BRANCH </t>
  </si>
  <si>
    <t>AGRANI BANK STD-7</t>
  </si>
  <si>
    <t>359</t>
  </si>
  <si>
    <t xml:space="preserve">MALIBAG BRANCH </t>
  </si>
  <si>
    <t>AGRANI BANK STD-017</t>
  </si>
  <si>
    <t>360</t>
  </si>
  <si>
    <t xml:space="preserve">MOHAKHALI  BRANCH </t>
  </si>
  <si>
    <t>JANATA BANK STD-004000319</t>
  </si>
  <si>
    <t>361</t>
  </si>
  <si>
    <t>SAVAR BRANCH</t>
  </si>
  <si>
    <t>SONALI BANK SAVAR BR.</t>
  </si>
  <si>
    <t>RUALI BANK SAVAR BR.</t>
  </si>
  <si>
    <t>GAZIPUR BRANCH</t>
  </si>
  <si>
    <t>PUBALI BANK LTD</t>
  </si>
  <si>
    <t>363</t>
  </si>
  <si>
    <t>AGRANI BANK LTD</t>
  </si>
  <si>
    <t>363A</t>
  </si>
  <si>
    <t>GRAND TOTAL</t>
  </si>
  <si>
    <t>TRIAL BALANCE AS AT 31.03.2019</t>
  </si>
  <si>
    <t>AMIN COURT</t>
  </si>
  <si>
    <t>MOTIJHEEL</t>
  </si>
  <si>
    <t>DILKUSHA</t>
  </si>
  <si>
    <t>B.B. AVENUE</t>
  </si>
  <si>
    <t>BABUBAZAR</t>
  </si>
  <si>
    <t>FARMGATE</t>
  </si>
  <si>
    <t>NEW MARKET</t>
  </si>
  <si>
    <t>TONGI</t>
  </si>
  <si>
    <t>MIRPUR</t>
  </si>
  <si>
    <t>PALTAN</t>
  </si>
  <si>
    <t>JATRABARI</t>
  </si>
  <si>
    <t>MALIBAGH</t>
  </si>
  <si>
    <t>MOHAKHALI</t>
  </si>
  <si>
    <t>Saver</t>
  </si>
  <si>
    <t>COMPUTER  INK</t>
  </si>
  <si>
    <t>REFUND PREMIUM MARINE CARGO (PUB)</t>
  </si>
  <si>
    <t>O/S PREMIUM MISC ACCTT REFUND (Pvt)</t>
  </si>
  <si>
    <t>200</t>
  </si>
  <si>
    <t>15% VAT ON SURVEY FEE</t>
  </si>
  <si>
    <t>MOBILE PHONE</t>
  </si>
  <si>
    <t>RUPALI BANK SAVAR BR.</t>
  </si>
  <si>
    <t>O/S  PREMIUM MOTOR (Pvt)</t>
  </si>
  <si>
    <t>CLAIM PAID MARINE HULL (Pub)</t>
  </si>
  <si>
    <t>218(A)</t>
  </si>
  <si>
    <t>271</t>
  </si>
  <si>
    <t>272</t>
  </si>
  <si>
    <t>SAVER BRANCH</t>
  </si>
  <si>
    <t>SONALI BANK SAVER BR.</t>
  </si>
  <si>
    <t>RUALI BANK SAVER BR.</t>
  </si>
  <si>
    <t xml:space="preserve">     D.M. (A/C)                                         A.G.M.(A/C)</t>
  </si>
  <si>
    <t>Deputy General Manager</t>
  </si>
  <si>
    <t>(Zonal Incharge)</t>
  </si>
  <si>
    <t>ACCOUNTS DEPARTMENT</t>
  </si>
  <si>
    <t>DHAKA ZONAL OFFICE</t>
  </si>
  <si>
    <t>DATE</t>
  </si>
  <si>
    <t xml:space="preserve"> BRANCH NAME</t>
  </si>
  <si>
    <t>F.NO.</t>
  </si>
  <si>
    <t>DR</t>
  </si>
  <si>
    <t>CR</t>
  </si>
  <si>
    <t>DR/CR</t>
  </si>
  <si>
    <t>BALANCE</t>
  </si>
  <si>
    <t>31.03.2019</t>
  </si>
  <si>
    <t xml:space="preserve">LOCAL OFFICE </t>
  </si>
  <si>
    <t>SBC BHABAN -2  BR.</t>
  </si>
  <si>
    <t>AMIN COURT BR.</t>
  </si>
  <si>
    <t>MOTIJHEEL BR</t>
  </si>
  <si>
    <t>DILKUSHA BR.</t>
  </si>
  <si>
    <t>B.B. AVENUE BR</t>
  </si>
  <si>
    <t>BABU BAZER BR</t>
  </si>
  <si>
    <t>FIRMGATE BR</t>
  </si>
  <si>
    <t>NEW MERKET BR</t>
  </si>
  <si>
    <t>TONGI BR</t>
  </si>
  <si>
    <t>MIRPUR BR</t>
  </si>
  <si>
    <t>PALTAN BR</t>
  </si>
  <si>
    <t>JATRABARI BR</t>
  </si>
  <si>
    <t>MALIBAG BR</t>
  </si>
  <si>
    <t>MOHAKHALI BR</t>
  </si>
  <si>
    <t>SAVER BR</t>
  </si>
  <si>
    <t>GAZIPUR BR</t>
  </si>
  <si>
    <t>352(A)</t>
  </si>
  <si>
    <t>362(A)</t>
  </si>
  <si>
    <t>SUMMARISED SCHEDULE OF SHORT / EXCESS COLLECTION AS AT 31ST DECEMBER 2020</t>
  </si>
  <si>
    <t>SL.NO</t>
  </si>
  <si>
    <t>DR/CR BALANCE</t>
  </si>
  <si>
    <t xml:space="preserve">  D.M. (A/C)                                  Manager(A/C)                                  A.G.M.(A/C)</t>
  </si>
  <si>
    <t>SUMMARISED SCHEDULE OF ADVANCE SALARY AS AT 31ST DECEMBER 2020</t>
  </si>
  <si>
    <t>SUMMARISED SCHEDULE OF ADVANCE MISCELLANEOUS AS AT 31ST DECEMBER 2020</t>
  </si>
  <si>
    <t>SUMMARISED SCHEDULE OF ADVANCE MEDICAL AS AT 31ST DECEMBER 2020</t>
  </si>
  <si>
    <t>SUMMARISED SCHEDULE OF ADVANCE OFFICE RENT PAID AS AT 31ST DECEMBER 2020</t>
  </si>
  <si>
    <t>SUMMARISED SCHEDULE OF ADVANCE FRANKING MACHINEAS AT 31ST DECEMBER 2020</t>
  </si>
  <si>
    <t>SUMMARISED SCHEDULE OF ADVANCE FRANKING MACHINE (Claim) AS AT 31ST DECEMBER 2020</t>
  </si>
  <si>
    <t>SUMMARISED SCHEDULE OF ADVANCE INSURANCE STAMP AS AT 31ST DECEMBER 2020</t>
  </si>
  <si>
    <t>SUMMARISED SCHEDULE OF ADVANCE POSTAGE STAMP AS AT 31ST DECEMBER 2020</t>
  </si>
  <si>
    <t>SUMMARISED SCHEDULE OF ADVANCE REVENUE STAMP AS AT 31ST DECEMBER 2020</t>
  </si>
  <si>
    <t>SUMMARISED SCHEDULE OF ADVANCE MOTOR CYCLE LOAN AS AT 31ST DECEMBER 2020</t>
  </si>
  <si>
    <t>SUMMARISED SCHEDULE OF ADVANCE PETTY CASH (Imprest) AS AT 31ST DECEMBER 2020</t>
  </si>
  <si>
    <t>SUMMARISED SCHEDULE OF ADVANCE TRAVELLING AS AT 31ST DECEMBER 2020</t>
  </si>
  <si>
    <t>SUMMARISED SCHEDULE OF ADVANCE PURCHASE AS AT 31ST DECEMBER 2020</t>
  </si>
  <si>
    <t>SUMMARISED SCHEDULE OF HEAD OFFICE ACCOUNTS  AS AT 31ST DECEMBER 2020</t>
  </si>
  <si>
    <t>SUMMARISED SCHEDULE OF SECURITY DEPOSIT ON TELEPHONE AS AT 31ST DECEMBER 2020</t>
  </si>
  <si>
    <t>SUMMARISED SCHEDULE OF UNION SUBSCRIPTION AS AT 31ST DECEMBER 2020</t>
  </si>
  <si>
    <t>SUMMARISED SCHEDULE OF O/S PREMIUM FIRE (PUB) AS AT 31ST DECEMBER 2020</t>
  </si>
  <si>
    <t>SUMMARISED SCHEDULE OF O/S PREMIUM MARINE CARGO (Pub) AS AT 31ST DECEMBER 2020</t>
  </si>
  <si>
    <t>SUMMARISED SCHEDULE OF O/S PREMIUM MARINE CARGO (Pvt) AS AT 31ST DECEMBER 2020</t>
  </si>
  <si>
    <t>SUMMARISED SCHEDULE OF O/S REFUND PREMIUM MARINE CARGO (PUB) AS AT 31ST DECEMBER 2020</t>
  </si>
  <si>
    <t>SUMMARISED SCHEDULE OF O/S PREMIUM MISC ACCTT REFUND (PVT) AS AT 31ST DECEMBER 2020</t>
  </si>
  <si>
    <t>SUMMARISED SCHEDULE OF DEPOSIT PREMIUM MARINE CARGO (Pub) AS AT 31ST DECEMBER 2018</t>
  </si>
  <si>
    <t>SUMMARISED SCHEDULE OF DEPOSIT PREMIUM MARINE CARGO (Pvt)) AS AT 31ST DECEMBER 2020</t>
  </si>
  <si>
    <t>SAVAR BR</t>
  </si>
  <si>
    <t>SUMMARISED SCHEDULE OF DEPOSIT PREMIUM MARINE HULL (Pub) AS AT 31ST DECEMBER 2020</t>
  </si>
  <si>
    <t>SUMMARISED SCHEDULE OF DEPOSIT PREMIUM ENGG (PUB) AS AT 31ST DECEMBER 2020</t>
  </si>
  <si>
    <t>SUMMARISED SCHEDULE OF DEPOSIT PREMIUM MOTOR (Pub) AS AT 31ST DECEMBER 2020</t>
  </si>
  <si>
    <t>SUMMARISED SCHEDULE OF DEPOSIT PREMIUM WC (PVT)AS AT 31ST DECEMBER 2020</t>
  </si>
  <si>
    <t>SUMMARISED SCHEDULE OF CHITTAGONG ZONE A/C AS AT 31ST DECEMBER 2020</t>
  </si>
  <si>
    <t>SUMMARISED SCHEDULE OF KHULNA ZONE A/C AS AT 31ST DECEMBER 2020</t>
  </si>
  <si>
    <t>SUMMARISED SCHEDULE OF RAJSHAHI ZONE A/C AS AT 31ST DECEMBER 2020</t>
  </si>
  <si>
    <t>SUMMARISED SCHEDULE OF COMILLA ZONE A/C AS AT 31ST DECEMBER 2020</t>
  </si>
  <si>
    <t>SUMMARISED SCHEDULE OF SYLHET ZONE A/C AS AT 31ST DECEMBER 2020</t>
  </si>
  <si>
    <t>SUMMARISED SCHEDULE OF CASH DEFALCATION A/C AS AT 31ST DECEMBER 2020</t>
  </si>
  <si>
    <t>SUMMARISED SCHEDULE OF DEPOSIT PREMIUM FIRE (Pub) AS AT 31ST DECEMBER 2018</t>
  </si>
  <si>
    <t>LIST OF SCHEDULE AS AT 31.12 .2018</t>
  </si>
  <si>
    <t>SL NO</t>
  </si>
  <si>
    <t>SALARY ADVANCE</t>
  </si>
  <si>
    <t>MISC. ADVANCE</t>
  </si>
  <si>
    <t xml:space="preserve"> MEDICAL ADVANCE</t>
  </si>
  <si>
    <t>OFFICE RENT ADVANCE</t>
  </si>
  <si>
    <t>FRANKING MACHINE ADVANCE</t>
  </si>
  <si>
    <t>FRANKING MACHINE ADVANCE(CLAIM)</t>
  </si>
  <si>
    <t>INSURANCE STAMP ADVANCE</t>
  </si>
  <si>
    <t>POSTAGE ADVANCE</t>
  </si>
  <si>
    <t>REVENUE ADVANCE</t>
  </si>
  <si>
    <t>MOTOR CYCLE ADVANCE</t>
  </si>
  <si>
    <t>PETTY CASH ADVANCE</t>
  </si>
  <si>
    <t>TRAVELLING ADVANCE</t>
  </si>
  <si>
    <t>PURCHASE ADVANCE</t>
  </si>
  <si>
    <t>DEPOSIT PREMIUM MARINE CARGO (PUB)</t>
  </si>
  <si>
    <t>DEPOSIT PREMIUM MARINE CARGO (PVT)</t>
  </si>
  <si>
    <t>DEPOSIT PREMIUM MARINE HULL (PUB)</t>
  </si>
  <si>
    <t>DEPOSIT PREMIUM ENG (Pub)</t>
  </si>
  <si>
    <t>DEPOSIT PREMIUM MOTOR (PUB)</t>
  </si>
  <si>
    <t>DEPOSIT PREMIUM MARINE WC (PVT)</t>
  </si>
  <si>
    <t>O/S FIRE PREMIUM (Pub)</t>
  </si>
  <si>
    <t>O/S MARINE CARGO (Pub)</t>
  </si>
  <si>
    <t>O/S MARINE CARGO (PVT)</t>
  </si>
  <si>
    <t>O/S REFUND PREMIUM MISE(PVT)</t>
  </si>
  <si>
    <t>HEAD OFFICE SCHEDULE</t>
  </si>
  <si>
    <t>BANK SCHEDULE</t>
  </si>
  <si>
    <t>CHITTAGONG ZONE</t>
  </si>
  <si>
    <t>RAJSHAHI ZONE</t>
  </si>
  <si>
    <t>KHULNA ZONE</t>
  </si>
  <si>
    <t>COMILLA ZONE</t>
  </si>
  <si>
    <t>SYLHET ZONE</t>
  </si>
  <si>
    <t>SECURITY DEPOSIT FOR TELEPHONE</t>
  </si>
  <si>
    <t>SHORT / EXCESS COLLECTION</t>
  </si>
  <si>
    <t xml:space="preserve">        D.M. (A/C)                                                                  A.G.M.(A/C)</t>
  </si>
  <si>
    <t>SUMMARISED SCHEDULE OF BANK AS AT 31ST DECEMBER 2018</t>
  </si>
  <si>
    <t xml:space="preserve">DILKUSHA BRANCH </t>
  </si>
  <si>
    <t>TOTAL</t>
  </si>
  <si>
    <t xml:space="preserve">             D.M. (A/C)                                  Manager(A/C)                                  A.G.M.(A/C)</t>
  </si>
  <si>
    <t>ARREAR OFFICER</t>
  </si>
  <si>
    <t>A/c ID</t>
  </si>
  <si>
    <t>Employees P.F. Loan Deduction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</si>
</sst>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5" x14ac:knownFonts="1">
    <font>
      <sz val="10"/>
      <color rgb="FF000000"/>
      <name val="Arial"/>
      <scheme val="minor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u/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 Narrow"/>
      <family val="2"/>
    </font>
    <font>
      <u/>
      <sz val="10"/>
      <color theme="1"/>
      <name val="Arial"/>
      <family val="2"/>
    </font>
    <font>
      <sz val="10"/>
      <color rgb="FFFF0000"/>
      <name val="Arial"/>
      <family val="2"/>
    </font>
    <font>
      <sz val="9"/>
      <color theme="1"/>
      <name val="Arial"/>
      <family val="2"/>
    </font>
    <font>
      <u/>
      <sz val="10"/>
      <color theme="1"/>
      <name val="Arial"/>
      <family val="2"/>
    </font>
    <font>
      <u/>
      <sz val="10"/>
      <color theme="1"/>
      <name val="Arial"/>
      <family val="2"/>
    </font>
    <font>
      <b/>
      <u/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sz val="10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13"/>
      <color theme="1"/>
      <name val="Arial"/>
      <family val="2"/>
    </font>
    <font>
      <sz val="14"/>
      <color rgb="FFFF0000"/>
      <name val="Arial"/>
      <family val="2"/>
    </font>
    <font>
      <sz val="16"/>
      <color theme="1"/>
      <name val="Arial"/>
      <family val="2"/>
    </font>
    <font>
      <b/>
      <u/>
      <sz val="14"/>
      <color theme="1"/>
      <name val="Arial"/>
      <family val="2"/>
    </font>
    <font>
      <u/>
      <sz val="11"/>
      <color theme="1"/>
      <name val="Arial"/>
      <family val="2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sz val="9"/>
      <color rgb="FF000000"/>
      <name val="Tahoma"/>
      <family val="2"/>
    </font>
    <font>
      <b/>
      <i/>
      <sz val="9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/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2">
    <xf numFmtId="0" fontId="0" fillId="0" borderId="0" xfId="0" applyFont="1" applyAlignment="1"/>
    <xf numFmtId="4" fontId="3" fillId="0" borderId="0" xfId="0" applyNumberFormat="1" applyFont="1" applyAlignment="1">
      <alignment horizontal="center" vertical="center"/>
    </xf>
    <xf numFmtId="43" fontId="4" fillId="0" borderId="0" xfId="0" applyNumberFormat="1" applyFont="1"/>
    <xf numFmtId="43" fontId="4" fillId="0" borderId="2" xfId="0" applyNumberFormat="1" applyFont="1" applyBorder="1" applyAlignment="1">
      <alignment horizontal="center" vertical="center" wrapText="1"/>
    </xf>
    <xf numFmtId="43" fontId="4" fillId="0" borderId="3" xfId="0" applyNumberFormat="1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43" fontId="5" fillId="0" borderId="1" xfId="0" applyNumberFormat="1" applyFont="1" applyBorder="1" applyAlignment="1">
      <alignment horizontal="center" vertical="center"/>
    </xf>
    <xf numFmtId="4" fontId="4" fillId="0" borderId="2" xfId="0" applyNumberFormat="1" applyFont="1" applyBorder="1" applyAlignment="1">
      <alignment horizontal="center" vertical="center"/>
    </xf>
    <xf numFmtId="0" fontId="4" fillId="0" borderId="0" xfId="0" applyFont="1"/>
    <xf numFmtId="43" fontId="4" fillId="0" borderId="5" xfId="0" applyNumberFormat="1" applyFont="1" applyBorder="1" applyAlignment="1">
      <alignment horizontal="center" vertical="center"/>
    </xf>
    <xf numFmtId="43" fontId="6" fillId="0" borderId="0" xfId="0" applyNumberFormat="1" applyFont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164" fontId="4" fillId="0" borderId="7" xfId="0" applyNumberFormat="1" applyFont="1" applyBorder="1" applyAlignment="1">
      <alignment horizontal="center" vertical="center"/>
    </xf>
    <xf numFmtId="43" fontId="4" fillId="0" borderId="8" xfId="0" applyNumberFormat="1" applyFont="1" applyBorder="1" applyAlignment="1">
      <alignment vertical="center"/>
    </xf>
    <xf numFmtId="49" fontId="4" fillId="0" borderId="9" xfId="0" applyNumberFormat="1" applyFont="1" applyBorder="1" applyAlignment="1">
      <alignment horizontal="center" vertical="center"/>
    </xf>
    <xf numFmtId="43" fontId="7" fillId="0" borderId="0" xfId="0" applyNumberFormat="1" applyFont="1"/>
    <xf numFmtId="2" fontId="4" fillId="0" borderId="0" xfId="0" applyNumberFormat="1" applyFont="1"/>
    <xf numFmtId="43" fontId="8" fillId="0" borderId="8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/>
    </xf>
    <xf numFmtId="43" fontId="9" fillId="0" borderId="8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vertical="center"/>
    </xf>
    <xf numFmtId="0" fontId="10" fillId="0" borderId="8" xfId="0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5" xfId="0" applyFont="1" applyBorder="1" applyAlignment="1">
      <alignment horizontal="center" vertical="center"/>
    </xf>
    <xf numFmtId="164" fontId="4" fillId="0" borderId="5" xfId="0" applyNumberFormat="1" applyFont="1" applyBorder="1" applyAlignment="1">
      <alignment horizontal="center" vertical="center"/>
    </xf>
    <xf numFmtId="43" fontId="4" fillId="0" borderId="12" xfId="0" applyNumberFormat="1" applyFont="1" applyBorder="1"/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/>
    <xf numFmtId="43" fontId="8" fillId="0" borderId="12" xfId="0" applyNumberFormat="1" applyFont="1" applyBorder="1"/>
    <xf numFmtId="0" fontId="5" fillId="0" borderId="1" xfId="0" applyFont="1" applyBorder="1" applyAlignment="1">
      <alignment horizontal="center" vertical="center"/>
    </xf>
    <xf numFmtId="43" fontId="4" fillId="2" borderId="13" xfId="0" applyNumberFormat="1" applyFont="1" applyFill="1" applyBorder="1"/>
    <xf numFmtId="164" fontId="4" fillId="0" borderId="1" xfId="0" applyNumberFormat="1" applyFont="1" applyBorder="1" applyAlignment="1">
      <alignment horizontal="center" vertical="center"/>
    </xf>
    <xf numFmtId="43" fontId="4" fillId="0" borderId="14" xfId="0" applyNumberFormat="1" applyFont="1" applyBorder="1"/>
    <xf numFmtId="164" fontId="11" fillId="0" borderId="0" xfId="0" applyNumberFormat="1" applyFont="1" applyAlignment="1">
      <alignment horizontal="center" vertical="center"/>
    </xf>
    <xf numFmtId="43" fontId="12" fillId="0" borderId="0" xfId="0" applyNumberFormat="1" applyFont="1" applyAlignment="1">
      <alignment horizontal="center" vertical="center"/>
    </xf>
    <xf numFmtId="43" fontId="4" fillId="0" borderId="2" xfId="0" applyNumberFormat="1" applyFont="1" applyBorder="1" applyAlignment="1">
      <alignment horizontal="center" vertical="center"/>
    </xf>
    <xf numFmtId="43" fontId="4" fillId="0" borderId="7" xfId="0" applyNumberFormat="1" applyFont="1" applyBorder="1" applyAlignment="1">
      <alignment vertical="center"/>
    </xf>
    <xf numFmtId="43" fontId="4" fillId="0" borderId="0" xfId="0" applyNumberFormat="1" applyFont="1" applyAlignment="1">
      <alignment vertical="center"/>
    </xf>
    <xf numFmtId="0" fontId="4" fillId="3" borderId="13" xfId="0" applyFont="1" applyFill="1" applyBorder="1" applyAlignment="1">
      <alignment vertical="center"/>
    </xf>
    <xf numFmtId="4" fontId="4" fillId="3" borderId="7" xfId="0" applyNumberFormat="1" applyFont="1" applyFill="1" applyBorder="1" applyAlignment="1">
      <alignment vertical="center"/>
    </xf>
    <xf numFmtId="4" fontId="4" fillId="3" borderId="13" xfId="0" applyNumberFormat="1" applyFont="1" applyFill="1" applyBorder="1" applyAlignment="1">
      <alignment vertical="center"/>
    </xf>
    <xf numFmtId="4" fontId="4" fillId="0" borderId="0" xfId="0" applyNumberFormat="1" applyFont="1" applyAlignment="1">
      <alignment vertical="center"/>
    </xf>
    <xf numFmtId="43" fontId="4" fillId="3" borderId="13" xfId="0" applyNumberFormat="1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" fillId="0" borderId="0" xfId="0" applyFont="1"/>
    <xf numFmtId="43" fontId="1" fillId="0" borderId="0" xfId="0" applyNumberFormat="1" applyFont="1"/>
    <xf numFmtId="43" fontId="1" fillId="0" borderId="15" xfId="0" applyNumberFormat="1" applyFont="1" applyBorder="1" applyAlignment="1">
      <alignment vertical="center"/>
    </xf>
    <xf numFmtId="164" fontId="1" fillId="0" borderId="0" xfId="0" applyNumberFormat="1" applyFont="1"/>
    <xf numFmtId="43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horizontal="center"/>
    </xf>
    <xf numFmtId="43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43" fontId="1" fillId="0" borderId="1" xfId="0" applyNumberFormat="1" applyFont="1" applyBorder="1"/>
    <xf numFmtId="43" fontId="1" fillId="0" borderId="8" xfId="0" applyNumberFormat="1" applyFont="1" applyBorder="1" applyAlignment="1">
      <alignment vertical="center"/>
    </xf>
    <xf numFmtId="43" fontId="16" fillId="0" borderId="8" xfId="0" applyNumberFormat="1" applyFont="1" applyBorder="1" applyAlignment="1">
      <alignment vertical="center"/>
    </xf>
    <xf numFmtId="49" fontId="1" fillId="0" borderId="9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16" xfId="0" applyFont="1" applyBorder="1"/>
    <xf numFmtId="43" fontId="17" fillId="0" borderId="1" xfId="0" applyNumberFormat="1" applyFont="1" applyBorder="1"/>
    <xf numFmtId="43" fontId="16" fillId="0" borderId="0" xfId="0" applyNumberFormat="1" applyFont="1" applyAlignment="1">
      <alignment vertical="center"/>
    </xf>
    <xf numFmtId="43" fontId="2" fillId="0" borderId="8" xfId="0" applyNumberFormat="1" applyFont="1" applyBorder="1" applyAlignment="1">
      <alignment vertical="center"/>
    </xf>
    <xf numFmtId="43" fontId="1" fillId="0" borderId="8" xfId="0" applyNumberFormat="1" applyFont="1" applyBorder="1" applyAlignment="1">
      <alignment horizontal="left" vertical="center"/>
    </xf>
    <xf numFmtId="43" fontId="1" fillId="0" borderId="0" xfId="0" applyNumberFormat="1" applyFont="1" applyAlignment="1">
      <alignment horizontal="left" vertical="center"/>
    </xf>
    <xf numFmtId="43" fontId="2" fillId="0" borderId="0" xfId="0" applyNumberFormat="1" applyFont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2" fillId="0" borderId="8" xfId="0" applyFont="1" applyBorder="1" applyAlignment="1">
      <alignment vertical="center"/>
    </xf>
    <xf numFmtId="43" fontId="1" fillId="0" borderId="0" xfId="0" applyNumberFormat="1" applyFont="1" applyAlignment="1">
      <alignment horizontal="right"/>
    </xf>
    <xf numFmtId="164" fontId="1" fillId="0" borderId="1" xfId="0" applyNumberFormat="1" applyFont="1" applyBorder="1" applyAlignment="1">
      <alignment horizontal="center"/>
    </xf>
    <xf numFmtId="43" fontId="1" fillId="0" borderId="16" xfId="0" applyNumberFormat="1" applyFont="1" applyBorder="1"/>
    <xf numFmtId="0" fontId="4" fillId="4" borderId="13" xfId="0" applyFont="1" applyFill="1" applyBorder="1"/>
    <xf numFmtId="0" fontId="4" fillId="4" borderId="13" xfId="0" applyFont="1" applyFill="1" applyBorder="1" applyAlignment="1">
      <alignment vertical="center"/>
    </xf>
    <xf numFmtId="4" fontId="20" fillId="4" borderId="13" xfId="0" applyNumberFormat="1" applyFont="1" applyFill="1" applyBorder="1" applyAlignment="1">
      <alignment horizontal="center" vertical="center"/>
    </xf>
    <xf numFmtId="43" fontId="1" fillId="4" borderId="1" xfId="0" applyNumberFormat="1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vertical="center"/>
    </xf>
    <xf numFmtId="43" fontId="1" fillId="4" borderId="1" xfId="0" applyNumberFormat="1" applyFont="1" applyFill="1" applyBorder="1" applyAlignment="1">
      <alignment horizontal="left"/>
    </xf>
    <xf numFmtId="43" fontId="1" fillId="0" borderId="0" xfId="0" applyNumberFormat="1" applyFont="1" applyAlignment="1">
      <alignment vertical="center" wrapText="1"/>
    </xf>
    <xf numFmtId="0" fontId="4" fillId="0" borderId="0" xfId="0" applyFont="1" applyAlignment="1">
      <alignment horizontal="left" vertical="top"/>
    </xf>
    <xf numFmtId="43" fontId="4" fillId="0" borderId="19" xfId="0" applyNumberFormat="1" applyFont="1" applyBorder="1" applyAlignment="1">
      <alignment vertical="center"/>
    </xf>
    <xf numFmtId="43" fontId="4" fillId="0" borderId="20" xfId="0" applyNumberFormat="1" applyFont="1" applyBorder="1" applyAlignment="1">
      <alignment horizontal="left" vertical="top"/>
    </xf>
    <xf numFmtId="43" fontId="4" fillId="0" borderId="1" xfId="0" applyNumberFormat="1" applyFont="1" applyBorder="1" applyAlignment="1">
      <alignment vertical="center"/>
    </xf>
    <xf numFmtId="0" fontId="4" fillId="0" borderId="21" xfId="0" applyFont="1" applyBorder="1" applyAlignment="1">
      <alignment horizontal="left" vertical="top"/>
    </xf>
    <xf numFmtId="0" fontId="4" fillId="0" borderId="1" xfId="0" applyFont="1" applyBorder="1"/>
    <xf numFmtId="0" fontId="4" fillId="0" borderId="20" xfId="0" applyFont="1" applyBorder="1" applyAlignment="1">
      <alignment horizontal="left" vertical="top"/>
    </xf>
    <xf numFmtId="0" fontId="4" fillId="0" borderId="16" xfId="0" applyFont="1" applyBorder="1" applyAlignment="1">
      <alignment horizontal="left" vertical="top"/>
    </xf>
    <xf numFmtId="0" fontId="4" fillId="0" borderId="22" xfId="0" applyFont="1" applyBorder="1" applyAlignment="1">
      <alignment horizontal="left" vertical="top"/>
    </xf>
    <xf numFmtId="43" fontId="4" fillId="0" borderId="1" xfId="0" applyNumberFormat="1" applyFont="1" applyBorder="1"/>
    <xf numFmtId="0" fontId="21" fillId="0" borderId="1" xfId="0" applyFont="1" applyBorder="1" applyAlignment="1">
      <alignment wrapText="1"/>
    </xf>
    <xf numFmtId="0" fontId="22" fillId="0" borderId="0" xfId="0" applyFont="1" applyAlignment="1">
      <alignment wrapText="1"/>
    </xf>
    <xf numFmtId="0" fontId="23" fillId="0" borderId="0" xfId="0" applyFont="1" applyAlignment="1"/>
    <xf numFmtId="0" fontId="22" fillId="0" borderId="1" xfId="0" applyFont="1" applyBorder="1"/>
    <xf numFmtId="0" fontId="22" fillId="0" borderId="1" xfId="0" applyFont="1" applyBorder="1" applyAlignment="1"/>
    <xf numFmtId="0" fontId="24" fillId="0" borderId="1" xfId="0" applyFont="1" applyBorder="1"/>
    <xf numFmtId="0" fontId="24" fillId="0" borderId="1" xfId="0" applyFont="1" applyBorder="1" applyAlignment="1"/>
    <xf numFmtId="0" fontId="22" fillId="0" borderId="1" xfId="0" applyFont="1" applyFill="1" applyBorder="1"/>
    <xf numFmtId="0" fontId="24" fillId="0" borderId="1" xfId="0" applyFont="1" applyBorder="1" applyAlignment="1">
      <alignment horizontal="left" indent="6"/>
    </xf>
    <xf numFmtId="4" fontId="1" fillId="0" borderId="0" xfId="0" applyNumberFormat="1" applyFont="1" applyAlignment="1">
      <alignment horizontal="center" vertical="center"/>
    </xf>
    <xf numFmtId="0" fontId="0" fillId="0" borderId="0" xfId="0" applyFont="1" applyAlignment="1"/>
    <xf numFmtId="4" fontId="2" fillId="0" borderId="0" xfId="0" applyNumberFormat="1" applyFont="1" applyAlignment="1">
      <alignment horizontal="center" vertical="center"/>
    </xf>
    <xf numFmtId="4" fontId="3" fillId="0" borderId="0" xfId="0" applyNumberFormat="1" applyFont="1" applyAlignment="1">
      <alignment horizontal="center" vertical="center"/>
    </xf>
    <xf numFmtId="4" fontId="13" fillId="0" borderId="0" xfId="0" applyNumberFormat="1" applyFont="1" applyAlignment="1">
      <alignment horizontal="center" vertical="center"/>
    </xf>
    <xf numFmtId="43" fontId="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14" xfId="0" applyFont="1" applyBorder="1" applyAlignment="1">
      <alignment horizontal="center"/>
    </xf>
    <xf numFmtId="0" fontId="15" fillId="0" borderId="14" xfId="0" applyFont="1" applyBorder="1"/>
    <xf numFmtId="0" fontId="18" fillId="0" borderId="0" xfId="0" applyFont="1" applyAlignment="1">
      <alignment horizontal="center"/>
    </xf>
    <xf numFmtId="0" fontId="18" fillId="0" borderId="14" xfId="0" applyFont="1" applyBorder="1" applyAlignment="1">
      <alignment horizontal="center"/>
    </xf>
    <xf numFmtId="43" fontId="1" fillId="0" borderId="0" xfId="0" applyNumberFormat="1" applyFont="1" applyAlignment="1">
      <alignment horizontal="center" vertical="center" wrapText="1"/>
    </xf>
    <xf numFmtId="4" fontId="1" fillId="4" borderId="17" xfId="0" applyNumberFormat="1" applyFont="1" applyFill="1" applyBorder="1" applyAlignment="1">
      <alignment horizontal="center"/>
    </xf>
    <xf numFmtId="0" fontId="15" fillId="0" borderId="18" xfId="0" applyFont="1" applyBorder="1"/>
    <xf numFmtId="4" fontId="19" fillId="4" borderId="17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4" xfId="0" applyFont="1" applyBorder="1" applyAlignment="1">
      <alignment horizontal="center"/>
    </xf>
    <xf numFmtId="43" fontId="16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0</xdr:row>
      <xdr:rowOff>0</xdr:rowOff>
    </xdr:from>
    <xdr:ext cx="1104900" cy="6477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0</xdr:row>
      <xdr:rowOff>0</xdr:rowOff>
    </xdr:from>
    <xdr:ext cx="1104900" cy="647700"/>
    <xdr:pic>
      <xdr:nvPicPr>
        <xdr:cNvPr id="3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0</xdr:row>
      <xdr:rowOff>0</xdr:rowOff>
    </xdr:from>
    <xdr:ext cx="1104900" cy="647700"/>
    <xdr:pic>
      <xdr:nvPicPr>
        <xdr:cNvPr id="4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0</xdr:rowOff>
    </xdr:from>
    <xdr:ext cx="885825" cy="6477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142875</xdr:colOff>
      <xdr:row>0</xdr:row>
      <xdr:rowOff>0</xdr:rowOff>
    </xdr:from>
    <xdr:ext cx="885825" cy="647700"/>
    <xdr:pic>
      <xdr:nvPicPr>
        <xdr:cNvPr id="3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142875</xdr:colOff>
      <xdr:row>0</xdr:row>
      <xdr:rowOff>0</xdr:rowOff>
    </xdr:from>
    <xdr:ext cx="885825" cy="647700"/>
    <xdr:pic>
      <xdr:nvPicPr>
        <xdr:cNvPr id="4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0</xdr:rowOff>
    </xdr:from>
    <xdr:ext cx="952500" cy="7620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142875</xdr:colOff>
      <xdr:row>0</xdr:row>
      <xdr:rowOff>0</xdr:rowOff>
    </xdr:from>
    <xdr:ext cx="952500" cy="762000"/>
    <xdr:pic>
      <xdr:nvPicPr>
        <xdr:cNvPr id="3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142875</xdr:colOff>
      <xdr:row>0</xdr:row>
      <xdr:rowOff>0</xdr:rowOff>
    </xdr:from>
    <xdr:ext cx="952500" cy="762000"/>
    <xdr:pic>
      <xdr:nvPicPr>
        <xdr:cNvPr id="4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0</xdr:rowOff>
    </xdr:from>
    <xdr:ext cx="0" cy="0"/>
    <xdr:pic>
      <xdr:nvPicPr>
        <xdr:cNvPr id="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114300</xdr:colOff>
      <xdr:row>4</xdr:row>
      <xdr:rowOff>0</xdr:rowOff>
    </xdr:from>
    <xdr:ext cx="504825" cy="0"/>
    <xdr:pic>
      <xdr:nvPicPr>
        <xdr:cNvPr id="3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23"/>
  <sheetViews>
    <sheetView tabSelected="1" zoomScale="128" zoomScaleNormal="128" workbookViewId="0"/>
  </sheetViews>
  <sheetFormatPr defaultColWidth="12.54296875" defaultRowHeight="15.75" customHeight="1" x14ac:dyDescent="0.25"/>
  <cols>
    <col min="1" max="1" width="3.7265625" style="97" customWidth="1"/>
    <col min="2" max="2" width="2.81640625" style="97" customWidth="1"/>
    <col min="3" max="3" width="11.90625" style="97" customWidth="1"/>
    <col min="4" max="4" width="36.6328125" style="97" customWidth="1"/>
    <col min="5" max="5" width="32.54296875" style="97" customWidth="1"/>
    <col min="6" max="6" width="6.81640625" style="97" customWidth="1"/>
    <col min="7" max="7" width="5" style="97" customWidth="1"/>
    <col min="8" max="8" width="10.7265625" style="97" customWidth="1"/>
    <col min="9" max="9" width="10.81640625" style="97" customWidth="1"/>
    <col min="10" max="16384" width="12.54296875" style="97"/>
  </cols>
  <sheetData>
    <row r="1" spans="1:28" ht="23" x14ac:dyDescent="0.25">
      <c r="A1" s="95" t="s">
        <v>0</v>
      </c>
      <c r="B1" s="95" t="s">
        <v>1</v>
      </c>
      <c r="C1" s="95" t="s">
        <v>862</v>
      </c>
      <c r="D1" s="95" t="s">
        <v>2</v>
      </c>
      <c r="E1" s="95" t="s">
        <v>3</v>
      </c>
      <c r="F1" s="95" t="s">
        <v>4</v>
      </c>
      <c r="G1" s="95" t="s">
        <v>5</v>
      </c>
      <c r="H1" s="95" t="s">
        <v>6</v>
      </c>
      <c r="I1" s="95" t="s">
        <v>7</v>
      </c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</row>
    <row r="2" spans="1:28" ht="11.5" x14ac:dyDescent="0.25">
      <c r="A2" s="98">
        <v>1</v>
      </c>
      <c r="B2" s="98" t="s">
        <v>8</v>
      </c>
      <c r="C2" s="98">
        <v>4000000023</v>
      </c>
      <c r="D2" s="98" t="s">
        <v>9</v>
      </c>
      <c r="E2" s="98" t="s">
        <v>9</v>
      </c>
      <c r="F2" s="98" t="s">
        <v>10</v>
      </c>
      <c r="G2" s="98">
        <v>1</v>
      </c>
      <c r="H2" s="98">
        <v>7266554</v>
      </c>
      <c r="I2" s="99"/>
    </row>
    <row r="3" spans="1:28" ht="11.5" x14ac:dyDescent="0.25">
      <c r="A3" s="98">
        <v>2</v>
      </c>
      <c r="B3" s="98" t="s">
        <v>8</v>
      </c>
      <c r="C3" s="98">
        <v>4000000062</v>
      </c>
      <c r="D3" s="98" t="s">
        <v>11</v>
      </c>
      <c r="E3" s="98" t="s">
        <v>11</v>
      </c>
      <c r="F3" s="98" t="s">
        <v>12</v>
      </c>
      <c r="G3" s="98">
        <v>2</v>
      </c>
      <c r="H3" s="98">
        <v>1590278</v>
      </c>
      <c r="I3" s="98"/>
    </row>
    <row r="4" spans="1:28" ht="11.5" x14ac:dyDescent="0.25">
      <c r="A4" s="98">
        <v>3</v>
      </c>
      <c r="B4" s="98" t="s">
        <v>8</v>
      </c>
      <c r="C4" s="98">
        <v>4000000082</v>
      </c>
      <c r="D4" s="98" t="s">
        <v>13</v>
      </c>
      <c r="E4" s="98" t="s">
        <v>13</v>
      </c>
      <c r="F4" s="98" t="s">
        <v>14</v>
      </c>
      <c r="G4" s="98">
        <v>3</v>
      </c>
      <c r="H4" s="98">
        <v>358500</v>
      </c>
      <c r="I4" s="98"/>
    </row>
    <row r="5" spans="1:28" ht="11.5" x14ac:dyDescent="0.25">
      <c r="A5" s="98">
        <v>4</v>
      </c>
      <c r="B5" s="98" t="s">
        <v>8</v>
      </c>
      <c r="C5" s="98">
        <v>4000000083</v>
      </c>
      <c r="D5" s="98" t="s">
        <v>15</v>
      </c>
      <c r="E5" s="98" t="s">
        <v>15</v>
      </c>
      <c r="F5" s="98" t="s">
        <v>16</v>
      </c>
      <c r="G5" s="98">
        <v>4</v>
      </c>
      <c r="H5" s="98">
        <v>168000</v>
      </c>
      <c r="I5" s="98"/>
    </row>
    <row r="6" spans="1:28" ht="11.5" x14ac:dyDescent="0.25">
      <c r="A6" s="98">
        <v>5</v>
      </c>
      <c r="B6" s="98" t="s">
        <v>8</v>
      </c>
      <c r="C6" s="98">
        <v>4000000101</v>
      </c>
      <c r="D6" s="98" t="s">
        <v>17</v>
      </c>
      <c r="E6" s="98" t="s">
        <v>18</v>
      </c>
      <c r="F6" s="98" t="s">
        <v>19</v>
      </c>
      <c r="G6" s="98">
        <v>5</v>
      </c>
      <c r="H6" s="98">
        <v>2973167</v>
      </c>
      <c r="I6" s="98"/>
    </row>
    <row r="7" spans="1:28" ht="11.5" x14ac:dyDescent="0.25">
      <c r="A7" s="98">
        <v>6</v>
      </c>
      <c r="B7" s="98" t="s">
        <v>8</v>
      </c>
      <c r="C7" s="98">
        <v>4000000103</v>
      </c>
      <c r="D7" s="98" t="s">
        <v>20</v>
      </c>
      <c r="E7" s="98" t="s">
        <v>20</v>
      </c>
      <c r="F7" s="98" t="s">
        <v>21</v>
      </c>
      <c r="G7" s="98">
        <v>6</v>
      </c>
      <c r="H7" s="98">
        <v>709919</v>
      </c>
      <c r="I7" s="98"/>
    </row>
    <row r="8" spans="1:28" ht="11.5" x14ac:dyDescent="0.25">
      <c r="A8" s="98">
        <v>7</v>
      </c>
      <c r="B8" s="98" t="s">
        <v>8</v>
      </c>
      <c r="C8" s="98">
        <v>4000000268</v>
      </c>
      <c r="D8" s="98" t="s">
        <v>22</v>
      </c>
      <c r="E8" s="98" t="s">
        <v>23</v>
      </c>
      <c r="F8" s="98" t="s">
        <v>24</v>
      </c>
      <c r="G8" s="98">
        <v>7</v>
      </c>
      <c r="H8" s="98">
        <v>7200</v>
      </c>
      <c r="I8" s="98"/>
    </row>
    <row r="9" spans="1:28" ht="11.5" x14ac:dyDescent="0.25">
      <c r="A9" s="98">
        <v>8</v>
      </c>
      <c r="B9" s="98" t="s">
        <v>8</v>
      </c>
      <c r="C9" s="98">
        <v>4000000092</v>
      </c>
      <c r="D9" s="98" t="s">
        <v>25</v>
      </c>
      <c r="E9" s="98" t="s">
        <v>25</v>
      </c>
      <c r="F9" s="98" t="s">
        <v>26</v>
      </c>
      <c r="G9" s="98">
        <v>9</v>
      </c>
      <c r="H9" s="98"/>
      <c r="I9" s="98"/>
    </row>
    <row r="10" spans="1:28" ht="11.5" x14ac:dyDescent="0.25">
      <c r="A10" s="98">
        <v>9</v>
      </c>
      <c r="B10" s="98" t="s">
        <v>8</v>
      </c>
      <c r="C10" s="98">
        <v>4000000093</v>
      </c>
      <c r="D10" s="98" t="s">
        <v>27</v>
      </c>
      <c r="E10" s="98" t="s">
        <v>27</v>
      </c>
      <c r="F10" s="98" t="s">
        <v>28</v>
      </c>
      <c r="G10" s="98">
        <v>10</v>
      </c>
      <c r="H10" s="98"/>
      <c r="I10" s="98"/>
    </row>
    <row r="11" spans="1:28" ht="11.5" x14ac:dyDescent="0.25">
      <c r="A11" s="98">
        <v>10</v>
      </c>
      <c r="B11" s="98" t="s">
        <v>8</v>
      </c>
      <c r="C11" s="98">
        <v>4000000131</v>
      </c>
      <c r="D11" s="98" t="s">
        <v>29</v>
      </c>
      <c r="E11" s="98" t="s">
        <v>30</v>
      </c>
      <c r="F11" s="98" t="s">
        <v>31</v>
      </c>
      <c r="G11" s="98">
        <v>11</v>
      </c>
      <c r="H11" s="98">
        <v>1225490</v>
      </c>
      <c r="I11" s="98"/>
    </row>
    <row r="12" spans="1:28" ht="11.5" x14ac:dyDescent="0.25">
      <c r="A12" s="98">
        <v>11</v>
      </c>
      <c r="B12" s="98" t="s">
        <v>8</v>
      </c>
      <c r="C12" s="98">
        <v>4000000133</v>
      </c>
      <c r="D12" s="98" t="s">
        <v>32</v>
      </c>
      <c r="E12" s="98" t="s">
        <v>32</v>
      </c>
      <c r="F12" s="98" t="s">
        <v>33</v>
      </c>
      <c r="G12" s="98">
        <v>12</v>
      </c>
      <c r="H12" s="98">
        <v>245880</v>
      </c>
      <c r="I12" s="98"/>
    </row>
    <row r="13" spans="1:28" ht="11.5" x14ac:dyDescent="0.25">
      <c r="A13" s="98">
        <v>12</v>
      </c>
      <c r="B13" s="98" t="s">
        <v>8</v>
      </c>
      <c r="C13" s="99">
        <v>4000001066</v>
      </c>
      <c r="D13" s="98" t="s">
        <v>34</v>
      </c>
      <c r="E13" s="98" t="s">
        <v>35</v>
      </c>
      <c r="F13" s="98"/>
      <c r="G13" s="98">
        <v>13</v>
      </c>
      <c r="H13" s="98">
        <v>1363025</v>
      </c>
      <c r="I13" s="98"/>
    </row>
    <row r="14" spans="1:28" ht="11.5" x14ac:dyDescent="0.25">
      <c r="A14" s="98">
        <v>13</v>
      </c>
      <c r="B14" s="98" t="s">
        <v>8</v>
      </c>
      <c r="C14" s="99">
        <v>4000001067</v>
      </c>
      <c r="D14" s="98" t="s">
        <v>36</v>
      </c>
      <c r="E14" s="98" t="s">
        <v>37</v>
      </c>
      <c r="F14" s="98"/>
      <c r="G14" s="98">
        <v>14</v>
      </c>
      <c r="H14" s="98">
        <v>207050</v>
      </c>
      <c r="I14" s="98"/>
    </row>
    <row r="15" spans="1:28" ht="11.5" x14ac:dyDescent="0.25">
      <c r="A15" s="98">
        <v>14</v>
      </c>
      <c r="B15" s="98" t="s">
        <v>8</v>
      </c>
      <c r="C15" s="98">
        <v>4000000141</v>
      </c>
      <c r="D15" s="98" t="s">
        <v>38</v>
      </c>
      <c r="E15" s="98" t="s">
        <v>39</v>
      </c>
      <c r="F15" s="98" t="s">
        <v>40</v>
      </c>
      <c r="G15" s="98">
        <v>15</v>
      </c>
      <c r="H15" s="98">
        <v>66852</v>
      </c>
      <c r="I15" s="98"/>
    </row>
    <row r="16" spans="1:28" ht="11.5" x14ac:dyDescent="0.25">
      <c r="A16" s="98">
        <v>15</v>
      </c>
      <c r="B16" s="98" t="s">
        <v>8</v>
      </c>
      <c r="C16" s="98">
        <v>4000000143</v>
      </c>
      <c r="D16" s="98" t="s">
        <v>41</v>
      </c>
      <c r="E16" s="98" t="s">
        <v>42</v>
      </c>
      <c r="F16" s="98" t="s">
        <v>43</v>
      </c>
      <c r="G16" s="98">
        <v>16</v>
      </c>
      <c r="H16" s="98">
        <v>8900</v>
      </c>
      <c r="I16" s="98"/>
    </row>
    <row r="17" spans="1:9" ht="11.5" x14ac:dyDescent="0.25">
      <c r="A17" s="98">
        <v>16</v>
      </c>
      <c r="B17" s="98" t="s">
        <v>8</v>
      </c>
      <c r="C17" s="98">
        <v>4000000231</v>
      </c>
      <c r="D17" s="98" t="s">
        <v>44</v>
      </c>
      <c r="E17" s="98" t="s">
        <v>45</v>
      </c>
      <c r="F17" s="98" t="s">
        <v>46</v>
      </c>
      <c r="G17" s="98">
        <v>17</v>
      </c>
      <c r="H17" s="98"/>
      <c r="I17" s="98"/>
    </row>
    <row r="18" spans="1:9" ht="11.5" x14ac:dyDescent="0.25">
      <c r="A18" s="98">
        <v>17</v>
      </c>
      <c r="B18" s="98" t="s">
        <v>8</v>
      </c>
      <c r="C18" s="98">
        <v>4000000233</v>
      </c>
      <c r="D18" s="98" t="s">
        <v>47</v>
      </c>
      <c r="E18" s="98" t="s">
        <v>48</v>
      </c>
      <c r="F18" s="98" t="s">
        <v>49</v>
      </c>
      <c r="G18" s="98">
        <v>18</v>
      </c>
      <c r="H18" s="98">
        <v>23610</v>
      </c>
      <c r="I18" s="98"/>
    </row>
    <row r="19" spans="1:9" ht="11.5" x14ac:dyDescent="0.25">
      <c r="A19" s="98">
        <v>18</v>
      </c>
      <c r="B19" s="98" t="s">
        <v>8</v>
      </c>
      <c r="C19" s="99">
        <v>4000000122</v>
      </c>
      <c r="D19" s="98" t="s">
        <v>50</v>
      </c>
      <c r="E19" s="98" t="s">
        <v>51</v>
      </c>
      <c r="F19" s="98"/>
      <c r="G19" s="98">
        <v>19</v>
      </c>
      <c r="H19" s="98">
        <v>125036</v>
      </c>
      <c r="I19" s="98"/>
    </row>
    <row r="20" spans="1:9" ht="11.5" x14ac:dyDescent="0.25">
      <c r="A20" s="98">
        <v>19</v>
      </c>
      <c r="B20" s="98" t="s">
        <v>8</v>
      </c>
      <c r="C20" s="99">
        <v>4000000123</v>
      </c>
      <c r="D20" s="98" t="s">
        <v>52</v>
      </c>
      <c r="E20" s="98" t="s">
        <v>53</v>
      </c>
      <c r="F20" s="98"/>
      <c r="G20" s="98">
        <v>19</v>
      </c>
      <c r="H20" s="98">
        <v>24408</v>
      </c>
      <c r="I20" s="98"/>
    </row>
    <row r="21" spans="1:9" ht="11.5" x14ac:dyDescent="0.25">
      <c r="A21" s="98">
        <v>20</v>
      </c>
      <c r="B21" s="98" t="s">
        <v>8</v>
      </c>
      <c r="C21" s="98">
        <v>4000000161</v>
      </c>
      <c r="D21" s="98" t="s">
        <v>54</v>
      </c>
      <c r="E21" s="98" t="s">
        <v>54</v>
      </c>
      <c r="F21" s="98" t="s">
        <v>55</v>
      </c>
      <c r="G21" s="98">
        <v>20</v>
      </c>
      <c r="H21" s="98">
        <v>14400</v>
      </c>
      <c r="I21" s="98"/>
    </row>
    <row r="22" spans="1:9" ht="11.5" x14ac:dyDescent="0.25">
      <c r="A22" s="98">
        <v>21</v>
      </c>
      <c r="B22" s="98" t="s">
        <v>8</v>
      </c>
      <c r="C22" s="98">
        <v>4000000291</v>
      </c>
      <c r="D22" s="98" t="s">
        <v>56</v>
      </c>
      <c r="E22" s="98" t="s">
        <v>57</v>
      </c>
      <c r="F22" s="98" t="s">
        <v>58</v>
      </c>
      <c r="G22" s="98">
        <v>21</v>
      </c>
      <c r="H22" s="98">
        <v>118500</v>
      </c>
      <c r="I22" s="98"/>
    </row>
    <row r="23" spans="1:9" ht="11.5" x14ac:dyDescent="0.25">
      <c r="A23" s="98">
        <v>22</v>
      </c>
      <c r="B23" s="98" t="s">
        <v>8</v>
      </c>
      <c r="C23" s="98">
        <v>4000000721</v>
      </c>
      <c r="D23" s="98" t="s">
        <v>59</v>
      </c>
      <c r="E23" s="98" t="s">
        <v>59</v>
      </c>
      <c r="F23" s="98" t="s">
        <v>60</v>
      </c>
      <c r="G23" s="98">
        <v>22</v>
      </c>
      <c r="H23" s="98">
        <v>50190</v>
      </c>
      <c r="I23" s="98"/>
    </row>
    <row r="24" spans="1:9" ht="11.5" x14ac:dyDescent="0.25">
      <c r="A24" s="98">
        <v>23</v>
      </c>
      <c r="B24" s="98" t="s">
        <v>8</v>
      </c>
      <c r="C24" s="98">
        <v>4000000416</v>
      </c>
      <c r="D24" s="98" t="s">
        <v>61</v>
      </c>
      <c r="E24" s="98" t="s">
        <v>62</v>
      </c>
      <c r="F24" s="98" t="s">
        <v>63</v>
      </c>
      <c r="G24" s="98">
        <v>23</v>
      </c>
      <c r="H24" s="98">
        <v>16987</v>
      </c>
      <c r="I24" s="98"/>
    </row>
    <row r="25" spans="1:9" ht="11.5" x14ac:dyDescent="0.25">
      <c r="A25" s="98">
        <v>24</v>
      </c>
      <c r="B25" s="98" t="s">
        <v>8</v>
      </c>
      <c r="C25" s="98">
        <v>4000000417</v>
      </c>
      <c r="D25" s="98" t="s">
        <v>64</v>
      </c>
      <c r="E25" s="98" t="s">
        <v>65</v>
      </c>
      <c r="F25" s="98" t="s">
        <v>66</v>
      </c>
      <c r="G25" s="98">
        <v>24</v>
      </c>
      <c r="H25" s="98">
        <v>14400</v>
      </c>
      <c r="I25" s="98"/>
    </row>
    <row r="26" spans="1:9" ht="11.5" x14ac:dyDescent="0.25">
      <c r="A26" s="98">
        <v>25</v>
      </c>
      <c r="B26" s="98" t="s">
        <v>8</v>
      </c>
      <c r="C26" s="98">
        <v>4000000583</v>
      </c>
      <c r="D26" s="98" t="s">
        <v>67</v>
      </c>
      <c r="E26" s="98" t="s">
        <v>68</v>
      </c>
      <c r="F26" s="98" t="s">
        <v>69</v>
      </c>
      <c r="G26" s="98">
        <v>25</v>
      </c>
      <c r="H26" s="98">
        <v>9290</v>
      </c>
      <c r="I26" s="98"/>
    </row>
    <row r="27" spans="1:9" ht="11.5" x14ac:dyDescent="0.25">
      <c r="A27" s="98">
        <v>26</v>
      </c>
      <c r="B27" s="98" t="s">
        <v>8</v>
      </c>
      <c r="C27" s="98">
        <v>4000000441</v>
      </c>
      <c r="D27" s="98" t="s">
        <v>70</v>
      </c>
      <c r="E27" s="98" t="s">
        <v>71</v>
      </c>
      <c r="F27" s="98" t="s">
        <v>72</v>
      </c>
      <c r="G27" s="98">
        <v>26</v>
      </c>
      <c r="H27" s="98">
        <v>30113</v>
      </c>
      <c r="I27" s="98"/>
    </row>
    <row r="28" spans="1:9" ht="11.5" x14ac:dyDescent="0.25">
      <c r="A28" s="98">
        <v>27</v>
      </c>
      <c r="B28" s="98" t="s">
        <v>8</v>
      </c>
      <c r="C28" s="98">
        <v>4000000531</v>
      </c>
      <c r="D28" s="98" t="s">
        <v>73</v>
      </c>
      <c r="E28" s="98" t="s">
        <v>74</v>
      </c>
      <c r="F28" s="98" t="s">
        <v>75</v>
      </c>
      <c r="G28" s="98">
        <v>27</v>
      </c>
      <c r="H28" s="98">
        <v>5220</v>
      </c>
      <c r="I28" s="98"/>
    </row>
    <row r="29" spans="1:9" ht="11.5" x14ac:dyDescent="0.25">
      <c r="A29" s="98">
        <v>28</v>
      </c>
      <c r="B29" s="98" t="s">
        <v>8</v>
      </c>
      <c r="C29" s="100">
        <v>4000000551</v>
      </c>
      <c r="D29" s="100" t="s">
        <v>76</v>
      </c>
      <c r="E29" s="100" t="s">
        <v>77</v>
      </c>
      <c r="F29" s="100" t="s">
        <v>78</v>
      </c>
      <c r="G29" s="98">
        <v>28</v>
      </c>
      <c r="H29" s="98">
        <v>58256</v>
      </c>
      <c r="I29" s="98"/>
    </row>
    <row r="30" spans="1:9" ht="11.5" x14ac:dyDescent="0.25">
      <c r="A30" s="98">
        <v>29</v>
      </c>
      <c r="B30" s="98" t="s">
        <v>8</v>
      </c>
      <c r="C30" s="100">
        <v>4000000551</v>
      </c>
      <c r="D30" s="100" t="s">
        <v>76</v>
      </c>
      <c r="E30" s="100" t="s">
        <v>79</v>
      </c>
      <c r="F30" s="100" t="s">
        <v>78</v>
      </c>
      <c r="G30" s="98">
        <v>28</v>
      </c>
      <c r="H30" s="98">
        <v>37800</v>
      </c>
      <c r="I30" s="98"/>
    </row>
    <row r="31" spans="1:9" ht="11.5" x14ac:dyDescent="0.25">
      <c r="A31" s="98">
        <v>30</v>
      </c>
      <c r="B31" s="98" t="s">
        <v>8</v>
      </c>
      <c r="C31" s="98">
        <v>4000000571</v>
      </c>
      <c r="D31" s="98" t="s">
        <v>80</v>
      </c>
      <c r="E31" s="98" t="s">
        <v>81</v>
      </c>
      <c r="F31" s="98" t="s">
        <v>82</v>
      </c>
      <c r="G31" s="98">
        <v>29</v>
      </c>
      <c r="H31" s="98">
        <v>52477</v>
      </c>
      <c r="I31" s="98"/>
    </row>
    <row r="32" spans="1:9" ht="11.5" x14ac:dyDescent="0.25">
      <c r="A32" s="98">
        <v>31</v>
      </c>
      <c r="B32" s="98" t="s">
        <v>8</v>
      </c>
      <c r="C32" s="98">
        <v>4000000162</v>
      </c>
      <c r="D32" s="98" t="s">
        <v>83</v>
      </c>
      <c r="E32" s="98" t="s">
        <v>83</v>
      </c>
      <c r="F32" s="98" t="s">
        <v>84</v>
      </c>
      <c r="G32" s="98">
        <v>33</v>
      </c>
      <c r="H32" s="98">
        <v>3914</v>
      </c>
      <c r="I32" s="98"/>
    </row>
    <row r="33" spans="1:9" ht="11.5" x14ac:dyDescent="0.25">
      <c r="A33" s="98">
        <v>32</v>
      </c>
      <c r="B33" s="98" t="s">
        <v>8</v>
      </c>
      <c r="C33" s="98">
        <v>4000000694</v>
      </c>
      <c r="D33" s="98" t="s">
        <v>85</v>
      </c>
      <c r="E33" s="98" t="s">
        <v>85</v>
      </c>
      <c r="F33" s="98" t="s">
        <v>86</v>
      </c>
      <c r="G33" s="98">
        <v>34</v>
      </c>
      <c r="H33" s="98">
        <v>4960</v>
      </c>
      <c r="I33" s="98"/>
    </row>
    <row r="34" spans="1:9" ht="11.5" x14ac:dyDescent="0.25">
      <c r="A34" s="98">
        <v>33</v>
      </c>
      <c r="B34" s="98" t="s">
        <v>87</v>
      </c>
      <c r="C34" s="99">
        <v>4000000934</v>
      </c>
      <c r="D34" s="98" t="s">
        <v>88</v>
      </c>
      <c r="E34" s="98" t="s">
        <v>89</v>
      </c>
      <c r="F34" s="98"/>
      <c r="G34" s="98">
        <v>46</v>
      </c>
      <c r="H34" s="98"/>
      <c r="I34" s="98"/>
    </row>
    <row r="35" spans="1:9" ht="11.5" x14ac:dyDescent="0.25">
      <c r="A35" s="98">
        <v>34</v>
      </c>
      <c r="B35" s="98" t="s">
        <v>8</v>
      </c>
      <c r="C35" s="98">
        <v>4000000343</v>
      </c>
      <c r="D35" s="98" t="s">
        <v>90</v>
      </c>
      <c r="E35" s="98" t="s">
        <v>91</v>
      </c>
      <c r="F35" s="98" t="s">
        <v>92</v>
      </c>
      <c r="G35" s="98">
        <v>49</v>
      </c>
      <c r="H35" s="98"/>
      <c r="I35" s="98"/>
    </row>
    <row r="36" spans="1:9" ht="11.5" x14ac:dyDescent="0.25">
      <c r="A36" s="98">
        <v>35</v>
      </c>
      <c r="B36" s="98" t="s">
        <v>8</v>
      </c>
      <c r="C36" s="98">
        <v>4000000384</v>
      </c>
      <c r="D36" s="98" t="s">
        <v>93</v>
      </c>
      <c r="E36" s="98" t="s">
        <v>94</v>
      </c>
      <c r="F36" s="98" t="s">
        <v>95</v>
      </c>
      <c r="G36" s="98">
        <v>50</v>
      </c>
      <c r="H36" s="98">
        <v>63269</v>
      </c>
      <c r="I36" s="98"/>
    </row>
    <row r="37" spans="1:9" ht="11.5" x14ac:dyDescent="0.25">
      <c r="A37" s="98">
        <v>36</v>
      </c>
      <c r="B37" s="98" t="s">
        <v>8</v>
      </c>
      <c r="C37" s="98">
        <v>4000000601</v>
      </c>
      <c r="D37" s="98" t="s">
        <v>96</v>
      </c>
      <c r="E37" s="98" t="s">
        <v>96</v>
      </c>
      <c r="F37" s="98" t="s">
        <v>97</v>
      </c>
      <c r="G37" s="98">
        <v>51</v>
      </c>
      <c r="H37" s="98">
        <v>18939</v>
      </c>
      <c r="I37" s="98"/>
    </row>
    <row r="38" spans="1:9" ht="11.5" x14ac:dyDescent="0.25">
      <c r="A38" s="98">
        <v>37</v>
      </c>
      <c r="B38" s="98" t="s">
        <v>8</v>
      </c>
      <c r="C38" s="98">
        <v>4000000386</v>
      </c>
      <c r="D38" s="98" t="s">
        <v>98</v>
      </c>
      <c r="E38" s="98" t="s">
        <v>99</v>
      </c>
      <c r="F38" s="98" t="s">
        <v>100</v>
      </c>
      <c r="G38" s="98">
        <v>52</v>
      </c>
      <c r="H38" s="98">
        <v>1295400</v>
      </c>
      <c r="I38" s="98"/>
    </row>
    <row r="39" spans="1:9" ht="11.5" x14ac:dyDescent="0.25">
      <c r="A39" s="98">
        <v>38</v>
      </c>
      <c r="B39" s="98" t="s">
        <v>8</v>
      </c>
      <c r="C39" s="98">
        <v>4000000387</v>
      </c>
      <c r="D39" s="98" t="s">
        <v>101</v>
      </c>
      <c r="E39" s="98" t="s">
        <v>102</v>
      </c>
      <c r="F39" s="98" t="s">
        <v>103</v>
      </c>
      <c r="G39" s="98">
        <v>53</v>
      </c>
      <c r="H39" s="98">
        <v>76839</v>
      </c>
      <c r="I39" s="98"/>
    </row>
    <row r="40" spans="1:9" ht="11.5" x14ac:dyDescent="0.25">
      <c r="A40" s="98">
        <v>39</v>
      </c>
      <c r="B40" s="98" t="s">
        <v>8</v>
      </c>
      <c r="C40" s="98">
        <v>4000000591</v>
      </c>
      <c r="D40" s="98" t="s">
        <v>104</v>
      </c>
      <c r="E40" s="98" t="s">
        <v>105</v>
      </c>
      <c r="F40" s="98" t="s">
        <v>106</v>
      </c>
      <c r="G40" s="98">
        <v>57</v>
      </c>
      <c r="H40" s="98">
        <v>19833</v>
      </c>
      <c r="I40" s="98"/>
    </row>
    <row r="41" spans="1:9" ht="11.5" x14ac:dyDescent="0.25">
      <c r="A41" s="98">
        <v>40</v>
      </c>
      <c r="B41" s="98" t="s">
        <v>87</v>
      </c>
      <c r="C41" s="98">
        <v>2000000531</v>
      </c>
      <c r="D41" s="98" t="s">
        <v>107</v>
      </c>
      <c r="E41" s="98" t="s">
        <v>108</v>
      </c>
      <c r="F41" s="98" t="s">
        <v>109</v>
      </c>
      <c r="G41" s="98">
        <v>58</v>
      </c>
      <c r="H41" s="98"/>
      <c r="I41" s="98"/>
    </row>
    <row r="42" spans="1:9" ht="11.5" x14ac:dyDescent="0.25">
      <c r="A42" s="98">
        <v>41</v>
      </c>
      <c r="B42" s="98" t="s">
        <v>87</v>
      </c>
      <c r="C42" s="98">
        <v>2000000571</v>
      </c>
      <c r="D42" s="98" t="s">
        <v>110</v>
      </c>
      <c r="E42" s="98" t="s">
        <v>110</v>
      </c>
      <c r="F42" s="98" t="s">
        <v>111</v>
      </c>
      <c r="G42" s="98">
        <v>59</v>
      </c>
      <c r="H42" s="98"/>
      <c r="I42" s="98"/>
    </row>
    <row r="43" spans="1:9" ht="11.5" x14ac:dyDescent="0.25">
      <c r="A43" s="98">
        <v>42</v>
      </c>
      <c r="B43" s="98" t="s">
        <v>8</v>
      </c>
      <c r="C43" s="98">
        <v>4000000389</v>
      </c>
      <c r="D43" s="98" t="s">
        <v>112</v>
      </c>
      <c r="E43" s="98" t="s">
        <v>113</v>
      </c>
      <c r="F43" s="98" t="s">
        <v>114</v>
      </c>
      <c r="G43" s="98">
        <v>60</v>
      </c>
      <c r="H43" s="98"/>
      <c r="I43" s="98"/>
    </row>
    <row r="44" spans="1:9" ht="11.5" x14ac:dyDescent="0.25">
      <c r="A44" s="98">
        <v>43</v>
      </c>
      <c r="B44" s="98" t="s">
        <v>8</v>
      </c>
      <c r="C44" s="98">
        <v>4000000692</v>
      </c>
      <c r="D44" s="98" t="s">
        <v>115</v>
      </c>
      <c r="E44" s="98" t="s">
        <v>116</v>
      </c>
      <c r="F44" s="98" t="s">
        <v>117</v>
      </c>
      <c r="G44" s="98">
        <v>61</v>
      </c>
      <c r="H44" s="98">
        <v>24542</v>
      </c>
      <c r="I44" s="98"/>
    </row>
    <row r="45" spans="1:9" ht="11.5" x14ac:dyDescent="0.25">
      <c r="A45" s="98">
        <v>44</v>
      </c>
      <c r="B45" s="98" t="s">
        <v>8</v>
      </c>
      <c r="C45" s="100">
        <v>4000000641</v>
      </c>
      <c r="D45" s="100" t="s">
        <v>118</v>
      </c>
      <c r="E45" s="100" t="s">
        <v>119</v>
      </c>
      <c r="F45" s="100" t="s">
        <v>120</v>
      </c>
      <c r="G45" s="98">
        <v>63</v>
      </c>
      <c r="H45" s="98">
        <v>22046</v>
      </c>
      <c r="I45" s="98"/>
    </row>
    <row r="46" spans="1:9" ht="11.5" x14ac:dyDescent="0.25">
      <c r="A46" s="98">
        <v>45</v>
      </c>
      <c r="B46" s="98" t="s">
        <v>8</v>
      </c>
      <c r="C46" s="101">
        <v>4000000641</v>
      </c>
      <c r="D46" s="100" t="s">
        <v>118</v>
      </c>
      <c r="E46" s="100" t="s">
        <v>121</v>
      </c>
      <c r="F46" s="100"/>
      <c r="G46" s="98">
        <v>63</v>
      </c>
      <c r="H46" s="98">
        <v>3365</v>
      </c>
      <c r="I46" s="98"/>
    </row>
    <row r="47" spans="1:9" ht="11.5" x14ac:dyDescent="0.25">
      <c r="A47" s="98">
        <v>46</v>
      </c>
      <c r="B47" s="98" t="s">
        <v>8</v>
      </c>
      <c r="C47" s="98">
        <v>4000000774</v>
      </c>
      <c r="D47" s="98" t="s">
        <v>122</v>
      </c>
      <c r="E47" s="98" t="s">
        <v>122</v>
      </c>
      <c r="F47" s="98" t="s">
        <v>123</v>
      </c>
      <c r="G47" s="98">
        <v>64</v>
      </c>
      <c r="H47" s="98">
        <v>1071400</v>
      </c>
      <c r="I47" s="98"/>
    </row>
    <row r="48" spans="1:9" ht="11.5" x14ac:dyDescent="0.25">
      <c r="A48" s="98">
        <v>47</v>
      </c>
      <c r="B48" s="98" t="s">
        <v>8</v>
      </c>
      <c r="C48" s="98">
        <v>4000000691</v>
      </c>
      <c r="D48" s="98" t="s">
        <v>124</v>
      </c>
      <c r="E48" s="98" t="s">
        <v>125</v>
      </c>
      <c r="F48" s="98" t="s">
        <v>126</v>
      </c>
      <c r="G48" s="98">
        <v>65</v>
      </c>
      <c r="H48" s="98">
        <v>48520</v>
      </c>
      <c r="I48" s="98"/>
    </row>
    <row r="49" spans="1:9" ht="11.5" x14ac:dyDescent="0.25">
      <c r="A49" s="98">
        <v>48</v>
      </c>
      <c r="B49" s="98" t="s">
        <v>8</v>
      </c>
      <c r="C49" s="100">
        <v>4000000693</v>
      </c>
      <c r="D49" s="100" t="s">
        <v>127</v>
      </c>
      <c r="E49" s="100" t="s">
        <v>128</v>
      </c>
      <c r="F49" s="100" t="s">
        <v>129</v>
      </c>
      <c r="G49" s="98">
        <v>66</v>
      </c>
      <c r="H49" s="98">
        <v>59744</v>
      </c>
      <c r="I49" s="98"/>
    </row>
    <row r="50" spans="1:9" ht="11.5" x14ac:dyDescent="0.25">
      <c r="A50" s="98">
        <v>49</v>
      </c>
      <c r="B50" s="98" t="s">
        <v>8</v>
      </c>
      <c r="C50" s="100">
        <v>4000000693</v>
      </c>
      <c r="D50" s="100" t="s">
        <v>127</v>
      </c>
      <c r="E50" s="100" t="s">
        <v>130</v>
      </c>
      <c r="F50" s="100" t="s">
        <v>129</v>
      </c>
      <c r="G50" s="98">
        <v>66</v>
      </c>
      <c r="H50" s="98">
        <v>112495</v>
      </c>
      <c r="I50" s="98"/>
    </row>
    <row r="51" spans="1:9" ht="11.5" x14ac:dyDescent="0.25">
      <c r="A51" s="98">
        <v>50</v>
      </c>
      <c r="B51" s="98" t="s">
        <v>8</v>
      </c>
      <c r="C51" s="98">
        <v>4000000711</v>
      </c>
      <c r="D51" s="98" t="s">
        <v>131</v>
      </c>
      <c r="E51" s="98" t="s">
        <v>131</v>
      </c>
      <c r="F51" s="98" t="s">
        <v>132</v>
      </c>
      <c r="G51" s="98">
        <v>72</v>
      </c>
      <c r="H51" s="98">
        <v>22136</v>
      </c>
      <c r="I51" s="98"/>
    </row>
    <row r="52" spans="1:9" ht="11.5" x14ac:dyDescent="0.25">
      <c r="A52" s="98">
        <v>51</v>
      </c>
      <c r="B52" s="98" t="s">
        <v>8</v>
      </c>
      <c r="C52" s="98">
        <v>4000000731</v>
      </c>
      <c r="D52" s="98" t="s">
        <v>133</v>
      </c>
      <c r="E52" s="98" t="s">
        <v>134</v>
      </c>
      <c r="F52" s="98" t="s">
        <v>135</v>
      </c>
      <c r="G52" s="98">
        <v>73</v>
      </c>
      <c r="H52" s="98">
        <v>2516</v>
      </c>
      <c r="I52" s="98"/>
    </row>
    <row r="53" spans="1:9" ht="11.5" x14ac:dyDescent="0.25">
      <c r="A53" s="98">
        <v>52</v>
      </c>
      <c r="B53" s="98" t="s">
        <v>8</v>
      </c>
      <c r="C53" s="98">
        <v>4000000735</v>
      </c>
      <c r="D53" s="98" t="s">
        <v>136</v>
      </c>
      <c r="E53" s="98" t="s">
        <v>137</v>
      </c>
      <c r="F53" s="98" t="s">
        <v>138</v>
      </c>
      <c r="G53" s="98">
        <v>74</v>
      </c>
      <c r="H53" s="98"/>
      <c r="I53" s="98"/>
    </row>
    <row r="54" spans="1:9" ht="11.5" x14ac:dyDescent="0.25">
      <c r="A54" s="98">
        <v>53</v>
      </c>
      <c r="B54" s="98" t="s">
        <v>8</v>
      </c>
      <c r="C54" s="98">
        <v>4000000582</v>
      </c>
      <c r="D54" s="98" t="s">
        <v>139</v>
      </c>
      <c r="E54" s="98" t="s">
        <v>140</v>
      </c>
      <c r="F54" s="98" t="s">
        <v>141</v>
      </c>
      <c r="G54" s="98">
        <v>78</v>
      </c>
      <c r="H54" s="98">
        <v>8500</v>
      </c>
      <c r="I54" s="98"/>
    </row>
    <row r="55" spans="1:9" ht="11.5" x14ac:dyDescent="0.25">
      <c r="A55" s="98">
        <v>54</v>
      </c>
      <c r="B55" s="98" t="s">
        <v>142</v>
      </c>
      <c r="C55" s="99">
        <v>3000000126</v>
      </c>
      <c r="D55" s="98" t="s">
        <v>143</v>
      </c>
      <c r="E55" s="98" t="s">
        <v>143</v>
      </c>
      <c r="F55" s="98"/>
      <c r="G55" s="98">
        <v>81</v>
      </c>
      <c r="H55" s="98"/>
      <c r="I55" s="98"/>
    </row>
    <row r="56" spans="1:9" ht="11.5" x14ac:dyDescent="0.25">
      <c r="A56" s="98">
        <v>55</v>
      </c>
      <c r="B56" s="98"/>
      <c r="C56" s="98">
        <v>4000000884</v>
      </c>
      <c r="D56" s="98" t="s">
        <v>144</v>
      </c>
      <c r="E56" s="98" t="s">
        <v>145</v>
      </c>
      <c r="F56" s="98" t="s">
        <v>146</v>
      </c>
      <c r="G56" s="98">
        <v>82</v>
      </c>
      <c r="H56" s="98">
        <v>20701</v>
      </c>
      <c r="I56" s="98"/>
    </row>
    <row r="57" spans="1:9" ht="11.5" x14ac:dyDescent="0.25">
      <c r="A57" s="98">
        <v>56</v>
      </c>
      <c r="B57" s="98" t="s">
        <v>8</v>
      </c>
      <c r="C57" s="98">
        <v>4000000812</v>
      </c>
      <c r="D57" s="98" t="s">
        <v>147</v>
      </c>
      <c r="E57" s="98" t="s">
        <v>148</v>
      </c>
      <c r="F57" s="98" t="s">
        <v>149</v>
      </c>
      <c r="G57" s="98">
        <v>83</v>
      </c>
      <c r="H57" s="98">
        <v>205600</v>
      </c>
      <c r="I57" s="98"/>
    </row>
    <row r="58" spans="1:9" ht="11.5" x14ac:dyDescent="0.25">
      <c r="A58" s="98">
        <v>57</v>
      </c>
      <c r="B58" s="98" t="s">
        <v>8</v>
      </c>
      <c r="C58" s="98">
        <v>4000000813</v>
      </c>
      <c r="D58" s="98" t="s">
        <v>150</v>
      </c>
      <c r="E58" s="98" t="s">
        <v>151</v>
      </c>
      <c r="F58" s="98" t="s">
        <v>152</v>
      </c>
      <c r="G58" s="98">
        <v>84</v>
      </c>
      <c r="H58" s="98">
        <v>18520</v>
      </c>
      <c r="I58" s="98"/>
    </row>
    <row r="59" spans="1:9" ht="13.5" customHeight="1" x14ac:dyDescent="0.25">
      <c r="A59" s="98">
        <v>58</v>
      </c>
      <c r="B59" s="98" t="s">
        <v>8</v>
      </c>
      <c r="C59" s="98">
        <v>4000000817</v>
      </c>
      <c r="D59" s="98" t="s">
        <v>153</v>
      </c>
      <c r="E59" s="98" t="s">
        <v>154</v>
      </c>
      <c r="F59" s="98" t="s">
        <v>155</v>
      </c>
      <c r="G59" s="98">
        <v>85</v>
      </c>
      <c r="H59" s="98">
        <v>3300</v>
      </c>
      <c r="I59" s="98"/>
    </row>
    <row r="60" spans="1:9" ht="11.5" x14ac:dyDescent="0.25">
      <c r="A60" s="98">
        <v>59</v>
      </c>
      <c r="B60" s="98" t="s">
        <v>8</v>
      </c>
      <c r="C60" s="98">
        <v>4000000818</v>
      </c>
      <c r="D60" s="98" t="s">
        <v>156</v>
      </c>
      <c r="E60" s="98" t="s">
        <v>157</v>
      </c>
      <c r="F60" s="98" t="s">
        <v>158</v>
      </c>
      <c r="G60" s="98">
        <v>86</v>
      </c>
      <c r="H60" s="98">
        <v>3470</v>
      </c>
      <c r="I60" s="98"/>
    </row>
    <row r="61" spans="1:9" ht="11.5" x14ac:dyDescent="0.25">
      <c r="A61" s="98">
        <v>60</v>
      </c>
      <c r="B61" s="98" t="s">
        <v>8</v>
      </c>
      <c r="C61" s="98">
        <v>4000000819</v>
      </c>
      <c r="D61" s="98" t="s">
        <v>159</v>
      </c>
      <c r="E61" s="98" t="s">
        <v>159</v>
      </c>
      <c r="F61" s="98" t="s">
        <v>160</v>
      </c>
      <c r="G61" s="98">
        <v>87</v>
      </c>
      <c r="H61" s="98">
        <v>13200</v>
      </c>
      <c r="I61" s="98"/>
    </row>
    <row r="62" spans="1:9" ht="11.5" x14ac:dyDescent="0.25">
      <c r="A62" s="98">
        <v>61</v>
      </c>
      <c r="B62" s="98" t="s">
        <v>8</v>
      </c>
      <c r="C62" s="99">
        <v>4000000902</v>
      </c>
      <c r="D62" s="98" t="s">
        <v>161</v>
      </c>
      <c r="E62" s="98" t="s">
        <v>161</v>
      </c>
      <c r="F62" s="98"/>
      <c r="G62" s="98">
        <v>90</v>
      </c>
      <c r="H62" s="98"/>
      <c r="I62" s="98">
        <v>11800</v>
      </c>
    </row>
    <row r="63" spans="1:9" ht="11.5" x14ac:dyDescent="0.25">
      <c r="A63" s="98">
        <v>62</v>
      </c>
      <c r="B63" s="98" t="s">
        <v>8</v>
      </c>
      <c r="C63" s="99">
        <v>4000000903</v>
      </c>
      <c r="D63" s="98" t="s">
        <v>162</v>
      </c>
      <c r="E63" s="98" t="s">
        <v>162</v>
      </c>
      <c r="F63" s="98"/>
      <c r="G63" s="98">
        <v>91</v>
      </c>
      <c r="H63" s="98"/>
      <c r="I63" s="98"/>
    </row>
    <row r="64" spans="1:9" ht="11.5" x14ac:dyDescent="0.25">
      <c r="A64" s="98">
        <v>63</v>
      </c>
      <c r="B64" s="98" t="s">
        <v>8</v>
      </c>
      <c r="C64" s="98">
        <v>4000000473</v>
      </c>
      <c r="D64" s="98" t="s">
        <v>163</v>
      </c>
      <c r="E64" s="98" t="s">
        <v>163</v>
      </c>
      <c r="F64" s="98" t="s">
        <v>164</v>
      </c>
      <c r="G64" s="98">
        <v>93</v>
      </c>
      <c r="H64" s="98">
        <v>600</v>
      </c>
      <c r="I64" s="98"/>
    </row>
    <row r="65" spans="1:9" ht="11.5" x14ac:dyDescent="0.25">
      <c r="A65" s="98">
        <v>64</v>
      </c>
      <c r="B65" s="98" t="s">
        <v>8</v>
      </c>
      <c r="C65" s="99">
        <v>4000000474</v>
      </c>
      <c r="D65" s="98" t="s">
        <v>165</v>
      </c>
      <c r="E65" s="98" t="s">
        <v>166</v>
      </c>
      <c r="F65" s="98"/>
      <c r="G65" s="98">
        <v>94</v>
      </c>
      <c r="H65" s="98">
        <v>6650</v>
      </c>
      <c r="I65" s="98"/>
    </row>
    <row r="66" spans="1:9" ht="11.5" x14ac:dyDescent="0.25">
      <c r="A66" s="98">
        <v>65</v>
      </c>
      <c r="B66" s="98" t="s">
        <v>8</v>
      </c>
      <c r="C66" s="98">
        <v>4000000488</v>
      </c>
      <c r="D66" s="98" t="s">
        <v>167</v>
      </c>
      <c r="E66" s="98" t="s">
        <v>168</v>
      </c>
      <c r="F66" s="98" t="s">
        <v>169</v>
      </c>
      <c r="G66" s="98">
        <v>99</v>
      </c>
      <c r="H66" s="98">
        <v>200</v>
      </c>
      <c r="I66" s="98"/>
    </row>
    <row r="67" spans="1:9" ht="11.5" x14ac:dyDescent="0.25">
      <c r="A67" s="98">
        <v>66</v>
      </c>
      <c r="B67" s="98" t="s">
        <v>8</v>
      </c>
      <c r="C67" s="99">
        <v>4000000489</v>
      </c>
      <c r="D67" s="98" t="s">
        <v>170</v>
      </c>
      <c r="E67" s="98" t="s">
        <v>171</v>
      </c>
      <c r="F67" s="98"/>
      <c r="G67" s="98">
        <v>100</v>
      </c>
      <c r="H67" s="98"/>
      <c r="I67" s="98"/>
    </row>
    <row r="68" spans="1:9" ht="11.5" x14ac:dyDescent="0.25">
      <c r="A68" s="98">
        <v>67</v>
      </c>
      <c r="B68" s="98" t="s">
        <v>8</v>
      </c>
      <c r="C68" s="98">
        <v>4000000482</v>
      </c>
      <c r="D68" s="98" t="s">
        <v>172</v>
      </c>
      <c r="E68" s="98" t="s">
        <v>173</v>
      </c>
      <c r="F68" s="98" t="s">
        <v>174</v>
      </c>
      <c r="G68" s="98">
        <v>101</v>
      </c>
      <c r="H68" s="98">
        <v>17860</v>
      </c>
      <c r="I68" s="98"/>
    </row>
    <row r="69" spans="1:9" ht="11.5" x14ac:dyDescent="0.25">
      <c r="A69" s="98">
        <v>68</v>
      </c>
      <c r="B69" s="98" t="s">
        <v>8</v>
      </c>
      <c r="C69" s="99">
        <v>4000000483</v>
      </c>
      <c r="D69" s="98" t="s">
        <v>175</v>
      </c>
      <c r="E69" s="98" t="s">
        <v>176</v>
      </c>
      <c r="F69" s="98"/>
      <c r="G69" s="98">
        <v>102</v>
      </c>
      <c r="H69" s="98">
        <v>6955</v>
      </c>
      <c r="I69" s="98"/>
    </row>
    <row r="70" spans="1:9" ht="11.5" x14ac:dyDescent="0.25">
      <c r="A70" s="98">
        <v>69</v>
      </c>
      <c r="B70" s="98" t="s">
        <v>8</v>
      </c>
      <c r="C70" s="98">
        <v>4000000485</v>
      </c>
      <c r="D70" s="98" t="s">
        <v>177</v>
      </c>
      <c r="E70" s="98" t="s">
        <v>178</v>
      </c>
      <c r="F70" s="98" t="s">
        <v>179</v>
      </c>
      <c r="G70" s="98">
        <v>103</v>
      </c>
      <c r="H70" s="98">
        <v>800</v>
      </c>
      <c r="I70" s="98"/>
    </row>
    <row r="71" spans="1:9" ht="11.5" x14ac:dyDescent="0.25">
      <c r="A71" s="98">
        <v>70</v>
      </c>
      <c r="B71" s="98" t="s">
        <v>8</v>
      </c>
      <c r="C71" s="99">
        <v>4000000486</v>
      </c>
      <c r="D71" s="98" t="s">
        <v>180</v>
      </c>
      <c r="E71" s="98" t="s">
        <v>181</v>
      </c>
      <c r="F71" s="98"/>
      <c r="G71" s="98">
        <v>104</v>
      </c>
      <c r="H71" s="98">
        <v>1950</v>
      </c>
      <c r="I71" s="98"/>
    </row>
    <row r="72" spans="1:9" ht="11.5" x14ac:dyDescent="0.25">
      <c r="A72" s="98">
        <v>71</v>
      </c>
      <c r="B72" s="98" t="s">
        <v>8</v>
      </c>
      <c r="C72" s="99">
        <v>4000000492</v>
      </c>
      <c r="D72" s="98" t="s">
        <v>182</v>
      </c>
      <c r="E72" s="98" t="s">
        <v>183</v>
      </c>
      <c r="F72" s="98"/>
      <c r="G72" s="98">
        <v>106</v>
      </c>
      <c r="H72" s="98">
        <v>65</v>
      </c>
      <c r="I72" s="98"/>
    </row>
    <row r="73" spans="1:9" ht="11.5" x14ac:dyDescent="0.25">
      <c r="A73" s="98">
        <v>72</v>
      </c>
      <c r="B73" s="98" t="s">
        <v>184</v>
      </c>
      <c r="C73" s="98">
        <v>1000000499</v>
      </c>
      <c r="D73" s="98" t="s">
        <v>185</v>
      </c>
      <c r="E73" s="98" t="s">
        <v>186</v>
      </c>
      <c r="F73" s="98" t="s">
        <v>187</v>
      </c>
      <c r="G73" s="98">
        <v>113</v>
      </c>
      <c r="H73" s="98">
        <v>435100</v>
      </c>
      <c r="I73" s="98"/>
    </row>
    <row r="74" spans="1:9" ht="11.5" x14ac:dyDescent="0.25">
      <c r="A74" s="98">
        <v>73</v>
      </c>
      <c r="B74" s="98" t="s">
        <v>184</v>
      </c>
      <c r="C74" s="98">
        <v>1000001317</v>
      </c>
      <c r="D74" s="98" t="s">
        <v>188</v>
      </c>
      <c r="E74" s="98" t="s">
        <v>188</v>
      </c>
      <c r="F74" s="98" t="s">
        <v>189</v>
      </c>
      <c r="G74" s="98">
        <v>116</v>
      </c>
      <c r="H74" s="98">
        <v>161225.60000000001</v>
      </c>
      <c r="I74" s="98"/>
    </row>
    <row r="75" spans="1:9" ht="11.5" x14ac:dyDescent="0.25">
      <c r="A75" s="98">
        <v>74</v>
      </c>
      <c r="B75" s="98" t="s">
        <v>184</v>
      </c>
      <c r="C75" s="98">
        <v>1000001318</v>
      </c>
      <c r="D75" s="98" t="s">
        <v>190</v>
      </c>
      <c r="E75" s="98" t="s">
        <v>190</v>
      </c>
      <c r="F75" s="98" t="s">
        <v>191</v>
      </c>
      <c r="G75" s="98">
        <v>117</v>
      </c>
      <c r="H75" s="98">
        <v>2957</v>
      </c>
      <c r="I75" s="98"/>
    </row>
    <row r="76" spans="1:9" ht="11.5" x14ac:dyDescent="0.25">
      <c r="A76" s="98">
        <v>75</v>
      </c>
      <c r="B76" s="98" t="s">
        <v>184</v>
      </c>
      <c r="C76" s="98">
        <v>1000001319</v>
      </c>
      <c r="D76" s="98" t="s">
        <v>192</v>
      </c>
      <c r="E76" s="98" t="s">
        <v>192</v>
      </c>
      <c r="F76" s="98" t="s">
        <v>193</v>
      </c>
      <c r="G76" s="98">
        <v>118</v>
      </c>
      <c r="H76" s="98">
        <v>3265</v>
      </c>
      <c r="I76" s="98"/>
    </row>
    <row r="77" spans="1:9" ht="11.5" x14ac:dyDescent="0.25">
      <c r="A77" s="98">
        <v>76</v>
      </c>
      <c r="B77" s="98" t="s">
        <v>184</v>
      </c>
      <c r="C77" s="98">
        <v>1000000015</v>
      </c>
      <c r="D77" s="98" t="s">
        <v>194</v>
      </c>
      <c r="E77" s="98" t="s">
        <v>195</v>
      </c>
      <c r="F77" s="98" t="s">
        <v>196</v>
      </c>
      <c r="G77" s="98">
        <v>119</v>
      </c>
      <c r="H77" s="98">
        <v>441638</v>
      </c>
      <c r="I77" s="98"/>
    </row>
    <row r="78" spans="1:9" ht="11.5" x14ac:dyDescent="0.25">
      <c r="A78" s="98">
        <v>77</v>
      </c>
      <c r="B78" s="98" t="s">
        <v>184</v>
      </c>
      <c r="C78" s="102"/>
      <c r="D78" s="103" t="s">
        <v>197</v>
      </c>
      <c r="E78" s="100" t="s">
        <v>199</v>
      </c>
      <c r="F78" s="98"/>
      <c r="G78" s="98">
        <v>122</v>
      </c>
      <c r="H78" s="98">
        <v>34591.769999999997</v>
      </c>
      <c r="I78" s="98"/>
    </row>
    <row r="79" spans="1:9" ht="11.5" x14ac:dyDescent="0.25">
      <c r="A79" s="98">
        <v>78</v>
      </c>
      <c r="B79" s="98" t="s">
        <v>184</v>
      </c>
      <c r="C79" s="98">
        <v>1000000493</v>
      </c>
      <c r="D79" s="98" t="s">
        <v>200</v>
      </c>
      <c r="E79" s="98" t="s">
        <v>200</v>
      </c>
      <c r="F79" s="98" t="s">
        <v>201</v>
      </c>
      <c r="G79" s="98">
        <v>125</v>
      </c>
      <c r="H79" s="98"/>
      <c r="I79" s="98"/>
    </row>
    <row r="80" spans="1:9" ht="11.5" x14ac:dyDescent="0.25">
      <c r="A80" s="98">
        <v>79</v>
      </c>
      <c r="B80" s="98" t="s">
        <v>142</v>
      </c>
      <c r="C80" s="98">
        <v>3000000154</v>
      </c>
      <c r="D80" s="98" t="s">
        <v>198</v>
      </c>
      <c r="E80" s="98" t="s">
        <v>202</v>
      </c>
      <c r="F80" s="98"/>
      <c r="G80" s="98">
        <v>136</v>
      </c>
      <c r="H80" s="98"/>
      <c r="I80" s="98">
        <v>2115539</v>
      </c>
    </row>
    <row r="81" spans="1:9" ht="11.5" x14ac:dyDescent="0.25">
      <c r="A81" s="98">
        <v>80</v>
      </c>
      <c r="B81" s="98" t="s">
        <v>142</v>
      </c>
      <c r="C81" s="98">
        <v>3000000155</v>
      </c>
      <c r="D81" s="98" t="s">
        <v>203</v>
      </c>
      <c r="E81" s="98" t="s">
        <v>204</v>
      </c>
      <c r="F81" s="98"/>
      <c r="G81" s="98">
        <v>137</v>
      </c>
      <c r="H81" s="98"/>
      <c r="I81" s="98">
        <v>718426</v>
      </c>
    </row>
    <row r="82" spans="1:9" ht="11.5" x14ac:dyDescent="0.25">
      <c r="A82" s="98">
        <v>81</v>
      </c>
      <c r="B82" s="98" t="s">
        <v>142</v>
      </c>
      <c r="C82" s="99">
        <v>3000000157</v>
      </c>
      <c r="D82" s="98" t="s">
        <v>205</v>
      </c>
      <c r="E82" s="98" t="s">
        <v>206</v>
      </c>
      <c r="F82" s="98"/>
      <c r="G82" s="98">
        <v>138</v>
      </c>
      <c r="H82" s="98"/>
      <c r="I82" s="98"/>
    </row>
    <row r="83" spans="1:9" ht="11.5" x14ac:dyDescent="0.25">
      <c r="A83" s="98">
        <v>82</v>
      </c>
      <c r="B83" s="98" t="s">
        <v>142</v>
      </c>
      <c r="C83" s="97">
        <v>3000000158</v>
      </c>
      <c r="D83" s="98" t="s">
        <v>208</v>
      </c>
      <c r="E83" s="98" t="s">
        <v>207</v>
      </c>
      <c r="F83" s="98"/>
      <c r="G83" s="98">
        <v>139</v>
      </c>
      <c r="H83" s="98"/>
      <c r="I83" s="98">
        <v>1736739</v>
      </c>
    </row>
    <row r="84" spans="1:9" ht="11.5" x14ac:dyDescent="0.25">
      <c r="A84" s="98">
        <v>83</v>
      </c>
      <c r="B84" s="98" t="s">
        <v>142</v>
      </c>
      <c r="C84" s="97">
        <v>3000000163</v>
      </c>
      <c r="D84" s="98" t="s">
        <v>205</v>
      </c>
      <c r="E84" s="98" t="s">
        <v>209</v>
      </c>
      <c r="F84" s="98"/>
      <c r="G84" s="98">
        <v>142</v>
      </c>
      <c r="H84" s="98"/>
      <c r="I84" s="98">
        <v>7945075</v>
      </c>
    </row>
    <row r="85" spans="1:9" ht="11.5" x14ac:dyDescent="0.25">
      <c r="A85" s="98">
        <v>84</v>
      </c>
      <c r="B85" s="98" t="s">
        <v>142</v>
      </c>
      <c r="C85" s="99">
        <v>3000000164</v>
      </c>
      <c r="D85" s="98" t="s">
        <v>210</v>
      </c>
      <c r="E85" s="98" t="s">
        <v>210</v>
      </c>
      <c r="F85" s="98"/>
      <c r="G85" s="98">
        <v>143</v>
      </c>
      <c r="H85" s="98"/>
      <c r="I85" s="98">
        <v>642203</v>
      </c>
    </row>
    <row r="86" spans="1:9" ht="11.5" x14ac:dyDescent="0.25">
      <c r="A86" s="98">
        <v>85</v>
      </c>
      <c r="B86" s="98" t="s">
        <v>142</v>
      </c>
      <c r="C86" s="99">
        <v>3000000178</v>
      </c>
      <c r="D86" s="98" t="s">
        <v>211</v>
      </c>
      <c r="E86" s="98" t="s">
        <v>212</v>
      </c>
      <c r="F86" s="98"/>
      <c r="G86" s="98">
        <v>144</v>
      </c>
      <c r="H86" s="98"/>
      <c r="I86" s="98">
        <v>275239</v>
      </c>
    </row>
    <row r="87" spans="1:9" ht="11.5" x14ac:dyDescent="0.25">
      <c r="A87" s="98">
        <v>86</v>
      </c>
      <c r="B87" s="98" t="s">
        <v>142</v>
      </c>
      <c r="C87" s="99">
        <v>3000000179</v>
      </c>
      <c r="D87" s="98" t="s">
        <v>213</v>
      </c>
      <c r="E87" s="98" t="s">
        <v>214</v>
      </c>
      <c r="F87" s="98"/>
      <c r="G87" s="98">
        <v>145</v>
      </c>
      <c r="H87" s="98"/>
      <c r="I87" s="98"/>
    </row>
    <row r="88" spans="1:9" ht="11.5" x14ac:dyDescent="0.25">
      <c r="A88" s="98">
        <v>87</v>
      </c>
      <c r="B88" s="98" t="s">
        <v>142</v>
      </c>
      <c r="C88" s="99">
        <v>3000000172</v>
      </c>
      <c r="D88" s="98" t="s">
        <v>215</v>
      </c>
      <c r="E88" s="98" t="s">
        <v>216</v>
      </c>
      <c r="F88" s="98"/>
      <c r="G88" s="98">
        <v>147</v>
      </c>
      <c r="H88" s="98"/>
      <c r="I88" s="98">
        <v>780</v>
      </c>
    </row>
    <row r="89" spans="1:9" ht="11.5" x14ac:dyDescent="0.25">
      <c r="A89" s="98">
        <v>88</v>
      </c>
      <c r="B89" s="98" t="s">
        <v>142</v>
      </c>
      <c r="C89" s="99">
        <v>3000000184</v>
      </c>
      <c r="D89" s="98" t="s">
        <v>217</v>
      </c>
      <c r="E89" s="98" t="s">
        <v>218</v>
      </c>
      <c r="F89" s="98"/>
      <c r="G89" s="98">
        <v>148</v>
      </c>
      <c r="H89" s="98"/>
      <c r="I89" s="98"/>
    </row>
    <row r="90" spans="1:9" ht="11.5" x14ac:dyDescent="0.25">
      <c r="A90" s="98">
        <v>89</v>
      </c>
      <c r="B90" s="98" t="s">
        <v>142</v>
      </c>
      <c r="C90" s="99">
        <v>3000000181</v>
      </c>
      <c r="D90" s="98" t="s">
        <v>219</v>
      </c>
      <c r="E90" s="98" t="s">
        <v>219</v>
      </c>
      <c r="F90" s="98"/>
      <c r="G90" s="98">
        <v>150</v>
      </c>
      <c r="H90" s="98"/>
      <c r="I90" s="98">
        <v>620815</v>
      </c>
    </row>
    <row r="91" spans="1:9" ht="11.5" x14ac:dyDescent="0.25">
      <c r="A91" s="98">
        <v>90</v>
      </c>
      <c r="B91" s="98" t="s">
        <v>142</v>
      </c>
      <c r="C91" s="97">
        <v>3000000182</v>
      </c>
      <c r="D91" s="98" t="s">
        <v>220</v>
      </c>
      <c r="E91" s="98" t="s">
        <v>220</v>
      </c>
      <c r="F91" s="98"/>
      <c r="G91" s="98">
        <v>151</v>
      </c>
      <c r="H91" s="98"/>
      <c r="I91" s="98">
        <v>145942</v>
      </c>
    </row>
    <row r="92" spans="1:9" ht="11.5" x14ac:dyDescent="0.25">
      <c r="A92" s="98">
        <v>91</v>
      </c>
      <c r="B92" s="98" t="s">
        <v>8</v>
      </c>
      <c r="C92" s="98">
        <v>4000000829</v>
      </c>
      <c r="D92" s="98" t="s">
        <v>221</v>
      </c>
      <c r="E92" s="98" t="s">
        <v>222</v>
      </c>
      <c r="F92" s="98">
        <v>496</v>
      </c>
      <c r="G92" s="98">
        <v>158</v>
      </c>
      <c r="H92" s="98">
        <v>7852</v>
      </c>
      <c r="I92" s="98"/>
    </row>
    <row r="93" spans="1:9" ht="11.5" x14ac:dyDescent="0.25">
      <c r="A93" s="98">
        <v>92</v>
      </c>
      <c r="B93" s="98" t="s">
        <v>87</v>
      </c>
      <c r="C93" s="97">
        <v>2000000213</v>
      </c>
      <c r="D93" s="98" t="s">
        <v>223</v>
      </c>
      <c r="E93" s="98" t="s">
        <v>223</v>
      </c>
      <c r="F93" s="98"/>
      <c r="G93" s="98">
        <v>191</v>
      </c>
      <c r="H93" s="98"/>
      <c r="I93" s="98"/>
    </row>
    <row r="94" spans="1:9" ht="11.5" x14ac:dyDescent="0.25">
      <c r="A94" s="98">
        <v>93</v>
      </c>
      <c r="B94" s="98" t="s">
        <v>142</v>
      </c>
      <c r="C94" s="98">
        <v>3000000015</v>
      </c>
      <c r="D94" s="98" t="s">
        <v>224</v>
      </c>
      <c r="E94" s="98" t="s">
        <v>225</v>
      </c>
      <c r="F94" s="98" t="s">
        <v>226</v>
      </c>
      <c r="G94" s="98">
        <v>204</v>
      </c>
      <c r="H94" s="98"/>
      <c r="I94" s="98">
        <v>24316</v>
      </c>
    </row>
    <row r="95" spans="1:9" ht="11.5" x14ac:dyDescent="0.25">
      <c r="A95" s="98">
        <v>94</v>
      </c>
      <c r="B95" s="98" t="s">
        <v>142</v>
      </c>
      <c r="C95" s="99">
        <v>3000000013</v>
      </c>
      <c r="D95" s="98" t="s">
        <v>227</v>
      </c>
      <c r="E95" s="98" t="s">
        <v>228</v>
      </c>
      <c r="F95" s="98"/>
      <c r="G95" s="98">
        <v>205</v>
      </c>
      <c r="H95" s="98"/>
      <c r="I95" s="98">
        <v>47739.65</v>
      </c>
    </row>
    <row r="96" spans="1:9" ht="11.5" x14ac:dyDescent="0.25">
      <c r="A96" s="98">
        <v>95</v>
      </c>
      <c r="B96" s="98" t="s">
        <v>184</v>
      </c>
      <c r="C96" s="99">
        <v>1000001276</v>
      </c>
      <c r="D96" s="98" t="s">
        <v>229</v>
      </c>
      <c r="E96" s="98" t="s">
        <v>230</v>
      </c>
      <c r="F96" s="98"/>
      <c r="G96" s="98">
        <v>210</v>
      </c>
      <c r="H96" s="98">
        <v>2296.3000000000002</v>
      </c>
      <c r="I96" s="98"/>
    </row>
    <row r="97" spans="1:9" ht="11.5" x14ac:dyDescent="0.25">
      <c r="A97" s="98">
        <v>96</v>
      </c>
      <c r="B97" s="98" t="s">
        <v>8</v>
      </c>
      <c r="C97" s="99">
        <v>4000001255</v>
      </c>
      <c r="D97" s="98" t="s">
        <v>231</v>
      </c>
      <c r="E97" s="98" t="s">
        <v>231</v>
      </c>
      <c r="F97" s="98"/>
      <c r="G97" s="98">
        <v>216</v>
      </c>
      <c r="H97" s="98"/>
      <c r="I97" s="98"/>
    </row>
    <row r="98" spans="1:9" ht="11.5" x14ac:dyDescent="0.25">
      <c r="A98" s="98">
        <v>97</v>
      </c>
      <c r="B98" s="98" t="s">
        <v>8</v>
      </c>
      <c r="C98" s="99">
        <v>4000001263</v>
      </c>
      <c r="D98" s="98" t="s">
        <v>232</v>
      </c>
      <c r="E98" s="98" t="s">
        <v>232</v>
      </c>
      <c r="F98" s="98"/>
      <c r="G98" s="98">
        <v>223</v>
      </c>
      <c r="H98" s="98">
        <v>465600</v>
      </c>
      <c r="I98" s="98"/>
    </row>
    <row r="99" spans="1:9" ht="11.5" x14ac:dyDescent="0.25">
      <c r="A99" s="98">
        <v>98</v>
      </c>
      <c r="B99" s="98" t="s">
        <v>8</v>
      </c>
      <c r="C99" s="99">
        <v>4000001264</v>
      </c>
      <c r="D99" s="98" t="s">
        <v>233</v>
      </c>
      <c r="E99" s="98" t="s">
        <v>233</v>
      </c>
      <c r="F99" s="98"/>
      <c r="G99" s="98">
        <v>224</v>
      </c>
      <c r="H99" s="98"/>
      <c r="I99" s="98"/>
    </row>
    <row r="100" spans="1:9" ht="11.5" x14ac:dyDescent="0.25">
      <c r="A100" s="98">
        <v>99</v>
      </c>
      <c r="B100" s="98" t="s">
        <v>8</v>
      </c>
      <c r="C100" s="99">
        <v>4000001288</v>
      </c>
      <c r="D100" s="98" t="s">
        <v>234</v>
      </c>
      <c r="E100" s="98" t="s">
        <v>234</v>
      </c>
      <c r="F100" s="98"/>
      <c r="G100" s="98">
        <v>226</v>
      </c>
      <c r="H100" s="98"/>
      <c r="I100" s="98"/>
    </row>
    <row r="101" spans="1:9" ht="11.5" x14ac:dyDescent="0.25">
      <c r="A101" s="98">
        <v>100</v>
      </c>
      <c r="B101" s="98" t="s">
        <v>87</v>
      </c>
      <c r="C101" s="101">
        <v>2000000458</v>
      </c>
      <c r="D101" s="100" t="s">
        <v>863</v>
      </c>
      <c r="E101" s="100" t="s">
        <v>235</v>
      </c>
      <c r="F101" s="100"/>
      <c r="G101" s="98">
        <v>233</v>
      </c>
      <c r="H101" s="98"/>
      <c r="I101" s="98"/>
    </row>
    <row r="102" spans="1:9" ht="11.5" x14ac:dyDescent="0.25">
      <c r="A102" s="98">
        <v>101</v>
      </c>
      <c r="B102" s="98" t="s">
        <v>8</v>
      </c>
      <c r="C102" s="98">
        <v>4000000824</v>
      </c>
      <c r="D102" s="98" t="s">
        <v>236</v>
      </c>
      <c r="E102" s="98" t="s">
        <v>236</v>
      </c>
      <c r="F102" s="98" t="s">
        <v>237</v>
      </c>
      <c r="G102" s="98">
        <v>234</v>
      </c>
      <c r="H102" s="98">
        <v>104</v>
      </c>
      <c r="I102" s="98"/>
    </row>
    <row r="103" spans="1:9" ht="11.5" x14ac:dyDescent="0.25">
      <c r="A103" s="98">
        <v>102</v>
      </c>
      <c r="B103" s="98" t="s">
        <v>87</v>
      </c>
      <c r="C103" s="98">
        <v>2000000940</v>
      </c>
      <c r="D103" s="98" t="s">
        <v>238</v>
      </c>
      <c r="E103" s="98" t="s">
        <v>239</v>
      </c>
      <c r="F103" s="98" t="s">
        <v>240</v>
      </c>
      <c r="G103" s="98">
        <v>236</v>
      </c>
      <c r="H103" s="98">
        <v>240</v>
      </c>
      <c r="I103" s="98"/>
    </row>
    <row r="104" spans="1:9" ht="11.5" x14ac:dyDescent="0.25">
      <c r="A104" s="98">
        <v>103</v>
      </c>
      <c r="B104" s="98" t="s">
        <v>184</v>
      </c>
      <c r="C104" s="98"/>
      <c r="D104" s="103" t="s">
        <v>197</v>
      </c>
      <c r="E104" s="100" t="s">
        <v>241</v>
      </c>
      <c r="F104" s="98" t="s">
        <v>242</v>
      </c>
      <c r="G104" s="98">
        <v>242</v>
      </c>
      <c r="H104" s="98"/>
      <c r="I104" s="98"/>
    </row>
    <row r="105" spans="1:9" ht="11.5" x14ac:dyDescent="0.25">
      <c r="A105" s="98">
        <v>104</v>
      </c>
      <c r="B105" s="98" t="s">
        <v>184</v>
      </c>
      <c r="C105" s="99">
        <v>1000001001</v>
      </c>
      <c r="D105" s="98" t="s">
        <v>243</v>
      </c>
      <c r="E105" s="98" t="s">
        <v>244</v>
      </c>
      <c r="F105" s="98"/>
      <c r="G105" s="98">
        <v>246</v>
      </c>
      <c r="H105" s="98"/>
      <c r="I105" s="98"/>
    </row>
    <row r="106" spans="1:9" ht="11.5" x14ac:dyDescent="0.25">
      <c r="A106" s="98">
        <v>105</v>
      </c>
      <c r="B106" s="98" t="s">
        <v>8</v>
      </c>
      <c r="C106" s="98">
        <v>4000000701</v>
      </c>
      <c r="D106" s="98" t="s">
        <v>245</v>
      </c>
      <c r="E106" s="98" t="s">
        <v>245</v>
      </c>
      <c r="F106" s="98" t="s">
        <v>246</v>
      </c>
      <c r="G106" s="98">
        <v>251</v>
      </c>
      <c r="H106" s="98">
        <v>16562.240000000002</v>
      </c>
      <c r="I106" s="98"/>
    </row>
    <row r="107" spans="1:9" ht="16.5" customHeight="1" x14ac:dyDescent="0.25">
      <c r="A107" s="98">
        <v>106</v>
      </c>
      <c r="B107" s="98" t="s">
        <v>184</v>
      </c>
      <c r="C107" s="99">
        <v>1000001180</v>
      </c>
      <c r="D107" s="98" t="s">
        <v>247</v>
      </c>
      <c r="E107" s="98" t="s">
        <v>248</v>
      </c>
      <c r="F107" s="98"/>
      <c r="G107" s="98">
        <v>252</v>
      </c>
      <c r="H107" s="98">
        <v>2091077.6</v>
      </c>
      <c r="I107" s="98"/>
    </row>
    <row r="108" spans="1:9" ht="11.5" x14ac:dyDescent="0.25">
      <c r="A108" s="98">
        <v>107</v>
      </c>
      <c r="B108" s="98" t="s">
        <v>184</v>
      </c>
      <c r="C108" s="99">
        <v>1000001181</v>
      </c>
      <c r="D108" s="98" t="s">
        <v>249</v>
      </c>
      <c r="E108" s="98" t="s">
        <v>250</v>
      </c>
      <c r="F108" s="98"/>
      <c r="G108" s="98">
        <v>252</v>
      </c>
      <c r="H108" s="98">
        <v>348963.94</v>
      </c>
      <c r="I108" s="98"/>
    </row>
    <row r="109" spans="1:9" ht="11.5" x14ac:dyDescent="0.25">
      <c r="A109" s="98">
        <v>108</v>
      </c>
      <c r="B109" s="98" t="s">
        <v>184</v>
      </c>
      <c r="C109" s="98"/>
      <c r="D109" s="103" t="s">
        <v>197</v>
      </c>
      <c r="E109" s="100" t="s">
        <v>251</v>
      </c>
      <c r="F109" s="98"/>
      <c r="G109" s="98">
        <v>253</v>
      </c>
      <c r="H109" s="98">
        <v>2766444</v>
      </c>
      <c r="I109" s="98"/>
    </row>
    <row r="110" spans="1:9" ht="11.5" x14ac:dyDescent="0.25">
      <c r="A110" s="98">
        <v>109</v>
      </c>
      <c r="B110" s="98" t="s">
        <v>8</v>
      </c>
      <c r="C110" s="99">
        <v>4000000498</v>
      </c>
      <c r="D110" s="98" t="s">
        <v>252</v>
      </c>
      <c r="E110" s="98" t="s">
        <v>253</v>
      </c>
      <c r="F110" s="98"/>
      <c r="G110" s="98">
        <v>282</v>
      </c>
      <c r="H110" s="98">
        <v>5760</v>
      </c>
      <c r="I110" s="98"/>
    </row>
    <row r="111" spans="1:9" ht="11.5" x14ac:dyDescent="0.25">
      <c r="A111" s="98">
        <v>110</v>
      </c>
      <c r="B111" s="98" t="s">
        <v>184</v>
      </c>
      <c r="C111" s="98">
        <v>1000000576</v>
      </c>
      <c r="D111" s="98" t="s">
        <v>254</v>
      </c>
      <c r="E111" s="98" t="s">
        <v>255</v>
      </c>
      <c r="F111" s="98" t="s">
        <v>256</v>
      </c>
      <c r="G111" s="98">
        <v>305</v>
      </c>
      <c r="H111" s="98"/>
      <c r="I111" s="98"/>
    </row>
    <row r="112" spans="1:9" ht="12.5" customHeight="1" x14ac:dyDescent="0.25">
      <c r="A112" s="98">
        <v>111</v>
      </c>
      <c r="B112" s="98" t="s">
        <v>8</v>
      </c>
      <c r="C112" s="98">
        <v>4000000347</v>
      </c>
      <c r="D112" s="98" t="s">
        <v>257</v>
      </c>
      <c r="E112" s="98" t="s">
        <v>258</v>
      </c>
      <c r="F112" s="98" t="s">
        <v>259</v>
      </c>
      <c r="G112" s="98">
        <v>308</v>
      </c>
      <c r="H112" s="98">
        <v>592650</v>
      </c>
      <c r="I112" s="98"/>
    </row>
    <row r="113" spans="1:9" ht="11.5" x14ac:dyDescent="0.25">
      <c r="A113" s="98">
        <v>112</v>
      </c>
      <c r="B113" s="98" t="s">
        <v>8</v>
      </c>
      <c r="C113" s="99">
        <v>4000000351</v>
      </c>
      <c r="D113" s="98" t="s">
        <v>260</v>
      </c>
      <c r="E113" s="98" t="s">
        <v>261</v>
      </c>
      <c r="F113" s="98"/>
      <c r="G113" s="98">
        <v>308</v>
      </c>
      <c r="H113" s="98">
        <v>197550</v>
      </c>
      <c r="I113" s="98"/>
    </row>
    <row r="114" spans="1:9" ht="11.5" x14ac:dyDescent="0.25">
      <c r="A114" s="98">
        <v>113</v>
      </c>
      <c r="B114" s="98" t="s">
        <v>87</v>
      </c>
      <c r="C114" s="98">
        <v>2000000601</v>
      </c>
      <c r="D114" s="98" t="s">
        <v>262</v>
      </c>
      <c r="E114" s="98" t="s">
        <v>263</v>
      </c>
      <c r="F114" s="98" t="s">
        <v>264</v>
      </c>
      <c r="G114" s="98">
        <v>318</v>
      </c>
      <c r="H114" s="98"/>
      <c r="I114" s="98">
        <v>2195200</v>
      </c>
    </row>
    <row r="115" spans="1:9" ht="11.5" x14ac:dyDescent="0.25">
      <c r="A115" s="98">
        <v>114</v>
      </c>
      <c r="B115" s="98" t="s">
        <v>184</v>
      </c>
      <c r="C115" s="99">
        <v>1000001408</v>
      </c>
      <c r="D115" s="98" t="s">
        <v>265</v>
      </c>
      <c r="E115" s="98" t="s">
        <v>266</v>
      </c>
      <c r="F115" s="98"/>
      <c r="G115" s="98">
        <v>326</v>
      </c>
      <c r="H115" s="98"/>
      <c r="I115" s="98">
        <v>10489352.800000001</v>
      </c>
    </row>
    <row r="116" spans="1:9" ht="11.5" x14ac:dyDescent="0.25">
      <c r="A116" s="98">
        <v>115</v>
      </c>
      <c r="B116" s="98" t="s">
        <v>8</v>
      </c>
      <c r="C116" s="99">
        <v>4000000495</v>
      </c>
      <c r="D116" s="98" t="s">
        <v>267</v>
      </c>
      <c r="E116" s="98" t="s">
        <v>268</v>
      </c>
      <c r="F116" s="98"/>
      <c r="G116" s="98">
        <v>337</v>
      </c>
      <c r="H116" s="98">
        <v>50</v>
      </c>
      <c r="I116" s="98"/>
    </row>
    <row r="117" spans="1:9" ht="11.5" x14ac:dyDescent="0.25">
      <c r="A117" s="98">
        <v>116</v>
      </c>
      <c r="B117" s="98" t="s">
        <v>142</v>
      </c>
      <c r="C117" s="98">
        <v>3000000200</v>
      </c>
      <c r="D117" s="98" t="s">
        <v>269</v>
      </c>
      <c r="E117" s="98" t="s">
        <v>269</v>
      </c>
      <c r="F117" s="98"/>
      <c r="G117" s="98">
        <v>338</v>
      </c>
      <c r="H117" s="98"/>
      <c r="I117" s="98">
        <v>521670</v>
      </c>
    </row>
    <row r="118" spans="1:9" ht="11.5" x14ac:dyDescent="0.25">
      <c r="A118" s="98">
        <v>117</v>
      </c>
      <c r="B118" s="98" t="s">
        <v>8</v>
      </c>
      <c r="C118" s="98">
        <v>4000000781</v>
      </c>
      <c r="D118" s="98" t="s">
        <v>270</v>
      </c>
      <c r="E118" s="98" t="s">
        <v>271</v>
      </c>
      <c r="F118" s="98" t="s">
        <v>272</v>
      </c>
      <c r="G118" s="98">
        <v>343</v>
      </c>
      <c r="H118" s="98">
        <v>12000</v>
      </c>
      <c r="I118" s="98"/>
    </row>
    <row r="119" spans="1:9" ht="11.5" x14ac:dyDescent="0.25">
      <c r="A119" s="98">
        <v>118</v>
      </c>
      <c r="B119" s="98" t="s">
        <v>8</v>
      </c>
      <c r="C119" s="98">
        <v>4000000385</v>
      </c>
      <c r="D119" s="98" t="s">
        <v>273</v>
      </c>
      <c r="E119" s="98" t="s">
        <v>274</v>
      </c>
      <c r="F119" s="98" t="s">
        <v>275</v>
      </c>
      <c r="G119" s="98">
        <v>375</v>
      </c>
      <c r="H119" s="98">
        <v>25069</v>
      </c>
      <c r="I119" s="98"/>
    </row>
    <row r="120" spans="1:9" ht="11.5" x14ac:dyDescent="0.25">
      <c r="A120" s="98">
        <v>119</v>
      </c>
      <c r="B120" s="98" t="s">
        <v>142</v>
      </c>
      <c r="C120" s="98">
        <v>3000000630</v>
      </c>
      <c r="D120" s="98" t="s">
        <v>276</v>
      </c>
      <c r="E120" s="98" t="s">
        <v>277</v>
      </c>
      <c r="F120" s="98" t="s">
        <v>278</v>
      </c>
      <c r="G120" s="98">
        <v>377</v>
      </c>
      <c r="H120" s="98">
        <v>7649</v>
      </c>
      <c r="I120" s="98"/>
    </row>
    <row r="121" spans="1:9" ht="11.5" x14ac:dyDescent="0.25">
      <c r="A121" s="98">
        <v>120</v>
      </c>
      <c r="B121" s="98" t="s">
        <v>142</v>
      </c>
      <c r="C121" s="99">
        <v>3000000197</v>
      </c>
      <c r="D121" s="98" t="s">
        <v>279</v>
      </c>
      <c r="E121" s="98" t="s">
        <v>279</v>
      </c>
      <c r="F121" s="98"/>
      <c r="G121" s="98">
        <v>386</v>
      </c>
      <c r="H121" s="98"/>
      <c r="I121" s="98">
        <v>57600</v>
      </c>
    </row>
    <row r="122" spans="1:9" ht="11.5" x14ac:dyDescent="0.25">
      <c r="A122" s="98">
        <v>121</v>
      </c>
      <c r="B122" s="98" t="s">
        <v>8</v>
      </c>
      <c r="C122" s="99">
        <v>4000000972</v>
      </c>
      <c r="D122" s="98" t="s">
        <v>280</v>
      </c>
      <c r="E122" s="98" t="s">
        <v>281</v>
      </c>
      <c r="F122" s="98"/>
      <c r="G122" s="98"/>
      <c r="H122" s="98"/>
      <c r="I122" s="98"/>
    </row>
    <row r="123" spans="1:9" ht="11.5" x14ac:dyDescent="0.25">
      <c r="A123" s="98"/>
      <c r="B123" s="98"/>
      <c r="C123" s="98"/>
      <c r="D123" s="98"/>
      <c r="E123" s="98" t="s">
        <v>282</v>
      </c>
      <c r="F123" s="98"/>
      <c r="G123" s="98"/>
      <c r="H123" s="98">
        <v>27548436.450000003</v>
      </c>
      <c r="I123" s="98">
        <v>27548436.450000003</v>
      </c>
    </row>
  </sheetData>
  <conditionalFormatting sqref="C1:C82 C85:C90 C92 C94:C1048576">
    <cfRule type="duplicateValues" dxfId="0" priority="1"/>
  </conditionalFormatting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D7" sqref="D7"/>
    </sheetView>
  </sheetViews>
  <sheetFormatPr defaultColWidth="12.54296875" defaultRowHeight="15.75" customHeight="1" x14ac:dyDescent="0.25"/>
  <cols>
    <col min="1" max="1" width="8" customWidth="1"/>
    <col min="2" max="2" width="44.26953125" customWidth="1"/>
    <col min="3" max="3" width="8.26953125" customWidth="1"/>
    <col min="4" max="4" width="15.54296875" customWidth="1"/>
    <col min="5" max="5" width="16.54296875" customWidth="1"/>
    <col min="6" max="9" width="15" customWidth="1"/>
    <col min="10" max="11" width="14" customWidth="1"/>
    <col min="12" max="12" width="15" customWidth="1"/>
    <col min="13" max="13" width="14.7265625" customWidth="1"/>
    <col min="14" max="15" width="14" customWidth="1"/>
    <col min="16" max="16" width="15" customWidth="1"/>
    <col min="17" max="18" width="14" customWidth="1"/>
    <col min="19" max="19" width="15" customWidth="1"/>
    <col min="20" max="20" width="14" customWidth="1"/>
    <col min="21" max="21" width="13.81640625" customWidth="1"/>
    <col min="22" max="22" width="16.54296875" customWidth="1"/>
    <col min="23" max="26" width="8" customWidth="1"/>
    <col min="27" max="27" width="14.54296875" customWidth="1"/>
  </cols>
  <sheetData>
    <row r="1" spans="1:27" ht="18" customHeight="1" x14ac:dyDescent="0.25">
      <c r="A1" s="104" t="s">
        <v>283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</row>
    <row r="2" spans="1:27" ht="15" customHeight="1" x14ac:dyDescent="0.25">
      <c r="A2" s="106" t="s">
        <v>284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</row>
    <row r="3" spans="1:27" ht="15" customHeight="1" x14ac:dyDescent="0.25">
      <c r="A3" s="107" t="s">
        <v>285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</row>
    <row r="4" spans="1:27" ht="13.5" customHeight="1" x14ac:dyDescent="0.25"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7" ht="26.25" customHeight="1" x14ac:dyDescent="0.25">
      <c r="A5" s="3" t="s">
        <v>0</v>
      </c>
      <c r="B5" s="4" t="s">
        <v>286</v>
      </c>
      <c r="C5" s="5" t="s">
        <v>287</v>
      </c>
      <c r="D5" s="6" t="s">
        <v>288</v>
      </c>
      <c r="E5" s="6" t="s">
        <v>289</v>
      </c>
      <c r="F5" s="6" t="s">
        <v>290</v>
      </c>
      <c r="G5" s="6" t="s">
        <v>291</v>
      </c>
      <c r="H5" s="6" t="s">
        <v>292</v>
      </c>
      <c r="I5" s="6" t="s">
        <v>293</v>
      </c>
      <c r="J5" s="6" t="s">
        <v>294</v>
      </c>
      <c r="K5" s="6" t="s">
        <v>295</v>
      </c>
      <c r="L5" s="6" t="s">
        <v>296</v>
      </c>
      <c r="M5" s="6" t="s">
        <v>297</v>
      </c>
      <c r="N5" s="6" t="s">
        <v>298</v>
      </c>
      <c r="O5" s="6" t="s">
        <v>299</v>
      </c>
      <c r="P5" s="6" t="s">
        <v>300</v>
      </c>
      <c r="Q5" s="6" t="s">
        <v>301</v>
      </c>
      <c r="R5" s="6" t="s">
        <v>302</v>
      </c>
      <c r="S5" s="6" t="s">
        <v>303</v>
      </c>
      <c r="T5" s="6" t="s">
        <v>304</v>
      </c>
      <c r="U5" s="6" t="s">
        <v>305</v>
      </c>
      <c r="V5" s="7" t="s">
        <v>6</v>
      </c>
      <c r="Y5" s="8" t="s">
        <v>306</v>
      </c>
      <c r="AA5" s="8" t="s">
        <v>307</v>
      </c>
    </row>
    <row r="6" spans="1:27" ht="15" customHeight="1" x14ac:dyDescent="0.25">
      <c r="A6" s="9"/>
      <c r="B6" s="10"/>
      <c r="C6" s="11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7" ht="13.5" customHeight="1" x14ac:dyDescent="0.25">
      <c r="A7" s="12">
        <v>1</v>
      </c>
      <c r="B7" s="13" t="s">
        <v>308</v>
      </c>
      <c r="C7" s="14" t="s">
        <v>309</v>
      </c>
      <c r="D7" s="2">
        <v>17440538</v>
      </c>
      <c r="E7" s="2">
        <v>9669499</v>
      </c>
      <c r="F7" s="2">
        <v>2962230</v>
      </c>
      <c r="G7" s="2">
        <v>1951765</v>
      </c>
      <c r="H7" s="2">
        <v>2142979</v>
      </c>
      <c r="I7" s="2">
        <v>2327282.5</v>
      </c>
      <c r="J7" s="2">
        <v>1786627</v>
      </c>
      <c r="K7" s="2">
        <v>1722600</v>
      </c>
      <c r="L7" s="2">
        <v>2109780</v>
      </c>
      <c r="M7" s="2">
        <v>2176430</v>
      </c>
      <c r="N7" s="2">
        <v>2926500</v>
      </c>
      <c r="O7" s="2">
        <v>2975318</v>
      </c>
      <c r="P7" s="2">
        <f>1799510+27354</f>
        <v>1826864</v>
      </c>
      <c r="Q7" s="2">
        <v>1695595</v>
      </c>
      <c r="R7" s="2">
        <v>1668900</v>
      </c>
      <c r="S7" s="2">
        <v>2578870</v>
      </c>
      <c r="T7" s="2">
        <v>1190220</v>
      </c>
      <c r="U7" s="2">
        <v>1008540</v>
      </c>
      <c r="V7" s="2">
        <f t="shared" ref="V7:V244" si="0">SUM(D7:U7)</f>
        <v>60160537.5</v>
      </c>
      <c r="AA7" s="2"/>
    </row>
    <row r="8" spans="1:27" ht="12" customHeight="1" x14ac:dyDescent="0.25">
      <c r="A8" s="12">
        <v>2</v>
      </c>
      <c r="B8" s="13" t="s">
        <v>310</v>
      </c>
      <c r="C8" s="14" t="s">
        <v>311</v>
      </c>
      <c r="D8" s="2">
        <v>6187770</v>
      </c>
      <c r="E8" s="2">
        <v>1709097</v>
      </c>
      <c r="F8" s="2">
        <v>630489</v>
      </c>
      <c r="G8" s="2">
        <v>885514</v>
      </c>
      <c r="H8" s="2">
        <v>1033528</v>
      </c>
      <c r="I8" s="2">
        <v>535668</v>
      </c>
      <c r="J8" s="2">
        <v>630489</v>
      </c>
      <c r="K8" s="2">
        <v>391818</v>
      </c>
      <c r="L8" s="2">
        <v>987918</v>
      </c>
      <c r="M8" s="2">
        <v>770818</v>
      </c>
      <c r="N8" s="2">
        <v>627789</v>
      </c>
      <c r="O8" s="2">
        <v>761058</v>
      </c>
      <c r="P8" s="2">
        <v>594508</v>
      </c>
      <c r="Q8" s="2">
        <v>386728.45</v>
      </c>
      <c r="R8" s="2">
        <v>542444</v>
      </c>
      <c r="S8" s="2">
        <v>303789</v>
      </c>
      <c r="T8" s="2">
        <v>299949</v>
      </c>
      <c r="U8" s="2">
        <v>287740</v>
      </c>
      <c r="V8" s="2">
        <f t="shared" si="0"/>
        <v>17567114.449999999</v>
      </c>
    </row>
    <row r="9" spans="1:27" ht="12.75" customHeight="1" x14ac:dyDescent="0.25">
      <c r="A9" s="12">
        <v>3</v>
      </c>
      <c r="B9" s="13" t="s">
        <v>312</v>
      </c>
      <c r="C9" s="14" t="s">
        <v>313</v>
      </c>
      <c r="D9" s="2">
        <v>588290</v>
      </c>
      <c r="E9" s="2">
        <v>383710</v>
      </c>
      <c r="F9" s="2">
        <v>127500</v>
      </c>
      <c r="G9" s="2">
        <v>75000</v>
      </c>
      <c r="H9" s="2">
        <v>81000</v>
      </c>
      <c r="I9" s="2">
        <v>99000</v>
      </c>
      <c r="J9" s="2">
        <v>72000</v>
      </c>
      <c r="K9" s="2">
        <v>54000</v>
      </c>
      <c r="L9" s="2">
        <v>90000</v>
      </c>
      <c r="M9" s="2">
        <v>78000</v>
      </c>
      <c r="N9" s="2">
        <v>132000</v>
      </c>
      <c r="O9" s="2">
        <v>126000</v>
      </c>
      <c r="P9" s="2">
        <v>67500</v>
      </c>
      <c r="Q9" s="2">
        <v>75000</v>
      </c>
      <c r="R9" s="2">
        <v>67500</v>
      </c>
      <c r="S9" s="2">
        <v>114000</v>
      </c>
      <c r="T9" s="2">
        <v>54000</v>
      </c>
      <c r="U9" s="2">
        <v>36000</v>
      </c>
      <c r="V9" s="2">
        <f t="shared" si="0"/>
        <v>2320500</v>
      </c>
    </row>
    <row r="10" spans="1:27" ht="12.75" customHeight="1" x14ac:dyDescent="0.25">
      <c r="A10" s="12">
        <v>4</v>
      </c>
      <c r="B10" s="13" t="s">
        <v>314</v>
      </c>
      <c r="C10" s="14" t="s">
        <v>315</v>
      </c>
      <c r="D10" s="2">
        <v>658790</v>
      </c>
      <c r="E10" s="2">
        <v>177290</v>
      </c>
      <c r="F10" s="2">
        <v>72000</v>
      </c>
      <c r="G10" s="2">
        <v>97064</v>
      </c>
      <c r="H10" s="2">
        <v>106790</v>
      </c>
      <c r="I10" s="2">
        <v>72000</v>
      </c>
      <c r="J10" s="2">
        <v>72000</v>
      </c>
      <c r="K10" s="2">
        <v>36000</v>
      </c>
      <c r="L10" s="2">
        <v>112500</v>
      </c>
      <c r="M10" s="2">
        <v>82500</v>
      </c>
      <c r="N10" s="2">
        <v>57000</v>
      </c>
      <c r="O10" s="2">
        <v>72000</v>
      </c>
      <c r="P10" s="2">
        <v>75000</v>
      </c>
      <c r="Q10" s="2">
        <v>48065.41</v>
      </c>
      <c r="R10" s="2">
        <v>54000</v>
      </c>
      <c r="S10" s="2">
        <v>36000</v>
      </c>
      <c r="T10" s="2">
        <v>36000</v>
      </c>
      <c r="U10" s="2">
        <v>36000</v>
      </c>
      <c r="V10" s="2">
        <f t="shared" si="0"/>
        <v>1900999.41</v>
      </c>
    </row>
    <row r="11" spans="1:27" ht="12.75" customHeight="1" x14ac:dyDescent="0.25">
      <c r="A11" s="12">
        <v>5</v>
      </c>
      <c r="B11" s="13" t="s">
        <v>316</v>
      </c>
      <c r="C11" s="14" t="s">
        <v>317</v>
      </c>
      <c r="D11" s="2">
        <v>9070804.8000000007</v>
      </c>
      <c r="E11" s="2">
        <v>4746847.8499999996</v>
      </c>
      <c r="F11" s="2">
        <v>1658357.5</v>
      </c>
      <c r="G11" s="2">
        <v>1031684.25</v>
      </c>
      <c r="H11" s="2">
        <v>1105913.5</v>
      </c>
      <c r="I11" s="2">
        <v>1206099.5</v>
      </c>
      <c r="J11" s="2">
        <v>918069</v>
      </c>
      <c r="K11" s="2">
        <v>880980</v>
      </c>
      <c r="L11" s="2">
        <v>1188195</v>
      </c>
      <c r="M11" s="2">
        <v>1127724</v>
      </c>
      <c r="N11" s="2">
        <v>1587417</v>
      </c>
      <c r="O11" s="2">
        <v>1546265.5</v>
      </c>
      <c r="P11" s="2">
        <v>921763</v>
      </c>
      <c r="Q11" s="2">
        <v>893547.25</v>
      </c>
      <c r="R11" s="2">
        <v>867828.5</v>
      </c>
      <c r="S11" s="2">
        <v>1386455.5</v>
      </c>
      <c r="T11" s="2">
        <v>617112.25</v>
      </c>
      <c r="U11" s="2">
        <v>515667</v>
      </c>
      <c r="V11" s="2">
        <f t="shared" si="0"/>
        <v>31270731.399999999</v>
      </c>
    </row>
    <row r="12" spans="1:27" ht="12.75" customHeight="1" x14ac:dyDescent="0.25">
      <c r="A12" s="12">
        <v>6</v>
      </c>
      <c r="B12" s="13" t="s">
        <v>318</v>
      </c>
      <c r="C12" s="14" t="s">
        <v>319</v>
      </c>
      <c r="D12" s="2">
        <v>3591696.6</v>
      </c>
      <c r="E12" s="2">
        <v>951169.3</v>
      </c>
      <c r="F12" s="2">
        <v>372692.4</v>
      </c>
      <c r="G12" s="2">
        <v>529168.4</v>
      </c>
      <c r="H12" s="2">
        <v>588397.30000000005</v>
      </c>
      <c r="I12" s="2">
        <v>324928.8</v>
      </c>
      <c r="J12" s="2">
        <v>372692.4</v>
      </c>
      <c r="K12" s="2">
        <v>223203.3</v>
      </c>
      <c r="L12" s="2">
        <v>584038.80000000005</v>
      </c>
      <c r="M12" s="2">
        <v>443295.3</v>
      </c>
      <c r="N12" s="2">
        <v>360665.4</v>
      </c>
      <c r="O12" s="2">
        <v>430194.3</v>
      </c>
      <c r="P12" s="2">
        <v>359152</v>
      </c>
      <c r="Q12" s="2">
        <v>228546.15</v>
      </c>
      <c r="R12" s="2">
        <v>299687.90000000002</v>
      </c>
      <c r="S12" s="2">
        <v>182273.4</v>
      </c>
      <c r="T12" s="2">
        <v>180353.4</v>
      </c>
      <c r="U12" s="2">
        <v>170764.79999999999</v>
      </c>
      <c r="V12" s="2">
        <f t="shared" si="0"/>
        <v>10192919.950000003</v>
      </c>
    </row>
    <row r="13" spans="1:27" ht="12.75" customHeight="1" x14ac:dyDescent="0.25">
      <c r="A13" s="12">
        <v>7</v>
      </c>
      <c r="B13" s="13" t="s">
        <v>320</v>
      </c>
      <c r="C13" s="14" t="s">
        <v>321</v>
      </c>
      <c r="D13" s="2">
        <v>9150</v>
      </c>
      <c r="E13" s="2">
        <v>3600</v>
      </c>
      <c r="F13" s="2">
        <v>900</v>
      </c>
      <c r="G13" s="2">
        <v>900</v>
      </c>
      <c r="H13" s="2">
        <v>900</v>
      </c>
      <c r="I13" s="2">
        <v>900</v>
      </c>
      <c r="J13" s="2">
        <v>900</v>
      </c>
      <c r="K13" s="2">
        <v>900</v>
      </c>
      <c r="L13" s="2">
        <v>900</v>
      </c>
      <c r="M13" s="2">
        <v>900</v>
      </c>
      <c r="N13" s="2">
        <v>900</v>
      </c>
      <c r="O13" s="2">
        <v>900</v>
      </c>
      <c r="P13" s="2">
        <v>900</v>
      </c>
      <c r="Q13" s="2">
        <v>900</v>
      </c>
      <c r="R13" s="2">
        <v>900</v>
      </c>
      <c r="S13" s="2">
        <v>900</v>
      </c>
      <c r="T13" s="2">
        <v>900</v>
      </c>
      <c r="U13" s="2">
        <v>900</v>
      </c>
      <c r="V13" s="2">
        <f t="shared" si="0"/>
        <v>27150</v>
      </c>
    </row>
    <row r="14" spans="1:27" ht="12.75" customHeight="1" x14ac:dyDescent="0.25">
      <c r="A14" s="12">
        <v>8</v>
      </c>
      <c r="B14" s="13" t="s">
        <v>322</v>
      </c>
      <c r="C14" s="14" t="s">
        <v>323</v>
      </c>
      <c r="D14" s="2">
        <v>380668</v>
      </c>
      <c r="E14" s="2">
        <v>187428</v>
      </c>
      <c r="F14" s="2">
        <v>62702</v>
      </c>
      <c r="G14" s="2">
        <v>43736</v>
      </c>
      <c r="H14" s="2">
        <v>54486</v>
      </c>
      <c r="I14" s="2">
        <v>41146</v>
      </c>
      <c r="J14" s="2">
        <v>38698</v>
      </c>
      <c r="K14" s="2">
        <v>34390</v>
      </c>
      <c r="L14" s="2">
        <v>49721</v>
      </c>
      <c r="M14" s="2">
        <v>47708</v>
      </c>
      <c r="N14" s="2">
        <v>61470</v>
      </c>
      <c r="O14" s="2">
        <v>59864</v>
      </c>
      <c r="P14" s="2">
        <v>38002</v>
      </c>
      <c r="Q14" s="2">
        <v>33940</v>
      </c>
      <c r="R14" s="2">
        <v>37840</v>
      </c>
      <c r="S14" s="2">
        <v>51328</v>
      </c>
      <c r="T14" s="2">
        <v>24008</v>
      </c>
      <c r="U14" s="2">
        <v>21026</v>
      </c>
      <c r="V14" s="2">
        <f t="shared" si="0"/>
        <v>1268161</v>
      </c>
    </row>
    <row r="15" spans="1:27" ht="12.75" customHeight="1" x14ac:dyDescent="0.25">
      <c r="A15" s="12">
        <v>9</v>
      </c>
      <c r="B15" s="13" t="s">
        <v>324</v>
      </c>
      <c r="C15" s="14" t="s">
        <v>325</v>
      </c>
      <c r="D15" s="2">
        <v>2796620</v>
      </c>
      <c r="E15" s="2">
        <v>1591000</v>
      </c>
      <c r="F15" s="2">
        <v>465980</v>
      </c>
      <c r="G15" s="2">
        <v>310360</v>
      </c>
      <c r="H15" s="2">
        <v>347800</v>
      </c>
      <c r="I15" s="2">
        <v>324580</v>
      </c>
      <c r="J15" s="2">
        <v>287020</v>
      </c>
      <c r="K15" s="2">
        <v>280440</v>
      </c>
      <c r="L15" s="2">
        <v>344070</v>
      </c>
      <c r="M15" s="2">
        <v>337060</v>
      </c>
      <c r="N15" s="2">
        <v>484670</v>
      </c>
      <c r="O15" s="2">
        <v>478860</v>
      </c>
      <c r="P15" s="2">
        <v>283910</v>
      </c>
      <c r="Q15" s="2">
        <v>269520</v>
      </c>
      <c r="R15" s="2">
        <v>294660</v>
      </c>
      <c r="S15" s="2">
        <v>443810</v>
      </c>
      <c r="T15" s="2">
        <v>191540</v>
      </c>
      <c r="U15" s="2">
        <v>164300</v>
      </c>
      <c r="V15" s="2">
        <f t="shared" si="0"/>
        <v>9696200</v>
      </c>
    </row>
    <row r="16" spans="1:27" ht="12.75" customHeight="1" x14ac:dyDescent="0.25">
      <c r="A16" s="12">
        <v>10</v>
      </c>
      <c r="B16" s="13" t="s">
        <v>326</v>
      </c>
      <c r="C16" s="14" t="s">
        <v>31</v>
      </c>
      <c r="D16" s="2">
        <v>997420</v>
      </c>
      <c r="E16" s="2">
        <v>290660</v>
      </c>
      <c r="F16" s="2">
        <v>102280</v>
      </c>
      <c r="G16" s="2">
        <v>151480</v>
      </c>
      <c r="H16" s="2">
        <v>157540</v>
      </c>
      <c r="I16" s="2">
        <v>86880</v>
      </c>
      <c r="J16" s="2">
        <v>102280</v>
      </c>
      <c r="K16" s="2">
        <v>63460</v>
      </c>
      <c r="L16" s="2">
        <v>154160</v>
      </c>
      <c r="M16" s="2">
        <v>141040</v>
      </c>
      <c r="N16" s="2">
        <v>95860</v>
      </c>
      <c r="O16" s="2">
        <v>120570</v>
      </c>
      <c r="P16" s="2">
        <v>104000</v>
      </c>
      <c r="Q16" s="2">
        <v>59050</v>
      </c>
      <c r="R16" s="2">
        <v>83740</v>
      </c>
      <c r="S16" s="2">
        <v>49160</v>
      </c>
      <c r="T16" s="2">
        <v>48540</v>
      </c>
      <c r="U16" s="2">
        <v>45960</v>
      </c>
      <c r="V16" s="2">
        <f t="shared" si="0"/>
        <v>2854080</v>
      </c>
    </row>
    <row r="17" spans="1:27" ht="12.75" customHeight="1" x14ac:dyDescent="0.25">
      <c r="A17" s="12">
        <v>11</v>
      </c>
      <c r="B17" s="13" t="s">
        <v>327</v>
      </c>
      <c r="C17" s="14" t="s">
        <v>33</v>
      </c>
      <c r="D17" s="2">
        <v>3336775</v>
      </c>
      <c r="E17" s="2">
        <v>1883175</v>
      </c>
      <c r="F17" s="2">
        <v>549025</v>
      </c>
      <c r="G17" s="2">
        <v>384600</v>
      </c>
      <c r="H17" s="2">
        <v>398100</v>
      </c>
      <c r="I17" s="2">
        <v>347975</v>
      </c>
      <c r="J17" s="2">
        <v>298125</v>
      </c>
      <c r="K17" s="2">
        <v>310550</v>
      </c>
      <c r="L17" s="2">
        <v>393200</v>
      </c>
      <c r="M17" s="2">
        <v>381325</v>
      </c>
      <c r="N17" s="2">
        <v>563125</v>
      </c>
      <c r="O17" s="2">
        <v>598575</v>
      </c>
      <c r="P17" s="2">
        <v>380275</v>
      </c>
      <c r="Q17" s="2">
        <v>279150</v>
      </c>
      <c r="R17" s="2">
        <v>368325</v>
      </c>
      <c r="S17" s="2">
        <v>529375</v>
      </c>
      <c r="T17" s="2">
        <v>239425</v>
      </c>
      <c r="U17" s="2">
        <v>205375</v>
      </c>
      <c r="V17" s="2">
        <f t="shared" si="0"/>
        <v>11446475</v>
      </c>
    </row>
    <row r="18" spans="1:27" ht="12.75" customHeight="1" x14ac:dyDescent="0.25">
      <c r="A18" s="12">
        <v>12</v>
      </c>
      <c r="B18" s="13" t="s">
        <v>328</v>
      </c>
      <c r="C18" s="14" t="s">
        <v>329</v>
      </c>
      <c r="D18" s="2">
        <v>1128550</v>
      </c>
      <c r="E18" s="2">
        <v>351625</v>
      </c>
      <c r="F18" s="2">
        <v>102350</v>
      </c>
      <c r="G18" s="2">
        <v>140125</v>
      </c>
      <c r="H18" s="2">
        <v>173982</v>
      </c>
      <c r="I18" s="2">
        <v>83100</v>
      </c>
      <c r="J18" s="2">
        <v>102350</v>
      </c>
      <c r="K18" s="2">
        <v>79325</v>
      </c>
      <c r="L18" s="2">
        <v>165925</v>
      </c>
      <c r="M18" s="2">
        <v>149525</v>
      </c>
      <c r="N18" s="2">
        <v>119825</v>
      </c>
      <c r="O18" s="2">
        <v>151700</v>
      </c>
      <c r="P18" s="2">
        <v>88975</v>
      </c>
      <c r="Q18" s="2">
        <v>57625</v>
      </c>
      <c r="R18" s="2">
        <v>104675</v>
      </c>
      <c r="S18" s="2">
        <v>61450</v>
      </c>
      <c r="T18" s="2">
        <v>60675</v>
      </c>
      <c r="U18" s="2">
        <v>57450</v>
      </c>
      <c r="V18" s="2">
        <f t="shared" si="0"/>
        <v>3179232</v>
      </c>
    </row>
    <row r="19" spans="1:27" ht="12.75" customHeight="1" x14ac:dyDescent="0.25">
      <c r="A19" s="12">
        <v>13</v>
      </c>
      <c r="B19" s="13" t="s">
        <v>330</v>
      </c>
      <c r="C19" s="14" t="s">
        <v>331</v>
      </c>
      <c r="D19" s="2">
        <v>0</v>
      </c>
      <c r="E19" s="2">
        <v>0</v>
      </c>
      <c r="F19" s="2">
        <v>28100</v>
      </c>
      <c r="G19" s="2">
        <v>0</v>
      </c>
      <c r="H19" s="2"/>
      <c r="I19" s="2">
        <v>0</v>
      </c>
      <c r="J19" s="2">
        <v>0</v>
      </c>
      <c r="K19" s="2">
        <v>0</v>
      </c>
      <c r="L19" s="2">
        <v>35140</v>
      </c>
      <c r="M19" s="2">
        <v>0</v>
      </c>
      <c r="N19" s="2">
        <v>0</v>
      </c>
      <c r="O19" s="2">
        <v>26120</v>
      </c>
      <c r="P19" s="2"/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f t="shared" si="0"/>
        <v>89360</v>
      </c>
    </row>
    <row r="20" spans="1:27" ht="12.75" customHeight="1" x14ac:dyDescent="0.25">
      <c r="A20" s="12">
        <v>14</v>
      </c>
      <c r="B20" s="13" t="s">
        <v>332</v>
      </c>
      <c r="C20" s="14" t="s">
        <v>55</v>
      </c>
      <c r="D20" s="2">
        <v>189830</v>
      </c>
      <c r="E20" s="2">
        <v>85240</v>
      </c>
      <c r="F20" s="2">
        <v>24270</v>
      </c>
      <c r="G20" s="2">
        <v>24960</v>
      </c>
      <c r="H20" s="2">
        <v>22980</v>
      </c>
      <c r="I20" s="2">
        <v>10780</v>
      </c>
      <c r="J20" s="2">
        <v>24270</v>
      </c>
      <c r="K20" s="2">
        <v>0</v>
      </c>
      <c r="L20" s="2">
        <v>14400</v>
      </c>
      <c r="M20" s="2">
        <v>12420</v>
      </c>
      <c r="N20" s="2">
        <v>24960</v>
      </c>
      <c r="O20" s="2">
        <v>23510</v>
      </c>
      <c r="P20" s="2">
        <v>21120</v>
      </c>
      <c r="Q20" s="2">
        <v>24210</v>
      </c>
      <c r="R20" s="2">
        <v>0</v>
      </c>
      <c r="S20" s="2">
        <v>24580</v>
      </c>
      <c r="T20" s="2">
        <v>24960</v>
      </c>
      <c r="U20" s="2">
        <v>22980</v>
      </c>
      <c r="V20" s="2">
        <f t="shared" si="0"/>
        <v>575470</v>
      </c>
    </row>
    <row r="21" spans="1:27" ht="12.75" customHeight="1" x14ac:dyDescent="0.25">
      <c r="A21" s="12">
        <v>15</v>
      </c>
      <c r="B21" s="13" t="s">
        <v>333</v>
      </c>
      <c r="C21" s="14" t="s">
        <v>84</v>
      </c>
      <c r="D21" s="2">
        <v>122458</v>
      </c>
      <c r="E21" s="2">
        <v>32458</v>
      </c>
      <c r="F21" s="2">
        <v>14400</v>
      </c>
      <c r="G21" s="2">
        <v>19258</v>
      </c>
      <c r="H21" s="2">
        <v>18658</v>
      </c>
      <c r="I21" s="2">
        <v>14400</v>
      </c>
      <c r="J21" s="2">
        <v>14400</v>
      </c>
      <c r="K21" s="2">
        <v>7200</v>
      </c>
      <c r="L21" s="2">
        <v>22500</v>
      </c>
      <c r="M21" s="2">
        <v>14400</v>
      </c>
      <c r="N21" s="2">
        <v>10800</v>
      </c>
      <c r="O21" s="2">
        <v>14400</v>
      </c>
      <c r="P21" s="2">
        <v>15000</v>
      </c>
      <c r="Q21" s="2">
        <v>8100</v>
      </c>
      <c r="R21" s="2">
        <v>10800</v>
      </c>
      <c r="S21" s="2">
        <v>7200</v>
      </c>
      <c r="T21" s="2">
        <v>7200</v>
      </c>
      <c r="U21" s="2">
        <v>7200</v>
      </c>
      <c r="V21" s="2">
        <f t="shared" si="0"/>
        <v>360832</v>
      </c>
    </row>
    <row r="22" spans="1:27" ht="12.75" customHeight="1" x14ac:dyDescent="0.25">
      <c r="A22" s="12">
        <v>16</v>
      </c>
      <c r="B22" s="13" t="s">
        <v>334</v>
      </c>
      <c r="C22" s="14" t="s">
        <v>335</v>
      </c>
      <c r="D22" s="2">
        <v>367500</v>
      </c>
      <c r="E22" s="2">
        <v>199000</v>
      </c>
      <c r="F22" s="2">
        <v>48000</v>
      </c>
      <c r="G22" s="2">
        <v>42000</v>
      </c>
      <c r="H22" s="2">
        <v>60000</v>
      </c>
      <c r="I22" s="2">
        <v>42000</v>
      </c>
      <c r="J22" s="2">
        <v>54000</v>
      </c>
      <c r="K22" s="2">
        <v>18000</v>
      </c>
      <c r="L22" s="2">
        <v>42000</v>
      </c>
      <c r="M22" s="2">
        <v>47000</v>
      </c>
      <c r="N22" s="2">
        <v>42000</v>
      </c>
      <c r="O22" s="2">
        <v>42000</v>
      </c>
      <c r="P22" s="2">
        <v>41000</v>
      </c>
      <c r="Q22" s="2">
        <v>31500</v>
      </c>
      <c r="R22" s="2">
        <v>12000</v>
      </c>
      <c r="S22" s="2">
        <v>42000</v>
      </c>
      <c r="T22" s="2">
        <v>6000</v>
      </c>
      <c r="U22" s="2">
        <v>24000</v>
      </c>
      <c r="V22" s="2">
        <f t="shared" si="0"/>
        <v>1160000</v>
      </c>
    </row>
    <row r="23" spans="1:27" ht="12.75" customHeight="1" x14ac:dyDescent="0.25">
      <c r="A23" s="12">
        <v>17</v>
      </c>
      <c r="B23" s="13" t="s">
        <v>336</v>
      </c>
      <c r="C23" s="14" t="s">
        <v>337</v>
      </c>
      <c r="D23" s="2">
        <v>182655</v>
      </c>
      <c r="E23" s="2">
        <v>38800</v>
      </c>
      <c r="F23" s="2">
        <v>16390</v>
      </c>
      <c r="G23" s="2">
        <v>15000</v>
      </c>
      <c r="H23" s="2">
        <v>15995</v>
      </c>
      <c r="I23" s="2">
        <v>14990</v>
      </c>
      <c r="J23" s="2">
        <v>14980</v>
      </c>
      <c r="K23" s="2">
        <v>15150</v>
      </c>
      <c r="L23" s="2">
        <v>17000</v>
      </c>
      <c r="M23" s="2">
        <v>17000</v>
      </c>
      <c r="N23" s="2">
        <v>14071</v>
      </c>
      <c r="O23" s="2">
        <v>16000</v>
      </c>
      <c r="P23" s="2">
        <v>15935</v>
      </c>
      <c r="Q23" s="2">
        <v>16950</v>
      </c>
      <c r="R23" s="2">
        <v>16995</v>
      </c>
      <c r="S23" s="2">
        <v>19000</v>
      </c>
      <c r="T23" s="2">
        <v>13962</v>
      </c>
      <c r="U23" s="2">
        <v>14975</v>
      </c>
      <c r="V23" s="2">
        <f t="shared" si="0"/>
        <v>475848</v>
      </c>
      <c r="Y23" s="8">
        <v>550000</v>
      </c>
      <c r="AA23" s="2">
        <f t="shared" ref="AA23:AA24" si="1">Y23-V23</f>
        <v>74152</v>
      </c>
    </row>
    <row r="24" spans="1:27" ht="12.75" customHeight="1" x14ac:dyDescent="0.25">
      <c r="A24" s="12">
        <v>18</v>
      </c>
      <c r="B24" s="13" t="s">
        <v>338</v>
      </c>
      <c r="C24" s="14" t="s">
        <v>339</v>
      </c>
      <c r="D24" s="2">
        <v>88523</v>
      </c>
      <c r="E24" s="2">
        <v>18214</v>
      </c>
      <c r="F24" s="2">
        <v>9848</v>
      </c>
      <c r="G24" s="2">
        <v>4493</v>
      </c>
      <c r="H24" s="2">
        <v>7535</v>
      </c>
      <c r="I24" s="2">
        <v>5387</v>
      </c>
      <c r="J24" s="2">
        <v>4566</v>
      </c>
      <c r="K24" s="2">
        <v>3841</v>
      </c>
      <c r="L24" s="2">
        <v>2217</v>
      </c>
      <c r="M24" s="2">
        <v>6982</v>
      </c>
      <c r="N24" s="2">
        <v>3745</v>
      </c>
      <c r="O24" s="2">
        <v>2753</v>
      </c>
      <c r="P24" s="2">
        <v>8434</v>
      </c>
      <c r="Q24" s="2">
        <v>3351</v>
      </c>
      <c r="R24" s="2">
        <v>4228</v>
      </c>
      <c r="S24" s="2">
        <v>10870</v>
      </c>
      <c r="T24" s="2">
        <v>2565</v>
      </c>
      <c r="U24" s="2">
        <v>2076</v>
      </c>
      <c r="V24" s="2">
        <f t="shared" si="0"/>
        <v>189628</v>
      </c>
      <c r="Y24" s="8">
        <v>450000</v>
      </c>
      <c r="AA24" s="2">
        <f t="shared" si="1"/>
        <v>260372</v>
      </c>
    </row>
    <row r="25" spans="1:27" ht="12.75" customHeight="1" x14ac:dyDescent="0.25">
      <c r="A25" s="12">
        <v>19</v>
      </c>
      <c r="B25" s="13" t="s">
        <v>340</v>
      </c>
      <c r="C25" s="14" t="s">
        <v>341</v>
      </c>
      <c r="D25" s="2">
        <v>4176</v>
      </c>
      <c r="E25" s="2">
        <v>0</v>
      </c>
      <c r="F25" s="2"/>
      <c r="G25" s="2">
        <v>0</v>
      </c>
      <c r="H25" s="2">
        <v>0</v>
      </c>
      <c r="I25" s="2">
        <v>0</v>
      </c>
      <c r="J25" s="2"/>
      <c r="K25" s="2"/>
      <c r="L25" s="2">
        <v>0</v>
      </c>
      <c r="M25" s="2"/>
      <c r="N25" s="2">
        <v>0</v>
      </c>
      <c r="O25" s="2"/>
      <c r="P25" s="2"/>
      <c r="Q25" s="2"/>
      <c r="R25" s="2">
        <v>0</v>
      </c>
      <c r="S25" s="2">
        <v>0</v>
      </c>
      <c r="T25" s="2">
        <v>0</v>
      </c>
      <c r="U25" s="2">
        <v>0</v>
      </c>
      <c r="V25" s="2">
        <f t="shared" si="0"/>
        <v>4176</v>
      </c>
    </row>
    <row r="26" spans="1:27" ht="12.75" customHeight="1" x14ac:dyDescent="0.25">
      <c r="A26" s="12">
        <v>20</v>
      </c>
      <c r="B26" s="13" t="s">
        <v>342</v>
      </c>
      <c r="C26" s="14" t="s">
        <v>92</v>
      </c>
      <c r="D26" s="2">
        <v>41400</v>
      </c>
      <c r="E26" s="2">
        <v>0</v>
      </c>
      <c r="F26" s="2"/>
      <c r="G26" s="2">
        <v>0</v>
      </c>
      <c r="H26" s="2">
        <v>0</v>
      </c>
      <c r="I26" s="2">
        <v>0</v>
      </c>
      <c r="J26" s="2"/>
      <c r="K26" s="2"/>
      <c r="L26" s="2">
        <v>0</v>
      </c>
      <c r="M26" s="2"/>
      <c r="N26" s="2"/>
      <c r="O26" s="2"/>
      <c r="P26" s="2"/>
      <c r="Q26" s="2">
        <v>0</v>
      </c>
      <c r="R26" s="2">
        <v>0</v>
      </c>
      <c r="S26" s="2">
        <v>0</v>
      </c>
      <c r="T26" s="2">
        <v>0</v>
      </c>
      <c r="U26" s="2"/>
      <c r="V26" s="2">
        <f t="shared" si="0"/>
        <v>41400</v>
      </c>
      <c r="Y26" s="8">
        <v>60000</v>
      </c>
      <c r="AA26" s="2">
        <f t="shared" ref="AA26:AA30" si="2">Y26-V26</f>
        <v>18600</v>
      </c>
    </row>
    <row r="27" spans="1:27" ht="12.75" customHeight="1" x14ac:dyDescent="0.25">
      <c r="A27" s="12">
        <v>21</v>
      </c>
      <c r="B27" s="13" t="s">
        <v>343</v>
      </c>
      <c r="C27" s="14" t="s">
        <v>344</v>
      </c>
      <c r="D27" s="2">
        <v>787</v>
      </c>
      <c r="E27" s="2">
        <v>0</v>
      </c>
      <c r="F27" s="2"/>
      <c r="G27" s="2">
        <v>0</v>
      </c>
      <c r="H27" s="2"/>
      <c r="I27" s="2">
        <v>630</v>
      </c>
      <c r="J27" s="2"/>
      <c r="K27" s="2">
        <v>1385</v>
      </c>
      <c r="L27" s="2">
        <v>0</v>
      </c>
      <c r="M27" s="2">
        <v>120</v>
      </c>
      <c r="N27" s="2">
        <v>780</v>
      </c>
      <c r="O27" s="2">
        <v>3000</v>
      </c>
      <c r="P27" s="2">
        <v>570</v>
      </c>
      <c r="Q27" s="2">
        <v>1570</v>
      </c>
      <c r="R27" s="2">
        <v>1440</v>
      </c>
      <c r="S27" s="2">
        <v>3240</v>
      </c>
      <c r="T27" s="2">
        <v>0</v>
      </c>
      <c r="U27" s="2"/>
      <c r="V27" s="2">
        <f t="shared" si="0"/>
        <v>13522</v>
      </c>
      <c r="Y27" s="8">
        <v>12000</v>
      </c>
      <c r="AA27" s="2">
        <f t="shared" si="2"/>
        <v>-1522</v>
      </c>
    </row>
    <row r="28" spans="1:27" ht="12.75" customHeight="1" x14ac:dyDescent="0.25">
      <c r="A28" s="12">
        <v>22</v>
      </c>
      <c r="B28" s="13" t="s">
        <v>345</v>
      </c>
      <c r="C28" s="14" t="s">
        <v>346</v>
      </c>
      <c r="D28" s="2">
        <v>50</v>
      </c>
      <c r="E28" s="2">
        <v>9240</v>
      </c>
      <c r="F28" s="2">
        <v>3380</v>
      </c>
      <c r="G28" s="2">
        <v>2440</v>
      </c>
      <c r="H28" s="2">
        <v>9640</v>
      </c>
      <c r="I28" s="2">
        <v>2760</v>
      </c>
      <c r="J28" s="2">
        <v>300</v>
      </c>
      <c r="K28" s="2">
        <v>910</v>
      </c>
      <c r="L28" s="2">
        <v>4100</v>
      </c>
      <c r="M28" s="2">
        <v>1530</v>
      </c>
      <c r="N28" s="2">
        <v>1460</v>
      </c>
      <c r="O28" s="2">
        <v>2600</v>
      </c>
      <c r="P28" s="2">
        <v>3240</v>
      </c>
      <c r="Q28" s="2">
        <v>1280</v>
      </c>
      <c r="R28" s="2">
        <v>580</v>
      </c>
      <c r="S28" s="2">
        <v>1960</v>
      </c>
      <c r="T28" s="2">
        <v>790</v>
      </c>
      <c r="U28" s="2">
        <v>860</v>
      </c>
      <c r="V28" s="2">
        <f t="shared" si="0"/>
        <v>47120</v>
      </c>
      <c r="Y28" s="8">
        <v>100000</v>
      </c>
      <c r="AA28" s="2">
        <f t="shared" si="2"/>
        <v>52880</v>
      </c>
    </row>
    <row r="29" spans="1:27" ht="12.75" customHeight="1" x14ac:dyDescent="0.25">
      <c r="A29" s="12">
        <v>23</v>
      </c>
      <c r="B29" s="13" t="s">
        <v>347</v>
      </c>
      <c r="C29" s="14" t="s">
        <v>348</v>
      </c>
      <c r="D29" s="2">
        <v>797170</v>
      </c>
      <c r="E29" s="2">
        <v>111970</v>
      </c>
      <c r="F29" s="2">
        <v>98986</v>
      </c>
      <c r="G29" s="2">
        <v>85000</v>
      </c>
      <c r="H29" s="2">
        <v>105007</v>
      </c>
      <c r="I29" s="2">
        <v>78997</v>
      </c>
      <c r="J29" s="2">
        <v>74989</v>
      </c>
      <c r="K29" s="2"/>
      <c r="L29" s="2">
        <v>89999</v>
      </c>
      <c r="M29" s="2">
        <v>29934</v>
      </c>
      <c r="N29" s="2"/>
      <c r="O29" s="2"/>
      <c r="P29" s="2">
        <v>72603</v>
      </c>
      <c r="Q29" s="2">
        <v>79980</v>
      </c>
      <c r="R29" s="2">
        <v>0</v>
      </c>
      <c r="S29" s="2">
        <v>0</v>
      </c>
      <c r="T29" s="2">
        <v>0</v>
      </c>
      <c r="U29" s="2">
        <v>75000</v>
      </c>
      <c r="V29" s="2">
        <f t="shared" si="0"/>
        <v>1699635</v>
      </c>
      <c r="Y29" s="8">
        <v>2100000</v>
      </c>
      <c r="AA29" s="2">
        <f t="shared" si="2"/>
        <v>400365</v>
      </c>
    </row>
    <row r="30" spans="1:27" ht="12.75" customHeight="1" x14ac:dyDescent="0.25">
      <c r="A30" s="12">
        <v>24</v>
      </c>
      <c r="B30" s="13" t="s">
        <v>349</v>
      </c>
      <c r="C30" s="14" t="s">
        <v>95</v>
      </c>
      <c r="D30" s="2">
        <v>777234</v>
      </c>
      <c r="E30" s="2">
        <v>3850</v>
      </c>
      <c r="F30" s="2">
        <v>16000</v>
      </c>
      <c r="G30" s="2">
        <v>0</v>
      </c>
      <c r="H30" s="2"/>
      <c r="I30" s="2">
        <v>0</v>
      </c>
      <c r="J30" s="2"/>
      <c r="K30" s="2"/>
      <c r="L30" s="2">
        <v>0</v>
      </c>
      <c r="M30" s="2">
        <v>0</v>
      </c>
      <c r="N30" s="2"/>
      <c r="O30" s="2"/>
      <c r="P30" s="2">
        <v>12800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f t="shared" si="0"/>
        <v>809884</v>
      </c>
      <c r="Y30" s="8">
        <v>1050000</v>
      </c>
      <c r="AA30" s="2">
        <f t="shared" si="2"/>
        <v>240116</v>
      </c>
    </row>
    <row r="31" spans="1:27" ht="12.75" customHeight="1" x14ac:dyDescent="0.25">
      <c r="A31" s="12">
        <v>25</v>
      </c>
      <c r="B31" s="13" t="s">
        <v>350</v>
      </c>
      <c r="C31" s="14" t="s">
        <v>100</v>
      </c>
      <c r="D31" s="2">
        <v>0</v>
      </c>
      <c r="E31" s="2">
        <v>0</v>
      </c>
      <c r="F31" s="2"/>
      <c r="G31" s="2">
        <v>0</v>
      </c>
      <c r="H31" s="2"/>
      <c r="I31" s="2">
        <v>0</v>
      </c>
      <c r="J31" s="2"/>
      <c r="K31" s="2"/>
      <c r="L31" s="2">
        <v>0</v>
      </c>
      <c r="M31" s="2">
        <v>0</v>
      </c>
      <c r="N31" s="2"/>
      <c r="O31" s="2"/>
      <c r="P31" s="2"/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f t="shared" si="0"/>
        <v>0</v>
      </c>
    </row>
    <row r="32" spans="1:27" ht="12.75" customHeight="1" x14ac:dyDescent="0.25">
      <c r="A32" s="12">
        <v>26</v>
      </c>
      <c r="B32" s="13" t="s">
        <v>351</v>
      </c>
      <c r="C32" s="14" t="s">
        <v>106</v>
      </c>
      <c r="D32" s="2">
        <v>1824758</v>
      </c>
      <c r="E32" s="2">
        <v>0</v>
      </c>
      <c r="F32" s="2"/>
      <c r="G32" s="2">
        <v>16910</v>
      </c>
      <c r="H32" s="2">
        <v>170520</v>
      </c>
      <c r="I32" s="2">
        <v>0</v>
      </c>
      <c r="J32" s="2">
        <v>43250</v>
      </c>
      <c r="K32" s="2">
        <v>3717</v>
      </c>
      <c r="L32" s="2">
        <v>11785.5</v>
      </c>
      <c r="M32" s="2">
        <v>0</v>
      </c>
      <c r="N32" s="2"/>
      <c r="O32" s="2">
        <v>36000</v>
      </c>
      <c r="P32" s="2">
        <v>34332</v>
      </c>
      <c r="Q32" s="2">
        <v>0</v>
      </c>
      <c r="R32" s="2">
        <v>12000</v>
      </c>
      <c r="S32" s="2">
        <v>0</v>
      </c>
      <c r="T32" s="2">
        <v>1200</v>
      </c>
      <c r="U32" s="2">
        <v>0</v>
      </c>
      <c r="V32" s="2">
        <f t="shared" si="0"/>
        <v>2154472.5</v>
      </c>
    </row>
    <row r="33" spans="1:27" ht="12.75" customHeight="1" x14ac:dyDescent="0.25">
      <c r="A33" s="12">
        <v>27</v>
      </c>
      <c r="B33" s="13" t="s">
        <v>352</v>
      </c>
      <c r="C33" s="14" t="s">
        <v>114</v>
      </c>
      <c r="D33" s="2">
        <v>31300</v>
      </c>
      <c r="E33" s="2">
        <v>5000</v>
      </c>
      <c r="F33" s="2">
        <v>2400</v>
      </c>
      <c r="G33" s="2">
        <v>3600</v>
      </c>
      <c r="H33" s="2">
        <v>3600</v>
      </c>
      <c r="I33" s="2">
        <v>2400</v>
      </c>
      <c r="J33" s="2">
        <v>2400</v>
      </c>
      <c r="K33" s="2">
        <v>1200</v>
      </c>
      <c r="L33" s="2">
        <v>3600</v>
      </c>
      <c r="M33" s="2">
        <v>2400</v>
      </c>
      <c r="N33" s="2">
        <v>1200</v>
      </c>
      <c r="O33" s="2">
        <v>3600</v>
      </c>
      <c r="P33" s="2">
        <v>3600</v>
      </c>
      <c r="Q33" s="2">
        <v>2904.36</v>
      </c>
      <c r="R33" s="2">
        <v>2400</v>
      </c>
      <c r="S33" s="2">
        <v>1200</v>
      </c>
      <c r="T33" s="2">
        <v>1200</v>
      </c>
      <c r="U33" s="2">
        <v>1200</v>
      </c>
      <c r="V33" s="2">
        <f t="shared" si="0"/>
        <v>75204.36</v>
      </c>
    </row>
    <row r="34" spans="1:27" ht="12.75" customHeight="1" x14ac:dyDescent="0.25">
      <c r="A34" s="12">
        <v>28</v>
      </c>
      <c r="B34" s="13" t="s">
        <v>353</v>
      </c>
      <c r="C34" s="14" t="s">
        <v>63</v>
      </c>
      <c r="D34" s="2">
        <v>8845</v>
      </c>
      <c r="E34" s="2">
        <v>0</v>
      </c>
      <c r="F34" s="2"/>
      <c r="G34" s="2"/>
      <c r="H34" s="2"/>
      <c r="I34" s="2">
        <v>0</v>
      </c>
      <c r="J34" s="2"/>
      <c r="K34" s="2"/>
      <c r="L34" s="2">
        <v>0</v>
      </c>
      <c r="M34" s="2">
        <v>0</v>
      </c>
      <c r="N34" s="2"/>
      <c r="O34" s="2"/>
      <c r="P34" s="2"/>
      <c r="Q34" s="2">
        <v>0</v>
      </c>
      <c r="R34" s="2"/>
      <c r="S34" s="2">
        <v>0</v>
      </c>
      <c r="T34" s="2"/>
      <c r="U34" s="2">
        <v>0</v>
      </c>
      <c r="V34" s="2">
        <f t="shared" si="0"/>
        <v>8845</v>
      </c>
      <c r="Y34" s="8">
        <v>15000</v>
      </c>
      <c r="AA34" s="2">
        <f>Y34-V34</f>
        <v>6155</v>
      </c>
    </row>
    <row r="35" spans="1:27" ht="12.75" customHeight="1" x14ac:dyDescent="0.25">
      <c r="A35" s="12">
        <v>29</v>
      </c>
      <c r="B35" s="13" t="s">
        <v>354</v>
      </c>
      <c r="C35" s="14" t="s">
        <v>66</v>
      </c>
      <c r="D35" s="2">
        <v>0</v>
      </c>
      <c r="E35" s="2">
        <v>0</v>
      </c>
      <c r="F35" s="2"/>
      <c r="G35" s="2"/>
      <c r="H35" s="2"/>
      <c r="I35" s="2">
        <v>0</v>
      </c>
      <c r="J35" s="2"/>
      <c r="K35" s="2"/>
      <c r="L35" s="2">
        <v>0</v>
      </c>
      <c r="M35" s="2">
        <v>0</v>
      </c>
      <c r="N35" s="2"/>
      <c r="O35" s="2"/>
      <c r="P35" s="2"/>
      <c r="Q35" s="2"/>
      <c r="R35" s="2"/>
      <c r="S35" s="2">
        <v>0</v>
      </c>
      <c r="T35" s="2"/>
      <c r="U35" s="2">
        <v>0</v>
      </c>
      <c r="V35" s="2">
        <f t="shared" si="0"/>
        <v>0</v>
      </c>
    </row>
    <row r="36" spans="1:27" ht="12.75" customHeight="1" x14ac:dyDescent="0.25">
      <c r="A36" s="12">
        <v>30</v>
      </c>
      <c r="B36" s="13" t="s">
        <v>355</v>
      </c>
      <c r="C36" s="14" t="s">
        <v>356</v>
      </c>
      <c r="D36" s="2">
        <v>0</v>
      </c>
      <c r="E36" s="2">
        <v>0</v>
      </c>
      <c r="F36" s="2"/>
      <c r="G36" s="2"/>
      <c r="H36" s="2"/>
      <c r="I36" s="2">
        <v>0</v>
      </c>
      <c r="J36" s="2"/>
      <c r="K36" s="2"/>
      <c r="L36" s="2">
        <v>0</v>
      </c>
      <c r="M36" s="2">
        <v>500</v>
      </c>
      <c r="N36" s="2"/>
      <c r="O36" s="2">
        <v>1500</v>
      </c>
      <c r="P36" s="2"/>
      <c r="Q36" s="2"/>
      <c r="R36" s="2"/>
      <c r="S36" s="2">
        <v>0</v>
      </c>
      <c r="T36" s="2"/>
      <c r="U36" s="2">
        <v>0</v>
      </c>
      <c r="V36" s="2">
        <f t="shared" si="0"/>
        <v>2000</v>
      </c>
    </row>
    <row r="37" spans="1:27" ht="12.75" customHeight="1" x14ac:dyDescent="0.25">
      <c r="A37" s="12">
        <v>31</v>
      </c>
      <c r="B37" s="13" t="s">
        <v>357</v>
      </c>
      <c r="C37" s="14" t="s">
        <v>358</v>
      </c>
      <c r="D37" s="2">
        <v>60000</v>
      </c>
      <c r="E37" s="2">
        <v>0</v>
      </c>
      <c r="F37" s="2"/>
      <c r="G37" s="2">
        <v>9600</v>
      </c>
      <c r="H37" s="2">
        <v>9600</v>
      </c>
      <c r="I37" s="2">
        <v>9600</v>
      </c>
      <c r="J37" s="2">
        <v>9600</v>
      </c>
      <c r="K37" s="2">
        <v>9600</v>
      </c>
      <c r="L37" s="2">
        <v>9600</v>
      </c>
      <c r="M37" s="2">
        <v>9600</v>
      </c>
      <c r="N37" s="2">
        <v>9600</v>
      </c>
      <c r="O37" s="2">
        <v>9600</v>
      </c>
      <c r="P37" s="2">
        <v>30675</v>
      </c>
      <c r="Q37" s="2">
        <v>9600</v>
      </c>
      <c r="R37" s="2">
        <v>9600</v>
      </c>
      <c r="S37" s="2">
        <v>9600</v>
      </c>
      <c r="T37" s="2">
        <v>9600</v>
      </c>
      <c r="U37" s="2">
        <v>9600</v>
      </c>
      <c r="V37" s="2">
        <f t="shared" si="0"/>
        <v>225075</v>
      </c>
      <c r="Y37" s="8">
        <v>900000</v>
      </c>
    </row>
    <row r="38" spans="1:27" ht="12.75" customHeight="1" x14ac:dyDescent="0.25">
      <c r="A38" s="12">
        <v>32</v>
      </c>
      <c r="B38" s="13" t="s">
        <v>359</v>
      </c>
      <c r="C38" s="14" t="s">
        <v>86</v>
      </c>
      <c r="D38" s="2">
        <v>267344</v>
      </c>
      <c r="E38" s="2">
        <v>76945</v>
      </c>
      <c r="F38" s="2">
        <v>37490</v>
      </c>
      <c r="G38" s="2">
        <v>35000</v>
      </c>
      <c r="H38" s="2">
        <v>33975</v>
      </c>
      <c r="I38" s="2">
        <v>30940</v>
      </c>
      <c r="J38" s="2">
        <v>27991</v>
      </c>
      <c r="K38" s="2">
        <v>23990</v>
      </c>
      <c r="L38" s="2">
        <v>33475</v>
      </c>
      <c r="M38" s="15">
        <f>32000+9300</f>
        <v>41300</v>
      </c>
      <c r="N38" s="2">
        <v>18978</v>
      </c>
      <c r="O38" s="2">
        <v>31990</v>
      </c>
      <c r="P38" s="2">
        <v>24065</v>
      </c>
      <c r="Q38" s="2">
        <v>28920</v>
      </c>
      <c r="R38" s="2">
        <v>31960</v>
      </c>
      <c r="S38" s="2">
        <v>35000</v>
      </c>
      <c r="T38" s="2">
        <v>21882</v>
      </c>
      <c r="U38" s="2">
        <v>22960</v>
      </c>
      <c r="V38" s="2">
        <f t="shared" si="0"/>
        <v>824205</v>
      </c>
      <c r="Y38" s="8">
        <v>380000</v>
      </c>
      <c r="AA38" s="2">
        <f t="shared" ref="AA38:AA40" si="3">Y37-V37</f>
        <v>674925</v>
      </c>
    </row>
    <row r="39" spans="1:27" ht="12.75" customHeight="1" x14ac:dyDescent="0.25">
      <c r="A39" s="12">
        <v>33</v>
      </c>
      <c r="B39" s="13" t="s">
        <v>360</v>
      </c>
      <c r="C39" s="14" t="s">
        <v>46</v>
      </c>
      <c r="D39" s="2">
        <v>317635</v>
      </c>
      <c r="E39" s="2">
        <v>0</v>
      </c>
      <c r="F39" s="2"/>
      <c r="G39" s="2"/>
      <c r="H39" s="2"/>
      <c r="I39" s="2">
        <v>0</v>
      </c>
      <c r="J39" s="2"/>
      <c r="K39" s="2"/>
      <c r="L39" s="2">
        <v>0</v>
      </c>
      <c r="M39" s="2">
        <v>0</v>
      </c>
      <c r="N39" s="2">
        <v>0</v>
      </c>
      <c r="O39" s="2"/>
      <c r="P39" s="2"/>
      <c r="Q39" s="2"/>
      <c r="R39" s="2">
        <v>0</v>
      </c>
      <c r="S39" s="2">
        <v>0</v>
      </c>
      <c r="T39" s="2"/>
      <c r="U39" s="2">
        <v>0</v>
      </c>
      <c r="V39" s="2">
        <f t="shared" si="0"/>
        <v>317635</v>
      </c>
      <c r="Y39" s="8">
        <v>760000</v>
      </c>
      <c r="AA39" s="2">
        <f t="shared" si="3"/>
        <v>-444205</v>
      </c>
    </row>
    <row r="40" spans="1:27" ht="12.75" customHeight="1" x14ac:dyDescent="0.25">
      <c r="A40" s="12">
        <v>34</v>
      </c>
      <c r="B40" s="13" t="s">
        <v>361</v>
      </c>
      <c r="C40" s="14" t="s">
        <v>362</v>
      </c>
      <c r="D40" s="15">
        <f>743500+6200</f>
        <v>749700</v>
      </c>
      <c r="E40" s="2">
        <v>0</v>
      </c>
      <c r="F40" s="2"/>
      <c r="G40" s="2"/>
      <c r="H40" s="2"/>
      <c r="I40" s="2">
        <v>0</v>
      </c>
      <c r="J40" s="2"/>
      <c r="K40" s="2"/>
      <c r="L40" s="2">
        <v>0</v>
      </c>
      <c r="M40" s="2">
        <v>0</v>
      </c>
      <c r="N40" s="2">
        <v>0</v>
      </c>
      <c r="O40" s="2"/>
      <c r="P40" s="2"/>
      <c r="Q40" s="2"/>
      <c r="R40" s="2">
        <v>0</v>
      </c>
      <c r="S40" s="2">
        <v>0</v>
      </c>
      <c r="T40" s="2"/>
      <c r="U40" s="2">
        <v>0</v>
      </c>
      <c r="V40" s="2">
        <f t="shared" si="0"/>
        <v>749700</v>
      </c>
      <c r="AA40" s="2">
        <f t="shared" si="3"/>
        <v>442365</v>
      </c>
    </row>
    <row r="41" spans="1:27" ht="12.75" customHeight="1" x14ac:dyDescent="0.25">
      <c r="A41" s="12">
        <v>35</v>
      </c>
      <c r="B41" s="13" t="s">
        <v>363</v>
      </c>
      <c r="C41" s="14" t="s">
        <v>49</v>
      </c>
      <c r="D41" s="2"/>
      <c r="E41" s="2">
        <v>0</v>
      </c>
      <c r="F41" s="2"/>
      <c r="G41" s="2">
        <f>1315583.75+60016.25</f>
        <v>1375600</v>
      </c>
      <c r="H41" s="2">
        <v>1306305</v>
      </c>
      <c r="I41" s="2">
        <v>0</v>
      </c>
      <c r="J41" s="2"/>
      <c r="K41" s="2">
        <v>324000</v>
      </c>
      <c r="L41" s="15">
        <v>962987</v>
      </c>
      <c r="M41" s="2">
        <v>892377</v>
      </c>
      <c r="N41" s="2">
        <v>390000</v>
      </c>
      <c r="O41" s="2">
        <v>2088000</v>
      </c>
      <c r="P41" s="2">
        <v>913172.26</v>
      </c>
      <c r="Q41" s="2">
        <v>542184</v>
      </c>
      <c r="R41" s="2">
        <v>444000</v>
      </c>
      <c r="S41" s="2">
        <v>0</v>
      </c>
      <c r="T41" s="2">
        <v>366889.6</v>
      </c>
      <c r="U41" s="2">
        <v>144000</v>
      </c>
      <c r="V41" s="2">
        <f t="shared" si="0"/>
        <v>9749514.8599999994</v>
      </c>
      <c r="Y41" s="8">
        <v>7500000</v>
      </c>
    </row>
    <row r="42" spans="1:27" ht="12.75" customHeight="1" x14ac:dyDescent="0.25">
      <c r="A42" s="12">
        <v>36</v>
      </c>
      <c r="B42" s="13" t="s">
        <v>364</v>
      </c>
      <c r="C42" s="14" t="s">
        <v>246</v>
      </c>
      <c r="D42" s="2">
        <v>3670842</v>
      </c>
      <c r="E42" s="2">
        <v>0</v>
      </c>
      <c r="F42" s="2"/>
      <c r="G42" s="15">
        <v>41077</v>
      </c>
      <c r="H42" s="2">
        <v>33281</v>
      </c>
      <c r="I42" s="2">
        <v>0</v>
      </c>
      <c r="J42" s="2">
        <v>29601.06</v>
      </c>
      <c r="K42" s="2">
        <v>10202</v>
      </c>
      <c r="L42" s="2">
        <v>16060</v>
      </c>
      <c r="M42" s="2">
        <v>26126</v>
      </c>
      <c r="N42" s="2">
        <v>17495</v>
      </c>
      <c r="O42" s="2">
        <v>36823</v>
      </c>
      <c r="P42" s="2">
        <v>16757</v>
      </c>
      <c r="Q42" s="2">
        <v>15163</v>
      </c>
      <c r="R42" s="2">
        <v>14270</v>
      </c>
      <c r="S42" s="2">
        <v>0</v>
      </c>
      <c r="T42" s="2">
        <v>8070</v>
      </c>
      <c r="U42" s="2">
        <v>2237</v>
      </c>
      <c r="V42" s="2">
        <f t="shared" si="0"/>
        <v>3938004.06</v>
      </c>
      <c r="Y42" s="8">
        <v>250000</v>
      </c>
      <c r="AA42" s="2">
        <f t="shared" ref="AA42:AA43" si="4">Y41-V41</f>
        <v>-2249514.8599999994</v>
      </c>
    </row>
    <row r="43" spans="1:27" ht="12.75" customHeight="1" x14ac:dyDescent="0.25">
      <c r="A43" s="12">
        <v>37</v>
      </c>
      <c r="B43" s="13" t="s">
        <v>365</v>
      </c>
      <c r="C43" s="14" t="s">
        <v>138</v>
      </c>
      <c r="D43" s="2">
        <v>64205</v>
      </c>
      <c r="E43" s="2">
        <v>5845</v>
      </c>
      <c r="F43" s="2">
        <v>8000</v>
      </c>
      <c r="G43" s="15">
        <v>6000</v>
      </c>
      <c r="H43" s="2">
        <v>5995</v>
      </c>
      <c r="I43" s="2">
        <v>5955</v>
      </c>
      <c r="J43" s="2">
        <v>5980</v>
      </c>
      <c r="K43" s="2">
        <v>6000</v>
      </c>
      <c r="L43" s="2">
        <v>6000</v>
      </c>
      <c r="M43" s="2">
        <v>6000</v>
      </c>
      <c r="N43" s="2">
        <v>5650</v>
      </c>
      <c r="O43" s="2">
        <v>5980</v>
      </c>
      <c r="P43" s="2">
        <v>5970</v>
      </c>
      <c r="Q43" s="2">
        <v>6000</v>
      </c>
      <c r="R43" s="2">
        <v>6000</v>
      </c>
      <c r="S43" s="2">
        <v>6000</v>
      </c>
      <c r="T43" s="2">
        <v>3932</v>
      </c>
      <c r="U43" s="2">
        <v>4000</v>
      </c>
      <c r="V43" s="2">
        <f t="shared" si="0"/>
        <v>163512</v>
      </c>
      <c r="AA43" s="2">
        <f t="shared" si="4"/>
        <v>-3688004.06</v>
      </c>
    </row>
    <row r="44" spans="1:27" ht="12.75" customHeight="1" x14ac:dyDescent="0.25">
      <c r="A44" s="12">
        <v>38</v>
      </c>
      <c r="B44" s="13" t="s">
        <v>366</v>
      </c>
      <c r="C44" s="14" t="s">
        <v>367</v>
      </c>
      <c r="D44" s="2"/>
      <c r="E44" s="2">
        <v>0</v>
      </c>
      <c r="F44" s="2">
        <v>17762</v>
      </c>
      <c r="G44" s="2"/>
      <c r="H44" s="2"/>
      <c r="I44" s="2">
        <v>0</v>
      </c>
      <c r="J44" s="2"/>
      <c r="K44" s="2">
        <v>0</v>
      </c>
      <c r="L44" s="2">
        <v>0</v>
      </c>
      <c r="M44" s="2"/>
      <c r="N44" s="2"/>
      <c r="O44" s="2">
        <v>0</v>
      </c>
      <c r="P44" s="2">
        <v>9401</v>
      </c>
      <c r="Q44" s="2"/>
      <c r="R44" s="2">
        <v>0</v>
      </c>
      <c r="S44" s="2">
        <v>0</v>
      </c>
      <c r="T44" s="2"/>
      <c r="U44" s="2">
        <v>0</v>
      </c>
      <c r="V44" s="2">
        <f t="shared" si="0"/>
        <v>27163</v>
      </c>
      <c r="Y44" s="8">
        <v>230000</v>
      </c>
    </row>
    <row r="45" spans="1:27" ht="12.75" customHeight="1" x14ac:dyDescent="0.25">
      <c r="A45" s="12">
        <v>39</v>
      </c>
      <c r="B45" s="13" t="s">
        <v>368</v>
      </c>
      <c r="C45" s="14" t="s">
        <v>146</v>
      </c>
      <c r="D45" s="2">
        <v>46415</v>
      </c>
      <c r="E45" s="2">
        <v>4940</v>
      </c>
      <c r="F45" s="15">
        <f>3000+2000</f>
        <v>5000</v>
      </c>
      <c r="G45" s="2">
        <v>3000</v>
      </c>
      <c r="H45" s="2">
        <v>3000</v>
      </c>
      <c r="I45" s="2">
        <v>3000</v>
      </c>
      <c r="J45" s="2">
        <v>1950</v>
      </c>
      <c r="K45" s="2">
        <v>2000</v>
      </c>
      <c r="L45" s="2">
        <v>2000</v>
      </c>
      <c r="M45" s="2">
        <v>2000</v>
      </c>
      <c r="N45" s="2">
        <v>1900</v>
      </c>
      <c r="O45" s="2">
        <v>2000</v>
      </c>
      <c r="P45" s="2">
        <v>1995</v>
      </c>
      <c r="Q45" s="2">
        <v>1950</v>
      </c>
      <c r="R45" s="2">
        <v>1950</v>
      </c>
      <c r="S45" s="2">
        <v>2000</v>
      </c>
      <c r="T45" s="2">
        <v>1975</v>
      </c>
      <c r="U45" s="2">
        <v>2100</v>
      </c>
      <c r="V45" s="2">
        <f t="shared" si="0"/>
        <v>89175</v>
      </c>
      <c r="Y45" s="8">
        <v>30000</v>
      </c>
      <c r="AA45" s="2">
        <f t="shared" ref="AA45:AA46" si="5">Y44-V44</f>
        <v>202837</v>
      </c>
    </row>
    <row r="46" spans="1:27" ht="12.75" customHeight="1" x14ac:dyDescent="0.25">
      <c r="A46" s="12">
        <v>40</v>
      </c>
      <c r="B46" s="13" t="s">
        <v>369</v>
      </c>
      <c r="C46" s="14" t="s">
        <v>370</v>
      </c>
      <c r="D46" s="2">
        <v>23400</v>
      </c>
      <c r="E46" s="2">
        <v>0</v>
      </c>
      <c r="F46" s="2"/>
      <c r="G46" s="2"/>
      <c r="H46" s="2"/>
      <c r="I46" s="2">
        <v>0</v>
      </c>
      <c r="J46" s="2"/>
      <c r="K46" s="2">
        <v>0</v>
      </c>
      <c r="L46" s="2">
        <v>0</v>
      </c>
      <c r="M46" s="2"/>
      <c r="N46" s="2">
        <v>0</v>
      </c>
      <c r="O46" s="2"/>
      <c r="P46" s="2"/>
      <c r="Q46" s="2"/>
      <c r="R46" s="2">
        <v>0</v>
      </c>
      <c r="S46" s="2">
        <v>0</v>
      </c>
      <c r="T46" s="2"/>
      <c r="U46" s="2">
        <v>0</v>
      </c>
      <c r="V46" s="2">
        <f t="shared" si="0"/>
        <v>23400</v>
      </c>
      <c r="AA46" s="2">
        <f t="shared" si="5"/>
        <v>-59175</v>
      </c>
    </row>
    <row r="47" spans="1:27" ht="12.75" customHeight="1" x14ac:dyDescent="0.25">
      <c r="A47" s="12">
        <v>41</v>
      </c>
      <c r="B47" s="13" t="s">
        <v>371</v>
      </c>
      <c r="C47" s="14" t="s">
        <v>372</v>
      </c>
      <c r="D47" s="2">
        <v>2549800</v>
      </c>
      <c r="E47" s="2">
        <v>1160800</v>
      </c>
      <c r="F47" s="2">
        <v>453000</v>
      </c>
      <c r="G47" s="2">
        <v>408600</v>
      </c>
      <c r="H47" s="2">
        <v>411200</v>
      </c>
      <c r="I47" s="2">
        <v>365400</v>
      </c>
      <c r="J47" s="2">
        <v>303400</v>
      </c>
      <c r="K47" s="2">
        <v>228600</v>
      </c>
      <c r="L47" s="2">
        <v>389000</v>
      </c>
      <c r="M47" s="2">
        <v>318000</v>
      </c>
      <c r="N47" s="2">
        <v>381200</v>
      </c>
      <c r="O47" s="2">
        <v>372800</v>
      </c>
      <c r="P47" s="2">
        <v>324400</v>
      </c>
      <c r="Q47" s="2">
        <v>264200</v>
      </c>
      <c r="R47" s="2">
        <v>269400</v>
      </c>
      <c r="S47" s="2">
        <v>278000</v>
      </c>
      <c r="T47" s="2">
        <v>182000</v>
      </c>
      <c r="U47" s="2">
        <v>178000</v>
      </c>
      <c r="V47" s="2">
        <f t="shared" si="0"/>
        <v>8837800</v>
      </c>
      <c r="Y47" s="8">
        <v>250000</v>
      </c>
    </row>
    <row r="48" spans="1:27" ht="12.75" customHeight="1" x14ac:dyDescent="0.25">
      <c r="A48" s="12">
        <v>42</v>
      </c>
      <c r="B48" s="13" t="s">
        <v>373</v>
      </c>
      <c r="C48" s="14" t="s">
        <v>97</v>
      </c>
      <c r="D48" s="2">
        <v>272670</v>
      </c>
      <c r="E48" s="2">
        <v>0</v>
      </c>
      <c r="F48" s="2"/>
      <c r="G48" s="2"/>
      <c r="H48" s="2"/>
      <c r="I48" s="2">
        <v>0</v>
      </c>
      <c r="J48" s="2"/>
      <c r="K48" s="2">
        <v>0</v>
      </c>
      <c r="L48" s="2">
        <v>0</v>
      </c>
      <c r="M48" s="2">
        <v>0</v>
      </c>
      <c r="N48" s="2"/>
      <c r="O48" s="2">
        <v>0</v>
      </c>
      <c r="P48" s="2"/>
      <c r="Q48" s="2"/>
      <c r="R48" s="2">
        <v>0</v>
      </c>
      <c r="S48" s="2">
        <v>0</v>
      </c>
      <c r="T48" s="2"/>
      <c r="U48" s="2">
        <v>0</v>
      </c>
      <c r="V48" s="2">
        <f t="shared" si="0"/>
        <v>272670</v>
      </c>
      <c r="Y48" s="8">
        <v>400000</v>
      </c>
      <c r="AA48" s="2">
        <f t="shared" ref="AA48:AA50" si="6">Y47-V47</f>
        <v>-8587800</v>
      </c>
    </row>
    <row r="49" spans="1:27" ht="12.75" customHeight="1" x14ac:dyDescent="0.25">
      <c r="A49" s="12">
        <v>43</v>
      </c>
      <c r="B49" s="13" t="s">
        <v>374</v>
      </c>
      <c r="C49" s="14" t="s">
        <v>375</v>
      </c>
      <c r="D49" s="2">
        <v>97480</v>
      </c>
      <c r="E49" s="2">
        <v>22256</v>
      </c>
      <c r="F49" s="15">
        <f>17500-2000</f>
        <v>15500</v>
      </c>
      <c r="G49" s="2">
        <v>13500</v>
      </c>
      <c r="H49" s="15">
        <v>13475</v>
      </c>
      <c r="I49" s="2">
        <v>14480</v>
      </c>
      <c r="J49" s="2">
        <v>14495</v>
      </c>
      <c r="K49" s="2">
        <v>13880</v>
      </c>
      <c r="L49" s="15">
        <f>15458-2000</f>
        <v>13458</v>
      </c>
      <c r="M49" s="2">
        <v>14999</v>
      </c>
      <c r="N49" s="2">
        <v>9586</v>
      </c>
      <c r="O49" s="2">
        <v>13495</v>
      </c>
      <c r="P49" s="2">
        <v>10333</v>
      </c>
      <c r="Q49" s="2">
        <v>12495</v>
      </c>
      <c r="R49" s="2">
        <v>12490</v>
      </c>
      <c r="S49" s="2">
        <v>14999</v>
      </c>
      <c r="T49" s="2">
        <v>11445</v>
      </c>
      <c r="U49" s="2">
        <v>11405</v>
      </c>
      <c r="V49" s="2">
        <f t="shared" si="0"/>
        <v>329771</v>
      </c>
      <c r="Y49" s="8">
        <v>100000</v>
      </c>
      <c r="AA49" s="2">
        <f t="shared" si="6"/>
        <v>127330</v>
      </c>
    </row>
    <row r="50" spans="1:27" ht="12.75" customHeight="1" x14ac:dyDescent="0.25">
      <c r="A50" s="12">
        <v>44</v>
      </c>
      <c r="B50" s="13" t="s">
        <v>376</v>
      </c>
      <c r="C50" s="14" t="s">
        <v>155</v>
      </c>
      <c r="D50" s="2">
        <v>103899</v>
      </c>
      <c r="E50" s="2"/>
      <c r="F50" s="2"/>
      <c r="G50" s="2"/>
      <c r="H50" s="2"/>
      <c r="I50" s="2">
        <v>0</v>
      </c>
      <c r="J50" s="2"/>
      <c r="K50" s="2"/>
      <c r="L50" s="2">
        <v>0</v>
      </c>
      <c r="M50" s="2">
        <v>0</v>
      </c>
      <c r="N50" s="2"/>
      <c r="O50" s="2"/>
      <c r="P50" s="2"/>
      <c r="Q50" s="2"/>
      <c r="R50" s="2">
        <v>0</v>
      </c>
      <c r="S50" s="2">
        <v>0</v>
      </c>
      <c r="T50" s="2"/>
      <c r="U50" s="2">
        <v>0</v>
      </c>
      <c r="V50" s="2">
        <f t="shared" si="0"/>
        <v>103899</v>
      </c>
      <c r="AA50" s="2">
        <f t="shared" si="6"/>
        <v>-229771</v>
      </c>
    </row>
    <row r="51" spans="1:27" ht="12.75" customHeight="1" x14ac:dyDescent="0.25">
      <c r="A51" s="12">
        <v>45</v>
      </c>
      <c r="B51" s="13" t="s">
        <v>377</v>
      </c>
      <c r="C51" s="14" t="s">
        <v>158</v>
      </c>
      <c r="D51" s="2">
        <v>1368798</v>
      </c>
      <c r="E51" s="2"/>
      <c r="F51" s="2"/>
      <c r="G51" s="2"/>
      <c r="H51" s="2"/>
      <c r="I51" s="2">
        <v>0</v>
      </c>
      <c r="J51" s="2"/>
      <c r="K51" s="2"/>
      <c r="L51" s="2">
        <v>0</v>
      </c>
      <c r="M51" s="2">
        <v>0</v>
      </c>
      <c r="N51" s="2"/>
      <c r="O51" s="2"/>
      <c r="P51" s="2"/>
      <c r="Q51" s="2"/>
      <c r="R51" s="2">
        <v>0</v>
      </c>
      <c r="S51" s="2">
        <v>0</v>
      </c>
      <c r="T51" s="2"/>
      <c r="U51" s="2">
        <v>0</v>
      </c>
      <c r="V51" s="2">
        <f t="shared" si="0"/>
        <v>1368798</v>
      </c>
    </row>
    <row r="52" spans="1:27" ht="12.75" customHeight="1" x14ac:dyDescent="0.25">
      <c r="A52" s="12">
        <v>46</v>
      </c>
      <c r="B52" s="13" t="s">
        <v>378</v>
      </c>
      <c r="C52" s="14" t="s">
        <v>160</v>
      </c>
      <c r="D52" s="2">
        <v>0</v>
      </c>
      <c r="E52" s="2"/>
      <c r="F52" s="2"/>
      <c r="G52" s="2"/>
      <c r="H52" s="2"/>
      <c r="I52" s="2">
        <v>0</v>
      </c>
      <c r="J52" s="2"/>
      <c r="K52" s="2"/>
      <c r="L52" s="2">
        <v>0</v>
      </c>
      <c r="M52" s="2">
        <v>0</v>
      </c>
      <c r="N52" s="2"/>
      <c r="O52" s="2">
        <v>1500</v>
      </c>
      <c r="P52" s="2"/>
      <c r="Q52" s="2"/>
      <c r="R52" s="2">
        <v>0</v>
      </c>
      <c r="S52" s="2">
        <v>0</v>
      </c>
      <c r="T52" s="2"/>
      <c r="U52" s="2">
        <v>0</v>
      </c>
      <c r="V52" s="2">
        <f t="shared" si="0"/>
        <v>1500</v>
      </c>
    </row>
    <row r="53" spans="1:27" ht="12.75" customHeight="1" x14ac:dyDescent="0.25">
      <c r="A53" s="12">
        <v>47</v>
      </c>
      <c r="B53" s="13" t="s">
        <v>379</v>
      </c>
      <c r="C53" s="14" t="s">
        <v>380</v>
      </c>
      <c r="D53" s="2">
        <v>209375.92</v>
      </c>
      <c r="E53" s="2"/>
      <c r="F53" s="2"/>
      <c r="G53" s="2">
        <v>19800</v>
      </c>
      <c r="H53" s="2"/>
      <c r="I53" s="2">
        <v>0</v>
      </c>
      <c r="J53" s="2">
        <v>215764.51</v>
      </c>
      <c r="K53" s="2"/>
      <c r="L53" s="2">
        <v>0</v>
      </c>
      <c r="M53" s="2">
        <v>0</v>
      </c>
      <c r="N53" s="2"/>
      <c r="O53" s="2">
        <v>795484.99</v>
      </c>
      <c r="P53" s="2"/>
      <c r="Q53" s="2"/>
      <c r="R53" s="2">
        <v>0</v>
      </c>
      <c r="S53" s="2">
        <v>0</v>
      </c>
      <c r="T53" s="2"/>
      <c r="U53" s="2">
        <v>0</v>
      </c>
      <c r="V53" s="2">
        <f t="shared" si="0"/>
        <v>1240425.42</v>
      </c>
      <c r="Y53" s="8">
        <v>50000</v>
      </c>
    </row>
    <row r="54" spans="1:27" ht="12.75" customHeight="1" x14ac:dyDescent="0.25">
      <c r="A54" s="12">
        <v>48</v>
      </c>
      <c r="B54" s="13" t="s">
        <v>381</v>
      </c>
      <c r="C54" s="14" t="s">
        <v>382</v>
      </c>
      <c r="D54" s="15">
        <f>47825+2000</f>
        <v>49825</v>
      </c>
      <c r="E54" s="2"/>
      <c r="F54" s="2"/>
      <c r="G54" s="2"/>
      <c r="H54" s="15"/>
      <c r="I54" s="2">
        <v>0</v>
      </c>
      <c r="J54" s="2"/>
      <c r="K54" s="2"/>
      <c r="L54" s="2">
        <v>0</v>
      </c>
      <c r="M54" s="2">
        <v>0</v>
      </c>
      <c r="N54" s="2"/>
      <c r="O54" s="2"/>
      <c r="P54" s="2"/>
      <c r="Q54" s="2"/>
      <c r="R54" s="2">
        <v>0</v>
      </c>
      <c r="S54" s="2">
        <v>0</v>
      </c>
      <c r="T54" s="2"/>
      <c r="U54" s="2">
        <v>0</v>
      </c>
      <c r="V54" s="2">
        <f t="shared" si="0"/>
        <v>49825</v>
      </c>
      <c r="AA54" s="2">
        <f>Y53-V53</f>
        <v>-1190425.42</v>
      </c>
    </row>
    <row r="55" spans="1:27" ht="12.75" customHeight="1" x14ac:dyDescent="0.25">
      <c r="A55" s="12">
        <v>49</v>
      </c>
      <c r="B55" s="13" t="s">
        <v>383</v>
      </c>
      <c r="C55" s="14" t="s">
        <v>384</v>
      </c>
      <c r="D55" s="2"/>
      <c r="E55" s="2"/>
      <c r="F55" s="2"/>
      <c r="G55" s="2"/>
      <c r="H55" s="2"/>
      <c r="I55" s="2">
        <v>0</v>
      </c>
      <c r="J55" s="2"/>
      <c r="K55" s="2"/>
      <c r="L55" s="2">
        <v>0</v>
      </c>
      <c r="M55" s="2">
        <v>0</v>
      </c>
      <c r="N55" s="2"/>
      <c r="O55" s="2"/>
      <c r="P55" s="2"/>
      <c r="Q55" s="2"/>
      <c r="R55" s="2">
        <v>0</v>
      </c>
      <c r="S55" s="12">
        <v>0</v>
      </c>
      <c r="T55" s="2"/>
      <c r="U55" s="2">
        <v>0</v>
      </c>
      <c r="V55" s="2">
        <f t="shared" si="0"/>
        <v>0</v>
      </c>
    </row>
    <row r="56" spans="1:27" ht="12.75" customHeight="1" x14ac:dyDescent="0.25">
      <c r="A56" s="12">
        <v>50</v>
      </c>
      <c r="B56" s="13" t="s">
        <v>385</v>
      </c>
      <c r="C56" s="14" t="s">
        <v>386</v>
      </c>
      <c r="D56" s="2">
        <v>121305</v>
      </c>
      <c r="E56" s="2"/>
      <c r="F56" s="2">
        <v>23201</v>
      </c>
      <c r="G56" s="2"/>
      <c r="H56" s="2">
        <v>25639</v>
      </c>
      <c r="I56" s="2">
        <v>35729</v>
      </c>
      <c r="J56" s="2">
        <v>23202</v>
      </c>
      <c r="K56" s="2"/>
      <c r="L56" s="2">
        <v>20307</v>
      </c>
      <c r="M56" s="2">
        <v>23201</v>
      </c>
      <c r="N56" s="2"/>
      <c r="O56" s="2"/>
      <c r="P56" s="2"/>
      <c r="Q56" s="2">
        <v>21829</v>
      </c>
      <c r="R56" s="2">
        <v>0</v>
      </c>
      <c r="S56" s="2">
        <v>0</v>
      </c>
      <c r="T56" s="2"/>
      <c r="U56" s="2">
        <v>0</v>
      </c>
      <c r="V56" s="2">
        <f t="shared" si="0"/>
        <v>294413</v>
      </c>
      <c r="Y56" s="8">
        <v>2500000</v>
      </c>
    </row>
    <row r="57" spans="1:27" ht="12.75" customHeight="1" x14ac:dyDescent="0.25">
      <c r="A57" s="12">
        <v>51</v>
      </c>
      <c r="B57" s="13" t="s">
        <v>387</v>
      </c>
      <c r="C57" s="14" t="s">
        <v>388</v>
      </c>
      <c r="D57" s="2">
        <v>996385</v>
      </c>
      <c r="E57" s="2">
        <v>209820</v>
      </c>
      <c r="F57" s="2">
        <v>63600</v>
      </c>
      <c r="G57" s="2">
        <v>70000</v>
      </c>
      <c r="H57" s="15">
        <f>90455-4500</f>
        <v>85955</v>
      </c>
      <c r="I57" s="2">
        <v>49910</v>
      </c>
      <c r="J57" s="2">
        <v>39990</v>
      </c>
      <c r="K57" s="2">
        <v>36790</v>
      </c>
      <c r="L57" s="2">
        <v>63000</v>
      </c>
      <c r="M57" s="15">
        <f>78285-15500</f>
        <v>62785</v>
      </c>
      <c r="N57" s="2">
        <v>44000</v>
      </c>
      <c r="O57" s="15">
        <f>48530-3000</f>
        <v>45530</v>
      </c>
      <c r="P57" s="2">
        <v>49945</v>
      </c>
      <c r="Q57" s="2">
        <v>46000</v>
      </c>
      <c r="R57" s="2">
        <v>41992</v>
      </c>
      <c r="S57" s="2">
        <v>48000</v>
      </c>
      <c r="T57" s="2">
        <v>18970</v>
      </c>
      <c r="U57" s="2">
        <v>27000</v>
      </c>
      <c r="V57" s="2">
        <f t="shared" si="0"/>
        <v>1999672</v>
      </c>
      <c r="Y57" s="8">
        <v>125000</v>
      </c>
      <c r="AA57" s="2">
        <f t="shared" ref="AA57:AA58" si="7">Y56-V56</f>
        <v>2205587</v>
      </c>
    </row>
    <row r="58" spans="1:27" ht="12.75" customHeight="1" x14ac:dyDescent="0.25">
      <c r="A58" s="12">
        <v>52</v>
      </c>
      <c r="B58" s="13" t="s">
        <v>389</v>
      </c>
      <c r="C58" s="14" t="s">
        <v>390</v>
      </c>
      <c r="D58" s="2">
        <v>44730</v>
      </c>
      <c r="E58" s="2">
        <v>9974</v>
      </c>
      <c r="F58" s="2">
        <v>2000</v>
      </c>
      <c r="G58" s="2">
        <v>2000</v>
      </c>
      <c r="H58" s="2">
        <v>2000</v>
      </c>
      <c r="I58" s="2">
        <v>2000</v>
      </c>
      <c r="J58" s="2">
        <v>2000</v>
      </c>
      <c r="K58" s="2">
        <v>2000</v>
      </c>
      <c r="L58" s="2">
        <v>2000</v>
      </c>
      <c r="M58" s="2">
        <v>2000</v>
      </c>
      <c r="N58" s="2">
        <v>2000</v>
      </c>
      <c r="O58" s="2">
        <v>2220</v>
      </c>
      <c r="P58" s="2">
        <v>1990</v>
      </c>
      <c r="Q58" s="2">
        <v>2460</v>
      </c>
      <c r="R58" s="2">
        <v>2580</v>
      </c>
      <c r="S58" s="2">
        <v>2000</v>
      </c>
      <c r="T58" s="2">
        <v>2340</v>
      </c>
      <c r="U58" s="2">
        <v>1490</v>
      </c>
      <c r="V58" s="2">
        <f t="shared" si="0"/>
        <v>87784</v>
      </c>
      <c r="AA58" s="2">
        <f t="shared" si="7"/>
        <v>-1874672</v>
      </c>
    </row>
    <row r="59" spans="1:27" ht="12.75" customHeight="1" x14ac:dyDescent="0.25">
      <c r="A59" s="12">
        <v>53</v>
      </c>
      <c r="B59" s="13" t="s">
        <v>391</v>
      </c>
      <c r="C59" s="14" t="s">
        <v>392</v>
      </c>
      <c r="D59" s="2"/>
      <c r="E59" s="2"/>
      <c r="F59" s="2"/>
      <c r="G59" s="2"/>
      <c r="H59" s="2"/>
      <c r="I59" s="2"/>
      <c r="J59" s="2"/>
      <c r="K59" s="2"/>
      <c r="L59" s="2">
        <v>0</v>
      </c>
      <c r="M59" s="2"/>
      <c r="N59" s="2"/>
      <c r="O59" s="2"/>
      <c r="P59" s="2"/>
      <c r="Q59" s="2"/>
      <c r="R59" s="2"/>
      <c r="S59" s="2">
        <v>0</v>
      </c>
      <c r="T59" s="2"/>
      <c r="U59" s="2"/>
      <c r="V59" s="2">
        <f t="shared" si="0"/>
        <v>0</v>
      </c>
    </row>
    <row r="60" spans="1:27" ht="12.75" customHeight="1" x14ac:dyDescent="0.25">
      <c r="A60" s="12">
        <v>54</v>
      </c>
      <c r="B60" s="13" t="s">
        <v>393</v>
      </c>
      <c r="C60" s="14" t="s">
        <v>394</v>
      </c>
      <c r="D60" s="2"/>
      <c r="E60" s="2">
        <v>2900</v>
      </c>
      <c r="F60" s="2">
        <v>100</v>
      </c>
      <c r="G60" s="2">
        <v>300</v>
      </c>
      <c r="H60" s="2">
        <v>200</v>
      </c>
      <c r="I60" s="2">
        <v>1100</v>
      </c>
      <c r="J60" s="2">
        <v>50</v>
      </c>
      <c r="K60" s="2"/>
      <c r="L60" s="2">
        <v>400</v>
      </c>
      <c r="M60" s="2">
        <v>50</v>
      </c>
      <c r="N60" s="2">
        <v>100</v>
      </c>
      <c r="O60" s="2">
        <v>1300</v>
      </c>
      <c r="P60" s="2">
        <v>200</v>
      </c>
      <c r="Q60" s="2">
        <v>100</v>
      </c>
      <c r="R60" s="2"/>
      <c r="S60" s="2">
        <v>150</v>
      </c>
      <c r="T60" s="2"/>
      <c r="U60" s="2"/>
      <c r="V60" s="2">
        <f t="shared" si="0"/>
        <v>6950</v>
      </c>
    </row>
    <row r="61" spans="1:27" ht="12.75" customHeight="1" x14ac:dyDescent="0.25">
      <c r="A61" s="12">
        <v>55</v>
      </c>
      <c r="B61" s="13" t="s">
        <v>395</v>
      </c>
      <c r="C61" s="14" t="s">
        <v>396</v>
      </c>
      <c r="D61" s="2"/>
      <c r="E61" s="2">
        <v>700</v>
      </c>
      <c r="F61" s="2"/>
      <c r="G61" s="2">
        <v>1100</v>
      </c>
      <c r="H61" s="2">
        <v>100</v>
      </c>
      <c r="I61" s="2">
        <v>300</v>
      </c>
      <c r="J61" s="2">
        <v>50</v>
      </c>
      <c r="K61" s="2">
        <v>350</v>
      </c>
      <c r="L61" s="2">
        <v>0</v>
      </c>
      <c r="M61" s="2">
        <v>0</v>
      </c>
      <c r="N61" s="2">
        <v>150</v>
      </c>
      <c r="O61" s="2">
        <v>100</v>
      </c>
      <c r="P61" s="2">
        <v>50</v>
      </c>
      <c r="Q61" s="2">
        <v>0</v>
      </c>
      <c r="R61" s="2">
        <v>50</v>
      </c>
      <c r="S61" s="2">
        <v>100</v>
      </c>
      <c r="T61" s="2">
        <v>50</v>
      </c>
      <c r="U61" s="2">
        <v>300</v>
      </c>
      <c r="V61" s="2">
        <f t="shared" si="0"/>
        <v>3400</v>
      </c>
    </row>
    <row r="62" spans="1:27" ht="12.75" customHeight="1" x14ac:dyDescent="0.25">
      <c r="A62" s="12">
        <v>56</v>
      </c>
      <c r="B62" s="13" t="s">
        <v>397</v>
      </c>
      <c r="C62" s="14" t="s">
        <v>398</v>
      </c>
      <c r="D62" s="2"/>
      <c r="E62" s="2">
        <v>1700</v>
      </c>
      <c r="F62" s="2">
        <v>250</v>
      </c>
      <c r="G62" s="2">
        <v>50</v>
      </c>
      <c r="H62" s="2">
        <v>50</v>
      </c>
      <c r="I62" s="2">
        <v>400</v>
      </c>
      <c r="J62" s="2">
        <v>0</v>
      </c>
      <c r="K62" s="2"/>
      <c r="L62" s="2">
        <v>1150</v>
      </c>
      <c r="M62" s="2">
        <v>0</v>
      </c>
      <c r="N62" s="2"/>
      <c r="O62" s="2">
        <v>250</v>
      </c>
      <c r="P62" s="2">
        <v>100</v>
      </c>
      <c r="Q62" s="2">
        <v>50</v>
      </c>
      <c r="R62" s="2">
        <v>50</v>
      </c>
      <c r="S62" s="2">
        <v>150</v>
      </c>
      <c r="T62" s="2"/>
      <c r="U62" s="2"/>
      <c r="V62" s="2">
        <f t="shared" si="0"/>
        <v>4200</v>
      </c>
    </row>
    <row r="63" spans="1:27" ht="12.75" customHeight="1" x14ac:dyDescent="0.25">
      <c r="A63" s="12">
        <v>57</v>
      </c>
      <c r="B63" s="13" t="s">
        <v>399</v>
      </c>
      <c r="C63" s="14" t="s">
        <v>400</v>
      </c>
      <c r="D63" s="2"/>
      <c r="E63" s="2">
        <v>0</v>
      </c>
      <c r="F63" s="2"/>
      <c r="G63" s="2"/>
      <c r="H63" s="2"/>
      <c r="I63" s="2">
        <v>0</v>
      </c>
      <c r="J63" s="2"/>
      <c r="K63" s="2"/>
      <c r="L63" s="2">
        <v>0</v>
      </c>
      <c r="M63" s="2">
        <v>0</v>
      </c>
      <c r="N63" s="2"/>
      <c r="O63" s="2">
        <v>0</v>
      </c>
      <c r="P63" s="2"/>
      <c r="Q63" s="2">
        <v>0</v>
      </c>
      <c r="R63" s="2">
        <v>0</v>
      </c>
      <c r="S63" s="2">
        <v>0</v>
      </c>
      <c r="T63" s="2"/>
      <c r="U63" s="2"/>
      <c r="V63" s="2">
        <f t="shared" si="0"/>
        <v>0</v>
      </c>
    </row>
    <row r="64" spans="1:27" ht="12.75" customHeight="1" x14ac:dyDescent="0.25">
      <c r="A64" s="12">
        <v>58</v>
      </c>
      <c r="B64" s="13" t="s">
        <v>401</v>
      </c>
      <c r="C64" s="14" t="s">
        <v>174</v>
      </c>
      <c r="D64" s="2"/>
      <c r="E64" s="2">
        <v>15240</v>
      </c>
      <c r="F64" s="2">
        <v>9750</v>
      </c>
      <c r="G64" s="2">
        <v>1845</v>
      </c>
      <c r="H64" s="2">
        <v>2205</v>
      </c>
      <c r="I64" s="2">
        <v>15055</v>
      </c>
      <c r="J64" s="2">
        <v>2965</v>
      </c>
      <c r="K64" s="2">
        <v>6150</v>
      </c>
      <c r="L64" s="2">
        <v>8500</v>
      </c>
      <c r="M64" s="2">
        <v>7785</v>
      </c>
      <c r="N64" s="2">
        <v>4985</v>
      </c>
      <c r="O64" s="2">
        <v>1805</v>
      </c>
      <c r="P64" s="2">
        <v>2105</v>
      </c>
      <c r="Q64" s="2">
        <v>7730</v>
      </c>
      <c r="R64" s="2">
        <v>4900</v>
      </c>
      <c r="S64" s="2">
        <v>9255</v>
      </c>
      <c r="T64" s="2">
        <v>5980</v>
      </c>
      <c r="U64" s="2">
        <v>5050</v>
      </c>
      <c r="V64" s="2">
        <f t="shared" si="0"/>
        <v>111305</v>
      </c>
    </row>
    <row r="65" spans="1:22" ht="12.75" customHeight="1" x14ac:dyDescent="0.25">
      <c r="A65" s="12">
        <v>59</v>
      </c>
      <c r="B65" s="13" t="s">
        <v>402</v>
      </c>
      <c r="C65" s="14" t="s">
        <v>179</v>
      </c>
      <c r="D65" s="2"/>
      <c r="E65" s="2">
        <v>430</v>
      </c>
      <c r="F65" s="2">
        <v>50</v>
      </c>
      <c r="G65" s="2">
        <v>2650</v>
      </c>
      <c r="H65" s="2">
        <v>55</v>
      </c>
      <c r="I65" s="2">
        <v>2380</v>
      </c>
      <c r="J65" s="2">
        <v>65</v>
      </c>
      <c r="K65" s="2">
        <v>25</v>
      </c>
      <c r="L65" s="2">
        <v>515</v>
      </c>
      <c r="M65" s="2">
        <v>5655</v>
      </c>
      <c r="N65" s="2">
        <v>1305</v>
      </c>
      <c r="O65" s="2">
        <v>1480</v>
      </c>
      <c r="P65" s="2">
        <v>25</v>
      </c>
      <c r="Q65" s="2">
        <v>1930</v>
      </c>
      <c r="R65" s="2">
        <v>280</v>
      </c>
      <c r="S65" s="2">
        <v>315</v>
      </c>
      <c r="T65" s="2">
        <v>170</v>
      </c>
      <c r="U65" s="2">
        <v>350</v>
      </c>
      <c r="V65" s="2">
        <f t="shared" si="0"/>
        <v>17680</v>
      </c>
    </row>
    <row r="66" spans="1:22" ht="12.75" customHeight="1" x14ac:dyDescent="0.25">
      <c r="A66" s="12">
        <v>60</v>
      </c>
      <c r="B66" s="13" t="s">
        <v>403</v>
      </c>
      <c r="C66" s="14" t="s">
        <v>169</v>
      </c>
      <c r="D66" s="2"/>
      <c r="E66" s="2">
        <v>4450</v>
      </c>
      <c r="F66" s="2">
        <v>850</v>
      </c>
      <c r="G66" s="2">
        <v>4100</v>
      </c>
      <c r="H66" s="2">
        <v>250</v>
      </c>
      <c r="I66" s="2">
        <v>2220</v>
      </c>
      <c r="J66" s="2"/>
      <c r="K66" s="2"/>
      <c r="L66" s="2">
        <v>1050</v>
      </c>
      <c r="M66" s="2">
        <v>100</v>
      </c>
      <c r="N66" s="2">
        <v>150</v>
      </c>
      <c r="O66" s="2">
        <v>350</v>
      </c>
      <c r="P66" s="2"/>
      <c r="Q66" s="2">
        <v>600</v>
      </c>
      <c r="R66" s="2">
        <v>150</v>
      </c>
      <c r="S66" s="2">
        <v>0</v>
      </c>
      <c r="T66" s="2">
        <v>200</v>
      </c>
      <c r="U66" s="2"/>
      <c r="V66" s="2">
        <f t="shared" si="0"/>
        <v>14470</v>
      </c>
    </row>
    <row r="67" spans="1:22" ht="12.75" customHeight="1" x14ac:dyDescent="0.25">
      <c r="A67" s="12">
        <v>61</v>
      </c>
      <c r="B67" s="13" t="s">
        <v>404</v>
      </c>
      <c r="C67" s="14" t="s">
        <v>405</v>
      </c>
      <c r="D67" s="2"/>
      <c r="E67" s="2">
        <v>12700</v>
      </c>
      <c r="F67" s="2"/>
      <c r="G67" s="2">
        <v>2350</v>
      </c>
      <c r="H67" s="2"/>
      <c r="I67" s="2">
        <v>100</v>
      </c>
      <c r="J67" s="2">
        <v>150</v>
      </c>
      <c r="K67" s="2">
        <v>0</v>
      </c>
      <c r="L67" s="2">
        <v>8050</v>
      </c>
      <c r="M67" s="2">
        <v>0</v>
      </c>
      <c r="N67" s="2">
        <v>150</v>
      </c>
      <c r="O67" s="2">
        <v>1900</v>
      </c>
      <c r="P67" s="2"/>
      <c r="Q67" s="2">
        <v>1300</v>
      </c>
      <c r="R67" s="2">
        <v>0</v>
      </c>
      <c r="S67" s="2">
        <v>0</v>
      </c>
      <c r="T67" s="2"/>
      <c r="U67" s="2"/>
      <c r="V67" s="2">
        <f t="shared" si="0"/>
        <v>26700</v>
      </c>
    </row>
    <row r="68" spans="1:22" ht="12.75" customHeight="1" x14ac:dyDescent="0.25">
      <c r="A68" s="12">
        <v>62</v>
      </c>
      <c r="B68" s="13" t="s">
        <v>406</v>
      </c>
      <c r="C68" s="14" t="s">
        <v>407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>
        <f t="shared" si="0"/>
        <v>0</v>
      </c>
    </row>
    <row r="69" spans="1:22" ht="12.75" customHeight="1" x14ac:dyDescent="0.25">
      <c r="A69" s="12">
        <v>63</v>
      </c>
      <c r="B69" s="13" t="s">
        <v>408</v>
      </c>
      <c r="C69" s="14" t="s">
        <v>409</v>
      </c>
      <c r="D69" s="2">
        <v>1101556.99</v>
      </c>
      <c r="E69" s="2">
        <v>1223601.75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>
        <f t="shared" si="0"/>
        <v>2325158.7400000002</v>
      </c>
    </row>
    <row r="70" spans="1:22" ht="12.75" customHeight="1" x14ac:dyDescent="0.25">
      <c r="A70" s="12">
        <v>64</v>
      </c>
      <c r="B70" s="13" t="s">
        <v>410</v>
      </c>
      <c r="C70" s="14" t="s">
        <v>411</v>
      </c>
      <c r="D70" s="2">
        <v>258150</v>
      </c>
      <c r="E70" s="2">
        <v>136900</v>
      </c>
      <c r="F70" s="2">
        <v>684000</v>
      </c>
      <c r="G70" s="2"/>
      <c r="H70" s="2"/>
      <c r="I70" s="2"/>
      <c r="J70" s="2"/>
      <c r="K70" s="2"/>
      <c r="L70" s="2"/>
      <c r="M70" s="2">
        <v>200000</v>
      </c>
      <c r="N70" s="2"/>
      <c r="O70" s="2"/>
      <c r="P70" s="2"/>
      <c r="Q70" s="2"/>
      <c r="R70" s="2"/>
      <c r="S70" s="2">
        <v>66500</v>
      </c>
      <c r="T70" s="2"/>
      <c r="U70" s="2"/>
      <c r="V70" s="2">
        <f t="shared" si="0"/>
        <v>1345550</v>
      </c>
    </row>
    <row r="71" spans="1:22" ht="12.75" customHeight="1" x14ac:dyDescent="0.25">
      <c r="A71" s="12">
        <v>65</v>
      </c>
      <c r="B71" s="13" t="s">
        <v>412</v>
      </c>
      <c r="C71" s="14" t="s">
        <v>413</v>
      </c>
      <c r="D71" s="2">
        <v>175970</v>
      </c>
      <c r="E71" s="2"/>
      <c r="F71" s="2"/>
      <c r="G71" s="2"/>
      <c r="H71" s="2"/>
      <c r="I71" s="2"/>
      <c r="J71" s="2"/>
      <c r="K71" s="2"/>
      <c r="L71" s="2">
        <v>54504</v>
      </c>
      <c r="M71" s="2">
        <v>22725</v>
      </c>
      <c r="N71" s="2"/>
      <c r="O71" s="2"/>
      <c r="P71" s="2"/>
      <c r="Q71" s="2"/>
      <c r="R71" s="2"/>
      <c r="S71" s="2">
        <v>0</v>
      </c>
      <c r="T71" s="2"/>
      <c r="U71" s="2"/>
      <c r="V71" s="2">
        <f t="shared" si="0"/>
        <v>253199</v>
      </c>
    </row>
    <row r="72" spans="1:22" ht="12.75" customHeight="1" x14ac:dyDescent="0.25">
      <c r="A72" s="12">
        <v>66</v>
      </c>
      <c r="B72" s="13" t="s">
        <v>414</v>
      </c>
      <c r="C72" s="14" t="s">
        <v>415</v>
      </c>
      <c r="D72" s="2">
        <v>18000</v>
      </c>
      <c r="E72" s="2">
        <v>7000</v>
      </c>
      <c r="F72" s="2">
        <v>1000</v>
      </c>
      <c r="G72" s="2">
        <v>3000</v>
      </c>
      <c r="H72" s="2">
        <v>6000</v>
      </c>
      <c r="I72" s="2"/>
      <c r="J72" s="2">
        <v>67000</v>
      </c>
      <c r="K72" s="2">
        <v>7000</v>
      </c>
      <c r="L72" s="2">
        <v>9000</v>
      </c>
      <c r="M72" s="2">
        <v>0</v>
      </c>
      <c r="N72" s="2"/>
      <c r="O72" s="2"/>
      <c r="P72" s="2"/>
      <c r="Q72" s="2"/>
      <c r="R72" s="2"/>
      <c r="S72" s="2">
        <v>7000</v>
      </c>
      <c r="T72" s="2"/>
      <c r="U72" s="2"/>
      <c r="V72" s="2">
        <f t="shared" si="0"/>
        <v>125000</v>
      </c>
    </row>
    <row r="73" spans="1:22" ht="12.75" customHeight="1" x14ac:dyDescent="0.25">
      <c r="A73" s="12">
        <v>67</v>
      </c>
      <c r="B73" s="13" t="s">
        <v>416</v>
      </c>
      <c r="C73" s="14" t="s">
        <v>417</v>
      </c>
      <c r="D73" s="2">
        <v>0</v>
      </c>
      <c r="E73" s="2"/>
      <c r="F73" s="2"/>
      <c r="G73" s="2">
        <v>256956</v>
      </c>
      <c r="H73" s="2">
        <v>954607.5</v>
      </c>
      <c r="I73" s="2"/>
      <c r="J73" s="2"/>
      <c r="K73" s="2"/>
      <c r="L73" s="15">
        <v>2014770</v>
      </c>
      <c r="M73" s="2">
        <v>205965</v>
      </c>
      <c r="N73" s="2"/>
      <c r="O73" s="2"/>
      <c r="P73" s="2">
        <v>70279.92</v>
      </c>
      <c r="Q73" s="2">
        <v>329828.59999999998</v>
      </c>
      <c r="R73" s="2">
        <v>87500</v>
      </c>
      <c r="S73" s="2">
        <v>0</v>
      </c>
      <c r="T73" s="2">
        <v>2810.4</v>
      </c>
      <c r="U73" s="2"/>
      <c r="V73" s="2">
        <f t="shared" si="0"/>
        <v>3922717.42</v>
      </c>
    </row>
    <row r="74" spans="1:22" ht="12.75" customHeight="1" x14ac:dyDescent="0.25">
      <c r="A74" s="12">
        <v>68</v>
      </c>
      <c r="B74" s="13" t="s">
        <v>418</v>
      </c>
      <c r="C74" s="14" t="s">
        <v>419</v>
      </c>
      <c r="D74" s="2">
        <v>1541.77</v>
      </c>
      <c r="E74" s="2"/>
      <c r="F74" s="2">
        <v>1000</v>
      </c>
      <c r="G74" s="2">
        <v>2295.9</v>
      </c>
      <c r="H74" s="2"/>
      <c r="I74" s="2">
        <v>166.1</v>
      </c>
      <c r="J74" s="2"/>
      <c r="K74" s="2"/>
      <c r="L74" s="2"/>
      <c r="M74" s="2">
        <v>0</v>
      </c>
      <c r="N74" s="2"/>
      <c r="O74" s="2"/>
      <c r="P74" s="2"/>
      <c r="Q74" s="2"/>
      <c r="R74" s="2"/>
      <c r="S74" s="2">
        <v>0</v>
      </c>
      <c r="T74" s="2"/>
      <c r="U74" s="2"/>
      <c r="V74" s="2">
        <f t="shared" si="0"/>
        <v>5003.7700000000004</v>
      </c>
    </row>
    <row r="75" spans="1:22" ht="12.75" customHeight="1" x14ac:dyDescent="0.25">
      <c r="A75" s="12">
        <v>69</v>
      </c>
      <c r="B75" s="13" t="s">
        <v>420</v>
      </c>
      <c r="C75" s="14" t="s">
        <v>421</v>
      </c>
      <c r="D75" s="2">
        <v>974</v>
      </c>
      <c r="E75" s="2"/>
      <c r="F75" s="2"/>
      <c r="G75" s="2"/>
      <c r="H75" s="2"/>
      <c r="I75" s="2"/>
      <c r="J75" s="2"/>
      <c r="K75" s="2"/>
      <c r="L75" s="2"/>
      <c r="M75" s="2">
        <v>0</v>
      </c>
      <c r="N75" s="2"/>
      <c r="O75" s="2"/>
      <c r="P75" s="2"/>
      <c r="Q75" s="2"/>
      <c r="R75" s="2"/>
      <c r="S75" s="2">
        <v>0</v>
      </c>
      <c r="T75" s="2"/>
      <c r="U75" s="2"/>
      <c r="V75" s="2">
        <f t="shared" si="0"/>
        <v>974</v>
      </c>
    </row>
    <row r="76" spans="1:22" ht="12.75" customHeight="1" x14ac:dyDescent="0.25">
      <c r="A76" s="12">
        <v>70</v>
      </c>
      <c r="B76" s="13" t="s">
        <v>422</v>
      </c>
      <c r="C76" s="14" t="s">
        <v>423</v>
      </c>
      <c r="D76" s="2">
        <v>1529990.4</v>
      </c>
      <c r="E76" s="2">
        <v>738306.85</v>
      </c>
      <c r="F76" s="2">
        <v>37560</v>
      </c>
      <c r="G76" s="2">
        <v>30348</v>
      </c>
      <c r="H76" s="2">
        <v>29807</v>
      </c>
      <c r="I76" s="2">
        <v>19756</v>
      </c>
      <c r="J76" s="2">
        <v>9148</v>
      </c>
      <c r="K76" s="2">
        <v>10746.25</v>
      </c>
      <c r="L76" s="2">
        <v>73564.5</v>
      </c>
      <c r="M76" s="2">
        <v>16373</v>
      </c>
      <c r="N76" s="2">
        <v>16482.5</v>
      </c>
      <c r="O76" s="2">
        <v>109641</v>
      </c>
      <c r="P76" s="2">
        <v>62516</v>
      </c>
      <c r="Q76" s="2">
        <v>4438</v>
      </c>
      <c r="R76" s="2">
        <v>17871.150000000001</v>
      </c>
      <c r="S76" s="2">
        <v>13841</v>
      </c>
      <c r="T76" s="2">
        <v>4962</v>
      </c>
      <c r="U76" s="2">
        <v>3680</v>
      </c>
      <c r="V76" s="2">
        <f t="shared" si="0"/>
        <v>2729031.65</v>
      </c>
    </row>
    <row r="77" spans="1:22" ht="12.75" customHeight="1" x14ac:dyDescent="0.25">
      <c r="A77" s="12">
        <v>70</v>
      </c>
      <c r="B77" s="13" t="s">
        <v>424</v>
      </c>
      <c r="C77" s="14" t="s">
        <v>425</v>
      </c>
      <c r="D77" s="2">
        <v>39</v>
      </c>
      <c r="E77" s="2"/>
      <c r="F77" s="2"/>
      <c r="G77" s="2">
        <v>0</v>
      </c>
      <c r="H77" s="2"/>
      <c r="I77" s="2"/>
      <c r="J77" s="2"/>
      <c r="K77" s="2"/>
      <c r="L77" s="2">
        <v>0</v>
      </c>
      <c r="M77" s="2">
        <v>0</v>
      </c>
      <c r="N77" s="2"/>
      <c r="O77" s="2">
        <v>0</v>
      </c>
      <c r="P77" s="2"/>
      <c r="Q77" s="2"/>
      <c r="R77" s="2"/>
      <c r="S77" s="2">
        <v>0</v>
      </c>
      <c r="T77" s="2"/>
      <c r="U77" s="2"/>
      <c r="V77" s="2">
        <f t="shared" si="0"/>
        <v>39</v>
      </c>
    </row>
    <row r="78" spans="1:22" ht="12.75" customHeight="1" x14ac:dyDescent="0.25">
      <c r="A78" s="12">
        <v>72</v>
      </c>
      <c r="B78" s="13" t="s">
        <v>426</v>
      </c>
      <c r="C78" s="14" t="s">
        <v>427</v>
      </c>
      <c r="D78" s="2">
        <v>162</v>
      </c>
      <c r="E78" s="2">
        <v>74</v>
      </c>
      <c r="F78" s="2">
        <v>1310</v>
      </c>
      <c r="G78" s="2">
        <v>1920</v>
      </c>
      <c r="H78" s="2">
        <v>650</v>
      </c>
      <c r="I78" s="2">
        <v>390</v>
      </c>
      <c r="J78" s="2">
        <v>288</v>
      </c>
      <c r="K78" s="2">
        <v>501</v>
      </c>
      <c r="L78" s="2">
        <v>145</v>
      </c>
      <c r="M78" s="2">
        <v>720</v>
      </c>
      <c r="N78" s="2">
        <v>182</v>
      </c>
      <c r="O78" s="2">
        <v>336</v>
      </c>
      <c r="P78" s="2">
        <v>2370</v>
      </c>
      <c r="Q78" s="2">
        <v>341</v>
      </c>
      <c r="R78" s="2">
        <v>121.5</v>
      </c>
      <c r="S78" s="2">
        <v>1820</v>
      </c>
      <c r="T78" s="2">
        <v>110</v>
      </c>
      <c r="U78" s="2">
        <v>420</v>
      </c>
      <c r="V78" s="2">
        <f t="shared" si="0"/>
        <v>11860.5</v>
      </c>
    </row>
    <row r="79" spans="1:22" ht="12.75" customHeight="1" x14ac:dyDescent="0.25">
      <c r="A79" s="12">
        <v>73</v>
      </c>
      <c r="B79" s="13" t="s">
        <v>428</v>
      </c>
      <c r="C79" s="14" t="s">
        <v>429</v>
      </c>
      <c r="D79" s="2">
        <v>1028680</v>
      </c>
      <c r="E79" s="2">
        <v>604187</v>
      </c>
      <c r="F79" s="2">
        <v>155041</v>
      </c>
      <c r="G79" s="2">
        <v>243356</v>
      </c>
      <c r="H79" s="2">
        <v>70027</v>
      </c>
      <c r="I79" s="2">
        <v>260096</v>
      </c>
      <c r="J79" s="2">
        <v>109964</v>
      </c>
      <c r="K79" s="2">
        <v>58415</v>
      </c>
      <c r="L79" s="2">
        <v>137983</v>
      </c>
      <c r="M79" s="2">
        <v>34344</v>
      </c>
      <c r="N79" s="2">
        <v>18</v>
      </c>
      <c r="O79" s="2">
        <v>11692</v>
      </c>
      <c r="P79" s="2">
        <v>93336</v>
      </c>
      <c r="Q79" s="2">
        <v>110045</v>
      </c>
      <c r="R79" s="2">
        <v>136737</v>
      </c>
      <c r="S79" s="2">
        <v>125029</v>
      </c>
      <c r="T79" s="2"/>
      <c r="U79" s="2">
        <v>233279</v>
      </c>
      <c r="V79" s="2">
        <f t="shared" si="0"/>
        <v>3412229</v>
      </c>
    </row>
    <row r="80" spans="1:22" ht="12.75" customHeight="1" x14ac:dyDescent="0.25">
      <c r="A80" s="12">
        <v>74</v>
      </c>
      <c r="B80" s="13" t="s">
        <v>430</v>
      </c>
      <c r="C80" s="14" t="s">
        <v>431</v>
      </c>
      <c r="D80" s="2">
        <v>7613</v>
      </c>
      <c r="E80" s="2">
        <v>248</v>
      </c>
      <c r="F80" s="2">
        <v>2914</v>
      </c>
      <c r="G80" s="2">
        <v>357</v>
      </c>
      <c r="H80" s="15">
        <f>9176+4500</f>
        <v>13676</v>
      </c>
      <c r="I80" s="2">
        <v>582</v>
      </c>
      <c r="J80" s="2">
        <v>105</v>
      </c>
      <c r="K80" s="2">
        <v>7583</v>
      </c>
      <c r="L80" s="15">
        <f>9184+2000</f>
        <v>11184</v>
      </c>
      <c r="M80" s="2">
        <v>4373</v>
      </c>
      <c r="N80" s="2">
        <v>2230</v>
      </c>
      <c r="O80" s="15">
        <f>8154+3000</f>
        <v>11154</v>
      </c>
      <c r="P80" s="2">
        <v>23675</v>
      </c>
      <c r="Q80" s="2">
        <v>454</v>
      </c>
      <c r="R80" s="2">
        <v>1951</v>
      </c>
      <c r="S80" s="2">
        <v>2562</v>
      </c>
      <c r="T80" s="2">
        <v>1284</v>
      </c>
      <c r="U80" s="2">
        <v>5518</v>
      </c>
      <c r="V80" s="2">
        <f t="shared" si="0"/>
        <v>97463</v>
      </c>
    </row>
    <row r="81" spans="1:27" ht="12.75" customHeight="1" x14ac:dyDescent="0.25">
      <c r="A81" s="12">
        <v>75</v>
      </c>
      <c r="B81" s="13" t="s">
        <v>432</v>
      </c>
      <c r="C81" s="14" t="s">
        <v>433</v>
      </c>
      <c r="D81" s="2"/>
      <c r="E81" s="2">
        <v>2500</v>
      </c>
      <c r="F81" s="2">
        <v>5000</v>
      </c>
      <c r="G81" s="2"/>
      <c r="H81" s="2"/>
      <c r="I81" s="2"/>
      <c r="J81" s="2"/>
      <c r="K81" s="2">
        <v>1000</v>
      </c>
      <c r="L81" s="2"/>
      <c r="M81" s="2"/>
      <c r="N81" s="2"/>
      <c r="O81" s="2"/>
      <c r="P81" s="2"/>
      <c r="Q81" s="2"/>
      <c r="R81" s="2"/>
      <c r="S81" s="2">
        <v>0</v>
      </c>
      <c r="T81" s="2"/>
      <c r="U81" s="2"/>
      <c r="V81" s="2">
        <f t="shared" si="0"/>
        <v>8500</v>
      </c>
    </row>
    <row r="82" spans="1:27" ht="12.75" customHeight="1" x14ac:dyDescent="0.25">
      <c r="A82" s="12">
        <v>76</v>
      </c>
      <c r="B82" s="13" t="s">
        <v>434</v>
      </c>
      <c r="C82" s="14" t="s">
        <v>435</v>
      </c>
      <c r="D82" s="2"/>
      <c r="E82" s="2"/>
      <c r="F82" s="16">
        <v>27000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>
        <v>0</v>
      </c>
      <c r="T82" s="2"/>
      <c r="U82" s="2"/>
      <c r="V82" s="2">
        <f t="shared" si="0"/>
        <v>27000</v>
      </c>
      <c r="W82" s="8"/>
      <c r="X82" s="8"/>
      <c r="Y82" s="8"/>
    </row>
    <row r="83" spans="1:27" ht="12.75" customHeight="1" x14ac:dyDescent="0.25">
      <c r="A83" s="12">
        <v>77</v>
      </c>
      <c r="B83" s="13" t="s">
        <v>436</v>
      </c>
      <c r="C83" s="14" t="s">
        <v>437</v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>
        <v>0</v>
      </c>
      <c r="Q83" s="2"/>
      <c r="R83" s="2"/>
      <c r="S83" s="2">
        <v>0</v>
      </c>
      <c r="T83" s="2">
        <v>4699</v>
      </c>
      <c r="U83" s="2"/>
      <c r="V83" s="2">
        <f t="shared" si="0"/>
        <v>4699</v>
      </c>
      <c r="Z83" s="8"/>
      <c r="AA83" s="8"/>
    </row>
    <row r="84" spans="1:27" ht="12.75" customHeight="1" x14ac:dyDescent="0.25">
      <c r="A84" s="12">
        <v>78</v>
      </c>
      <c r="B84" s="13" t="s">
        <v>438</v>
      </c>
      <c r="C84" s="14" t="s">
        <v>439</v>
      </c>
      <c r="D84" s="2">
        <v>442237.11</v>
      </c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>
        <v>0</v>
      </c>
      <c r="T84" s="2"/>
      <c r="U84" s="2"/>
      <c r="V84" s="2">
        <f t="shared" si="0"/>
        <v>442237.11</v>
      </c>
    </row>
    <row r="85" spans="1:27" ht="12.75" customHeight="1" x14ac:dyDescent="0.25">
      <c r="A85" s="12">
        <v>79</v>
      </c>
      <c r="B85" s="13" t="s">
        <v>440</v>
      </c>
      <c r="C85" s="14" t="s">
        <v>441</v>
      </c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>
        <v>0</v>
      </c>
      <c r="T85" s="2"/>
      <c r="U85" s="2"/>
      <c r="V85" s="2">
        <f t="shared" si="0"/>
        <v>0</v>
      </c>
    </row>
    <row r="86" spans="1:27" ht="12.75" customHeight="1" x14ac:dyDescent="0.25">
      <c r="A86" s="12">
        <v>80</v>
      </c>
      <c r="B86" s="13" t="s">
        <v>442</v>
      </c>
      <c r="C86" s="14" t="s">
        <v>443</v>
      </c>
      <c r="D86" s="2">
        <v>2250547.2000000002</v>
      </c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>
        <v>0</v>
      </c>
      <c r="T86" s="2"/>
      <c r="U86" s="2"/>
      <c r="V86" s="2">
        <f t="shared" si="0"/>
        <v>2250547.2000000002</v>
      </c>
      <c r="Y86" s="8">
        <v>50000</v>
      </c>
    </row>
    <row r="87" spans="1:27" ht="12.75" customHeight="1" x14ac:dyDescent="0.25">
      <c r="A87" s="12">
        <v>81</v>
      </c>
      <c r="B87" s="13" t="s">
        <v>444</v>
      </c>
      <c r="C87" s="14" t="s">
        <v>445</v>
      </c>
      <c r="D87" s="2">
        <v>96887</v>
      </c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>
        <v>0</v>
      </c>
      <c r="T87" s="2"/>
      <c r="U87" s="2"/>
      <c r="V87" s="2">
        <f t="shared" si="0"/>
        <v>96887</v>
      </c>
      <c r="AA87" s="2">
        <f>Y86-V86</f>
        <v>-2200547.2000000002</v>
      </c>
    </row>
    <row r="88" spans="1:27" ht="12.75" customHeight="1" x14ac:dyDescent="0.25">
      <c r="A88" s="12">
        <v>82</v>
      </c>
      <c r="B88" s="13" t="s">
        <v>446</v>
      </c>
      <c r="C88" s="14" t="s">
        <v>447</v>
      </c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>
        <v>0</v>
      </c>
      <c r="T88" s="2"/>
      <c r="U88" s="2"/>
      <c r="V88" s="2">
        <f t="shared" si="0"/>
        <v>0</v>
      </c>
    </row>
    <row r="89" spans="1:27" ht="12.75" customHeight="1" x14ac:dyDescent="0.25">
      <c r="A89" s="12">
        <v>83</v>
      </c>
      <c r="B89" s="13" t="s">
        <v>448</v>
      </c>
      <c r="C89" s="14" t="s">
        <v>449</v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>
        <v>0</v>
      </c>
      <c r="T89" s="2"/>
      <c r="U89" s="2"/>
      <c r="V89" s="2">
        <f t="shared" si="0"/>
        <v>0</v>
      </c>
    </row>
    <row r="90" spans="1:27" ht="12.75" customHeight="1" x14ac:dyDescent="0.25">
      <c r="A90" s="12">
        <v>84</v>
      </c>
      <c r="B90" s="13" t="s">
        <v>450</v>
      </c>
      <c r="C90" s="14" t="s">
        <v>451</v>
      </c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>
        <v>0</v>
      </c>
      <c r="T90" s="2"/>
      <c r="U90" s="2"/>
      <c r="V90" s="2">
        <f t="shared" si="0"/>
        <v>0</v>
      </c>
    </row>
    <row r="91" spans="1:27" ht="12.75" customHeight="1" x14ac:dyDescent="0.25">
      <c r="A91" s="12">
        <v>85</v>
      </c>
      <c r="B91" s="13" t="s">
        <v>452</v>
      </c>
      <c r="C91" s="14" t="s">
        <v>453</v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>
        <v>0</v>
      </c>
      <c r="T91" s="2"/>
      <c r="U91" s="2"/>
      <c r="V91" s="2">
        <f t="shared" si="0"/>
        <v>0</v>
      </c>
    </row>
    <row r="92" spans="1:27" ht="12.75" customHeight="1" x14ac:dyDescent="0.25">
      <c r="A92" s="12">
        <v>86</v>
      </c>
      <c r="B92" s="13" t="s">
        <v>454</v>
      </c>
      <c r="C92" s="14" t="s">
        <v>455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>
        <v>0</v>
      </c>
      <c r="T92" s="2"/>
      <c r="U92" s="2"/>
      <c r="V92" s="2">
        <f t="shared" si="0"/>
        <v>0</v>
      </c>
    </row>
    <row r="93" spans="1:27" ht="12.75" customHeight="1" x14ac:dyDescent="0.25">
      <c r="A93" s="12">
        <v>87</v>
      </c>
      <c r="B93" s="13" t="s">
        <v>456</v>
      </c>
      <c r="C93" s="14" t="s">
        <v>457</v>
      </c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>
        <v>0</v>
      </c>
      <c r="T93" s="2"/>
      <c r="U93" s="2"/>
      <c r="V93" s="2">
        <f t="shared" si="0"/>
        <v>0</v>
      </c>
    </row>
    <row r="94" spans="1:27" ht="12.75" customHeight="1" x14ac:dyDescent="0.25">
      <c r="A94" s="12">
        <v>88</v>
      </c>
      <c r="B94" s="13" t="s">
        <v>458</v>
      </c>
      <c r="C94" s="14" t="s">
        <v>459</v>
      </c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>
        <v>0</v>
      </c>
      <c r="T94" s="2"/>
      <c r="U94" s="2"/>
      <c r="V94" s="2">
        <f t="shared" si="0"/>
        <v>0</v>
      </c>
    </row>
    <row r="95" spans="1:27" ht="12.75" customHeight="1" x14ac:dyDescent="0.25">
      <c r="A95" s="12">
        <v>89</v>
      </c>
      <c r="B95" s="13" t="s">
        <v>460</v>
      </c>
      <c r="C95" s="14" t="s">
        <v>461</v>
      </c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>
        <v>0</v>
      </c>
      <c r="T95" s="2"/>
      <c r="U95" s="2"/>
      <c r="V95" s="2">
        <f t="shared" si="0"/>
        <v>0</v>
      </c>
    </row>
    <row r="96" spans="1:27" ht="12.75" customHeight="1" x14ac:dyDescent="0.25">
      <c r="A96" s="12">
        <v>90</v>
      </c>
      <c r="B96" s="13" t="s">
        <v>462</v>
      </c>
      <c r="C96" s="14" t="s">
        <v>463</v>
      </c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>
        <v>0</v>
      </c>
      <c r="T96" s="2"/>
      <c r="U96" s="2"/>
      <c r="V96" s="2">
        <f t="shared" si="0"/>
        <v>0</v>
      </c>
    </row>
    <row r="97" spans="1:22" ht="12.75" customHeight="1" x14ac:dyDescent="0.25">
      <c r="A97" s="12">
        <v>91</v>
      </c>
      <c r="B97" s="13" t="s">
        <v>464</v>
      </c>
      <c r="C97" s="14" t="s">
        <v>465</v>
      </c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>
        <v>0</v>
      </c>
      <c r="T97" s="2"/>
      <c r="U97" s="2"/>
      <c r="V97" s="2">
        <f t="shared" si="0"/>
        <v>0</v>
      </c>
    </row>
    <row r="98" spans="1:22" ht="12.75" customHeight="1" x14ac:dyDescent="0.25">
      <c r="A98" s="12">
        <v>92</v>
      </c>
      <c r="B98" s="13" t="s">
        <v>466</v>
      </c>
      <c r="C98" s="14" t="s">
        <v>467</v>
      </c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>
        <v>0</v>
      </c>
      <c r="T98" s="2"/>
      <c r="U98" s="2"/>
      <c r="V98" s="2">
        <f t="shared" si="0"/>
        <v>0</v>
      </c>
    </row>
    <row r="99" spans="1:22" ht="12.75" customHeight="1" x14ac:dyDescent="0.25">
      <c r="A99" s="12">
        <v>93</v>
      </c>
      <c r="B99" s="13" t="s">
        <v>468</v>
      </c>
      <c r="C99" s="14" t="s">
        <v>469</v>
      </c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>
        <v>0</v>
      </c>
      <c r="T99" s="2"/>
      <c r="U99" s="2"/>
      <c r="V99" s="2">
        <f t="shared" si="0"/>
        <v>0</v>
      </c>
    </row>
    <row r="100" spans="1:22" ht="12.75" customHeight="1" x14ac:dyDescent="0.25">
      <c r="A100" s="12">
        <v>94</v>
      </c>
      <c r="B100" s="13" t="s">
        <v>470</v>
      </c>
      <c r="C100" s="14" t="s">
        <v>471</v>
      </c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>
        <v>0</v>
      </c>
      <c r="T100" s="2"/>
      <c r="U100" s="2"/>
      <c r="V100" s="2">
        <f t="shared" si="0"/>
        <v>0</v>
      </c>
    </row>
    <row r="101" spans="1:22" ht="12.75" customHeight="1" x14ac:dyDescent="0.25">
      <c r="A101" s="12">
        <v>95</v>
      </c>
      <c r="B101" s="13" t="s">
        <v>472</v>
      </c>
      <c r="C101" s="14" t="s">
        <v>473</v>
      </c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>
        <v>0</v>
      </c>
      <c r="T101" s="2"/>
      <c r="U101" s="2"/>
      <c r="V101" s="2">
        <f t="shared" si="0"/>
        <v>0</v>
      </c>
    </row>
    <row r="102" spans="1:22" ht="12.75" customHeight="1" x14ac:dyDescent="0.25">
      <c r="A102" s="12">
        <v>96</v>
      </c>
      <c r="B102" s="13" t="s">
        <v>474</v>
      </c>
      <c r="C102" s="14" t="s">
        <v>475</v>
      </c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>
        <v>0</v>
      </c>
      <c r="T102" s="2"/>
      <c r="U102" s="2"/>
      <c r="V102" s="2">
        <f t="shared" si="0"/>
        <v>0</v>
      </c>
    </row>
    <row r="103" spans="1:22" ht="12.75" customHeight="1" x14ac:dyDescent="0.25">
      <c r="A103" s="12">
        <v>97</v>
      </c>
      <c r="B103" s="13" t="s">
        <v>476</v>
      </c>
      <c r="C103" s="14" t="s">
        <v>477</v>
      </c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>
        <v>0</v>
      </c>
      <c r="T103" s="2"/>
      <c r="U103" s="2"/>
      <c r="V103" s="2">
        <f t="shared" si="0"/>
        <v>0</v>
      </c>
    </row>
    <row r="104" spans="1:22" ht="12.75" customHeight="1" x14ac:dyDescent="0.25">
      <c r="A104" s="12"/>
      <c r="B104" s="13" t="s">
        <v>478</v>
      </c>
      <c r="C104" s="14" t="s">
        <v>479</v>
      </c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>
        <v>0</v>
      </c>
      <c r="T104" s="2"/>
      <c r="U104" s="2"/>
      <c r="V104" s="2">
        <f t="shared" si="0"/>
        <v>0</v>
      </c>
    </row>
    <row r="105" spans="1:22" ht="12.75" customHeight="1" x14ac:dyDescent="0.25">
      <c r="A105" s="12">
        <v>98</v>
      </c>
      <c r="B105" s="13" t="s">
        <v>480</v>
      </c>
      <c r="C105" s="14" t="s">
        <v>481</v>
      </c>
      <c r="D105" s="2"/>
      <c r="E105" s="2">
        <v>5124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>
        <v>0</v>
      </c>
      <c r="T105" s="2"/>
      <c r="U105" s="2"/>
      <c r="V105" s="2">
        <f t="shared" si="0"/>
        <v>5124</v>
      </c>
    </row>
    <row r="106" spans="1:22" ht="12.75" customHeight="1" x14ac:dyDescent="0.25">
      <c r="A106" s="12">
        <v>99</v>
      </c>
      <c r="B106" s="13" t="s">
        <v>482</v>
      </c>
      <c r="C106" s="14" t="s">
        <v>483</v>
      </c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>
        <v>0</v>
      </c>
      <c r="T106" s="2"/>
      <c r="U106" s="2"/>
      <c r="V106" s="2">
        <f t="shared" si="0"/>
        <v>0</v>
      </c>
    </row>
    <row r="107" spans="1:22" ht="12.75" customHeight="1" x14ac:dyDescent="0.25">
      <c r="A107" s="12">
        <v>100</v>
      </c>
      <c r="B107" s="13" t="s">
        <v>484</v>
      </c>
      <c r="C107" s="14" t="s">
        <v>485</v>
      </c>
      <c r="D107" s="2"/>
      <c r="E107" s="2"/>
      <c r="F107" s="2"/>
      <c r="G107" s="2"/>
      <c r="H107" s="2"/>
      <c r="I107" s="2"/>
      <c r="J107" s="2"/>
      <c r="K107" s="2"/>
      <c r="L107" s="2">
        <v>1910681.32</v>
      </c>
      <c r="M107" s="2"/>
      <c r="N107" s="2"/>
      <c r="O107" s="2"/>
      <c r="P107" s="2"/>
      <c r="Q107" s="2"/>
      <c r="R107" s="2"/>
      <c r="S107" s="2">
        <v>0</v>
      </c>
      <c r="T107" s="2"/>
      <c r="U107" s="2"/>
      <c r="V107" s="2">
        <f t="shared" si="0"/>
        <v>1910681.32</v>
      </c>
    </row>
    <row r="108" spans="1:22" ht="12.75" customHeight="1" x14ac:dyDescent="0.25">
      <c r="A108" s="12">
        <v>101</v>
      </c>
      <c r="B108" s="13" t="s">
        <v>486</v>
      </c>
      <c r="C108" s="14" t="s">
        <v>487</v>
      </c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>
        <v>0</v>
      </c>
      <c r="T108" s="2"/>
      <c r="U108" s="2"/>
      <c r="V108" s="2">
        <f t="shared" si="0"/>
        <v>0</v>
      </c>
    </row>
    <row r="109" spans="1:22" ht="12.75" customHeight="1" x14ac:dyDescent="0.25">
      <c r="A109" s="12">
        <v>102</v>
      </c>
      <c r="B109" s="13" t="s">
        <v>488</v>
      </c>
      <c r="C109" s="14" t="s">
        <v>487</v>
      </c>
      <c r="D109" s="2"/>
      <c r="E109" s="2"/>
      <c r="F109" s="2"/>
      <c r="G109" s="2">
        <v>1000000</v>
      </c>
      <c r="H109" s="2">
        <v>108394.86</v>
      </c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>
        <v>0</v>
      </c>
      <c r="T109" s="2"/>
      <c r="U109" s="2"/>
      <c r="V109" s="2">
        <f t="shared" si="0"/>
        <v>1108394.8600000001</v>
      </c>
    </row>
    <row r="110" spans="1:22" ht="12.75" customHeight="1" x14ac:dyDescent="0.25">
      <c r="A110" s="12">
        <v>103</v>
      </c>
      <c r="B110" s="13" t="s">
        <v>489</v>
      </c>
      <c r="C110" s="14" t="s">
        <v>490</v>
      </c>
      <c r="D110" s="2"/>
      <c r="E110" s="2"/>
      <c r="F110" s="2"/>
      <c r="G110" s="2">
        <v>13477361.960000001</v>
      </c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>
        <v>0</v>
      </c>
      <c r="T110" s="2"/>
      <c r="U110" s="2"/>
      <c r="V110" s="2">
        <f t="shared" si="0"/>
        <v>13477361.960000001</v>
      </c>
    </row>
    <row r="111" spans="1:22" ht="12.75" customHeight="1" x14ac:dyDescent="0.25">
      <c r="A111" s="12">
        <v>104</v>
      </c>
      <c r="B111" s="13" t="s">
        <v>491</v>
      </c>
      <c r="C111" s="14" t="s">
        <v>492</v>
      </c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>
        <v>0</v>
      </c>
      <c r="T111" s="2"/>
      <c r="U111" s="2"/>
      <c r="V111" s="2">
        <f t="shared" si="0"/>
        <v>0</v>
      </c>
    </row>
    <row r="112" spans="1:22" ht="12.75" customHeight="1" x14ac:dyDescent="0.25">
      <c r="A112" s="12">
        <v>105</v>
      </c>
      <c r="B112" s="13" t="s">
        <v>493</v>
      </c>
      <c r="C112" s="14" t="s">
        <v>494</v>
      </c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>
        <v>0</v>
      </c>
      <c r="T112" s="2"/>
      <c r="U112" s="2"/>
      <c r="V112" s="2">
        <f t="shared" si="0"/>
        <v>0</v>
      </c>
    </row>
    <row r="113" spans="1:22" ht="12.75" customHeight="1" x14ac:dyDescent="0.25">
      <c r="A113" s="12">
        <v>106</v>
      </c>
      <c r="B113" s="13" t="s">
        <v>495</v>
      </c>
      <c r="C113" s="14" t="s">
        <v>496</v>
      </c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>
        <v>0</v>
      </c>
      <c r="T113" s="2"/>
      <c r="U113" s="2"/>
      <c r="V113" s="2">
        <f t="shared" si="0"/>
        <v>0</v>
      </c>
    </row>
    <row r="114" spans="1:22" ht="12.75" customHeight="1" x14ac:dyDescent="0.25">
      <c r="A114" s="12"/>
      <c r="B114" s="13" t="s">
        <v>497</v>
      </c>
      <c r="C114" s="14" t="s">
        <v>498</v>
      </c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>
        <f t="shared" si="0"/>
        <v>0</v>
      </c>
    </row>
    <row r="115" spans="1:22" ht="12.75" customHeight="1" x14ac:dyDescent="0.25">
      <c r="A115" s="12">
        <v>107</v>
      </c>
      <c r="B115" s="13" t="s">
        <v>499</v>
      </c>
      <c r="C115" s="14" t="s">
        <v>500</v>
      </c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>
        <v>0</v>
      </c>
      <c r="T115" s="2"/>
      <c r="U115" s="2"/>
      <c r="V115" s="2">
        <f t="shared" si="0"/>
        <v>0</v>
      </c>
    </row>
    <row r="116" spans="1:22" ht="12.75" customHeight="1" x14ac:dyDescent="0.25">
      <c r="A116" s="12">
        <v>108</v>
      </c>
      <c r="B116" s="13" t="s">
        <v>501</v>
      </c>
      <c r="C116" s="14" t="s">
        <v>502</v>
      </c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>
        <v>0</v>
      </c>
      <c r="T116" s="2"/>
      <c r="U116" s="2"/>
      <c r="V116" s="2">
        <f t="shared" si="0"/>
        <v>0</v>
      </c>
    </row>
    <row r="117" spans="1:22" ht="12.75" customHeight="1" x14ac:dyDescent="0.25">
      <c r="A117" s="12">
        <v>109</v>
      </c>
      <c r="B117" s="13" t="s">
        <v>503</v>
      </c>
      <c r="C117" s="14" t="s">
        <v>504</v>
      </c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>
        <v>0</v>
      </c>
      <c r="T117" s="2"/>
      <c r="U117" s="2"/>
      <c r="V117" s="2">
        <f t="shared" si="0"/>
        <v>0</v>
      </c>
    </row>
    <row r="118" spans="1:22" ht="12.75" customHeight="1" x14ac:dyDescent="0.25">
      <c r="A118" s="12">
        <v>110</v>
      </c>
      <c r="B118" s="13" t="s">
        <v>505</v>
      </c>
      <c r="C118" s="14" t="s">
        <v>506</v>
      </c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>
        <v>0</v>
      </c>
      <c r="T118" s="2"/>
      <c r="U118" s="2"/>
      <c r="V118" s="2">
        <f t="shared" si="0"/>
        <v>0</v>
      </c>
    </row>
    <row r="119" spans="1:22" ht="12.75" customHeight="1" x14ac:dyDescent="0.25">
      <c r="A119" s="12">
        <v>111</v>
      </c>
      <c r="B119" s="13" t="s">
        <v>507</v>
      </c>
      <c r="C119" s="14" t="s">
        <v>508</v>
      </c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>
        <v>0</v>
      </c>
      <c r="T119" s="2"/>
      <c r="U119" s="2"/>
      <c r="V119" s="2">
        <f t="shared" si="0"/>
        <v>0</v>
      </c>
    </row>
    <row r="120" spans="1:22" ht="12.75" customHeight="1" x14ac:dyDescent="0.25">
      <c r="A120" s="12">
        <v>112</v>
      </c>
      <c r="B120" s="13" t="s">
        <v>509</v>
      </c>
      <c r="C120" s="14" t="s">
        <v>510</v>
      </c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>
        <v>0</v>
      </c>
      <c r="T120" s="2"/>
      <c r="U120" s="2"/>
      <c r="V120" s="2">
        <f t="shared" si="0"/>
        <v>0</v>
      </c>
    </row>
    <row r="121" spans="1:22" ht="12.75" customHeight="1" x14ac:dyDescent="0.25">
      <c r="A121" s="12">
        <v>113</v>
      </c>
      <c r="B121" s="13" t="s">
        <v>511</v>
      </c>
      <c r="C121" s="14" t="s">
        <v>512</v>
      </c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>
        <v>0</v>
      </c>
      <c r="T121" s="2"/>
      <c r="U121" s="2"/>
      <c r="V121" s="2">
        <f t="shared" si="0"/>
        <v>0</v>
      </c>
    </row>
    <row r="122" spans="1:22" ht="12.75" customHeight="1" x14ac:dyDescent="0.25">
      <c r="A122" s="12">
        <v>114</v>
      </c>
      <c r="B122" s="13" t="s">
        <v>513</v>
      </c>
      <c r="C122" s="14" t="s">
        <v>514</v>
      </c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>
        <v>0</v>
      </c>
      <c r="T122" s="2"/>
      <c r="U122" s="2"/>
      <c r="V122" s="2">
        <f t="shared" si="0"/>
        <v>0</v>
      </c>
    </row>
    <row r="123" spans="1:22" ht="12.75" customHeight="1" x14ac:dyDescent="0.25">
      <c r="A123" s="12">
        <v>115</v>
      </c>
      <c r="B123" s="13" t="s">
        <v>515</v>
      </c>
      <c r="C123" s="14" t="s">
        <v>109</v>
      </c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>
        <v>0</v>
      </c>
      <c r="T123" s="2"/>
      <c r="U123" s="2"/>
      <c r="V123" s="2">
        <f t="shared" si="0"/>
        <v>0</v>
      </c>
    </row>
    <row r="124" spans="1:22" ht="12.75" customHeight="1" x14ac:dyDescent="0.25">
      <c r="A124" s="12">
        <v>116</v>
      </c>
      <c r="B124" s="13" t="s">
        <v>516</v>
      </c>
      <c r="C124" s="14" t="s">
        <v>517</v>
      </c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>
        <v>0</v>
      </c>
      <c r="T124" s="2"/>
      <c r="U124" s="2"/>
      <c r="V124" s="2">
        <f t="shared" si="0"/>
        <v>0</v>
      </c>
    </row>
    <row r="125" spans="1:22" ht="12.75" customHeight="1" x14ac:dyDescent="0.25">
      <c r="A125" s="12">
        <v>117</v>
      </c>
      <c r="B125" s="13" t="s">
        <v>518</v>
      </c>
      <c r="C125" s="14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>
        <v>0</v>
      </c>
      <c r="T125" s="2"/>
      <c r="U125" s="2"/>
      <c r="V125" s="2">
        <f t="shared" si="0"/>
        <v>0</v>
      </c>
    </row>
    <row r="126" spans="1:22" ht="12.75" customHeight="1" x14ac:dyDescent="0.25">
      <c r="A126" s="12">
        <v>118</v>
      </c>
      <c r="B126" s="13" t="s">
        <v>2</v>
      </c>
      <c r="C126" s="14" t="s">
        <v>519</v>
      </c>
      <c r="D126" s="2"/>
      <c r="E126" s="2">
        <v>1725024253.8099999</v>
      </c>
      <c r="F126" s="2">
        <v>518911036.00999999</v>
      </c>
      <c r="G126" s="2">
        <v>474960916.98000002</v>
      </c>
      <c r="H126" s="2">
        <v>821031965.77999997</v>
      </c>
      <c r="I126" s="2">
        <v>188590383.63999999</v>
      </c>
      <c r="J126" s="2">
        <v>21004963.789999999</v>
      </c>
      <c r="K126" s="2">
        <v>12947164.539999999</v>
      </c>
      <c r="L126" s="2">
        <v>200503435.68000001</v>
      </c>
      <c r="M126" s="2">
        <v>60042355.159999996</v>
      </c>
      <c r="N126" s="2">
        <v>26482330.5</v>
      </c>
      <c r="O126" s="2">
        <v>19963185.010000002</v>
      </c>
      <c r="P126" s="2">
        <v>196441743.52000001</v>
      </c>
      <c r="Q126" s="2"/>
      <c r="R126" s="2">
        <v>12391502.9</v>
      </c>
      <c r="S126" s="2">
        <v>227444535.22</v>
      </c>
      <c r="T126" s="2"/>
      <c r="U126" s="2">
        <v>32271497.899999999</v>
      </c>
      <c r="V126" s="2">
        <f t="shared" si="0"/>
        <v>4538011270.4399996</v>
      </c>
    </row>
    <row r="127" spans="1:22" ht="12.75" customHeight="1" x14ac:dyDescent="0.25">
      <c r="A127" s="12">
        <v>119</v>
      </c>
      <c r="B127" s="13" t="s">
        <v>520</v>
      </c>
      <c r="C127" s="14" t="s">
        <v>111</v>
      </c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>
        <f t="shared" si="0"/>
        <v>0</v>
      </c>
    </row>
    <row r="128" spans="1:22" ht="12.75" customHeight="1" x14ac:dyDescent="0.25">
      <c r="A128" s="12">
        <v>120</v>
      </c>
      <c r="B128" s="13" t="s">
        <v>521</v>
      </c>
      <c r="C128" s="14" t="s">
        <v>522</v>
      </c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>
        <f t="shared" si="0"/>
        <v>0</v>
      </c>
    </row>
    <row r="129" spans="1:22" ht="12.75" customHeight="1" x14ac:dyDescent="0.25">
      <c r="A129" s="12">
        <v>121</v>
      </c>
      <c r="B129" s="13" t="s">
        <v>523</v>
      </c>
      <c r="C129" s="14" t="s">
        <v>524</v>
      </c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>
        <f t="shared" si="0"/>
        <v>0</v>
      </c>
    </row>
    <row r="130" spans="1:22" ht="12.75" customHeight="1" x14ac:dyDescent="0.25">
      <c r="A130" s="12">
        <v>122</v>
      </c>
      <c r="B130" s="13" t="s">
        <v>525</v>
      </c>
      <c r="C130" s="14" t="s">
        <v>526</v>
      </c>
      <c r="D130" s="2"/>
      <c r="E130" s="2">
        <v>294617.49</v>
      </c>
      <c r="F130" s="2">
        <v>40696.58</v>
      </c>
      <c r="G130" s="2">
        <v>63040.37</v>
      </c>
      <c r="H130" s="2">
        <v>131328.04999999999</v>
      </c>
      <c r="I130" s="2">
        <v>56857</v>
      </c>
      <c r="J130" s="2">
        <v>32439</v>
      </c>
      <c r="K130" s="2">
        <v>3759.2</v>
      </c>
      <c r="L130" s="2">
        <v>46378.83</v>
      </c>
      <c r="M130" s="2">
        <v>83917.36</v>
      </c>
      <c r="N130" s="2">
        <v>1885</v>
      </c>
      <c r="O130" s="2"/>
      <c r="P130" s="2">
        <v>129009</v>
      </c>
      <c r="Q130" s="2">
        <v>120355.84</v>
      </c>
      <c r="R130" s="2">
        <v>31990</v>
      </c>
      <c r="S130" s="2">
        <v>215928.65</v>
      </c>
      <c r="T130" s="2">
        <v>14031</v>
      </c>
      <c r="U130" s="2">
        <v>101332.02</v>
      </c>
      <c r="V130" s="2">
        <f t="shared" si="0"/>
        <v>1367565.39</v>
      </c>
    </row>
    <row r="131" spans="1:22" ht="12.75" customHeight="1" x14ac:dyDescent="0.25">
      <c r="A131" s="12">
        <v>123</v>
      </c>
      <c r="B131" s="13" t="s">
        <v>527</v>
      </c>
      <c r="C131" s="14" t="s">
        <v>528</v>
      </c>
      <c r="D131" s="2">
        <v>64319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>
        <f t="shared" si="0"/>
        <v>64319</v>
      </c>
    </row>
    <row r="132" spans="1:22" ht="12.75" customHeight="1" x14ac:dyDescent="0.25">
      <c r="A132" s="12">
        <v>124</v>
      </c>
      <c r="B132" s="13" t="s">
        <v>529</v>
      </c>
      <c r="C132" s="14" t="s">
        <v>530</v>
      </c>
      <c r="D132" s="2">
        <v>20103439</v>
      </c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>
        <f t="shared" si="0"/>
        <v>20103439</v>
      </c>
    </row>
    <row r="133" spans="1:22" ht="12.75" customHeight="1" x14ac:dyDescent="0.25">
      <c r="A133" s="12">
        <v>125</v>
      </c>
      <c r="B133" s="13" t="s">
        <v>531</v>
      </c>
      <c r="C133" s="14" t="s">
        <v>532</v>
      </c>
      <c r="D133" s="2">
        <v>9890982</v>
      </c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>
        <f t="shared" si="0"/>
        <v>9890982</v>
      </c>
    </row>
    <row r="134" spans="1:22" ht="12.75" customHeight="1" x14ac:dyDescent="0.25">
      <c r="A134" s="12">
        <v>126</v>
      </c>
      <c r="B134" s="13" t="s">
        <v>533</v>
      </c>
      <c r="C134" s="14" t="s">
        <v>534</v>
      </c>
      <c r="D134" s="2">
        <v>55545</v>
      </c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>
        <f t="shared" si="0"/>
        <v>55545</v>
      </c>
    </row>
    <row r="135" spans="1:22" ht="12.75" customHeight="1" x14ac:dyDescent="0.25">
      <c r="A135" s="12">
        <v>127</v>
      </c>
      <c r="B135" s="13" t="s">
        <v>535</v>
      </c>
      <c r="C135" s="14" t="s">
        <v>536</v>
      </c>
      <c r="D135" s="2">
        <v>3540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>
        <f t="shared" si="0"/>
        <v>3540</v>
      </c>
    </row>
    <row r="136" spans="1:22" ht="12.75" customHeight="1" x14ac:dyDescent="0.25">
      <c r="A136" s="12">
        <v>128</v>
      </c>
      <c r="B136" s="13" t="s">
        <v>537</v>
      </c>
      <c r="C136" s="14" t="s">
        <v>538</v>
      </c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>
        <f t="shared" si="0"/>
        <v>0</v>
      </c>
    </row>
    <row r="137" spans="1:22" ht="12.75" customHeight="1" x14ac:dyDescent="0.25">
      <c r="A137" s="12"/>
      <c r="B137" s="13" t="s">
        <v>539</v>
      </c>
      <c r="C137" s="14" t="s">
        <v>540</v>
      </c>
      <c r="D137" s="2">
        <v>200000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>
        <f t="shared" si="0"/>
        <v>200000</v>
      </c>
    </row>
    <row r="138" spans="1:22" ht="12.75" customHeight="1" x14ac:dyDescent="0.25">
      <c r="A138" s="12">
        <v>129</v>
      </c>
      <c r="B138" s="13" t="s">
        <v>541</v>
      </c>
      <c r="C138" s="14" t="s">
        <v>542</v>
      </c>
      <c r="D138" s="2"/>
      <c r="E138" s="2">
        <v>713038</v>
      </c>
      <c r="F138" s="2">
        <v>438020</v>
      </c>
      <c r="G138" s="2"/>
      <c r="H138" s="2">
        <v>38200</v>
      </c>
      <c r="I138" s="2">
        <v>419135</v>
      </c>
      <c r="J138" s="2"/>
      <c r="K138" s="2"/>
      <c r="L138" s="2">
        <v>574281</v>
      </c>
      <c r="M138" s="2">
        <v>8430</v>
      </c>
      <c r="N138" s="2"/>
      <c r="O138" s="2">
        <v>122505</v>
      </c>
      <c r="P138" s="2">
        <v>1130</v>
      </c>
      <c r="Q138" s="2">
        <v>39385</v>
      </c>
      <c r="R138" s="2">
        <v>136436</v>
      </c>
      <c r="S138" s="2">
        <v>1939878</v>
      </c>
      <c r="T138" s="2">
        <v>132265</v>
      </c>
      <c r="U138" s="2">
        <v>9680</v>
      </c>
      <c r="V138" s="2">
        <f t="shared" si="0"/>
        <v>4572383</v>
      </c>
    </row>
    <row r="139" spans="1:22" ht="12.75" customHeight="1" x14ac:dyDescent="0.25">
      <c r="A139" s="12">
        <v>130</v>
      </c>
      <c r="B139" s="13" t="s">
        <v>543</v>
      </c>
      <c r="C139" s="14" t="s">
        <v>544</v>
      </c>
      <c r="D139" s="2"/>
      <c r="E139" s="2">
        <v>34685</v>
      </c>
      <c r="F139" s="2"/>
      <c r="G139" s="2">
        <v>34285</v>
      </c>
      <c r="H139" s="2"/>
      <c r="I139" s="2">
        <v>692575</v>
      </c>
      <c r="J139" s="2"/>
      <c r="K139" s="2"/>
      <c r="L139" s="2"/>
      <c r="M139" s="2">
        <v>1704605</v>
      </c>
      <c r="N139" s="2"/>
      <c r="O139" s="2">
        <v>366388</v>
      </c>
      <c r="P139" s="2"/>
      <c r="Q139" s="2"/>
      <c r="R139" s="2"/>
      <c r="S139" s="2"/>
      <c r="T139" s="2"/>
      <c r="U139" s="2"/>
      <c r="V139" s="2">
        <f t="shared" si="0"/>
        <v>2832538</v>
      </c>
    </row>
    <row r="140" spans="1:22" ht="12.75" customHeight="1" x14ac:dyDescent="0.25">
      <c r="A140" s="12">
        <v>131</v>
      </c>
      <c r="B140" s="13" t="s">
        <v>545</v>
      </c>
      <c r="C140" s="14" t="s">
        <v>546</v>
      </c>
      <c r="D140" s="2">
        <v>28050</v>
      </c>
      <c r="E140" s="2">
        <v>13500</v>
      </c>
      <c r="F140" s="2">
        <v>5515</v>
      </c>
      <c r="G140" s="2">
        <v>3000</v>
      </c>
      <c r="H140" s="2"/>
      <c r="I140" s="2"/>
      <c r="J140" s="2"/>
      <c r="K140" s="2">
        <v>7500</v>
      </c>
      <c r="L140" s="2"/>
      <c r="M140" s="2">
        <v>4000</v>
      </c>
      <c r="N140" s="2">
        <v>2000</v>
      </c>
      <c r="O140" s="2">
        <v>13000</v>
      </c>
      <c r="P140" s="2">
        <v>7515</v>
      </c>
      <c r="Q140" s="2">
        <v>2000</v>
      </c>
      <c r="R140" s="2"/>
      <c r="S140" s="2"/>
      <c r="T140" s="2"/>
      <c r="U140" s="2">
        <v>2150</v>
      </c>
      <c r="V140" s="2">
        <f t="shared" si="0"/>
        <v>88230</v>
      </c>
    </row>
    <row r="141" spans="1:22" ht="12.75" customHeight="1" x14ac:dyDescent="0.25">
      <c r="A141" s="12"/>
      <c r="B141" s="13" t="s">
        <v>547</v>
      </c>
      <c r="C141" s="14" t="s">
        <v>548</v>
      </c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>
        <f t="shared" si="0"/>
        <v>0</v>
      </c>
    </row>
    <row r="142" spans="1:22" ht="12.75" customHeight="1" x14ac:dyDescent="0.25">
      <c r="A142" s="12">
        <v>132</v>
      </c>
      <c r="B142" s="13" t="s">
        <v>549</v>
      </c>
      <c r="C142" s="14" t="s">
        <v>550</v>
      </c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>
        <f t="shared" si="0"/>
        <v>0</v>
      </c>
    </row>
    <row r="143" spans="1:22" ht="12.75" customHeight="1" x14ac:dyDescent="0.25">
      <c r="A143" s="12">
        <v>133</v>
      </c>
      <c r="B143" s="13" t="s">
        <v>551</v>
      </c>
      <c r="C143" s="14" t="s">
        <v>552</v>
      </c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>
        <f t="shared" si="0"/>
        <v>0</v>
      </c>
    </row>
    <row r="144" spans="1:22" ht="12.75" customHeight="1" x14ac:dyDescent="0.25">
      <c r="A144" s="12">
        <v>134</v>
      </c>
      <c r="B144" s="13" t="s">
        <v>553</v>
      </c>
      <c r="C144" s="14" t="s">
        <v>554</v>
      </c>
      <c r="D144" s="2"/>
      <c r="E144" s="2"/>
      <c r="F144" s="2">
        <v>15</v>
      </c>
      <c r="G144" s="2">
        <v>5</v>
      </c>
      <c r="H144" s="2"/>
      <c r="I144" s="2"/>
      <c r="J144" s="2"/>
      <c r="K144" s="2"/>
      <c r="L144" s="2"/>
      <c r="M144" s="2"/>
      <c r="N144" s="2"/>
      <c r="O144" s="2"/>
      <c r="P144" s="2">
        <v>5</v>
      </c>
      <c r="Q144" s="2"/>
      <c r="R144" s="2"/>
      <c r="S144" s="2"/>
      <c r="T144" s="2"/>
      <c r="U144" s="2"/>
      <c r="V144" s="2">
        <f t="shared" si="0"/>
        <v>25</v>
      </c>
    </row>
    <row r="145" spans="1:22" ht="12.75" customHeight="1" x14ac:dyDescent="0.25">
      <c r="A145" s="12">
        <v>135</v>
      </c>
      <c r="B145" s="13" t="s">
        <v>555</v>
      </c>
      <c r="C145" s="14" t="s">
        <v>556</v>
      </c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>
        <f t="shared" si="0"/>
        <v>0</v>
      </c>
    </row>
    <row r="146" spans="1:22" ht="12.75" customHeight="1" x14ac:dyDescent="0.25">
      <c r="A146" s="12">
        <v>136</v>
      </c>
      <c r="B146" s="13" t="s">
        <v>557</v>
      </c>
      <c r="C146" s="14" t="s">
        <v>558</v>
      </c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>
        <f t="shared" si="0"/>
        <v>0</v>
      </c>
    </row>
    <row r="147" spans="1:22" ht="12.75" customHeight="1" x14ac:dyDescent="0.25">
      <c r="A147" s="12">
        <v>137</v>
      </c>
      <c r="B147" s="13" t="s">
        <v>559</v>
      </c>
      <c r="C147" s="14" t="s">
        <v>560</v>
      </c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>
        <f t="shared" si="0"/>
        <v>0</v>
      </c>
    </row>
    <row r="148" spans="1:22" ht="12.75" customHeight="1" x14ac:dyDescent="0.25">
      <c r="A148" s="12">
        <v>138</v>
      </c>
      <c r="B148" s="13" t="s">
        <v>561</v>
      </c>
      <c r="C148" s="14" t="s">
        <v>562</v>
      </c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>
        <f t="shared" si="0"/>
        <v>0</v>
      </c>
    </row>
    <row r="149" spans="1:22" ht="12.75" customHeight="1" x14ac:dyDescent="0.25">
      <c r="A149" s="12">
        <v>139</v>
      </c>
      <c r="B149" s="13" t="s">
        <v>563</v>
      </c>
      <c r="C149" s="14" t="s">
        <v>564</v>
      </c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>
        <f t="shared" si="0"/>
        <v>0</v>
      </c>
    </row>
    <row r="150" spans="1:22" ht="12.75" customHeight="1" x14ac:dyDescent="0.25">
      <c r="A150" s="12">
        <v>140</v>
      </c>
      <c r="B150" s="13" t="s">
        <v>565</v>
      </c>
      <c r="C150" s="14" t="s">
        <v>566</v>
      </c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>
        <f t="shared" si="0"/>
        <v>0</v>
      </c>
    </row>
    <row r="151" spans="1:22" ht="12.75" customHeight="1" x14ac:dyDescent="0.25">
      <c r="A151" s="12">
        <v>141</v>
      </c>
      <c r="B151" s="13" t="s">
        <v>567</v>
      </c>
      <c r="C151" s="14" t="s">
        <v>568</v>
      </c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>
        <f t="shared" si="0"/>
        <v>0</v>
      </c>
    </row>
    <row r="152" spans="1:22" ht="12.75" customHeight="1" x14ac:dyDescent="0.25">
      <c r="A152" s="12">
        <v>142</v>
      </c>
      <c r="B152" s="13" t="s">
        <v>569</v>
      </c>
      <c r="C152" s="14" t="s">
        <v>570</v>
      </c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>
        <f t="shared" si="0"/>
        <v>0</v>
      </c>
    </row>
    <row r="153" spans="1:22" ht="12.75" customHeight="1" x14ac:dyDescent="0.25">
      <c r="A153" s="12">
        <v>143</v>
      </c>
      <c r="B153" s="13" t="s">
        <v>571</v>
      </c>
      <c r="C153" s="14" t="s">
        <v>572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>
        <f t="shared" si="0"/>
        <v>0</v>
      </c>
    </row>
    <row r="154" spans="1:22" ht="12.75" customHeight="1" x14ac:dyDescent="0.25">
      <c r="A154" s="12">
        <v>144</v>
      </c>
      <c r="B154" s="13" t="s">
        <v>573</v>
      </c>
      <c r="C154" s="14" t="s">
        <v>574</v>
      </c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>
        <f t="shared" si="0"/>
        <v>0</v>
      </c>
    </row>
    <row r="155" spans="1:22" ht="12.75" customHeight="1" x14ac:dyDescent="0.25">
      <c r="A155" s="12">
        <v>145</v>
      </c>
      <c r="B155" s="13" t="s">
        <v>575</v>
      </c>
      <c r="C155" s="14" t="s">
        <v>576</v>
      </c>
      <c r="D155" s="2">
        <v>25578</v>
      </c>
      <c r="E155" s="2">
        <v>78690</v>
      </c>
      <c r="F155" s="2">
        <v>45700</v>
      </c>
      <c r="G155" s="2">
        <v>2165</v>
      </c>
      <c r="H155" s="2">
        <v>2040</v>
      </c>
      <c r="I155" s="2">
        <v>4866</v>
      </c>
      <c r="J155" s="2">
        <v>16470</v>
      </c>
      <c r="K155" s="2">
        <v>2205</v>
      </c>
      <c r="L155" s="2">
        <v>2625</v>
      </c>
      <c r="M155" s="2">
        <v>2185</v>
      </c>
      <c r="N155" s="2">
        <v>1140</v>
      </c>
      <c r="O155" s="2">
        <v>6658</v>
      </c>
      <c r="P155" s="2">
        <v>3040</v>
      </c>
      <c r="Q155" s="2">
        <v>615</v>
      </c>
      <c r="R155" s="2">
        <v>1660</v>
      </c>
      <c r="S155" s="2">
        <v>2905</v>
      </c>
      <c r="T155" s="2">
        <v>1730</v>
      </c>
      <c r="U155" s="2">
        <v>2124</v>
      </c>
      <c r="V155" s="2">
        <f t="shared" si="0"/>
        <v>202396</v>
      </c>
    </row>
    <row r="156" spans="1:22" ht="12.75" customHeight="1" x14ac:dyDescent="0.25">
      <c r="A156" s="12">
        <v>146</v>
      </c>
      <c r="B156" s="13" t="s">
        <v>577</v>
      </c>
      <c r="C156" s="14" t="s">
        <v>578</v>
      </c>
      <c r="D156" s="2">
        <v>40063</v>
      </c>
      <c r="E156" s="2"/>
      <c r="F156" s="2"/>
      <c r="G156" s="2"/>
      <c r="H156" s="2"/>
      <c r="I156" s="2"/>
      <c r="J156" s="2"/>
      <c r="K156" s="2"/>
      <c r="L156" s="2">
        <v>9600</v>
      </c>
      <c r="M156" s="2"/>
      <c r="N156" s="2">
        <v>11700</v>
      </c>
      <c r="O156" s="2"/>
      <c r="P156" s="2"/>
      <c r="Q156" s="2">
        <v>11100</v>
      </c>
      <c r="R156" s="2"/>
      <c r="S156" s="2"/>
      <c r="T156" s="2"/>
      <c r="U156" s="2">
        <v>11700</v>
      </c>
      <c r="V156" s="2">
        <f t="shared" si="0"/>
        <v>84163</v>
      </c>
    </row>
    <row r="157" spans="1:22" ht="12.75" customHeight="1" x14ac:dyDescent="0.25">
      <c r="A157" s="12"/>
      <c r="B157" s="13" t="s">
        <v>579</v>
      </c>
      <c r="C157" s="14" t="s">
        <v>580</v>
      </c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>
        <f t="shared" si="0"/>
        <v>0</v>
      </c>
    </row>
    <row r="158" spans="1:22" ht="12.75" customHeight="1" x14ac:dyDescent="0.25">
      <c r="A158" s="12">
        <v>147</v>
      </c>
      <c r="B158" s="13" t="s">
        <v>581</v>
      </c>
      <c r="C158" s="14" t="s">
        <v>582</v>
      </c>
      <c r="D158" s="2">
        <v>6300</v>
      </c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>
        <f t="shared" si="0"/>
        <v>6300</v>
      </c>
    </row>
    <row r="159" spans="1:22" ht="12.75" customHeight="1" x14ac:dyDescent="0.25">
      <c r="A159" s="12">
        <v>148</v>
      </c>
      <c r="B159" s="13" t="s">
        <v>583</v>
      </c>
      <c r="C159" s="14" t="s">
        <v>584</v>
      </c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>
        <f t="shared" si="0"/>
        <v>0</v>
      </c>
    </row>
    <row r="160" spans="1:22" ht="12.75" customHeight="1" x14ac:dyDescent="0.25">
      <c r="A160" s="12">
        <v>149</v>
      </c>
      <c r="B160" s="13" t="s">
        <v>585</v>
      </c>
      <c r="C160" s="14" t="s">
        <v>586</v>
      </c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>
        <f t="shared" si="0"/>
        <v>0</v>
      </c>
    </row>
    <row r="161" spans="1:22" ht="12.75" customHeight="1" x14ac:dyDescent="0.25">
      <c r="A161" s="12">
        <v>150</v>
      </c>
      <c r="B161" s="13" t="s">
        <v>587</v>
      </c>
      <c r="C161" s="14" t="s">
        <v>588</v>
      </c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>
        <f t="shared" si="0"/>
        <v>0</v>
      </c>
    </row>
    <row r="162" spans="1:22" ht="12.75" customHeight="1" x14ac:dyDescent="0.25">
      <c r="A162" s="12">
        <v>151</v>
      </c>
      <c r="B162" s="13" t="s">
        <v>589</v>
      </c>
      <c r="C162" s="14" t="s">
        <v>590</v>
      </c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>
        <f t="shared" si="0"/>
        <v>0</v>
      </c>
    </row>
    <row r="163" spans="1:22" ht="12.75" customHeight="1" x14ac:dyDescent="0.25">
      <c r="A163" s="12">
        <v>154</v>
      </c>
      <c r="B163" s="17" t="s">
        <v>591</v>
      </c>
      <c r="C163" s="14" t="s">
        <v>592</v>
      </c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>
        <f t="shared" si="0"/>
        <v>0</v>
      </c>
    </row>
    <row r="164" spans="1:22" ht="12.75" customHeight="1" x14ac:dyDescent="0.25">
      <c r="A164" s="12">
        <v>155</v>
      </c>
      <c r="B164" s="17" t="s">
        <v>593</v>
      </c>
      <c r="C164" s="14" t="s">
        <v>594</v>
      </c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>
        <v>0</v>
      </c>
      <c r="O164" s="2"/>
      <c r="P164" s="2"/>
      <c r="Q164" s="2"/>
      <c r="R164" s="2"/>
      <c r="S164" s="2"/>
      <c r="T164" s="2"/>
      <c r="U164" s="2"/>
      <c r="V164" s="2">
        <f t="shared" si="0"/>
        <v>0</v>
      </c>
    </row>
    <row r="165" spans="1:22" ht="12.75" customHeight="1" x14ac:dyDescent="0.25">
      <c r="A165" s="12">
        <v>156</v>
      </c>
      <c r="B165" s="17" t="s">
        <v>595</v>
      </c>
      <c r="C165" s="14" t="s">
        <v>596</v>
      </c>
      <c r="D165" s="2"/>
      <c r="E165" s="2">
        <v>1320</v>
      </c>
      <c r="F165" s="2">
        <v>40</v>
      </c>
      <c r="G165" s="2">
        <v>430</v>
      </c>
      <c r="H165" s="2">
        <v>50</v>
      </c>
      <c r="I165" s="2">
        <v>1510</v>
      </c>
      <c r="J165" s="2">
        <v>430</v>
      </c>
      <c r="K165" s="2">
        <v>40</v>
      </c>
      <c r="L165" s="2">
        <v>240</v>
      </c>
      <c r="M165" s="2"/>
      <c r="N165" s="2">
        <v>110</v>
      </c>
      <c r="O165" s="2">
        <v>430</v>
      </c>
      <c r="P165" s="2">
        <v>110</v>
      </c>
      <c r="Q165" s="2">
        <v>60</v>
      </c>
      <c r="R165" s="2">
        <v>170</v>
      </c>
      <c r="S165" s="2">
        <v>190</v>
      </c>
      <c r="T165" s="2">
        <v>150</v>
      </c>
      <c r="U165" s="2"/>
      <c r="V165" s="2">
        <f t="shared" si="0"/>
        <v>5280</v>
      </c>
    </row>
    <row r="166" spans="1:22" ht="12.75" customHeight="1" x14ac:dyDescent="0.25">
      <c r="A166" s="12">
        <v>156</v>
      </c>
      <c r="B166" s="13" t="s">
        <v>597</v>
      </c>
      <c r="C166" s="14" t="s">
        <v>598</v>
      </c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>
        <f t="shared" si="0"/>
        <v>0</v>
      </c>
    </row>
    <row r="167" spans="1:22" ht="12.75" customHeight="1" x14ac:dyDescent="0.25">
      <c r="A167" s="12">
        <v>157</v>
      </c>
      <c r="B167" s="13" t="s">
        <v>599</v>
      </c>
      <c r="C167" s="14" t="s">
        <v>600</v>
      </c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>
        <f t="shared" si="0"/>
        <v>0</v>
      </c>
    </row>
    <row r="168" spans="1:22" ht="12.75" customHeight="1" x14ac:dyDescent="0.25">
      <c r="A168" s="12">
        <v>158</v>
      </c>
      <c r="B168" s="13" t="s">
        <v>601</v>
      </c>
      <c r="C168" s="14" t="s">
        <v>602</v>
      </c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>
        <f t="shared" si="0"/>
        <v>0</v>
      </c>
    </row>
    <row r="169" spans="1:22" ht="12.75" customHeight="1" x14ac:dyDescent="0.25">
      <c r="A169" s="12">
        <v>159</v>
      </c>
      <c r="B169" s="13" t="s">
        <v>603</v>
      </c>
      <c r="C169" s="14" t="s">
        <v>604</v>
      </c>
      <c r="D169" s="2"/>
      <c r="E169" s="2"/>
      <c r="F169" s="2"/>
      <c r="G169" s="2">
        <v>71150</v>
      </c>
      <c r="H169" s="2">
        <v>40000</v>
      </c>
      <c r="I169" s="2">
        <v>40000</v>
      </c>
      <c r="J169" s="2"/>
      <c r="K169" s="2">
        <v>3000</v>
      </c>
      <c r="L169" s="2">
        <v>15000</v>
      </c>
      <c r="M169" s="2">
        <v>40000</v>
      </c>
      <c r="N169" s="2">
        <v>15575</v>
      </c>
      <c r="O169" s="2"/>
      <c r="P169" s="2">
        <v>40000</v>
      </c>
      <c r="Q169" s="2"/>
      <c r="R169" s="2">
        <v>15000</v>
      </c>
      <c r="S169" s="2">
        <v>40000</v>
      </c>
      <c r="T169" s="2">
        <v>15000</v>
      </c>
      <c r="U169" s="2">
        <v>40000</v>
      </c>
      <c r="V169" s="2">
        <f t="shared" si="0"/>
        <v>374725</v>
      </c>
    </row>
    <row r="170" spans="1:22" ht="12.75" customHeight="1" x14ac:dyDescent="0.25">
      <c r="A170" s="12"/>
      <c r="B170" s="13" t="s">
        <v>605</v>
      </c>
      <c r="C170" s="18" t="s">
        <v>606</v>
      </c>
      <c r="D170" s="2">
        <v>284385.40999999997</v>
      </c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>
        <f t="shared" si="0"/>
        <v>284385.40999999997</v>
      </c>
    </row>
    <row r="171" spans="1:22" ht="12.75" customHeight="1" x14ac:dyDescent="0.25">
      <c r="A171" s="12">
        <v>160</v>
      </c>
      <c r="B171" s="13" t="s">
        <v>607</v>
      </c>
      <c r="C171" s="19" t="s">
        <v>608</v>
      </c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>
        <f t="shared" si="0"/>
        <v>0</v>
      </c>
    </row>
    <row r="172" spans="1:22" ht="12.75" customHeight="1" x14ac:dyDescent="0.25">
      <c r="A172" s="12"/>
      <c r="B172" s="13" t="s">
        <v>609</v>
      </c>
      <c r="C172" s="18" t="s">
        <v>256</v>
      </c>
      <c r="D172" s="2">
        <v>225600</v>
      </c>
      <c r="E172" s="2">
        <v>67200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>
        <f t="shared" si="0"/>
        <v>292800</v>
      </c>
    </row>
    <row r="173" spans="1:22" ht="12.75" customHeight="1" x14ac:dyDescent="0.25">
      <c r="A173" s="12">
        <v>161</v>
      </c>
      <c r="B173" s="13" t="s">
        <v>610</v>
      </c>
      <c r="C173" s="14" t="s">
        <v>611</v>
      </c>
      <c r="D173" s="2">
        <v>72000</v>
      </c>
      <c r="E173" s="2">
        <v>12000</v>
      </c>
      <c r="F173" s="2">
        <v>14400</v>
      </c>
      <c r="G173" s="2">
        <v>14400</v>
      </c>
      <c r="H173" s="2">
        <v>14400</v>
      </c>
      <c r="I173" s="2">
        <v>14400</v>
      </c>
      <c r="J173" s="2">
        <v>14400</v>
      </c>
      <c r="K173" s="2">
        <v>14400</v>
      </c>
      <c r="L173" s="2">
        <v>14400</v>
      </c>
      <c r="M173" s="2">
        <v>14400</v>
      </c>
      <c r="N173" s="2">
        <v>14400</v>
      </c>
      <c r="O173" s="2">
        <v>14400</v>
      </c>
      <c r="P173" s="2">
        <v>14400</v>
      </c>
      <c r="Q173" s="2">
        <v>14400</v>
      </c>
      <c r="R173" s="2">
        <v>14400</v>
      </c>
      <c r="S173" s="2">
        <v>14400</v>
      </c>
      <c r="T173" s="2">
        <v>14400</v>
      </c>
      <c r="U173" s="2">
        <v>14400</v>
      </c>
      <c r="V173" s="2">
        <f t="shared" si="0"/>
        <v>314400</v>
      </c>
    </row>
    <row r="174" spans="1:22" ht="12.75" customHeight="1" x14ac:dyDescent="0.25">
      <c r="A174" s="12">
        <v>162</v>
      </c>
      <c r="B174" s="13" t="s">
        <v>612</v>
      </c>
      <c r="C174" s="14" t="s">
        <v>613</v>
      </c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>
        <f t="shared" si="0"/>
        <v>0</v>
      </c>
    </row>
    <row r="175" spans="1:22" ht="12.75" customHeight="1" x14ac:dyDescent="0.25">
      <c r="A175" s="12">
        <v>163</v>
      </c>
      <c r="B175" s="13" t="s">
        <v>614</v>
      </c>
      <c r="C175" s="14" t="s">
        <v>615</v>
      </c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>
        <f t="shared" si="0"/>
        <v>0</v>
      </c>
    </row>
    <row r="176" spans="1:22" ht="12.75" customHeight="1" x14ac:dyDescent="0.25">
      <c r="A176" s="12">
        <v>164</v>
      </c>
      <c r="B176" s="13" t="s">
        <v>616</v>
      </c>
      <c r="C176" s="14" t="s">
        <v>617</v>
      </c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>
        <f t="shared" si="0"/>
        <v>0</v>
      </c>
    </row>
    <row r="177" spans="1:22" ht="12.75" customHeight="1" x14ac:dyDescent="0.25">
      <c r="A177" s="12">
        <v>165</v>
      </c>
      <c r="B177" s="13" t="s">
        <v>618</v>
      </c>
      <c r="C177" s="14" t="s">
        <v>619</v>
      </c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>
        <f t="shared" si="0"/>
        <v>0</v>
      </c>
    </row>
    <row r="178" spans="1:22" ht="12.75" customHeight="1" x14ac:dyDescent="0.25">
      <c r="A178" s="12">
        <v>166</v>
      </c>
      <c r="B178" s="13" t="s">
        <v>620</v>
      </c>
      <c r="C178" s="14" t="s">
        <v>621</v>
      </c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>
        <f t="shared" si="0"/>
        <v>0</v>
      </c>
    </row>
    <row r="179" spans="1:22" ht="12.75" customHeight="1" x14ac:dyDescent="0.25">
      <c r="A179" s="12">
        <v>167</v>
      </c>
      <c r="B179" s="13" t="s">
        <v>622</v>
      </c>
      <c r="C179" s="14" t="s">
        <v>201</v>
      </c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>
        <f t="shared" si="0"/>
        <v>0</v>
      </c>
    </row>
    <row r="180" spans="1:22" ht="12.75" customHeight="1" x14ac:dyDescent="0.25">
      <c r="A180" s="12">
        <v>168</v>
      </c>
      <c r="B180" s="13" t="s">
        <v>623</v>
      </c>
      <c r="C180" s="14" t="s">
        <v>624</v>
      </c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>
        <f t="shared" si="0"/>
        <v>0</v>
      </c>
    </row>
    <row r="181" spans="1:22" ht="12.75" customHeight="1" x14ac:dyDescent="0.25">
      <c r="A181" s="12">
        <v>169</v>
      </c>
      <c r="B181" s="13" t="s">
        <v>625</v>
      </c>
      <c r="C181" s="14" t="s">
        <v>626</v>
      </c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>
        <f t="shared" si="0"/>
        <v>0</v>
      </c>
    </row>
    <row r="182" spans="1:22" ht="12.75" customHeight="1" x14ac:dyDescent="0.25">
      <c r="A182" s="12">
        <v>170</v>
      </c>
      <c r="B182" s="13" t="s">
        <v>627</v>
      </c>
      <c r="C182" s="14" t="s">
        <v>187</v>
      </c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>
        <f t="shared" si="0"/>
        <v>0</v>
      </c>
    </row>
    <row r="183" spans="1:22" ht="12.75" customHeight="1" x14ac:dyDescent="0.25">
      <c r="A183" s="12">
        <v>171</v>
      </c>
      <c r="B183" s="13" t="s">
        <v>628</v>
      </c>
      <c r="C183" s="14" t="s">
        <v>629</v>
      </c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>
        <f t="shared" si="0"/>
        <v>0</v>
      </c>
    </row>
    <row r="184" spans="1:22" ht="12.75" customHeight="1" x14ac:dyDescent="0.25">
      <c r="A184" s="12">
        <v>172</v>
      </c>
      <c r="B184" s="13" t="s">
        <v>630</v>
      </c>
      <c r="C184" s="14" t="s">
        <v>631</v>
      </c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>
        <f t="shared" si="0"/>
        <v>0</v>
      </c>
    </row>
    <row r="185" spans="1:22" ht="12.75" customHeight="1" x14ac:dyDescent="0.25">
      <c r="A185" s="12">
        <v>173</v>
      </c>
      <c r="B185" s="13" t="s">
        <v>632</v>
      </c>
      <c r="C185" s="14" t="s">
        <v>633</v>
      </c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>
        <f t="shared" si="0"/>
        <v>0</v>
      </c>
    </row>
    <row r="186" spans="1:22" ht="12.75" customHeight="1" x14ac:dyDescent="0.25">
      <c r="A186" s="12">
        <v>174</v>
      </c>
      <c r="B186" s="13" t="s">
        <v>634</v>
      </c>
      <c r="C186" s="14" t="s">
        <v>635</v>
      </c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>
        <f t="shared" si="0"/>
        <v>0</v>
      </c>
    </row>
    <row r="187" spans="1:22" ht="12.75" customHeight="1" x14ac:dyDescent="0.25">
      <c r="A187" s="12">
        <v>175</v>
      </c>
      <c r="B187" s="13" t="s">
        <v>636</v>
      </c>
      <c r="C187" s="14" t="s">
        <v>637</v>
      </c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>
        <f t="shared" si="0"/>
        <v>0</v>
      </c>
    </row>
    <row r="188" spans="1:22" ht="12.75" customHeight="1" x14ac:dyDescent="0.25">
      <c r="A188" s="12">
        <v>176</v>
      </c>
      <c r="B188" s="13" t="s">
        <v>638</v>
      </c>
      <c r="C188" s="14" t="s">
        <v>639</v>
      </c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>
        <f t="shared" si="0"/>
        <v>0</v>
      </c>
    </row>
    <row r="189" spans="1:22" ht="12.75" customHeight="1" x14ac:dyDescent="0.25">
      <c r="A189" s="12">
        <v>177</v>
      </c>
      <c r="B189" s="13" t="s">
        <v>640</v>
      </c>
      <c r="C189" s="14" t="s">
        <v>641</v>
      </c>
      <c r="D189" s="2"/>
      <c r="E189" s="2"/>
      <c r="F189" s="2">
        <v>12000</v>
      </c>
      <c r="G189" s="2">
        <v>12000</v>
      </c>
      <c r="H189" s="2">
        <v>12000</v>
      </c>
      <c r="I189" s="2">
        <v>12000</v>
      </c>
      <c r="J189" s="2">
        <v>12000</v>
      </c>
      <c r="K189" s="2">
        <v>12000</v>
      </c>
      <c r="L189" s="2">
        <v>12000</v>
      </c>
      <c r="M189" s="2">
        <v>12000</v>
      </c>
      <c r="N189" s="2">
        <v>12000</v>
      </c>
      <c r="O189" s="2">
        <v>12000</v>
      </c>
      <c r="P189" s="2">
        <v>12000</v>
      </c>
      <c r="Q189" s="2">
        <v>9600</v>
      </c>
      <c r="R189" s="2">
        <v>12000</v>
      </c>
      <c r="S189" s="2">
        <v>11912</v>
      </c>
      <c r="T189" s="2">
        <v>12000</v>
      </c>
      <c r="U189" s="2">
        <v>12000</v>
      </c>
      <c r="V189" s="2">
        <f t="shared" si="0"/>
        <v>189512</v>
      </c>
    </row>
    <row r="190" spans="1:22" ht="12.75" customHeight="1" x14ac:dyDescent="0.25">
      <c r="A190" s="12"/>
      <c r="B190" s="13" t="s">
        <v>642</v>
      </c>
      <c r="C190" s="14" t="s">
        <v>643</v>
      </c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>
        <v>0</v>
      </c>
      <c r="R190" s="2"/>
      <c r="S190" s="2"/>
      <c r="T190" s="2"/>
      <c r="U190" s="2"/>
      <c r="V190" s="2">
        <f t="shared" si="0"/>
        <v>0</v>
      </c>
    </row>
    <row r="191" spans="1:22" ht="12.75" customHeight="1" x14ac:dyDescent="0.25">
      <c r="A191" s="12">
        <v>179</v>
      </c>
      <c r="B191" s="13" t="s">
        <v>644</v>
      </c>
      <c r="C191" s="14" t="s">
        <v>645</v>
      </c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>
        <f t="shared" si="0"/>
        <v>0</v>
      </c>
    </row>
    <row r="192" spans="1:22" ht="12.75" customHeight="1" x14ac:dyDescent="0.25">
      <c r="A192" s="12">
        <v>178</v>
      </c>
      <c r="B192" s="13" t="s">
        <v>646</v>
      </c>
      <c r="C192" s="14" t="s">
        <v>647</v>
      </c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>
        <f t="shared" si="0"/>
        <v>0</v>
      </c>
    </row>
    <row r="193" spans="1:22" ht="12.75" customHeight="1" x14ac:dyDescent="0.25">
      <c r="A193" s="12"/>
      <c r="B193" s="13" t="s">
        <v>648</v>
      </c>
      <c r="C193" s="14"/>
      <c r="D193" s="2">
        <v>5376</v>
      </c>
      <c r="E193" s="2">
        <v>97611</v>
      </c>
      <c r="F193" s="2"/>
      <c r="G193" s="2"/>
      <c r="H193" s="2"/>
      <c r="I193" s="2"/>
      <c r="J193" s="2">
        <v>12045</v>
      </c>
      <c r="K193" s="2"/>
      <c r="L193" s="2"/>
      <c r="M193" s="2"/>
      <c r="N193" s="2"/>
      <c r="O193" s="2">
        <v>10616</v>
      </c>
      <c r="P193" s="2">
        <v>61065</v>
      </c>
      <c r="Q193" s="2"/>
      <c r="R193" s="2"/>
      <c r="S193" s="2"/>
      <c r="T193" s="2"/>
      <c r="U193" s="2"/>
      <c r="V193" s="2">
        <f t="shared" si="0"/>
        <v>186713</v>
      </c>
    </row>
    <row r="194" spans="1:22" ht="15" customHeight="1" x14ac:dyDescent="0.25">
      <c r="A194" s="12"/>
      <c r="B194" s="20" t="s">
        <v>649</v>
      </c>
      <c r="C194" s="14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>
        <f t="shared" si="0"/>
        <v>0</v>
      </c>
    </row>
    <row r="195" spans="1:22" ht="12.75" customHeight="1" x14ac:dyDescent="0.25">
      <c r="A195" s="12">
        <v>179</v>
      </c>
      <c r="B195" s="21" t="s">
        <v>650</v>
      </c>
      <c r="C195" s="14" t="s">
        <v>651</v>
      </c>
      <c r="D195" s="2">
        <v>1226.49</v>
      </c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>
        <f t="shared" si="0"/>
        <v>1226.49</v>
      </c>
    </row>
    <row r="196" spans="1:22" ht="12.75" customHeight="1" x14ac:dyDescent="0.25">
      <c r="A196" s="12">
        <v>180</v>
      </c>
      <c r="B196" s="21" t="s">
        <v>652</v>
      </c>
      <c r="C196" s="14" t="s">
        <v>653</v>
      </c>
      <c r="D196" s="2">
        <v>14830487.689999999</v>
      </c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>
        <f t="shared" si="0"/>
        <v>14830487.689999999</v>
      </c>
    </row>
    <row r="197" spans="1:22" ht="12.75" customHeight="1" x14ac:dyDescent="0.25">
      <c r="A197" s="12">
        <v>181</v>
      </c>
      <c r="B197" s="21" t="s">
        <v>654</v>
      </c>
      <c r="C197" s="14" t="s">
        <v>196</v>
      </c>
      <c r="D197" s="2">
        <v>1866482.91</v>
      </c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>
        <f t="shared" si="0"/>
        <v>1866482.91</v>
      </c>
    </row>
    <row r="198" spans="1:22" ht="12.75" customHeight="1" x14ac:dyDescent="0.25">
      <c r="A198" s="12">
        <v>182</v>
      </c>
      <c r="B198" s="21" t="s">
        <v>655</v>
      </c>
      <c r="C198" s="14" t="s">
        <v>656</v>
      </c>
      <c r="D198" s="2">
        <v>21012.400000000001</v>
      </c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>
        <f t="shared" si="0"/>
        <v>21012.400000000001</v>
      </c>
    </row>
    <row r="199" spans="1:22" ht="12.75" customHeight="1" x14ac:dyDescent="0.25">
      <c r="A199" s="12"/>
      <c r="B199" s="22" t="s">
        <v>657</v>
      </c>
      <c r="C199" s="14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>
        <f t="shared" si="0"/>
        <v>0</v>
      </c>
    </row>
    <row r="200" spans="1:22" ht="12.75" customHeight="1" x14ac:dyDescent="0.25">
      <c r="A200" s="12">
        <v>183</v>
      </c>
      <c r="B200" s="13" t="s">
        <v>658</v>
      </c>
      <c r="C200" s="14" t="s">
        <v>189</v>
      </c>
      <c r="D200" s="2"/>
      <c r="E200" s="2">
        <v>195513416.65000001</v>
      </c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>
        <f t="shared" si="0"/>
        <v>195513416.65000001</v>
      </c>
    </row>
    <row r="201" spans="1:22" ht="12.75" customHeight="1" x14ac:dyDescent="0.25">
      <c r="A201" s="12">
        <v>184</v>
      </c>
      <c r="B201" s="13" t="s">
        <v>659</v>
      </c>
      <c r="C201" s="14" t="s">
        <v>191</v>
      </c>
      <c r="D201" s="2"/>
      <c r="E201" s="2">
        <v>24423455.850000001</v>
      </c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>
        <f t="shared" si="0"/>
        <v>24423455.850000001</v>
      </c>
    </row>
    <row r="202" spans="1:22" ht="12.75" customHeight="1" x14ac:dyDescent="0.25">
      <c r="A202" s="12">
        <v>185</v>
      </c>
      <c r="B202" s="13" t="s">
        <v>660</v>
      </c>
      <c r="C202" s="14" t="s">
        <v>661</v>
      </c>
      <c r="D202" s="2"/>
      <c r="E202" s="2">
        <v>93645.48</v>
      </c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>
        <f t="shared" si="0"/>
        <v>93645.48</v>
      </c>
    </row>
    <row r="203" spans="1:22" ht="12.75" customHeight="1" x14ac:dyDescent="0.25">
      <c r="A203" s="12"/>
      <c r="B203" s="22" t="s">
        <v>662</v>
      </c>
      <c r="C203" s="14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>
        <f t="shared" si="0"/>
        <v>0</v>
      </c>
    </row>
    <row r="204" spans="1:22" ht="12.75" customHeight="1" x14ac:dyDescent="0.25">
      <c r="A204" s="12">
        <v>186</v>
      </c>
      <c r="B204" s="21" t="s">
        <v>663</v>
      </c>
      <c r="C204" s="14" t="s">
        <v>193</v>
      </c>
      <c r="D204" s="2"/>
      <c r="E204" s="2"/>
      <c r="F204" s="2"/>
      <c r="G204" s="2">
        <v>2531684.48</v>
      </c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>
        <f t="shared" si="0"/>
        <v>2531684.48</v>
      </c>
    </row>
    <row r="205" spans="1:22" ht="12.75" customHeight="1" x14ac:dyDescent="0.25">
      <c r="A205" s="12">
        <v>187</v>
      </c>
      <c r="B205" s="21" t="s">
        <v>664</v>
      </c>
      <c r="C205" s="14" t="s">
        <v>641</v>
      </c>
      <c r="D205" s="2"/>
      <c r="E205" s="2"/>
      <c r="F205" s="2">
        <v>59603781.060000002</v>
      </c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>
        <f t="shared" si="0"/>
        <v>59603781.060000002</v>
      </c>
    </row>
    <row r="206" spans="1:22" ht="12.75" customHeight="1" x14ac:dyDescent="0.25">
      <c r="A206" s="12"/>
      <c r="B206" s="22" t="s">
        <v>665</v>
      </c>
      <c r="C206" s="14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>
        <f t="shared" si="0"/>
        <v>0</v>
      </c>
    </row>
    <row r="207" spans="1:22" ht="12.75" customHeight="1" x14ac:dyDescent="0.25">
      <c r="A207" s="12">
        <v>188</v>
      </c>
      <c r="B207" s="21" t="s">
        <v>666</v>
      </c>
      <c r="C207" s="14" t="s">
        <v>667</v>
      </c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>
        <f t="shared" si="0"/>
        <v>0</v>
      </c>
    </row>
    <row r="208" spans="1:22" ht="12.75" customHeight="1" x14ac:dyDescent="0.25">
      <c r="A208" s="12">
        <v>189</v>
      </c>
      <c r="B208" s="21" t="s">
        <v>668</v>
      </c>
      <c r="C208" s="14" t="s">
        <v>669</v>
      </c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>
        <f t="shared" si="0"/>
        <v>0</v>
      </c>
    </row>
    <row r="209" spans="1:22" ht="12.75" customHeight="1" x14ac:dyDescent="0.25">
      <c r="A209" s="12">
        <v>190</v>
      </c>
      <c r="B209" s="21" t="s">
        <v>658</v>
      </c>
      <c r="C209" s="14" t="s">
        <v>670</v>
      </c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>
        <f t="shared" si="0"/>
        <v>0</v>
      </c>
    </row>
    <row r="210" spans="1:22" ht="12.75" customHeight="1" x14ac:dyDescent="0.25">
      <c r="A210" s="12"/>
      <c r="B210" s="22" t="s">
        <v>671</v>
      </c>
      <c r="C210" s="14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>
        <f t="shared" si="0"/>
        <v>0</v>
      </c>
    </row>
    <row r="211" spans="1:22" ht="12.75" customHeight="1" x14ac:dyDescent="0.25">
      <c r="A211" s="12">
        <v>191</v>
      </c>
      <c r="B211" s="21" t="s">
        <v>672</v>
      </c>
      <c r="C211" s="14" t="s">
        <v>673</v>
      </c>
      <c r="D211" s="2"/>
      <c r="E211" s="2"/>
      <c r="F211" s="2"/>
      <c r="G211" s="2"/>
      <c r="H211" s="2">
        <v>45543757.549999997</v>
      </c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>
        <f t="shared" si="0"/>
        <v>45543757.549999997</v>
      </c>
    </row>
    <row r="212" spans="1:22" ht="12.75" customHeight="1" x14ac:dyDescent="0.25">
      <c r="A212" s="12">
        <v>192</v>
      </c>
      <c r="B212" s="21" t="s">
        <v>674</v>
      </c>
      <c r="C212" s="14" t="s">
        <v>675</v>
      </c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>
        <f t="shared" si="0"/>
        <v>0</v>
      </c>
    </row>
    <row r="213" spans="1:22" ht="12.75" customHeight="1" x14ac:dyDescent="0.25">
      <c r="A213" s="12"/>
      <c r="B213" s="22" t="s">
        <v>676</v>
      </c>
      <c r="C213" s="14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>
        <f t="shared" si="0"/>
        <v>0</v>
      </c>
    </row>
    <row r="214" spans="1:22" ht="12.75" customHeight="1" x14ac:dyDescent="0.25">
      <c r="A214" s="12">
        <v>193</v>
      </c>
      <c r="B214" s="21" t="s">
        <v>677</v>
      </c>
      <c r="C214" s="14" t="s">
        <v>240</v>
      </c>
      <c r="D214" s="2"/>
      <c r="E214" s="2"/>
      <c r="F214" s="2"/>
      <c r="G214" s="2"/>
      <c r="H214" s="2"/>
      <c r="I214" s="2">
        <v>483052.95</v>
      </c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>
        <f t="shared" si="0"/>
        <v>483052.95</v>
      </c>
    </row>
    <row r="215" spans="1:22" ht="12.75" customHeight="1" x14ac:dyDescent="0.25">
      <c r="A215" s="12"/>
      <c r="B215" s="22" t="s">
        <v>678</v>
      </c>
      <c r="C215" s="14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>
        <f t="shared" si="0"/>
        <v>0</v>
      </c>
    </row>
    <row r="216" spans="1:22" ht="12.75" customHeight="1" x14ac:dyDescent="0.25">
      <c r="A216" s="12">
        <v>194</v>
      </c>
      <c r="B216" s="21" t="s">
        <v>679</v>
      </c>
      <c r="C216" s="14" t="s">
        <v>680</v>
      </c>
      <c r="D216" s="2"/>
      <c r="E216" s="2"/>
      <c r="F216" s="2"/>
      <c r="G216" s="2"/>
      <c r="H216" s="2"/>
      <c r="I216" s="2"/>
      <c r="J216" s="2">
        <v>12861404.220000001</v>
      </c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>
        <f t="shared" si="0"/>
        <v>12861404.220000001</v>
      </c>
    </row>
    <row r="217" spans="1:22" ht="12.75" customHeight="1" x14ac:dyDescent="0.25">
      <c r="A217" s="12"/>
      <c r="B217" s="22" t="s">
        <v>681</v>
      </c>
      <c r="C217" s="14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>
        <f t="shared" si="0"/>
        <v>0</v>
      </c>
    </row>
    <row r="218" spans="1:22" ht="12.75" customHeight="1" x14ac:dyDescent="0.25">
      <c r="A218" s="12">
        <v>195</v>
      </c>
      <c r="B218" s="21" t="s">
        <v>682</v>
      </c>
      <c r="C218" s="14" t="s">
        <v>683</v>
      </c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>
        <f t="shared" si="0"/>
        <v>0</v>
      </c>
    </row>
    <row r="219" spans="1:22" ht="12.75" customHeight="1" x14ac:dyDescent="0.25">
      <c r="A219" s="12">
        <v>196</v>
      </c>
      <c r="B219" s="21" t="s">
        <v>684</v>
      </c>
      <c r="C219" s="14" t="s">
        <v>685</v>
      </c>
      <c r="D219" s="2"/>
      <c r="E219" s="2"/>
      <c r="F219" s="2"/>
      <c r="G219" s="2"/>
      <c r="H219" s="2"/>
      <c r="I219" s="2"/>
      <c r="J219" s="2"/>
      <c r="K219" s="2">
        <v>2247975.98</v>
      </c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>
        <f t="shared" si="0"/>
        <v>2247975.98</v>
      </c>
    </row>
    <row r="220" spans="1:22" ht="12.75" customHeight="1" x14ac:dyDescent="0.25">
      <c r="A220" s="12"/>
      <c r="B220" s="22" t="s">
        <v>686</v>
      </c>
      <c r="C220" s="14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>
        <f t="shared" si="0"/>
        <v>0</v>
      </c>
    </row>
    <row r="221" spans="1:22" ht="12.75" customHeight="1" x14ac:dyDescent="0.25">
      <c r="A221" s="12">
        <v>197</v>
      </c>
      <c r="B221" s="21" t="s">
        <v>687</v>
      </c>
      <c r="C221" s="14" t="s">
        <v>688</v>
      </c>
      <c r="D221" s="2"/>
      <c r="E221" s="2"/>
      <c r="F221" s="2"/>
      <c r="G221" s="2"/>
      <c r="H221" s="2"/>
      <c r="I221" s="2"/>
      <c r="J221" s="2"/>
      <c r="K221" s="2"/>
      <c r="L221" s="2">
        <v>26998812.629999999</v>
      </c>
      <c r="M221" s="2"/>
      <c r="N221" s="2"/>
      <c r="O221" s="2"/>
      <c r="P221" s="2"/>
      <c r="Q221" s="2"/>
      <c r="R221" s="2"/>
      <c r="S221" s="2"/>
      <c r="T221" s="2"/>
      <c r="U221" s="2"/>
      <c r="V221" s="2">
        <f t="shared" si="0"/>
        <v>26998812.629999999</v>
      </c>
    </row>
    <row r="222" spans="1:22" ht="12.75" customHeight="1" x14ac:dyDescent="0.25">
      <c r="A222" s="12">
        <v>198</v>
      </c>
      <c r="B222" s="21" t="s">
        <v>689</v>
      </c>
      <c r="C222" s="14" t="s">
        <v>690</v>
      </c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>
        <f t="shared" si="0"/>
        <v>0</v>
      </c>
    </row>
    <row r="223" spans="1:22" ht="12.75" customHeight="1" x14ac:dyDescent="0.25">
      <c r="A223" s="12"/>
      <c r="B223" s="22" t="s">
        <v>691</v>
      </c>
      <c r="C223" s="14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>
        <f t="shared" si="0"/>
        <v>0</v>
      </c>
    </row>
    <row r="224" spans="1:22" ht="12.75" customHeight="1" x14ac:dyDescent="0.25">
      <c r="A224" s="12">
        <v>199</v>
      </c>
      <c r="B224" s="21" t="s">
        <v>692</v>
      </c>
      <c r="C224" s="14" t="s">
        <v>693</v>
      </c>
      <c r="D224" s="2"/>
      <c r="E224" s="2"/>
      <c r="F224" s="2"/>
      <c r="G224" s="2"/>
      <c r="H224" s="2"/>
      <c r="I224" s="2"/>
      <c r="J224" s="2"/>
      <c r="K224" s="2"/>
      <c r="L224" s="2"/>
      <c r="M224" s="2">
        <v>45934465.109999999</v>
      </c>
      <c r="N224" s="2"/>
      <c r="O224" s="2"/>
      <c r="P224" s="2"/>
      <c r="Q224" s="2"/>
      <c r="R224" s="2"/>
      <c r="S224" s="2"/>
      <c r="T224" s="2"/>
      <c r="U224" s="2"/>
      <c r="V224" s="2">
        <f t="shared" si="0"/>
        <v>45934465.109999999</v>
      </c>
    </row>
    <row r="225" spans="1:22" ht="12.75" customHeight="1" x14ac:dyDescent="0.25">
      <c r="A225" s="12"/>
      <c r="B225" s="22" t="s">
        <v>694</v>
      </c>
      <c r="C225" s="14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>
        <f t="shared" si="0"/>
        <v>0</v>
      </c>
    </row>
    <row r="226" spans="1:22" ht="12.75" customHeight="1" x14ac:dyDescent="0.25">
      <c r="A226" s="12">
        <v>200</v>
      </c>
      <c r="B226" s="21" t="s">
        <v>695</v>
      </c>
      <c r="C226" s="14" t="s">
        <v>696</v>
      </c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>
        <v>1190269</v>
      </c>
      <c r="O226" s="2"/>
      <c r="P226" s="2"/>
      <c r="Q226" s="2"/>
      <c r="R226" s="2"/>
      <c r="S226" s="2"/>
      <c r="T226" s="2"/>
      <c r="U226" s="2"/>
      <c r="V226" s="2">
        <f t="shared" si="0"/>
        <v>1190269</v>
      </c>
    </row>
    <row r="227" spans="1:22" ht="12.75" customHeight="1" x14ac:dyDescent="0.25">
      <c r="A227" s="12"/>
      <c r="B227" s="22" t="s">
        <v>697</v>
      </c>
      <c r="C227" s="14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>
        <f t="shared" si="0"/>
        <v>0</v>
      </c>
    </row>
    <row r="228" spans="1:22" ht="12.75" customHeight="1" x14ac:dyDescent="0.25">
      <c r="A228" s="12">
        <v>201</v>
      </c>
      <c r="B228" s="21" t="s">
        <v>698</v>
      </c>
      <c r="C228" s="14" t="s">
        <v>699</v>
      </c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>
        <f t="shared" si="0"/>
        <v>0</v>
      </c>
    </row>
    <row r="229" spans="1:22" ht="12.75" customHeight="1" x14ac:dyDescent="0.25">
      <c r="A229" s="12"/>
      <c r="B229" s="22" t="s">
        <v>700</v>
      </c>
      <c r="C229" s="14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>
        <f t="shared" si="0"/>
        <v>0</v>
      </c>
    </row>
    <row r="230" spans="1:22" ht="12.75" customHeight="1" x14ac:dyDescent="0.25">
      <c r="A230" s="12">
        <v>202</v>
      </c>
      <c r="B230" s="21" t="s">
        <v>701</v>
      </c>
      <c r="C230" s="14" t="s">
        <v>702</v>
      </c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>
        <v>104908625.91</v>
      </c>
      <c r="Q230" s="2"/>
      <c r="R230" s="2"/>
      <c r="S230" s="2"/>
      <c r="T230" s="2"/>
      <c r="U230" s="2"/>
      <c r="V230" s="2">
        <f t="shared" si="0"/>
        <v>104908625.91</v>
      </c>
    </row>
    <row r="231" spans="1:22" ht="12.75" customHeight="1" x14ac:dyDescent="0.25">
      <c r="A231" s="12"/>
      <c r="B231" s="22" t="s">
        <v>703</v>
      </c>
      <c r="C231" s="14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>
        <f t="shared" si="0"/>
        <v>0</v>
      </c>
    </row>
    <row r="232" spans="1:22" ht="12.75" customHeight="1" x14ac:dyDescent="0.25">
      <c r="A232" s="12">
        <v>203</v>
      </c>
      <c r="B232" s="21" t="s">
        <v>704</v>
      </c>
      <c r="C232" s="14" t="s">
        <v>705</v>
      </c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>
        <v>41356081.219999999</v>
      </c>
      <c r="R232" s="2"/>
      <c r="S232" s="2"/>
      <c r="T232" s="2"/>
      <c r="U232" s="2"/>
      <c r="V232" s="2">
        <f t="shared" si="0"/>
        <v>41356081.219999999</v>
      </c>
    </row>
    <row r="233" spans="1:22" ht="12.75" customHeight="1" x14ac:dyDescent="0.25">
      <c r="A233" s="12"/>
      <c r="B233" s="22" t="s">
        <v>706</v>
      </c>
      <c r="C233" s="14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>
        <f t="shared" si="0"/>
        <v>0</v>
      </c>
    </row>
    <row r="234" spans="1:22" ht="12.75" customHeight="1" x14ac:dyDescent="0.25">
      <c r="A234" s="12">
        <v>204</v>
      </c>
      <c r="B234" s="21" t="s">
        <v>707</v>
      </c>
      <c r="C234" s="14" t="s">
        <v>708</v>
      </c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>
        <v>19167975.539999999</v>
      </c>
      <c r="S234" s="2"/>
      <c r="T234" s="2"/>
      <c r="U234" s="2"/>
      <c r="V234" s="2">
        <f t="shared" si="0"/>
        <v>19167975.539999999</v>
      </c>
    </row>
    <row r="235" spans="1:22" ht="12.75" customHeight="1" x14ac:dyDescent="0.25">
      <c r="A235" s="12"/>
      <c r="B235" s="22" t="s">
        <v>709</v>
      </c>
      <c r="C235" s="14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>
        <f t="shared" si="0"/>
        <v>0</v>
      </c>
    </row>
    <row r="236" spans="1:22" ht="12.75" customHeight="1" x14ac:dyDescent="0.25">
      <c r="A236" s="12">
        <v>205</v>
      </c>
      <c r="B236" s="21" t="s">
        <v>710</v>
      </c>
      <c r="C236" s="23" t="s">
        <v>711</v>
      </c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>
        <v>109063609.62</v>
      </c>
      <c r="T236" s="2"/>
      <c r="U236" s="2"/>
      <c r="V236" s="2">
        <f t="shared" si="0"/>
        <v>109063609.62</v>
      </c>
    </row>
    <row r="237" spans="1:22" ht="12.75" customHeight="1" x14ac:dyDescent="0.25">
      <c r="A237" s="12"/>
      <c r="B237" s="24" t="s">
        <v>712</v>
      </c>
      <c r="C237" s="25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>
        <f t="shared" si="0"/>
        <v>0</v>
      </c>
    </row>
    <row r="238" spans="1:22" ht="12.75" customHeight="1" x14ac:dyDescent="0.25">
      <c r="A238" s="12">
        <v>206</v>
      </c>
      <c r="B238" s="13" t="s">
        <v>713</v>
      </c>
      <c r="C238" s="25" t="s">
        <v>643</v>
      </c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>
        <v>10646962.92</v>
      </c>
      <c r="U238" s="2"/>
      <c r="V238" s="2">
        <f t="shared" si="0"/>
        <v>10646962.92</v>
      </c>
    </row>
    <row r="239" spans="1:22" ht="12.75" customHeight="1" x14ac:dyDescent="0.25">
      <c r="A239" s="12">
        <v>207</v>
      </c>
      <c r="B239" s="13" t="s">
        <v>714</v>
      </c>
      <c r="C239" s="25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>
        <f t="shared" si="0"/>
        <v>0</v>
      </c>
    </row>
    <row r="240" spans="1:22" ht="12.75" customHeight="1" x14ac:dyDescent="0.25">
      <c r="A240" s="12"/>
      <c r="B240" s="24" t="s">
        <v>715</v>
      </c>
      <c r="C240" s="25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>
        <f t="shared" si="0"/>
        <v>0</v>
      </c>
    </row>
    <row r="241" spans="1:22" ht="12.75" customHeight="1" x14ac:dyDescent="0.25">
      <c r="A241" s="12">
        <v>208</v>
      </c>
      <c r="B241" s="26" t="s">
        <v>716</v>
      </c>
      <c r="C241" s="25" t="s">
        <v>717</v>
      </c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>
        <f t="shared" si="0"/>
        <v>0</v>
      </c>
    </row>
    <row r="242" spans="1:22" ht="12.75" customHeight="1" x14ac:dyDescent="0.25">
      <c r="A242" s="12">
        <v>209</v>
      </c>
      <c r="B242" s="26" t="s">
        <v>718</v>
      </c>
      <c r="C242" s="25" t="s">
        <v>719</v>
      </c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>
        <v>8787777.2899999991</v>
      </c>
      <c r="V242" s="2">
        <f t="shared" si="0"/>
        <v>8787777.2899999991</v>
      </c>
    </row>
    <row r="243" spans="1:22" ht="13.5" customHeight="1" x14ac:dyDescent="0.25">
      <c r="A243" s="27"/>
      <c r="B243" s="26"/>
      <c r="C243" s="28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">
        <f t="shared" si="0"/>
        <v>0</v>
      </c>
    </row>
    <row r="244" spans="1:22" ht="14.25" customHeight="1" x14ac:dyDescent="0.25">
      <c r="B244" s="30" t="s">
        <v>720</v>
      </c>
      <c r="C244" s="31"/>
      <c r="D244" s="29">
        <f t="shared" ref="D244:U244" si="8">SUM(D7:D242)</f>
        <v>116274302.69</v>
      </c>
      <c r="E244" s="29">
        <f t="shared" si="8"/>
        <v>1973062948.03</v>
      </c>
      <c r="F244" s="29">
        <f t="shared" si="8"/>
        <v>587990861.54999995</v>
      </c>
      <c r="G244" s="29">
        <f t="shared" si="8"/>
        <v>500520301.34000003</v>
      </c>
      <c r="H244" s="29">
        <f t="shared" si="8"/>
        <v>876535539.53999984</v>
      </c>
      <c r="I244" s="29">
        <f t="shared" si="8"/>
        <v>196756242.48999998</v>
      </c>
      <c r="J244" s="29">
        <f t="shared" si="8"/>
        <v>39732315.979999997</v>
      </c>
      <c r="K244" s="29">
        <f t="shared" si="8"/>
        <v>20115946.27</v>
      </c>
      <c r="L244" s="29">
        <f t="shared" si="8"/>
        <v>240349306.26000002</v>
      </c>
      <c r="M244" s="32">
        <f t="shared" si="8"/>
        <v>115611446.92999999</v>
      </c>
      <c r="N244" s="29">
        <f t="shared" si="8"/>
        <v>35753808.399999999</v>
      </c>
      <c r="O244" s="29">
        <f t="shared" si="8"/>
        <v>31547400.800000004</v>
      </c>
      <c r="P244" s="29">
        <f t="shared" si="8"/>
        <v>308231486.61000001</v>
      </c>
      <c r="Q244" s="29">
        <f t="shared" si="8"/>
        <v>47158727.280000001</v>
      </c>
      <c r="R244" s="29">
        <f t="shared" si="8"/>
        <v>37305930.490000002</v>
      </c>
      <c r="S244" s="29">
        <f t="shared" si="8"/>
        <v>345203140.38999999</v>
      </c>
      <c r="T244" s="29">
        <f t="shared" si="8"/>
        <v>14484507.57</v>
      </c>
      <c r="U244" s="29">
        <f t="shared" si="8"/>
        <v>44602064.009999998</v>
      </c>
      <c r="V244" s="2">
        <f t="shared" si="0"/>
        <v>5531236276.6300001</v>
      </c>
    </row>
    <row r="245" spans="1:22" ht="13.5" customHeight="1" x14ac:dyDescent="0.25"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>
        <f t="shared" ref="V245:V246" si="9">SUM(E245:U245)</f>
        <v>0</v>
      </c>
    </row>
    <row r="246" spans="1:22" ht="12.75" customHeight="1" x14ac:dyDescent="0.25">
      <c r="D246" s="2">
        <f>V146</f>
        <v>0</v>
      </c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>
        <f t="shared" si="9"/>
        <v>0</v>
      </c>
    </row>
    <row r="247" spans="1:22" ht="12.75" customHeight="1" x14ac:dyDescent="0.25">
      <c r="D247" s="2">
        <f>D244+D246</f>
        <v>116274302.69</v>
      </c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</row>
    <row r="248" spans="1:22" ht="12.75" customHeight="1" x14ac:dyDescent="0.25"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</row>
    <row r="249" spans="1:22" ht="12.75" customHeight="1" x14ac:dyDescent="0.25"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</row>
    <row r="250" spans="1:22" ht="12.75" customHeight="1" x14ac:dyDescent="0.25"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</row>
    <row r="251" spans="1:22" ht="12.75" customHeight="1" x14ac:dyDescent="0.25"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</row>
    <row r="252" spans="1:22" ht="12.75" customHeight="1" x14ac:dyDescent="0.25"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</row>
    <row r="253" spans="1:22" ht="12.75" customHeight="1" x14ac:dyDescent="0.25"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</row>
    <row r="254" spans="1:22" ht="12.75" customHeight="1" x14ac:dyDescent="0.25"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</row>
    <row r="255" spans="1:22" ht="12.75" customHeight="1" x14ac:dyDescent="0.25"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</row>
    <row r="256" spans="1:22" ht="12.75" customHeight="1" x14ac:dyDescent="0.25"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</row>
    <row r="257" spans="4:21" ht="12.75" customHeight="1" x14ac:dyDescent="0.25"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</row>
    <row r="258" spans="4:21" ht="12.75" customHeight="1" x14ac:dyDescent="0.25"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</row>
    <row r="259" spans="4:21" ht="12.75" customHeight="1" x14ac:dyDescent="0.25"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</row>
    <row r="260" spans="4:21" ht="12.75" customHeight="1" x14ac:dyDescent="0.25"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</row>
    <row r="261" spans="4:21" ht="12.75" customHeight="1" x14ac:dyDescent="0.25"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</row>
    <row r="262" spans="4:21" ht="12.75" customHeight="1" x14ac:dyDescent="0.25"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</row>
    <row r="263" spans="4:21" ht="12.75" customHeight="1" x14ac:dyDescent="0.25"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</row>
    <row r="264" spans="4:21" ht="12.75" customHeight="1" x14ac:dyDescent="0.25"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</row>
    <row r="265" spans="4:21" ht="12.75" customHeight="1" x14ac:dyDescent="0.25"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</row>
    <row r="266" spans="4:21" ht="12.75" customHeight="1" x14ac:dyDescent="0.25"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</row>
    <row r="267" spans="4:21" ht="12.75" customHeight="1" x14ac:dyDescent="0.25"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</row>
    <row r="268" spans="4:21" ht="12.75" customHeight="1" x14ac:dyDescent="0.25"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</row>
    <row r="269" spans="4:21" ht="12.75" customHeight="1" x14ac:dyDescent="0.25"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</row>
    <row r="270" spans="4:21" ht="12.75" customHeight="1" x14ac:dyDescent="0.25"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</row>
    <row r="271" spans="4:21" ht="12.75" customHeight="1" x14ac:dyDescent="0.25"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</row>
    <row r="272" spans="4:21" ht="12.75" customHeight="1" x14ac:dyDescent="0.25"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</row>
    <row r="273" spans="4:21" ht="12.75" customHeight="1" x14ac:dyDescent="0.25"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</row>
    <row r="274" spans="4:21" ht="12.75" customHeight="1" x14ac:dyDescent="0.25"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</row>
    <row r="275" spans="4:21" ht="12.75" customHeight="1" x14ac:dyDescent="0.25"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</row>
    <row r="276" spans="4:21" ht="12.75" customHeight="1" x14ac:dyDescent="0.25"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</row>
    <row r="277" spans="4:21" ht="12.75" customHeight="1" x14ac:dyDescent="0.25"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</row>
    <row r="278" spans="4:21" ht="12.75" customHeight="1" x14ac:dyDescent="0.25"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</row>
    <row r="279" spans="4:21" ht="12.75" customHeight="1" x14ac:dyDescent="0.25"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</row>
    <row r="280" spans="4:21" ht="12.75" customHeight="1" x14ac:dyDescent="0.25"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</row>
    <row r="281" spans="4:21" ht="12.75" customHeight="1" x14ac:dyDescent="0.25"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</row>
    <row r="282" spans="4:21" ht="12.75" customHeight="1" x14ac:dyDescent="0.25"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</row>
    <row r="283" spans="4:21" ht="12.75" customHeight="1" x14ac:dyDescent="0.25"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</row>
    <row r="284" spans="4:21" ht="12.75" customHeight="1" x14ac:dyDescent="0.25"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</row>
    <row r="285" spans="4:21" ht="12.75" customHeight="1" x14ac:dyDescent="0.25"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</row>
    <row r="286" spans="4:21" ht="12.75" customHeight="1" x14ac:dyDescent="0.25"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</row>
    <row r="287" spans="4:21" ht="12.75" customHeight="1" x14ac:dyDescent="0.25"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</row>
    <row r="288" spans="4:21" ht="12.75" customHeight="1" x14ac:dyDescent="0.25"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</row>
    <row r="289" spans="4:21" ht="12.75" customHeight="1" x14ac:dyDescent="0.25"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</row>
    <row r="290" spans="4:21" ht="12.75" customHeight="1" x14ac:dyDescent="0.25"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</row>
    <row r="291" spans="4:21" ht="12.75" customHeight="1" x14ac:dyDescent="0.25"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</row>
    <row r="292" spans="4:21" ht="12.75" customHeight="1" x14ac:dyDescent="0.25"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</row>
    <row r="293" spans="4:21" ht="12.75" customHeight="1" x14ac:dyDescent="0.25"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</row>
    <row r="294" spans="4:21" ht="12.75" customHeight="1" x14ac:dyDescent="0.25"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</row>
    <row r="295" spans="4:21" ht="12.75" customHeight="1" x14ac:dyDescent="0.25"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</row>
    <row r="296" spans="4:21" ht="12.75" customHeight="1" x14ac:dyDescent="0.25"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</row>
    <row r="297" spans="4:21" ht="12.75" customHeight="1" x14ac:dyDescent="0.25"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</row>
    <row r="298" spans="4:21" ht="12.75" customHeight="1" x14ac:dyDescent="0.25"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</row>
    <row r="299" spans="4:21" ht="12.75" customHeight="1" x14ac:dyDescent="0.25"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</row>
    <row r="300" spans="4:21" ht="12.75" customHeight="1" x14ac:dyDescent="0.25"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</row>
    <row r="301" spans="4:21" ht="12.75" customHeight="1" x14ac:dyDescent="0.25"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</row>
    <row r="302" spans="4:21" ht="12.75" customHeight="1" x14ac:dyDescent="0.25"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</row>
    <row r="303" spans="4:21" ht="12.75" customHeight="1" x14ac:dyDescent="0.25"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</row>
    <row r="304" spans="4:21" ht="12.75" customHeight="1" x14ac:dyDescent="0.25"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</row>
    <row r="305" spans="4:21" ht="12.75" customHeight="1" x14ac:dyDescent="0.25"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</row>
    <row r="306" spans="4:21" ht="12.75" customHeight="1" x14ac:dyDescent="0.25"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</row>
    <row r="307" spans="4:21" ht="12.75" customHeight="1" x14ac:dyDescent="0.25"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</row>
    <row r="308" spans="4:21" ht="12.75" customHeight="1" x14ac:dyDescent="0.25"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</row>
    <row r="309" spans="4:21" ht="12.75" customHeight="1" x14ac:dyDescent="0.25"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</row>
    <row r="310" spans="4:21" ht="12.75" customHeight="1" x14ac:dyDescent="0.25"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</row>
    <row r="311" spans="4:21" ht="12.75" customHeight="1" x14ac:dyDescent="0.25"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</row>
    <row r="312" spans="4:21" ht="12.75" customHeight="1" x14ac:dyDescent="0.25"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</row>
    <row r="313" spans="4:21" ht="12.75" customHeight="1" x14ac:dyDescent="0.25"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</row>
    <row r="314" spans="4:21" ht="12.75" customHeight="1" x14ac:dyDescent="0.25"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</row>
    <row r="315" spans="4:21" ht="12.75" customHeight="1" x14ac:dyDescent="0.25"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</row>
    <row r="316" spans="4:21" ht="12.75" customHeight="1" x14ac:dyDescent="0.25"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</row>
    <row r="317" spans="4:21" ht="12.75" customHeight="1" x14ac:dyDescent="0.25"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</row>
    <row r="318" spans="4:21" ht="12.75" customHeight="1" x14ac:dyDescent="0.25"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</row>
    <row r="319" spans="4:21" ht="12.75" customHeight="1" x14ac:dyDescent="0.25"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</row>
    <row r="320" spans="4:21" ht="12.75" customHeight="1" x14ac:dyDescent="0.25"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</row>
    <row r="321" spans="4:21" ht="12.75" customHeight="1" x14ac:dyDescent="0.25"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</row>
    <row r="322" spans="4:21" ht="12.75" customHeight="1" x14ac:dyDescent="0.25"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</row>
    <row r="323" spans="4:21" ht="12.75" customHeight="1" x14ac:dyDescent="0.25"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</row>
    <row r="324" spans="4:21" ht="12.75" customHeight="1" x14ac:dyDescent="0.25"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</row>
    <row r="325" spans="4:21" ht="12.75" customHeight="1" x14ac:dyDescent="0.25"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</row>
    <row r="326" spans="4:21" ht="12.75" customHeight="1" x14ac:dyDescent="0.25"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</row>
    <row r="327" spans="4:21" ht="12.75" customHeight="1" x14ac:dyDescent="0.25"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</row>
    <row r="328" spans="4:21" ht="12.75" customHeight="1" x14ac:dyDescent="0.25"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</row>
    <row r="329" spans="4:21" ht="12.75" customHeight="1" x14ac:dyDescent="0.25"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</row>
    <row r="330" spans="4:21" ht="12.75" customHeight="1" x14ac:dyDescent="0.25"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</row>
    <row r="331" spans="4:21" ht="12.75" customHeight="1" x14ac:dyDescent="0.25"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</row>
    <row r="332" spans="4:21" ht="12.75" customHeight="1" x14ac:dyDescent="0.25"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</row>
    <row r="333" spans="4:21" ht="12.75" customHeight="1" x14ac:dyDescent="0.25"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</row>
    <row r="334" spans="4:21" ht="12.75" customHeight="1" x14ac:dyDescent="0.25"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</row>
    <row r="335" spans="4:21" ht="12.75" customHeight="1" x14ac:dyDescent="0.25"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</row>
    <row r="336" spans="4:21" ht="12.75" customHeight="1" x14ac:dyDescent="0.25"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</row>
    <row r="337" spans="4:21" ht="12.75" customHeight="1" x14ac:dyDescent="0.25"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</row>
    <row r="338" spans="4:21" ht="12.75" customHeight="1" x14ac:dyDescent="0.25"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</row>
    <row r="339" spans="4:21" ht="12.75" customHeight="1" x14ac:dyDescent="0.25"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</row>
    <row r="340" spans="4:21" ht="12.75" customHeight="1" x14ac:dyDescent="0.25"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</row>
    <row r="341" spans="4:21" ht="12.75" customHeight="1" x14ac:dyDescent="0.25"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</row>
    <row r="342" spans="4:21" ht="12.75" customHeight="1" x14ac:dyDescent="0.25"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</row>
    <row r="343" spans="4:21" ht="12.75" customHeight="1" x14ac:dyDescent="0.25"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</row>
    <row r="344" spans="4:21" ht="12.75" customHeight="1" x14ac:dyDescent="0.25"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</row>
    <row r="345" spans="4:21" ht="12.75" customHeight="1" x14ac:dyDescent="0.25"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</row>
    <row r="346" spans="4:21" ht="12.75" customHeight="1" x14ac:dyDescent="0.25"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</row>
    <row r="347" spans="4:21" ht="12.75" customHeight="1" x14ac:dyDescent="0.25"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</row>
    <row r="348" spans="4:21" ht="12.75" customHeight="1" x14ac:dyDescent="0.25"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</row>
    <row r="349" spans="4:21" ht="12.75" customHeight="1" x14ac:dyDescent="0.25"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</row>
    <row r="350" spans="4:21" ht="12.75" customHeight="1" x14ac:dyDescent="0.25"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</row>
    <row r="351" spans="4:21" ht="12.75" customHeight="1" x14ac:dyDescent="0.25"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</row>
    <row r="352" spans="4:21" ht="12.75" customHeight="1" x14ac:dyDescent="0.25"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</row>
    <row r="353" spans="4:21" ht="12.75" customHeight="1" x14ac:dyDescent="0.25"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</row>
    <row r="354" spans="4:21" ht="12.75" customHeight="1" x14ac:dyDescent="0.25"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</row>
    <row r="355" spans="4:21" ht="12.75" customHeight="1" x14ac:dyDescent="0.25"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</row>
    <row r="356" spans="4:21" ht="12.75" customHeight="1" x14ac:dyDescent="0.25"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</row>
    <row r="357" spans="4:21" ht="12.75" customHeight="1" x14ac:dyDescent="0.25"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</row>
    <row r="358" spans="4:21" ht="12.75" customHeight="1" x14ac:dyDescent="0.25"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</row>
    <row r="359" spans="4:21" ht="12.75" customHeight="1" x14ac:dyDescent="0.25"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</row>
    <row r="360" spans="4:21" ht="12.75" customHeight="1" x14ac:dyDescent="0.25"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</row>
    <row r="361" spans="4:21" ht="12.75" customHeight="1" x14ac:dyDescent="0.25"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</row>
    <row r="362" spans="4:21" ht="12.75" customHeight="1" x14ac:dyDescent="0.25"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</row>
    <row r="363" spans="4:21" ht="12.75" customHeight="1" x14ac:dyDescent="0.25"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</row>
    <row r="364" spans="4:21" ht="12.75" customHeight="1" x14ac:dyDescent="0.25"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</row>
    <row r="365" spans="4:21" ht="12.75" customHeight="1" x14ac:dyDescent="0.25"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</row>
    <row r="366" spans="4:21" ht="12.75" customHeight="1" x14ac:dyDescent="0.25"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</row>
    <row r="367" spans="4:21" ht="12.75" customHeight="1" x14ac:dyDescent="0.25"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</row>
    <row r="368" spans="4:21" ht="12.75" customHeight="1" x14ac:dyDescent="0.25"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</row>
    <row r="369" spans="4:21" ht="12.75" customHeight="1" x14ac:dyDescent="0.25"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</row>
    <row r="370" spans="4:21" ht="12.75" customHeight="1" x14ac:dyDescent="0.25"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</row>
    <row r="371" spans="4:21" ht="12.75" customHeight="1" x14ac:dyDescent="0.25"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</row>
    <row r="372" spans="4:21" ht="12.75" customHeight="1" x14ac:dyDescent="0.25"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</row>
    <row r="373" spans="4:21" ht="12.75" customHeight="1" x14ac:dyDescent="0.25"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</row>
    <row r="374" spans="4:21" ht="12.75" customHeight="1" x14ac:dyDescent="0.25"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</row>
    <row r="375" spans="4:21" ht="12.75" customHeight="1" x14ac:dyDescent="0.25"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</row>
    <row r="376" spans="4:21" ht="12.75" customHeight="1" x14ac:dyDescent="0.25"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</row>
    <row r="377" spans="4:21" ht="12.75" customHeight="1" x14ac:dyDescent="0.25"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</row>
    <row r="378" spans="4:21" ht="12.75" customHeight="1" x14ac:dyDescent="0.25"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</row>
    <row r="379" spans="4:21" ht="12.75" customHeight="1" x14ac:dyDescent="0.25"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</row>
    <row r="380" spans="4:21" ht="12.75" customHeight="1" x14ac:dyDescent="0.25"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</row>
    <row r="381" spans="4:21" ht="12.75" customHeight="1" x14ac:dyDescent="0.25"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</row>
    <row r="382" spans="4:21" ht="12.75" customHeight="1" x14ac:dyDescent="0.25"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</row>
    <row r="383" spans="4:21" ht="12.75" customHeight="1" x14ac:dyDescent="0.25"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</row>
    <row r="384" spans="4:21" ht="12.75" customHeight="1" x14ac:dyDescent="0.25"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</row>
    <row r="385" spans="4:21" ht="12.75" customHeight="1" x14ac:dyDescent="0.25"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</row>
    <row r="386" spans="4:21" ht="12.75" customHeight="1" x14ac:dyDescent="0.25"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</row>
    <row r="387" spans="4:21" ht="12.75" customHeight="1" x14ac:dyDescent="0.25"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</row>
    <row r="388" spans="4:21" ht="12.75" customHeight="1" x14ac:dyDescent="0.25"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</row>
    <row r="389" spans="4:21" ht="12.75" customHeight="1" x14ac:dyDescent="0.25"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</row>
    <row r="390" spans="4:21" ht="12.75" customHeight="1" x14ac:dyDescent="0.25"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</row>
    <row r="391" spans="4:21" ht="12.75" customHeight="1" x14ac:dyDescent="0.25"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</row>
    <row r="392" spans="4:21" ht="12.75" customHeight="1" x14ac:dyDescent="0.25"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</row>
    <row r="393" spans="4:21" ht="12.75" customHeight="1" x14ac:dyDescent="0.25"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</row>
    <row r="394" spans="4:21" ht="12.75" customHeight="1" x14ac:dyDescent="0.25"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</row>
    <row r="395" spans="4:21" ht="12.75" customHeight="1" x14ac:dyDescent="0.25"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</row>
    <row r="396" spans="4:21" ht="12.75" customHeight="1" x14ac:dyDescent="0.25"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</row>
    <row r="397" spans="4:21" ht="12.75" customHeight="1" x14ac:dyDescent="0.25"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</row>
    <row r="398" spans="4:21" ht="12.75" customHeight="1" x14ac:dyDescent="0.25"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</row>
    <row r="399" spans="4:21" ht="12.75" customHeight="1" x14ac:dyDescent="0.25"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</row>
    <row r="400" spans="4:21" ht="12.75" customHeight="1" x14ac:dyDescent="0.25"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</row>
    <row r="401" spans="4:21" ht="12.75" customHeight="1" x14ac:dyDescent="0.25"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</row>
    <row r="402" spans="4:21" ht="12.75" customHeight="1" x14ac:dyDescent="0.25"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</row>
    <row r="403" spans="4:21" ht="12.75" customHeight="1" x14ac:dyDescent="0.25"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</row>
    <row r="404" spans="4:21" ht="12.75" customHeight="1" x14ac:dyDescent="0.25"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</row>
    <row r="405" spans="4:21" ht="12.75" customHeight="1" x14ac:dyDescent="0.25"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</row>
    <row r="406" spans="4:21" ht="12.75" customHeight="1" x14ac:dyDescent="0.25"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</row>
    <row r="407" spans="4:21" ht="12.75" customHeight="1" x14ac:dyDescent="0.25"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</row>
    <row r="408" spans="4:21" ht="12.75" customHeight="1" x14ac:dyDescent="0.25"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</row>
    <row r="409" spans="4:21" ht="12.75" customHeight="1" x14ac:dyDescent="0.25"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</row>
    <row r="410" spans="4:21" ht="12.75" customHeight="1" x14ac:dyDescent="0.25"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</row>
    <row r="411" spans="4:21" ht="12.75" customHeight="1" x14ac:dyDescent="0.25"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</row>
    <row r="412" spans="4:21" ht="12.75" customHeight="1" x14ac:dyDescent="0.25"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</row>
    <row r="413" spans="4:21" ht="12.75" customHeight="1" x14ac:dyDescent="0.25"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</row>
    <row r="414" spans="4:21" ht="12.75" customHeight="1" x14ac:dyDescent="0.25"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</row>
    <row r="415" spans="4:21" ht="12.75" customHeight="1" x14ac:dyDescent="0.25"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</row>
    <row r="416" spans="4:21" ht="12.75" customHeight="1" x14ac:dyDescent="0.25"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</row>
    <row r="417" spans="4:21" ht="12.75" customHeight="1" x14ac:dyDescent="0.25"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</row>
    <row r="418" spans="4:21" ht="12.75" customHeight="1" x14ac:dyDescent="0.25"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</row>
    <row r="419" spans="4:21" ht="12.75" customHeight="1" x14ac:dyDescent="0.25"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</row>
    <row r="420" spans="4:21" ht="12.75" customHeight="1" x14ac:dyDescent="0.25"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</row>
    <row r="421" spans="4:21" ht="12.75" customHeight="1" x14ac:dyDescent="0.25"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</row>
    <row r="422" spans="4:21" ht="12.75" customHeight="1" x14ac:dyDescent="0.25"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</row>
    <row r="423" spans="4:21" ht="12.75" customHeight="1" x14ac:dyDescent="0.25"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</row>
    <row r="424" spans="4:21" ht="12.75" customHeight="1" x14ac:dyDescent="0.25"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</row>
    <row r="425" spans="4:21" ht="12.75" customHeight="1" x14ac:dyDescent="0.25"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</row>
    <row r="426" spans="4:21" ht="12.75" customHeight="1" x14ac:dyDescent="0.25"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</row>
    <row r="427" spans="4:21" ht="12.75" customHeight="1" x14ac:dyDescent="0.25"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</row>
    <row r="428" spans="4:21" ht="12.75" customHeight="1" x14ac:dyDescent="0.25"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</row>
    <row r="429" spans="4:21" ht="12.75" customHeight="1" x14ac:dyDescent="0.25"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</row>
    <row r="430" spans="4:21" ht="12.75" customHeight="1" x14ac:dyDescent="0.25"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</row>
    <row r="431" spans="4:21" ht="12.75" customHeight="1" x14ac:dyDescent="0.25"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</row>
    <row r="432" spans="4:21" ht="12.75" customHeight="1" x14ac:dyDescent="0.25"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</row>
    <row r="433" spans="4:21" ht="12.75" customHeight="1" x14ac:dyDescent="0.25"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</row>
    <row r="434" spans="4:21" ht="12.75" customHeight="1" x14ac:dyDescent="0.25"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</row>
    <row r="435" spans="4:21" ht="12.75" customHeight="1" x14ac:dyDescent="0.25"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</row>
    <row r="436" spans="4:21" ht="12.75" customHeight="1" x14ac:dyDescent="0.25"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</row>
    <row r="437" spans="4:21" ht="12.75" customHeight="1" x14ac:dyDescent="0.25"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</row>
    <row r="438" spans="4:21" ht="12.75" customHeight="1" x14ac:dyDescent="0.25"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</row>
    <row r="439" spans="4:21" ht="12.75" customHeight="1" x14ac:dyDescent="0.25"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</row>
    <row r="440" spans="4:21" ht="12.75" customHeight="1" x14ac:dyDescent="0.25"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</row>
    <row r="441" spans="4:21" ht="12.75" customHeight="1" x14ac:dyDescent="0.25"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</row>
    <row r="442" spans="4:21" ht="12.75" customHeight="1" x14ac:dyDescent="0.25"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</row>
    <row r="443" spans="4:21" ht="12.75" customHeight="1" x14ac:dyDescent="0.25"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</row>
    <row r="444" spans="4:21" ht="12.75" customHeight="1" x14ac:dyDescent="0.25"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</row>
    <row r="445" spans="4:21" ht="12.75" customHeight="1" x14ac:dyDescent="0.25"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</row>
    <row r="446" spans="4:21" ht="12.75" customHeight="1" x14ac:dyDescent="0.25"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</row>
    <row r="447" spans="4:21" ht="12.75" customHeight="1" x14ac:dyDescent="0.25"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</row>
    <row r="448" spans="4:21" ht="12.5" x14ac:dyDescent="0.25"/>
    <row r="449" ht="12.5" x14ac:dyDescent="0.25"/>
    <row r="450" ht="12.5" x14ac:dyDescent="0.25"/>
    <row r="451" ht="12.5" x14ac:dyDescent="0.25"/>
    <row r="452" ht="12.5" x14ac:dyDescent="0.25"/>
    <row r="453" ht="12.5" x14ac:dyDescent="0.25"/>
    <row r="454" ht="12.5" x14ac:dyDescent="0.25"/>
    <row r="455" ht="12.5" x14ac:dyDescent="0.25"/>
    <row r="456" ht="12.5" x14ac:dyDescent="0.25"/>
    <row r="457" ht="12.5" x14ac:dyDescent="0.25"/>
    <row r="458" ht="12.5" x14ac:dyDescent="0.25"/>
    <row r="459" ht="12.5" x14ac:dyDescent="0.25"/>
    <row r="460" ht="12.5" x14ac:dyDescent="0.25"/>
    <row r="461" ht="12.5" x14ac:dyDescent="0.25"/>
    <row r="462" ht="12.5" x14ac:dyDescent="0.25"/>
    <row r="463" ht="12.5" x14ac:dyDescent="0.25"/>
    <row r="464" ht="12.5" x14ac:dyDescent="0.25"/>
    <row r="465" ht="12.5" x14ac:dyDescent="0.25"/>
    <row r="466" ht="12.5" x14ac:dyDescent="0.25"/>
    <row r="467" ht="12.5" x14ac:dyDescent="0.25"/>
    <row r="468" ht="12.5" x14ac:dyDescent="0.25"/>
    <row r="469" ht="12.5" x14ac:dyDescent="0.25"/>
    <row r="470" ht="12.5" x14ac:dyDescent="0.25"/>
    <row r="471" ht="12.5" x14ac:dyDescent="0.25"/>
    <row r="472" ht="12.5" x14ac:dyDescent="0.25"/>
    <row r="473" ht="12.5" x14ac:dyDescent="0.25"/>
    <row r="474" ht="12.5" x14ac:dyDescent="0.25"/>
    <row r="475" ht="12.5" x14ac:dyDescent="0.25"/>
    <row r="476" ht="12.5" x14ac:dyDescent="0.25"/>
    <row r="477" ht="12.5" x14ac:dyDescent="0.25"/>
    <row r="478" ht="12.5" x14ac:dyDescent="0.25"/>
    <row r="479" ht="12.5" x14ac:dyDescent="0.25"/>
    <row r="480" ht="12.5" x14ac:dyDescent="0.25"/>
    <row r="481" ht="12.5" x14ac:dyDescent="0.25"/>
    <row r="482" ht="12.5" x14ac:dyDescent="0.25"/>
    <row r="483" ht="12.5" x14ac:dyDescent="0.25"/>
    <row r="484" ht="12.5" x14ac:dyDescent="0.25"/>
    <row r="485" ht="12.5" x14ac:dyDescent="0.25"/>
    <row r="486" ht="12.5" x14ac:dyDescent="0.25"/>
    <row r="487" ht="12.5" x14ac:dyDescent="0.25"/>
    <row r="488" ht="12.5" x14ac:dyDescent="0.25"/>
    <row r="489" ht="12.5" x14ac:dyDescent="0.25"/>
    <row r="490" ht="12.5" x14ac:dyDescent="0.25"/>
    <row r="491" ht="12.5" x14ac:dyDescent="0.25"/>
    <row r="492" ht="12.5" x14ac:dyDescent="0.25"/>
    <row r="493" ht="12.5" x14ac:dyDescent="0.25"/>
    <row r="494" ht="12.5" x14ac:dyDescent="0.25"/>
    <row r="495" ht="12.5" x14ac:dyDescent="0.25"/>
    <row r="496" ht="12.5" x14ac:dyDescent="0.25"/>
    <row r="497" ht="12.5" x14ac:dyDescent="0.25"/>
    <row r="498" ht="12.5" x14ac:dyDescent="0.25"/>
    <row r="499" ht="12.5" x14ac:dyDescent="0.25"/>
    <row r="500" ht="12.5" x14ac:dyDescent="0.25"/>
    <row r="501" ht="12.5" x14ac:dyDescent="0.25"/>
    <row r="502" ht="12.5" x14ac:dyDescent="0.25"/>
    <row r="503" ht="12.5" x14ac:dyDescent="0.25"/>
    <row r="504" ht="12.5" x14ac:dyDescent="0.25"/>
    <row r="505" ht="12.5" x14ac:dyDescent="0.25"/>
    <row r="506" ht="12.5" x14ac:dyDescent="0.25"/>
    <row r="507" ht="12.5" x14ac:dyDescent="0.25"/>
    <row r="508" ht="12.5" x14ac:dyDescent="0.25"/>
    <row r="509" ht="12.5" x14ac:dyDescent="0.25"/>
    <row r="510" ht="12.5" x14ac:dyDescent="0.25"/>
    <row r="511" ht="12.5" x14ac:dyDescent="0.25"/>
    <row r="512" ht="12.5" x14ac:dyDescent="0.25"/>
    <row r="513" ht="12.5" x14ac:dyDescent="0.25"/>
    <row r="514" ht="12.5" x14ac:dyDescent="0.25"/>
    <row r="515" ht="12.5" x14ac:dyDescent="0.25"/>
    <row r="516" ht="12.5" x14ac:dyDescent="0.25"/>
    <row r="517" ht="12.5" x14ac:dyDescent="0.25"/>
    <row r="518" ht="12.5" x14ac:dyDescent="0.25"/>
    <row r="519" ht="12.5" x14ac:dyDescent="0.25"/>
    <row r="520" ht="12.5" x14ac:dyDescent="0.25"/>
    <row r="521" ht="12.5" x14ac:dyDescent="0.25"/>
    <row r="522" ht="12.5" x14ac:dyDescent="0.25"/>
    <row r="523" ht="12.5" x14ac:dyDescent="0.25"/>
    <row r="524" ht="12.5" x14ac:dyDescent="0.25"/>
    <row r="525" ht="12.5" x14ac:dyDescent="0.25"/>
    <row r="526" ht="12.5" x14ac:dyDescent="0.25"/>
    <row r="527" ht="12.5" x14ac:dyDescent="0.25"/>
    <row r="528" ht="12.5" x14ac:dyDescent="0.25"/>
    <row r="529" ht="12.5" x14ac:dyDescent="0.25"/>
    <row r="530" ht="12.5" x14ac:dyDescent="0.25"/>
    <row r="531" ht="12.5" x14ac:dyDescent="0.25"/>
    <row r="532" ht="12.5" x14ac:dyDescent="0.25"/>
    <row r="533" ht="12.5" x14ac:dyDescent="0.25"/>
    <row r="534" ht="12.5" x14ac:dyDescent="0.25"/>
    <row r="535" ht="12.5" x14ac:dyDescent="0.25"/>
    <row r="536" ht="12.5" x14ac:dyDescent="0.25"/>
    <row r="537" ht="12.5" x14ac:dyDescent="0.25"/>
    <row r="538" ht="12.5" x14ac:dyDescent="0.25"/>
    <row r="539" ht="12.5" x14ac:dyDescent="0.25"/>
    <row r="540" ht="12.5" x14ac:dyDescent="0.25"/>
    <row r="541" ht="12.5" x14ac:dyDescent="0.25"/>
    <row r="542" ht="12.5" x14ac:dyDescent="0.25"/>
    <row r="543" ht="12.5" x14ac:dyDescent="0.25"/>
    <row r="544" ht="12.5" x14ac:dyDescent="0.25"/>
    <row r="545" ht="12.5" x14ac:dyDescent="0.25"/>
    <row r="546" ht="12.5" x14ac:dyDescent="0.25"/>
    <row r="547" ht="12.5" x14ac:dyDescent="0.25"/>
    <row r="548" ht="12.5" x14ac:dyDescent="0.25"/>
    <row r="549" ht="12.5" x14ac:dyDescent="0.25"/>
    <row r="550" ht="12.5" x14ac:dyDescent="0.25"/>
    <row r="551" ht="12.5" x14ac:dyDescent="0.25"/>
    <row r="552" ht="12.5" x14ac:dyDescent="0.25"/>
    <row r="553" ht="12.5" x14ac:dyDescent="0.25"/>
    <row r="554" ht="12.5" x14ac:dyDescent="0.25"/>
    <row r="555" ht="12.5" x14ac:dyDescent="0.25"/>
    <row r="556" ht="12.5" x14ac:dyDescent="0.25"/>
    <row r="557" ht="12.5" x14ac:dyDescent="0.25"/>
    <row r="558" ht="12.5" x14ac:dyDescent="0.25"/>
    <row r="559" ht="12.5" x14ac:dyDescent="0.25"/>
    <row r="560" ht="12.5" x14ac:dyDescent="0.25"/>
    <row r="561" ht="12.5" x14ac:dyDescent="0.25"/>
    <row r="562" ht="12.5" x14ac:dyDescent="0.25"/>
    <row r="563" ht="12.5" x14ac:dyDescent="0.25"/>
    <row r="564" ht="12.5" x14ac:dyDescent="0.25"/>
    <row r="565" ht="12.5" x14ac:dyDescent="0.25"/>
    <row r="566" ht="12.5" x14ac:dyDescent="0.25"/>
    <row r="567" ht="12.5" x14ac:dyDescent="0.25"/>
    <row r="568" ht="12.5" x14ac:dyDescent="0.25"/>
    <row r="569" ht="12.5" x14ac:dyDescent="0.25"/>
    <row r="570" ht="12.5" x14ac:dyDescent="0.25"/>
    <row r="571" ht="12.5" x14ac:dyDescent="0.25"/>
    <row r="572" ht="12.5" x14ac:dyDescent="0.25"/>
    <row r="573" ht="12.5" x14ac:dyDescent="0.25"/>
    <row r="574" ht="12.5" x14ac:dyDescent="0.25"/>
    <row r="575" ht="12.5" x14ac:dyDescent="0.25"/>
    <row r="576" ht="12.5" x14ac:dyDescent="0.25"/>
    <row r="577" ht="12.5" x14ac:dyDescent="0.25"/>
    <row r="578" ht="12.5" x14ac:dyDescent="0.25"/>
    <row r="579" ht="12.5" x14ac:dyDescent="0.25"/>
    <row r="580" ht="12.5" x14ac:dyDescent="0.25"/>
    <row r="581" ht="12.5" x14ac:dyDescent="0.25"/>
    <row r="582" ht="12.5" x14ac:dyDescent="0.25"/>
    <row r="583" ht="12.5" x14ac:dyDescent="0.25"/>
    <row r="584" ht="12.5" x14ac:dyDescent="0.25"/>
    <row r="585" ht="12.5" x14ac:dyDescent="0.25"/>
    <row r="586" ht="12.5" x14ac:dyDescent="0.25"/>
    <row r="587" ht="12.5" x14ac:dyDescent="0.25"/>
    <row r="588" ht="12.5" x14ac:dyDescent="0.25"/>
    <row r="589" ht="12.5" x14ac:dyDescent="0.25"/>
    <row r="590" ht="12.5" x14ac:dyDescent="0.25"/>
    <row r="591" ht="12.5" x14ac:dyDescent="0.25"/>
    <row r="592" ht="12.5" x14ac:dyDescent="0.25"/>
    <row r="593" ht="12.5" x14ac:dyDescent="0.25"/>
    <row r="594" ht="12.5" x14ac:dyDescent="0.25"/>
    <row r="595" ht="12.5" x14ac:dyDescent="0.25"/>
    <row r="596" ht="12.5" x14ac:dyDescent="0.25"/>
    <row r="597" ht="12.5" x14ac:dyDescent="0.25"/>
    <row r="598" ht="12.5" x14ac:dyDescent="0.25"/>
    <row r="599" ht="12.5" x14ac:dyDescent="0.25"/>
    <row r="600" ht="12.5" x14ac:dyDescent="0.25"/>
    <row r="601" ht="12.5" x14ac:dyDescent="0.25"/>
    <row r="602" ht="12.5" x14ac:dyDescent="0.25"/>
    <row r="603" ht="12.5" x14ac:dyDescent="0.25"/>
    <row r="604" ht="12.5" x14ac:dyDescent="0.25"/>
    <row r="605" ht="12.5" x14ac:dyDescent="0.25"/>
    <row r="606" ht="12.5" x14ac:dyDescent="0.25"/>
    <row r="607" ht="12.5" x14ac:dyDescent="0.25"/>
    <row r="608" ht="12.5" x14ac:dyDescent="0.25"/>
    <row r="609" ht="12.5" x14ac:dyDescent="0.25"/>
    <row r="610" ht="12.5" x14ac:dyDescent="0.25"/>
    <row r="611" ht="12.5" x14ac:dyDescent="0.25"/>
    <row r="612" ht="12.5" x14ac:dyDescent="0.25"/>
    <row r="613" ht="12.5" x14ac:dyDescent="0.25"/>
    <row r="614" ht="12.5" x14ac:dyDescent="0.25"/>
    <row r="615" ht="12.5" x14ac:dyDescent="0.25"/>
    <row r="616" ht="12.5" x14ac:dyDescent="0.25"/>
    <row r="617" ht="12.5" x14ac:dyDescent="0.25"/>
    <row r="618" ht="12.5" x14ac:dyDescent="0.25"/>
    <row r="619" ht="12.5" x14ac:dyDescent="0.25"/>
    <row r="620" ht="12.5" x14ac:dyDescent="0.25"/>
    <row r="621" ht="12.5" x14ac:dyDescent="0.25"/>
    <row r="622" ht="12.5" x14ac:dyDescent="0.25"/>
    <row r="623" ht="12.5" x14ac:dyDescent="0.25"/>
    <row r="624" ht="12.5" x14ac:dyDescent="0.25"/>
    <row r="625" ht="12.5" x14ac:dyDescent="0.25"/>
    <row r="626" ht="12.5" x14ac:dyDescent="0.25"/>
    <row r="627" ht="12.5" x14ac:dyDescent="0.25"/>
    <row r="628" ht="12.5" x14ac:dyDescent="0.25"/>
    <row r="629" ht="12.5" x14ac:dyDescent="0.25"/>
    <row r="630" ht="12.5" x14ac:dyDescent="0.25"/>
    <row r="631" ht="12.5" x14ac:dyDescent="0.25"/>
    <row r="632" ht="12.5" x14ac:dyDescent="0.25"/>
    <row r="633" ht="12.5" x14ac:dyDescent="0.25"/>
    <row r="634" ht="12.5" x14ac:dyDescent="0.25"/>
    <row r="635" ht="12.5" x14ac:dyDescent="0.25"/>
    <row r="636" ht="12.5" x14ac:dyDescent="0.25"/>
    <row r="637" ht="12.5" x14ac:dyDescent="0.25"/>
    <row r="638" ht="12.5" x14ac:dyDescent="0.25"/>
    <row r="639" ht="12.5" x14ac:dyDescent="0.25"/>
    <row r="640" ht="12.5" x14ac:dyDescent="0.25"/>
    <row r="641" ht="12.5" x14ac:dyDescent="0.25"/>
    <row r="642" ht="12.5" x14ac:dyDescent="0.25"/>
    <row r="643" ht="12.5" x14ac:dyDescent="0.25"/>
    <row r="644" ht="12.5" x14ac:dyDescent="0.25"/>
    <row r="645" ht="12.5" x14ac:dyDescent="0.25"/>
    <row r="646" ht="12.5" x14ac:dyDescent="0.25"/>
    <row r="647" ht="12.5" x14ac:dyDescent="0.25"/>
    <row r="648" ht="12.5" x14ac:dyDescent="0.25"/>
    <row r="649" ht="12.5" x14ac:dyDescent="0.25"/>
    <row r="650" ht="12.5" x14ac:dyDescent="0.25"/>
    <row r="651" ht="12.5" x14ac:dyDescent="0.25"/>
    <row r="652" ht="12.5" x14ac:dyDescent="0.25"/>
    <row r="653" ht="12.5" x14ac:dyDescent="0.25"/>
    <row r="654" ht="12.5" x14ac:dyDescent="0.25"/>
    <row r="655" ht="12.5" x14ac:dyDescent="0.25"/>
    <row r="656" ht="12.5" x14ac:dyDescent="0.25"/>
    <row r="657" ht="12.5" x14ac:dyDescent="0.25"/>
    <row r="658" ht="12.5" x14ac:dyDescent="0.25"/>
    <row r="659" ht="12.5" x14ac:dyDescent="0.25"/>
    <row r="660" ht="12.5" x14ac:dyDescent="0.25"/>
    <row r="661" ht="12.5" x14ac:dyDescent="0.25"/>
    <row r="662" ht="12.5" x14ac:dyDescent="0.25"/>
    <row r="663" ht="12.5" x14ac:dyDescent="0.25"/>
    <row r="664" ht="12.5" x14ac:dyDescent="0.25"/>
    <row r="665" ht="12.5" x14ac:dyDescent="0.25"/>
    <row r="666" ht="12.5" x14ac:dyDescent="0.25"/>
    <row r="667" ht="12.5" x14ac:dyDescent="0.25"/>
    <row r="668" ht="12.5" x14ac:dyDescent="0.25"/>
    <row r="669" ht="12.5" x14ac:dyDescent="0.25"/>
    <row r="670" ht="12.5" x14ac:dyDescent="0.25"/>
    <row r="671" ht="12.5" x14ac:dyDescent="0.25"/>
    <row r="672" ht="12.5" x14ac:dyDescent="0.25"/>
    <row r="673" ht="12.5" x14ac:dyDescent="0.25"/>
    <row r="674" ht="12.5" x14ac:dyDescent="0.25"/>
    <row r="675" ht="12.5" x14ac:dyDescent="0.25"/>
    <row r="676" ht="12.5" x14ac:dyDescent="0.25"/>
    <row r="677" ht="12.5" x14ac:dyDescent="0.25"/>
    <row r="678" ht="12.5" x14ac:dyDescent="0.25"/>
    <row r="679" ht="12.5" x14ac:dyDescent="0.25"/>
    <row r="680" ht="12.5" x14ac:dyDescent="0.25"/>
    <row r="681" ht="12.5" x14ac:dyDescent="0.25"/>
    <row r="682" ht="12.5" x14ac:dyDescent="0.25"/>
    <row r="683" ht="12.5" x14ac:dyDescent="0.25"/>
    <row r="684" ht="12.5" x14ac:dyDescent="0.25"/>
    <row r="685" ht="12.5" x14ac:dyDescent="0.25"/>
    <row r="686" ht="12.5" x14ac:dyDescent="0.25"/>
    <row r="687" ht="12.5" x14ac:dyDescent="0.25"/>
    <row r="688" ht="12.5" x14ac:dyDescent="0.25"/>
    <row r="689" ht="12.5" x14ac:dyDescent="0.25"/>
    <row r="690" ht="12.5" x14ac:dyDescent="0.25"/>
    <row r="691" ht="12.5" x14ac:dyDescent="0.25"/>
    <row r="692" ht="12.5" x14ac:dyDescent="0.25"/>
    <row r="693" ht="12.5" x14ac:dyDescent="0.25"/>
    <row r="694" ht="12.5" x14ac:dyDescent="0.25"/>
    <row r="695" ht="12.5" x14ac:dyDescent="0.25"/>
    <row r="696" ht="12.5" x14ac:dyDescent="0.25"/>
    <row r="697" ht="12.5" x14ac:dyDescent="0.25"/>
    <row r="698" ht="12.5" x14ac:dyDescent="0.25"/>
    <row r="699" ht="12.5" x14ac:dyDescent="0.25"/>
    <row r="700" ht="12.5" x14ac:dyDescent="0.25"/>
    <row r="701" ht="12.5" x14ac:dyDescent="0.25"/>
    <row r="702" ht="12.5" x14ac:dyDescent="0.25"/>
    <row r="703" ht="12.5" x14ac:dyDescent="0.25"/>
    <row r="704" ht="12.5" x14ac:dyDescent="0.25"/>
    <row r="705" ht="12.5" x14ac:dyDescent="0.25"/>
    <row r="706" ht="12.5" x14ac:dyDescent="0.25"/>
    <row r="707" ht="12.5" x14ac:dyDescent="0.25"/>
    <row r="708" ht="12.5" x14ac:dyDescent="0.25"/>
    <row r="709" ht="12.5" x14ac:dyDescent="0.25"/>
    <row r="710" ht="12.5" x14ac:dyDescent="0.25"/>
    <row r="711" ht="12.5" x14ac:dyDescent="0.25"/>
    <row r="712" ht="12.5" x14ac:dyDescent="0.25"/>
    <row r="713" ht="12.5" x14ac:dyDescent="0.25"/>
    <row r="714" ht="12.5" x14ac:dyDescent="0.25"/>
    <row r="715" ht="12.5" x14ac:dyDescent="0.25"/>
    <row r="716" ht="12.5" x14ac:dyDescent="0.25"/>
    <row r="717" ht="12.5" x14ac:dyDescent="0.25"/>
    <row r="718" ht="12.5" x14ac:dyDescent="0.25"/>
    <row r="719" ht="12.5" x14ac:dyDescent="0.25"/>
    <row r="720" ht="12.5" x14ac:dyDescent="0.25"/>
    <row r="721" ht="12.5" x14ac:dyDescent="0.25"/>
    <row r="722" ht="12.5" x14ac:dyDescent="0.25"/>
    <row r="723" ht="12.5" x14ac:dyDescent="0.25"/>
    <row r="724" ht="12.5" x14ac:dyDescent="0.25"/>
    <row r="725" ht="12.5" x14ac:dyDescent="0.25"/>
    <row r="726" ht="12.5" x14ac:dyDescent="0.25"/>
    <row r="727" ht="12.5" x14ac:dyDescent="0.25"/>
    <row r="728" ht="12.5" x14ac:dyDescent="0.25"/>
    <row r="729" ht="12.5" x14ac:dyDescent="0.25"/>
    <row r="730" ht="12.5" x14ac:dyDescent="0.25"/>
    <row r="731" ht="12.5" x14ac:dyDescent="0.25"/>
    <row r="732" ht="12.5" x14ac:dyDescent="0.25"/>
    <row r="733" ht="12.5" x14ac:dyDescent="0.25"/>
    <row r="734" ht="12.5" x14ac:dyDescent="0.25"/>
    <row r="735" ht="12.5" x14ac:dyDescent="0.25"/>
    <row r="736" ht="12.5" x14ac:dyDescent="0.25"/>
    <row r="737" ht="12.5" x14ac:dyDescent="0.25"/>
    <row r="738" ht="12.5" x14ac:dyDescent="0.25"/>
    <row r="739" ht="12.5" x14ac:dyDescent="0.25"/>
    <row r="740" ht="12.5" x14ac:dyDescent="0.25"/>
    <row r="741" ht="12.5" x14ac:dyDescent="0.25"/>
    <row r="742" ht="12.5" x14ac:dyDescent="0.25"/>
    <row r="743" ht="12.5" x14ac:dyDescent="0.25"/>
    <row r="744" ht="12.5" x14ac:dyDescent="0.25"/>
    <row r="745" ht="12.5" x14ac:dyDescent="0.25"/>
    <row r="746" ht="12.5" x14ac:dyDescent="0.25"/>
    <row r="747" ht="12.5" x14ac:dyDescent="0.25"/>
    <row r="748" ht="12.5" x14ac:dyDescent="0.25"/>
    <row r="749" ht="12.5" x14ac:dyDescent="0.25"/>
    <row r="750" ht="12.5" x14ac:dyDescent="0.25"/>
    <row r="751" ht="12.5" x14ac:dyDescent="0.25"/>
    <row r="752" ht="12.5" x14ac:dyDescent="0.25"/>
    <row r="753" ht="12.5" x14ac:dyDescent="0.25"/>
    <row r="754" ht="12.5" x14ac:dyDescent="0.25"/>
    <row r="755" ht="12.5" x14ac:dyDescent="0.25"/>
    <row r="756" ht="12.5" x14ac:dyDescent="0.25"/>
    <row r="757" ht="12.5" x14ac:dyDescent="0.25"/>
    <row r="758" ht="12.5" x14ac:dyDescent="0.25"/>
    <row r="759" ht="12.5" x14ac:dyDescent="0.25"/>
    <row r="760" ht="12.5" x14ac:dyDescent="0.25"/>
    <row r="761" ht="12.5" x14ac:dyDescent="0.25"/>
    <row r="762" ht="12.5" x14ac:dyDescent="0.25"/>
    <row r="763" ht="12.5" x14ac:dyDescent="0.25"/>
    <row r="764" ht="12.5" x14ac:dyDescent="0.25"/>
    <row r="765" ht="12.5" x14ac:dyDescent="0.25"/>
    <row r="766" ht="12.5" x14ac:dyDescent="0.25"/>
    <row r="767" ht="12.5" x14ac:dyDescent="0.25"/>
    <row r="768" ht="12.5" x14ac:dyDescent="0.25"/>
    <row r="769" ht="12.5" x14ac:dyDescent="0.25"/>
    <row r="770" ht="12.5" x14ac:dyDescent="0.25"/>
    <row r="771" ht="12.5" x14ac:dyDescent="0.25"/>
    <row r="772" ht="12.5" x14ac:dyDescent="0.25"/>
    <row r="773" ht="12.5" x14ac:dyDescent="0.25"/>
    <row r="774" ht="12.5" x14ac:dyDescent="0.25"/>
    <row r="775" ht="12.5" x14ac:dyDescent="0.25"/>
    <row r="776" ht="12.5" x14ac:dyDescent="0.25"/>
    <row r="777" ht="12.5" x14ac:dyDescent="0.25"/>
    <row r="778" ht="12.5" x14ac:dyDescent="0.25"/>
    <row r="779" ht="12.5" x14ac:dyDescent="0.25"/>
    <row r="780" ht="12.5" x14ac:dyDescent="0.25"/>
    <row r="781" ht="12.5" x14ac:dyDescent="0.25"/>
    <row r="782" ht="12.5" x14ac:dyDescent="0.25"/>
    <row r="783" ht="12.5" x14ac:dyDescent="0.25"/>
    <row r="784" ht="12.5" x14ac:dyDescent="0.25"/>
    <row r="785" ht="12.5" x14ac:dyDescent="0.25"/>
    <row r="786" ht="12.5" x14ac:dyDescent="0.25"/>
    <row r="787" ht="12.5" x14ac:dyDescent="0.25"/>
    <row r="788" ht="12.5" x14ac:dyDescent="0.25"/>
    <row r="789" ht="12.5" x14ac:dyDescent="0.25"/>
    <row r="790" ht="12.5" x14ac:dyDescent="0.25"/>
    <row r="791" ht="12.5" x14ac:dyDescent="0.25"/>
    <row r="792" ht="12.5" x14ac:dyDescent="0.25"/>
    <row r="793" ht="12.5" x14ac:dyDescent="0.25"/>
    <row r="794" ht="12.5" x14ac:dyDescent="0.25"/>
    <row r="795" ht="12.5" x14ac:dyDescent="0.25"/>
    <row r="796" ht="12.5" x14ac:dyDescent="0.25"/>
    <row r="797" ht="12.5" x14ac:dyDescent="0.25"/>
    <row r="798" ht="12.5" x14ac:dyDescent="0.25"/>
    <row r="799" ht="12.5" x14ac:dyDescent="0.25"/>
    <row r="800" ht="12.5" x14ac:dyDescent="0.25"/>
    <row r="801" ht="12.5" x14ac:dyDescent="0.25"/>
    <row r="802" ht="12.5" x14ac:dyDescent="0.25"/>
    <row r="803" ht="12.5" x14ac:dyDescent="0.25"/>
    <row r="804" ht="12.5" x14ac:dyDescent="0.25"/>
    <row r="805" ht="12.5" x14ac:dyDescent="0.25"/>
    <row r="806" ht="12.5" x14ac:dyDescent="0.25"/>
    <row r="807" ht="12.5" x14ac:dyDescent="0.25"/>
    <row r="808" ht="12.5" x14ac:dyDescent="0.25"/>
    <row r="809" ht="12.5" x14ac:dyDescent="0.25"/>
    <row r="810" ht="12.5" x14ac:dyDescent="0.25"/>
    <row r="811" ht="12.5" x14ac:dyDescent="0.25"/>
    <row r="812" ht="12.5" x14ac:dyDescent="0.25"/>
    <row r="813" ht="12.5" x14ac:dyDescent="0.25"/>
    <row r="814" ht="12.5" x14ac:dyDescent="0.25"/>
    <row r="815" ht="12.5" x14ac:dyDescent="0.25"/>
    <row r="816" ht="12.5" x14ac:dyDescent="0.25"/>
    <row r="817" ht="12.5" x14ac:dyDescent="0.25"/>
    <row r="818" ht="12.5" x14ac:dyDescent="0.25"/>
    <row r="819" ht="12.5" x14ac:dyDescent="0.25"/>
    <row r="820" ht="12.5" x14ac:dyDescent="0.25"/>
    <row r="821" ht="12.5" x14ac:dyDescent="0.25"/>
    <row r="822" ht="12.5" x14ac:dyDescent="0.25"/>
    <row r="823" ht="12.5" x14ac:dyDescent="0.25"/>
    <row r="824" ht="12.5" x14ac:dyDescent="0.25"/>
    <row r="825" ht="12.5" x14ac:dyDescent="0.25"/>
    <row r="826" ht="12.5" x14ac:dyDescent="0.25"/>
    <row r="827" ht="12.5" x14ac:dyDescent="0.25"/>
    <row r="828" ht="12.5" x14ac:dyDescent="0.25"/>
    <row r="829" ht="12.5" x14ac:dyDescent="0.25"/>
    <row r="830" ht="12.5" x14ac:dyDescent="0.25"/>
    <row r="831" ht="12.5" x14ac:dyDescent="0.25"/>
    <row r="832" ht="12.5" x14ac:dyDescent="0.25"/>
    <row r="833" ht="12.5" x14ac:dyDescent="0.25"/>
    <row r="834" ht="12.5" x14ac:dyDescent="0.25"/>
    <row r="835" ht="12.5" x14ac:dyDescent="0.25"/>
    <row r="836" ht="12.5" x14ac:dyDescent="0.25"/>
    <row r="837" ht="12.5" x14ac:dyDescent="0.25"/>
    <row r="838" ht="12.5" x14ac:dyDescent="0.25"/>
    <row r="839" ht="12.5" x14ac:dyDescent="0.25"/>
    <row r="840" ht="12.5" x14ac:dyDescent="0.25"/>
    <row r="841" ht="12.5" x14ac:dyDescent="0.25"/>
    <row r="842" ht="12.5" x14ac:dyDescent="0.25"/>
    <row r="843" ht="12.5" x14ac:dyDescent="0.25"/>
    <row r="844" ht="12.5" x14ac:dyDescent="0.25"/>
    <row r="845" ht="12.5" x14ac:dyDescent="0.25"/>
    <row r="846" ht="12.5" x14ac:dyDescent="0.25"/>
    <row r="847" ht="12.5" x14ac:dyDescent="0.25"/>
    <row r="848" ht="12.5" x14ac:dyDescent="0.25"/>
    <row r="849" ht="12.5" x14ac:dyDescent="0.25"/>
    <row r="850" ht="12.5" x14ac:dyDescent="0.25"/>
    <row r="851" ht="12.5" x14ac:dyDescent="0.25"/>
    <row r="852" ht="12.5" x14ac:dyDescent="0.25"/>
    <row r="853" ht="12.5" x14ac:dyDescent="0.25"/>
    <row r="854" ht="12.5" x14ac:dyDescent="0.25"/>
    <row r="855" ht="12.5" x14ac:dyDescent="0.25"/>
    <row r="856" ht="12.5" x14ac:dyDescent="0.25"/>
    <row r="857" ht="12.5" x14ac:dyDescent="0.25"/>
    <row r="858" ht="12.5" x14ac:dyDescent="0.25"/>
    <row r="859" ht="12.5" x14ac:dyDescent="0.25"/>
    <row r="860" ht="12.5" x14ac:dyDescent="0.25"/>
    <row r="861" ht="12.5" x14ac:dyDescent="0.25"/>
    <row r="862" ht="12.5" x14ac:dyDescent="0.25"/>
    <row r="863" ht="12.5" x14ac:dyDescent="0.25"/>
    <row r="864" ht="12.5" x14ac:dyDescent="0.25"/>
    <row r="865" ht="12.5" x14ac:dyDescent="0.25"/>
    <row r="866" ht="12.5" x14ac:dyDescent="0.25"/>
    <row r="867" ht="12.5" x14ac:dyDescent="0.25"/>
    <row r="868" ht="12.5" x14ac:dyDescent="0.25"/>
    <row r="869" ht="12.5" x14ac:dyDescent="0.25"/>
    <row r="870" ht="12.5" x14ac:dyDescent="0.25"/>
    <row r="871" ht="12.5" x14ac:dyDescent="0.25"/>
    <row r="872" ht="12.5" x14ac:dyDescent="0.25"/>
    <row r="873" ht="12.5" x14ac:dyDescent="0.25"/>
    <row r="874" ht="12.5" x14ac:dyDescent="0.25"/>
    <row r="875" ht="12.5" x14ac:dyDescent="0.25"/>
    <row r="876" ht="12.5" x14ac:dyDescent="0.25"/>
    <row r="877" ht="12.5" x14ac:dyDescent="0.25"/>
    <row r="878" ht="12.5" x14ac:dyDescent="0.25"/>
    <row r="879" ht="12.5" x14ac:dyDescent="0.25"/>
    <row r="880" ht="12.5" x14ac:dyDescent="0.25"/>
    <row r="881" ht="12.5" x14ac:dyDescent="0.25"/>
    <row r="882" ht="12.5" x14ac:dyDescent="0.25"/>
    <row r="883" ht="12.5" x14ac:dyDescent="0.25"/>
    <row r="884" ht="12.5" x14ac:dyDescent="0.25"/>
    <row r="885" ht="12.5" x14ac:dyDescent="0.25"/>
    <row r="886" ht="12.5" x14ac:dyDescent="0.25"/>
    <row r="887" ht="12.5" x14ac:dyDescent="0.25"/>
    <row r="888" ht="12.5" x14ac:dyDescent="0.25"/>
    <row r="889" ht="12.5" x14ac:dyDescent="0.25"/>
    <row r="890" ht="12.5" x14ac:dyDescent="0.25"/>
    <row r="891" ht="12.5" x14ac:dyDescent="0.25"/>
    <row r="892" ht="12.5" x14ac:dyDescent="0.25"/>
    <row r="893" ht="12.5" x14ac:dyDescent="0.25"/>
    <row r="894" ht="12.5" x14ac:dyDescent="0.25"/>
    <row r="895" ht="12.5" x14ac:dyDescent="0.25"/>
    <row r="896" ht="12.5" x14ac:dyDescent="0.25"/>
    <row r="897" ht="12.5" x14ac:dyDescent="0.25"/>
    <row r="898" ht="12.5" x14ac:dyDescent="0.25"/>
    <row r="899" ht="12.5" x14ac:dyDescent="0.25"/>
    <row r="900" ht="12.5" x14ac:dyDescent="0.25"/>
    <row r="901" ht="12.5" x14ac:dyDescent="0.25"/>
    <row r="902" ht="12.5" x14ac:dyDescent="0.25"/>
    <row r="903" ht="12.5" x14ac:dyDescent="0.25"/>
    <row r="904" ht="12.5" x14ac:dyDescent="0.25"/>
    <row r="905" ht="12.5" x14ac:dyDescent="0.25"/>
    <row r="906" ht="12.5" x14ac:dyDescent="0.25"/>
    <row r="907" ht="12.5" x14ac:dyDescent="0.25"/>
    <row r="908" ht="12.5" x14ac:dyDescent="0.25"/>
    <row r="909" ht="12.5" x14ac:dyDescent="0.25"/>
    <row r="910" ht="12.5" x14ac:dyDescent="0.25"/>
    <row r="911" ht="12.5" x14ac:dyDescent="0.25"/>
    <row r="912" ht="12.5" x14ac:dyDescent="0.25"/>
    <row r="913" ht="12.5" x14ac:dyDescent="0.25"/>
    <row r="914" ht="12.5" x14ac:dyDescent="0.25"/>
    <row r="915" ht="12.5" x14ac:dyDescent="0.25"/>
    <row r="916" ht="12.5" x14ac:dyDescent="0.25"/>
    <row r="917" ht="12.5" x14ac:dyDescent="0.25"/>
    <row r="918" ht="12.5" x14ac:dyDescent="0.25"/>
    <row r="919" ht="12.5" x14ac:dyDescent="0.25"/>
    <row r="920" ht="12.5" x14ac:dyDescent="0.25"/>
    <row r="921" ht="12.5" x14ac:dyDescent="0.25"/>
    <row r="922" ht="12.5" x14ac:dyDescent="0.25"/>
    <row r="923" ht="12.5" x14ac:dyDescent="0.25"/>
    <row r="924" ht="12.5" x14ac:dyDescent="0.25"/>
    <row r="925" ht="12.5" x14ac:dyDescent="0.25"/>
    <row r="926" ht="12.5" x14ac:dyDescent="0.25"/>
    <row r="927" ht="12.5" x14ac:dyDescent="0.25"/>
    <row r="928" ht="12.5" x14ac:dyDescent="0.25"/>
    <row r="929" ht="12.5" x14ac:dyDescent="0.25"/>
    <row r="930" ht="12.5" x14ac:dyDescent="0.25"/>
    <row r="931" ht="12.5" x14ac:dyDescent="0.25"/>
    <row r="932" ht="12.5" x14ac:dyDescent="0.25"/>
    <row r="933" ht="12.5" x14ac:dyDescent="0.25"/>
    <row r="934" ht="12.5" x14ac:dyDescent="0.25"/>
    <row r="935" ht="12.5" x14ac:dyDescent="0.25"/>
    <row r="936" ht="12.5" x14ac:dyDescent="0.25"/>
    <row r="937" ht="12.5" x14ac:dyDescent="0.25"/>
    <row r="938" ht="12.5" x14ac:dyDescent="0.25"/>
    <row r="939" ht="12.5" x14ac:dyDescent="0.25"/>
    <row r="940" ht="12.5" x14ac:dyDescent="0.25"/>
    <row r="941" ht="12.5" x14ac:dyDescent="0.25"/>
    <row r="942" ht="12.5" x14ac:dyDescent="0.25"/>
    <row r="943" ht="12.5" x14ac:dyDescent="0.25"/>
    <row r="944" ht="12.5" x14ac:dyDescent="0.25"/>
    <row r="945" ht="12.5" x14ac:dyDescent="0.25"/>
    <row r="946" ht="12.5" x14ac:dyDescent="0.25"/>
    <row r="947" ht="12.5" x14ac:dyDescent="0.25"/>
    <row r="948" ht="12.5" x14ac:dyDescent="0.25"/>
    <row r="949" ht="12.5" x14ac:dyDescent="0.25"/>
    <row r="950" ht="12.5" x14ac:dyDescent="0.25"/>
    <row r="951" ht="12.5" x14ac:dyDescent="0.25"/>
    <row r="952" ht="12.5" x14ac:dyDescent="0.25"/>
    <row r="953" ht="12.5" x14ac:dyDescent="0.25"/>
    <row r="954" ht="12.5" x14ac:dyDescent="0.25"/>
    <row r="955" ht="12.5" x14ac:dyDescent="0.25"/>
    <row r="956" ht="12.5" x14ac:dyDescent="0.25"/>
    <row r="957" ht="12.5" x14ac:dyDescent="0.25"/>
    <row r="958" ht="12.5" x14ac:dyDescent="0.25"/>
    <row r="959" ht="12.5" x14ac:dyDescent="0.25"/>
    <row r="960" ht="12.5" x14ac:dyDescent="0.25"/>
    <row r="961" ht="12.5" x14ac:dyDescent="0.25"/>
    <row r="962" ht="12.5" x14ac:dyDescent="0.25"/>
    <row r="963" ht="12.5" x14ac:dyDescent="0.25"/>
    <row r="964" ht="12.5" x14ac:dyDescent="0.25"/>
    <row r="965" ht="12.5" x14ac:dyDescent="0.25"/>
    <row r="966" ht="12.5" x14ac:dyDescent="0.25"/>
    <row r="967" ht="12.5" x14ac:dyDescent="0.25"/>
    <row r="968" ht="12.5" x14ac:dyDescent="0.25"/>
    <row r="969" ht="12.5" x14ac:dyDescent="0.25"/>
    <row r="970" ht="12.5" x14ac:dyDescent="0.25"/>
    <row r="971" ht="12.5" x14ac:dyDescent="0.25"/>
    <row r="972" ht="12.5" x14ac:dyDescent="0.25"/>
    <row r="973" ht="12.5" x14ac:dyDescent="0.25"/>
    <row r="974" ht="12.5" x14ac:dyDescent="0.25"/>
    <row r="975" ht="12.5" x14ac:dyDescent="0.25"/>
    <row r="976" ht="12.5" x14ac:dyDescent="0.25"/>
    <row r="977" ht="12.5" x14ac:dyDescent="0.25"/>
    <row r="978" ht="12.5" x14ac:dyDescent="0.25"/>
    <row r="979" ht="12.5" x14ac:dyDescent="0.25"/>
    <row r="980" ht="12.5" x14ac:dyDescent="0.25"/>
    <row r="981" ht="12.5" x14ac:dyDescent="0.25"/>
    <row r="982" ht="12.5" x14ac:dyDescent="0.25"/>
    <row r="983" ht="12.5" x14ac:dyDescent="0.25"/>
    <row r="984" ht="12.5" x14ac:dyDescent="0.25"/>
    <row r="985" ht="12.5" x14ac:dyDescent="0.25"/>
    <row r="986" ht="12.5" x14ac:dyDescent="0.25"/>
    <row r="987" ht="12.5" x14ac:dyDescent="0.25"/>
    <row r="988" ht="12.5" x14ac:dyDescent="0.25"/>
    <row r="989" ht="12.5" x14ac:dyDescent="0.25"/>
    <row r="990" ht="12.5" x14ac:dyDescent="0.25"/>
    <row r="991" ht="12.5" x14ac:dyDescent="0.25"/>
    <row r="992" ht="12.5" x14ac:dyDescent="0.25"/>
    <row r="993" ht="12.5" x14ac:dyDescent="0.25"/>
    <row r="994" ht="12.5" x14ac:dyDescent="0.25"/>
    <row r="995" ht="12.5" x14ac:dyDescent="0.25"/>
    <row r="996" ht="12.5" x14ac:dyDescent="0.25"/>
    <row r="997" ht="12.5" x14ac:dyDescent="0.25"/>
    <row r="998" ht="12.5" x14ac:dyDescent="0.25"/>
    <row r="999" ht="12.5" x14ac:dyDescent="0.25"/>
    <row r="1000" ht="12.5" x14ac:dyDescent="0.25"/>
  </sheetData>
  <mergeCells count="3">
    <mergeCell ref="A1:W1"/>
    <mergeCell ref="A2:W2"/>
    <mergeCell ref="A3:W3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/>
  </sheetViews>
  <sheetFormatPr defaultColWidth="12.54296875" defaultRowHeight="15.75" customHeight="1" x14ac:dyDescent="0.25"/>
  <cols>
    <col min="1" max="1" width="5.1796875" customWidth="1"/>
    <col min="2" max="2" width="44.26953125" customWidth="1"/>
    <col min="3" max="3" width="9" customWidth="1"/>
    <col min="4" max="4" width="15" customWidth="1"/>
    <col min="5" max="5" width="16.54296875" customWidth="1"/>
    <col min="6" max="6" width="15" customWidth="1"/>
    <col min="7" max="7" width="15.54296875" customWidth="1"/>
    <col min="8" max="8" width="15" customWidth="1"/>
    <col min="9" max="10" width="14.54296875" customWidth="1"/>
    <col min="11" max="11" width="13.54296875" customWidth="1"/>
    <col min="12" max="12" width="15" customWidth="1"/>
    <col min="13" max="15" width="14.54296875" customWidth="1"/>
    <col min="16" max="16" width="15" customWidth="1"/>
    <col min="17" max="18" width="14" customWidth="1"/>
    <col min="19" max="19" width="15" customWidth="1"/>
    <col min="20" max="21" width="14" customWidth="1"/>
    <col min="22" max="22" width="16.54296875" customWidth="1"/>
    <col min="23" max="23" width="8" customWidth="1"/>
    <col min="24" max="24" width="15" customWidth="1"/>
    <col min="25" max="25" width="10.81640625" customWidth="1"/>
  </cols>
  <sheetData>
    <row r="1" spans="1:23" ht="18" customHeight="1" x14ac:dyDescent="0.25">
      <c r="A1" s="104" t="s">
        <v>283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</row>
    <row r="2" spans="1:23" ht="15" customHeight="1" x14ac:dyDescent="0.25">
      <c r="A2" s="106" t="s">
        <v>284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</row>
    <row r="3" spans="1:23" ht="15" customHeight="1" x14ac:dyDescent="0.25">
      <c r="A3" s="107" t="s">
        <v>721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</row>
    <row r="4" spans="1:23" ht="13.5" customHeight="1" x14ac:dyDescent="0.25">
      <c r="D4" s="2"/>
      <c r="E4" s="2"/>
      <c r="F4" s="2"/>
      <c r="G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3" ht="26.25" customHeight="1" x14ac:dyDescent="0.25">
      <c r="A5" s="3" t="s">
        <v>0</v>
      </c>
      <c r="B5" s="4" t="s">
        <v>286</v>
      </c>
      <c r="C5" s="5" t="s">
        <v>287</v>
      </c>
      <c r="D5" s="6" t="s">
        <v>288</v>
      </c>
      <c r="E5" s="6" t="s">
        <v>289</v>
      </c>
      <c r="F5" s="6" t="s">
        <v>290</v>
      </c>
      <c r="G5" s="6" t="s">
        <v>722</v>
      </c>
      <c r="H5" s="33" t="s">
        <v>723</v>
      </c>
      <c r="I5" s="6" t="s">
        <v>724</v>
      </c>
      <c r="J5" s="6" t="s">
        <v>725</v>
      </c>
      <c r="K5" s="6" t="s">
        <v>726</v>
      </c>
      <c r="L5" s="6" t="s">
        <v>727</v>
      </c>
      <c r="M5" s="6" t="s">
        <v>728</v>
      </c>
      <c r="N5" s="6" t="s">
        <v>729</v>
      </c>
      <c r="O5" s="6" t="s">
        <v>730</v>
      </c>
      <c r="P5" s="6" t="s">
        <v>731</v>
      </c>
      <c r="Q5" s="6" t="s">
        <v>732</v>
      </c>
      <c r="R5" s="6" t="s">
        <v>733</v>
      </c>
      <c r="S5" s="6" t="s">
        <v>734</v>
      </c>
      <c r="T5" s="6" t="s">
        <v>735</v>
      </c>
      <c r="U5" s="6" t="s">
        <v>305</v>
      </c>
      <c r="V5" s="7" t="s">
        <v>7</v>
      </c>
    </row>
    <row r="6" spans="1:23" ht="15" customHeight="1" x14ac:dyDescent="0.25">
      <c r="A6" s="9"/>
      <c r="B6" s="10"/>
      <c r="C6" s="11"/>
      <c r="D6" s="2"/>
      <c r="E6" s="2"/>
      <c r="F6" s="2"/>
      <c r="G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3" ht="12.75" customHeight="1" x14ac:dyDescent="0.25">
      <c r="A7" s="12">
        <v>1</v>
      </c>
      <c r="B7" s="13" t="s">
        <v>308</v>
      </c>
      <c r="C7" s="14" t="s">
        <v>309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>
        <f t="shared" ref="V7:V244" si="0">SUM(D7:U7)</f>
        <v>0</v>
      </c>
    </row>
    <row r="8" spans="1:23" ht="12.75" customHeight="1" x14ac:dyDescent="0.25">
      <c r="A8" s="12">
        <v>2</v>
      </c>
      <c r="B8" s="13" t="s">
        <v>310</v>
      </c>
      <c r="C8" s="14" t="s">
        <v>311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>
        <f t="shared" si="0"/>
        <v>0</v>
      </c>
    </row>
    <row r="9" spans="1:23" ht="12.75" customHeight="1" x14ac:dyDescent="0.25">
      <c r="A9" s="12">
        <v>3</v>
      </c>
      <c r="B9" s="13" t="s">
        <v>312</v>
      </c>
      <c r="C9" s="14" t="s">
        <v>313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>
        <f t="shared" si="0"/>
        <v>0</v>
      </c>
    </row>
    <row r="10" spans="1:23" ht="12.75" customHeight="1" x14ac:dyDescent="0.25">
      <c r="A10" s="12">
        <v>4</v>
      </c>
      <c r="B10" s="13" t="s">
        <v>314</v>
      </c>
      <c r="C10" s="14" t="s">
        <v>315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>
        <f t="shared" si="0"/>
        <v>0</v>
      </c>
    </row>
    <row r="11" spans="1:23" ht="12.75" customHeight="1" x14ac:dyDescent="0.25">
      <c r="A11" s="12">
        <v>5</v>
      </c>
      <c r="B11" s="13" t="s">
        <v>316</v>
      </c>
      <c r="C11" s="14" t="s">
        <v>317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>
        <f t="shared" si="0"/>
        <v>0</v>
      </c>
    </row>
    <row r="12" spans="1:23" ht="12.75" customHeight="1" x14ac:dyDescent="0.25">
      <c r="A12" s="12">
        <v>6</v>
      </c>
      <c r="B12" s="13" t="s">
        <v>318</v>
      </c>
      <c r="C12" s="14" t="s">
        <v>319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>
        <f t="shared" si="0"/>
        <v>0</v>
      </c>
    </row>
    <row r="13" spans="1:23" ht="12.75" customHeight="1" x14ac:dyDescent="0.25">
      <c r="A13" s="12">
        <v>7</v>
      </c>
      <c r="B13" s="13" t="s">
        <v>320</v>
      </c>
      <c r="C13" s="14" t="s">
        <v>321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>
        <f t="shared" si="0"/>
        <v>0</v>
      </c>
    </row>
    <row r="14" spans="1:23" ht="12.75" customHeight="1" x14ac:dyDescent="0.25">
      <c r="A14" s="12">
        <v>8</v>
      </c>
      <c r="B14" s="13" t="s">
        <v>322</v>
      </c>
      <c r="C14" s="14" t="s">
        <v>323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>
        <f t="shared" si="0"/>
        <v>0</v>
      </c>
    </row>
    <row r="15" spans="1:23" ht="12.75" customHeight="1" x14ac:dyDescent="0.25">
      <c r="A15" s="12">
        <v>9</v>
      </c>
      <c r="B15" s="13" t="s">
        <v>324</v>
      </c>
      <c r="C15" s="14" t="s">
        <v>325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>
        <f t="shared" si="0"/>
        <v>0</v>
      </c>
    </row>
    <row r="16" spans="1:23" ht="12.75" customHeight="1" x14ac:dyDescent="0.25">
      <c r="A16" s="12">
        <v>10</v>
      </c>
      <c r="B16" s="13" t="s">
        <v>326</v>
      </c>
      <c r="C16" s="14" t="s">
        <v>31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>
        <f t="shared" si="0"/>
        <v>0</v>
      </c>
    </row>
    <row r="17" spans="1:22" ht="12.75" customHeight="1" x14ac:dyDescent="0.25">
      <c r="A17" s="12">
        <v>11</v>
      </c>
      <c r="B17" s="13" t="s">
        <v>327</v>
      </c>
      <c r="C17" s="14" t="s">
        <v>33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>
        <f t="shared" si="0"/>
        <v>0</v>
      </c>
    </row>
    <row r="18" spans="1:22" ht="12.75" customHeight="1" x14ac:dyDescent="0.25">
      <c r="A18" s="12">
        <v>12</v>
      </c>
      <c r="B18" s="13" t="s">
        <v>328</v>
      </c>
      <c r="C18" s="14" t="s">
        <v>329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>
        <f t="shared" si="0"/>
        <v>0</v>
      </c>
    </row>
    <row r="19" spans="1:22" ht="12.75" customHeight="1" x14ac:dyDescent="0.25">
      <c r="A19" s="12">
        <v>13</v>
      </c>
      <c r="B19" s="13" t="s">
        <v>330</v>
      </c>
      <c r="C19" s="14" t="s">
        <v>331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>
        <f t="shared" si="0"/>
        <v>0</v>
      </c>
    </row>
    <row r="20" spans="1:22" ht="12.75" customHeight="1" x14ac:dyDescent="0.25">
      <c r="A20" s="12">
        <v>14</v>
      </c>
      <c r="B20" s="13" t="s">
        <v>332</v>
      </c>
      <c r="C20" s="14" t="s">
        <v>55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>
        <f t="shared" si="0"/>
        <v>0</v>
      </c>
    </row>
    <row r="21" spans="1:22" ht="12.75" customHeight="1" x14ac:dyDescent="0.25">
      <c r="A21" s="12">
        <v>15</v>
      </c>
      <c r="B21" s="13" t="s">
        <v>333</v>
      </c>
      <c r="C21" s="14" t="s">
        <v>84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>
        <f t="shared" si="0"/>
        <v>0</v>
      </c>
    </row>
    <row r="22" spans="1:22" ht="12.75" customHeight="1" x14ac:dyDescent="0.25">
      <c r="A22" s="12">
        <v>16</v>
      </c>
      <c r="B22" s="13" t="s">
        <v>334</v>
      </c>
      <c r="C22" s="14" t="s">
        <v>335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>
        <f t="shared" si="0"/>
        <v>0</v>
      </c>
    </row>
    <row r="23" spans="1:22" ht="12.75" customHeight="1" x14ac:dyDescent="0.25">
      <c r="A23" s="12">
        <v>17</v>
      </c>
      <c r="B23" s="13" t="s">
        <v>336</v>
      </c>
      <c r="C23" s="14" t="s">
        <v>337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>
        <f t="shared" si="0"/>
        <v>0</v>
      </c>
    </row>
    <row r="24" spans="1:22" ht="12.75" customHeight="1" x14ac:dyDescent="0.25">
      <c r="A24" s="12">
        <v>18</v>
      </c>
      <c r="B24" s="13" t="s">
        <v>338</v>
      </c>
      <c r="C24" s="14" t="s">
        <v>339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>
        <f t="shared" si="0"/>
        <v>0</v>
      </c>
    </row>
    <row r="25" spans="1:22" ht="12.75" customHeight="1" x14ac:dyDescent="0.25">
      <c r="A25" s="12">
        <v>19</v>
      </c>
      <c r="B25" s="13" t="s">
        <v>340</v>
      </c>
      <c r="C25" s="14" t="s">
        <v>341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>
        <f t="shared" si="0"/>
        <v>0</v>
      </c>
    </row>
    <row r="26" spans="1:22" ht="12.75" customHeight="1" x14ac:dyDescent="0.25">
      <c r="A26" s="12">
        <v>20</v>
      </c>
      <c r="B26" s="13" t="s">
        <v>342</v>
      </c>
      <c r="C26" s="14" t="s">
        <v>92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>
        <f t="shared" si="0"/>
        <v>0</v>
      </c>
    </row>
    <row r="27" spans="1:22" ht="12.75" customHeight="1" x14ac:dyDescent="0.25">
      <c r="A27" s="12">
        <v>21</v>
      </c>
      <c r="B27" s="13" t="s">
        <v>343</v>
      </c>
      <c r="C27" s="14" t="s">
        <v>344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>
        <f t="shared" si="0"/>
        <v>0</v>
      </c>
    </row>
    <row r="28" spans="1:22" ht="12.75" customHeight="1" x14ac:dyDescent="0.25">
      <c r="A28" s="12">
        <v>22</v>
      </c>
      <c r="B28" s="13" t="s">
        <v>345</v>
      </c>
      <c r="C28" s="14" t="s">
        <v>346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>
        <f t="shared" si="0"/>
        <v>0</v>
      </c>
    </row>
    <row r="29" spans="1:22" ht="12.75" customHeight="1" x14ac:dyDescent="0.25">
      <c r="A29" s="12">
        <v>23</v>
      </c>
      <c r="B29" s="13" t="s">
        <v>347</v>
      </c>
      <c r="C29" s="14" t="s">
        <v>348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>
        <f t="shared" si="0"/>
        <v>0</v>
      </c>
    </row>
    <row r="30" spans="1:22" ht="12.75" customHeight="1" x14ac:dyDescent="0.25">
      <c r="A30" s="12">
        <v>24</v>
      </c>
      <c r="B30" s="13" t="s">
        <v>349</v>
      </c>
      <c r="C30" s="14" t="s">
        <v>95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>
        <f t="shared" si="0"/>
        <v>0</v>
      </c>
    </row>
    <row r="31" spans="1:22" ht="12.75" customHeight="1" x14ac:dyDescent="0.25">
      <c r="A31" s="12">
        <v>25</v>
      </c>
      <c r="B31" s="13" t="s">
        <v>350</v>
      </c>
      <c r="C31" s="14" t="s">
        <v>100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>
        <f t="shared" si="0"/>
        <v>0</v>
      </c>
    </row>
    <row r="32" spans="1:22" ht="12.75" customHeight="1" x14ac:dyDescent="0.25">
      <c r="A32" s="12">
        <v>26</v>
      </c>
      <c r="B32" s="13" t="s">
        <v>351</v>
      </c>
      <c r="C32" s="14" t="s">
        <v>106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>
        <f t="shared" si="0"/>
        <v>0</v>
      </c>
    </row>
    <row r="33" spans="1:22" ht="12.75" customHeight="1" x14ac:dyDescent="0.25">
      <c r="A33" s="12">
        <v>27</v>
      </c>
      <c r="B33" s="13" t="s">
        <v>352</v>
      </c>
      <c r="C33" s="14" t="s">
        <v>114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>
        <f t="shared" si="0"/>
        <v>0</v>
      </c>
    </row>
    <row r="34" spans="1:22" ht="12.75" customHeight="1" x14ac:dyDescent="0.25">
      <c r="A34" s="12">
        <v>28</v>
      </c>
      <c r="B34" s="13" t="s">
        <v>353</v>
      </c>
      <c r="C34" s="14" t="s">
        <v>63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>
        <f t="shared" si="0"/>
        <v>0</v>
      </c>
    </row>
    <row r="35" spans="1:22" ht="12.75" customHeight="1" x14ac:dyDescent="0.25">
      <c r="A35" s="12">
        <v>29</v>
      </c>
      <c r="B35" s="13" t="s">
        <v>354</v>
      </c>
      <c r="C35" s="14" t="s">
        <v>66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>
        <f t="shared" si="0"/>
        <v>0</v>
      </c>
    </row>
    <row r="36" spans="1:22" ht="12.75" customHeight="1" x14ac:dyDescent="0.25">
      <c r="A36" s="12">
        <v>30</v>
      </c>
      <c r="B36" s="13" t="s">
        <v>355</v>
      </c>
      <c r="C36" s="14" t="s">
        <v>356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>
        <f t="shared" si="0"/>
        <v>0</v>
      </c>
    </row>
    <row r="37" spans="1:22" ht="12.75" customHeight="1" x14ac:dyDescent="0.25">
      <c r="A37" s="12">
        <v>31</v>
      </c>
      <c r="B37" s="13" t="s">
        <v>357</v>
      </c>
      <c r="C37" s="14" t="s">
        <v>358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>
        <f t="shared" si="0"/>
        <v>0</v>
      </c>
    </row>
    <row r="38" spans="1:22" ht="12.75" customHeight="1" x14ac:dyDescent="0.25">
      <c r="A38" s="12">
        <v>32</v>
      </c>
      <c r="B38" s="13" t="s">
        <v>359</v>
      </c>
      <c r="C38" s="14" t="s">
        <v>86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>
        <f t="shared" si="0"/>
        <v>0</v>
      </c>
    </row>
    <row r="39" spans="1:22" ht="12.75" customHeight="1" x14ac:dyDescent="0.25">
      <c r="A39" s="12">
        <v>33</v>
      </c>
      <c r="B39" s="13" t="s">
        <v>360</v>
      </c>
      <c r="C39" s="14" t="s">
        <v>46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>
        <f t="shared" si="0"/>
        <v>0</v>
      </c>
    </row>
    <row r="40" spans="1:22" ht="12.75" customHeight="1" x14ac:dyDescent="0.25">
      <c r="A40" s="12">
        <v>34</v>
      </c>
      <c r="B40" s="13" t="s">
        <v>736</v>
      </c>
      <c r="C40" s="14" t="s">
        <v>362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>
        <f t="shared" si="0"/>
        <v>0</v>
      </c>
    </row>
    <row r="41" spans="1:22" ht="12.75" customHeight="1" x14ac:dyDescent="0.25">
      <c r="A41" s="12">
        <v>35</v>
      </c>
      <c r="B41" s="13" t="s">
        <v>363</v>
      </c>
      <c r="C41" s="14" t="s">
        <v>49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>
        <f t="shared" si="0"/>
        <v>0</v>
      </c>
    </row>
    <row r="42" spans="1:22" ht="12.75" customHeight="1" x14ac:dyDescent="0.25">
      <c r="A42" s="12">
        <v>36</v>
      </c>
      <c r="B42" s="13" t="s">
        <v>364</v>
      </c>
      <c r="C42" s="14" t="s">
        <v>246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>
        <f t="shared" si="0"/>
        <v>0</v>
      </c>
    </row>
    <row r="43" spans="1:22" ht="12.75" customHeight="1" x14ac:dyDescent="0.25">
      <c r="A43" s="12">
        <v>37</v>
      </c>
      <c r="B43" s="13" t="s">
        <v>365</v>
      </c>
      <c r="C43" s="14" t="s">
        <v>138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>
        <f t="shared" si="0"/>
        <v>0</v>
      </c>
    </row>
    <row r="44" spans="1:22" ht="12.75" customHeight="1" x14ac:dyDescent="0.25">
      <c r="A44" s="12">
        <v>38</v>
      </c>
      <c r="B44" s="13" t="s">
        <v>366</v>
      </c>
      <c r="C44" s="14" t="s">
        <v>367</v>
      </c>
      <c r="D44" s="2"/>
      <c r="E44" s="2">
        <v>10822.83</v>
      </c>
      <c r="F44" s="2"/>
      <c r="G44" s="2"/>
      <c r="H44" s="2"/>
      <c r="I44" s="2"/>
      <c r="J44" s="2">
        <v>147439</v>
      </c>
      <c r="K44" s="2"/>
      <c r="L44" s="2"/>
      <c r="M44" s="2">
        <v>1234</v>
      </c>
      <c r="N44" s="2"/>
      <c r="O44" s="2"/>
      <c r="P44" s="2"/>
      <c r="Q44" s="2"/>
      <c r="R44" s="2"/>
      <c r="S44" s="2"/>
      <c r="T44" s="2"/>
      <c r="U44" s="2"/>
      <c r="V44" s="2">
        <f t="shared" si="0"/>
        <v>159495.82999999999</v>
      </c>
    </row>
    <row r="45" spans="1:22" ht="12.75" customHeight="1" x14ac:dyDescent="0.25">
      <c r="A45" s="12">
        <v>39</v>
      </c>
      <c r="B45" s="13" t="s">
        <v>368</v>
      </c>
      <c r="C45" s="14" t="s">
        <v>146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>
        <f t="shared" si="0"/>
        <v>0</v>
      </c>
    </row>
    <row r="46" spans="1:22" ht="12.75" customHeight="1" x14ac:dyDescent="0.25">
      <c r="A46" s="12">
        <v>40</v>
      </c>
      <c r="B46" s="13" t="s">
        <v>369</v>
      </c>
      <c r="C46" s="14" t="s">
        <v>370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>
        <f t="shared" si="0"/>
        <v>0</v>
      </c>
    </row>
    <row r="47" spans="1:22" ht="12.75" customHeight="1" x14ac:dyDescent="0.25">
      <c r="A47" s="12">
        <v>41</v>
      </c>
      <c r="B47" s="13" t="s">
        <v>371</v>
      </c>
      <c r="C47" s="14" t="s">
        <v>372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>
        <f t="shared" si="0"/>
        <v>0</v>
      </c>
    </row>
    <row r="48" spans="1:22" ht="12.75" customHeight="1" x14ac:dyDescent="0.25">
      <c r="A48" s="12">
        <v>42</v>
      </c>
      <c r="B48" s="13" t="s">
        <v>373</v>
      </c>
      <c r="C48" s="14" t="s">
        <v>97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>
        <f t="shared" si="0"/>
        <v>0</v>
      </c>
    </row>
    <row r="49" spans="1:22" ht="12.75" customHeight="1" x14ac:dyDescent="0.25">
      <c r="A49" s="12">
        <v>43</v>
      </c>
      <c r="B49" s="13" t="s">
        <v>374</v>
      </c>
      <c r="C49" s="14" t="s">
        <v>375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>
        <f t="shared" si="0"/>
        <v>0</v>
      </c>
    </row>
    <row r="50" spans="1:22" ht="12.75" customHeight="1" x14ac:dyDescent="0.25">
      <c r="A50" s="12">
        <v>44</v>
      </c>
      <c r="B50" s="13" t="s">
        <v>376</v>
      </c>
      <c r="C50" s="14" t="s">
        <v>155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>
        <f t="shared" si="0"/>
        <v>0</v>
      </c>
    </row>
    <row r="51" spans="1:22" ht="12.75" customHeight="1" x14ac:dyDescent="0.25">
      <c r="A51" s="12">
        <v>45</v>
      </c>
      <c r="B51" s="13" t="s">
        <v>377</v>
      </c>
      <c r="C51" s="14" t="s">
        <v>158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>
        <f t="shared" si="0"/>
        <v>0</v>
      </c>
    </row>
    <row r="52" spans="1:22" ht="12.75" customHeight="1" x14ac:dyDescent="0.25">
      <c r="A52" s="12">
        <v>46</v>
      </c>
      <c r="B52" s="13" t="s">
        <v>378</v>
      </c>
      <c r="C52" s="14" t="s">
        <v>160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>
        <f t="shared" si="0"/>
        <v>0</v>
      </c>
    </row>
    <row r="53" spans="1:22" ht="12.75" customHeight="1" x14ac:dyDescent="0.25">
      <c r="A53" s="12">
        <v>47</v>
      </c>
      <c r="B53" s="13" t="s">
        <v>379</v>
      </c>
      <c r="C53" s="14" t="s">
        <v>380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>
        <f t="shared" si="0"/>
        <v>0</v>
      </c>
    </row>
    <row r="54" spans="1:22" ht="12.75" customHeight="1" x14ac:dyDescent="0.25">
      <c r="A54" s="12">
        <v>48</v>
      </c>
      <c r="B54" s="13" t="s">
        <v>381</v>
      </c>
      <c r="C54" s="14" t="s">
        <v>382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>
        <f t="shared" si="0"/>
        <v>0</v>
      </c>
    </row>
    <row r="55" spans="1:22" ht="12.75" customHeight="1" x14ac:dyDescent="0.25">
      <c r="A55" s="12">
        <v>49</v>
      </c>
      <c r="B55" s="13" t="s">
        <v>383</v>
      </c>
      <c r="C55" s="14" t="s">
        <v>384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>
        <f t="shared" si="0"/>
        <v>0</v>
      </c>
    </row>
    <row r="56" spans="1:22" ht="12.75" customHeight="1" x14ac:dyDescent="0.25">
      <c r="A56" s="12">
        <v>50</v>
      </c>
      <c r="B56" s="13" t="s">
        <v>385</v>
      </c>
      <c r="C56" s="14" t="s">
        <v>386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>
        <f t="shared" si="0"/>
        <v>0</v>
      </c>
    </row>
    <row r="57" spans="1:22" ht="12.75" customHeight="1" x14ac:dyDescent="0.25">
      <c r="A57" s="12">
        <v>51</v>
      </c>
      <c r="B57" s="13" t="s">
        <v>387</v>
      </c>
      <c r="C57" s="14" t="s">
        <v>388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>
        <f t="shared" si="0"/>
        <v>0</v>
      </c>
    </row>
    <row r="58" spans="1:22" ht="12.75" customHeight="1" x14ac:dyDescent="0.25">
      <c r="A58" s="12">
        <v>52</v>
      </c>
      <c r="B58" s="13" t="s">
        <v>389</v>
      </c>
      <c r="C58" s="14" t="s">
        <v>390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>
        <f t="shared" si="0"/>
        <v>0</v>
      </c>
    </row>
    <row r="59" spans="1:22" ht="12.75" customHeight="1" x14ac:dyDescent="0.25">
      <c r="A59" s="12">
        <v>53</v>
      </c>
      <c r="B59" s="13" t="s">
        <v>391</v>
      </c>
      <c r="C59" s="14" t="s">
        <v>392</v>
      </c>
      <c r="D59" s="2">
        <v>24400</v>
      </c>
      <c r="E59" s="2">
        <v>14300</v>
      </c>
      <c r="F59" s="2">
        <v>4300</v>
      </c>
      <c r="G59" s="2">
        <v>2800</v>
      </c>
      <c r="H59" s="2">
        <v>3100</v>
      </c>
      <c r="I59" s="2">
        <v>3000</v>
      </c>
      <c r="J59" s="2">
        <v>2600</v>
      </c>
      <c r="K59" s="2">
        <v>2200</v>
      </c>
      <c r="L59" s="2">
        <v>3400</v>
      </c>
      <c r="M59" s="2">
        <v>2800</v>
      </c>
      <c r="N59" s="2">
        <v>4700</v>
      </c>
      <c r="O59" s="2">
        <v>4200</v>
      </c>
      <c r="P59" s="2">
        <v>2400</v>
      </c>
      <c r="Q59" s="2">
        <v>2600</v>
      </c>
      <c r="R59" s="2">
        <v>2600</v>
      </c>
      <c r="S59" s="2">
        <v>3800</v>
      </c>
      <c r="T59" s="2">
        <v>1600</v>
      </c>
      <c r="U59" s="2">
        <v>1400</v>
      </c>
      <c r="V59" s="2">
        <f t="shared" si="0"/>
        <v>86200</v>
      </c>
    </row>
    <row r="60" spans="1:22" ht="12.75" customHeight="1" x14ac:dyDescent="0.25">
      <c r="A60" s="12">
        <v>54</v>
      </c>
      <c r="B60" s="13" t="s">
        <v>393</v>
      </c>
      <c r="C60" s="14" t="s">
        <v>394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>
        <f t="shared" si="0"/>
        <v>0</v>
      </c>
    </row>
    <row r="61" spans="1:22" ht="12.75" customHeight="1" x14ac:dyDescent="0.25">
      <c r="A61" s="12">
        <v>55</v>
      </c>
      <c r="B61" s="13" t="s">
        <v>395</v>
      </c>
      <c r="C61" s="14" t="s">
        <v>396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>
        <f t="shared" si="0"/>
        <v>0</v>
      </c>
    </row>
    <row r="62" spans="1:22" ht="12.75" customHeight="1" x14ac:dyDescent="0.25">
      <c r="A62" s="12">
        <v>56</v>
      </c>
      <c r="B62" s="13" t="s">
        <v>397</v>
      </c>
      <c r="C62" s="14" t="s">
        <v>398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>
        <f t="shared" si="0"/>
        <v>0</v>
      </c>
    </row>
    <row r="63" spans="1:22" ht="12.75" customHeight="1" x14ac:dyDescent="0.25">
      <c r="A63" s="12">
        <v>57</v>
      </c>
      <c r="B63" s="13" t="s">
        <v>399</v>
      </c>
      <c r="C63" s="14" t="s">
        <v>400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>
        <f t="shared" si="0"/>
        <v>0</v>
      </c>
    </row>
    <row r="64" spans="1:22" ht="12.75" customHeight="1" x14ac:dyDescent="0.25">
      <c r="A64" s="12">
        <v>58</v>
      </c>
      <c r="B64" s="13" t="s">
        <v>401</v>
      </c>
      <c r="C64" s="14" t="s">
        <v>174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>
        <f t="shared" si="0"/>
        <v>0</v>
      </c>
    </row>
    <row r="65" spans="1:22" ht="12.75" customHeight="1" x14ac:dyDescent="0.25">
      <c r="A65" s="12">
        <v>59</v>
      </c>
      <c r="B65" s="13" t="s">
        <v>402</v>
      </c>
      <c r="C65" s="14" t="s">
        <v>179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>
        <f t="shared" si="0"/>
        <v>0</v>
      </c>
    </row>
    <row r="66" spans="1:22" ht="12.75" customHeight="1" x14ac:dyDescent="0.25">
      <c r="A66" s="12">
        <v>60</v>
      </c>
      <c r="B66" s="13" t="s">
        <v>403</v>
      </c>
      <c r="C66" s="14" t="s">
        <v>169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>
        <f t="shared" si="0"/>
        <v>0</v>
      </c>
    </row>
    <row r="67" spans="1:22" ht="12.75" customHeight="1" x14ac:dyDescent="0.25">
      <c r="A67" s="12">
        <v>61</v>
      </c>
      <c r="B67" s="13" t="s">
        <v>404</v>
      </c>
      <c r="C67" s="14" t="s">
        <v>405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>
        <f t="shared" si="0"/>
        <v>0</v>
      </c>
    </row>
    <row r="68" spans="1:22" ht="12.75" customHeight="1" x14ac:dyDescent="0.25">
      <c r="A68" s="12">
        <v>62</v>
      </c>
      <c r="B68" s="13" t="s">
        <v>406</v>
      </c>
      <c r="C68" s="14" t="s">
        <v>407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>
        <f t="shared" si="0"/>
        <v>0</v>
      </c>
    </row>
    <row r="69" spans="1:22" ht="12.75" customHeight="1" x14ac:dyDescent="0.25">
      <c r="A69" s="12">
        <v>63</v>
      </c>
      <c r="B69" s="13" t="s">
        <v>408</v>
      </c>
      <c r="C69" s="14" t="s">
        <v>409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>
        <f t="shared" si="0"/>
        <v>0</v>
      </c>
    </row>
    <row r="70" spans="1:22" ht="12.75" customHeight="1" x14ac:dyDescent="0.25">
      <c r="A70" s="12">
        <v>65</v>
      </c>
      <c r="B70" s="13" t="s">
        <v>410</v>
      </c>
      <c r="C70" s="14" t="s">
        <v>411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>
        <f t="shared" si="0"/>
        <v>0</v>
      </c>
    </row>
    <row r="71" spans="1:22" ht="12.75" customHeight="1" x14ac:dyDescent="0.25">
      <c r="A71" s="12">
        <v>66</v>
      </c>
      <c r="B71" s="13" t="s">
        <v>412</v>
      </c>
      <c r="C71" s="14" t="s">
        <v>413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>
        <f t="shared" si="0"/>
        <v>0</v>
      </c>
    </row>
    <row r="72" spans="1:22" ht="12.75" customHeight="1" x14ac:dyDescent="0.25">
      <c r="A72" s="12">
        <v>67</v>
      </c>
      <c r="B72" s="13" t="s">
        <v>414</v>
      </c>
      <c r="C72" s="14" t="s">
        <v>415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>
        <f t="shared" si="0"/>
        <v>0</v>
      </c>
    </row>
    <row r="73" spans="1:22" ht="12.75" customHeight="1" x14ac:dyDescent="0.25">
      <c r="A73" s="12">
        <v>68</v>
      </c>
      <c r="B73" s="13" t="s">
        <v>416</v>
      </c>
      <c r="C73" s="14" t="s">
        <v>417</v>
      </c>
      <c r="D73" s="2"/>
      <c r="E73" s="2"/>
      <c r="F73" s="2"/>
      <c r="G73" s="2"/>
      <c r="H73" s="2"/>
      <c r="I73" s="2"/>
      <c r="J73" s="2"/>
      <c r="K73" s="2"/>
      <c r="L73" s="15">
        <v>0</v>
      </c>
      <c r="M73" s="2"/>
      <c r="N73" s="2"/>
      <c r="O73" s="2"/>
      <c r="P73" s="2"/>
      <c r="Q73" s="2"/>
      <c r="R73" s="2"/>
      <c r="S73" s="2"/>
      <c r="T73" s="2"/>
      <c r="U73" s="2"/>
      <c r="V73" s="2">
        <f t="shared" si="0"/>
        <v>0</v>
      </c>
    </row>
    <row r="74" spans="1:22" ht="12.75" customHeight="1" x14ac:dyDescent="0.25">
      <c r="A74" s="12">
        <v>69</v>
      </c>
      <c r="B74" s="13" t="s">
        <v>418</v>
      </c>
      <c r="C74" s="14" t="s">
        <v>419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>
        <f t="shared" si="0"/>
        <v>0</v>
      </c>
    </row>
    <row r="75" spans="1:22" ht="12.75" customHeight="1" x14ac:dyDescent="0.25">
      <c r="A75" s="12">
        <v>70</v>
      </c>
      <c r="B75" s="13" t="s">
        <v>420</v>
      </c>
      <c r="C75" s="14" t="s">
        <v>421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>
        <f t="shared" si="0"/>
        <v>0</v>
      </c>
    </row>
    <row r="76" spans="1:22" ht="12.75" customHeight="1" x14ac:dyDescent="0.25">
      <c r="A76" s="12">
        <v>71</v>
      </c>
      <c r="B76" s="13" t="s">
        <v>422</v>
      </c>
      <c r="C76" s="14" t="s">
        <v>423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>
        <f t="shared" si="0"/>
        <v>0</v>
      </c>
    </row>
    <row r="77" spans="1:22" ht="12.75" customHeight="1" x14ac:dyDescent="0.25">
      <c r="A77" s="12">
        <v>72</v>
      </c>
      <c r="B77" s="13" t="s">
        <v>424</v>
      </c>
      <c r="C77" s="14" t="s">
        <v>425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>
        <f t="shared" si="0"/>
        <v>0</v>
      </c>
    </row>
    <row r="78" spans="1:22" ht="12.75" customHeight="1" x14ac:dyDescent="0.25">
      <c r="A78" s="12">
        <v>73</v>
      </c>
      <c r="B78" s="13" t="s">
        <v>426</v>
      </c>
      <c r="C78" s="14" t="s">
        <v>427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>
        <f t="shared" si="0"/>
        <v>0</v>
      </c>
    </row>
    <row r="79" spans="1:22" ht="12.75" customHeight="1" x14ac:dyDescent="0.25">
      <c r="A79" s="12">
        <v>74</v>
      </c>
      <c r="B79" s="13" t="s">
        <v>428</v>
      </c>
      <c r="C79" s="14" t="s">
        <v>429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>
        <f t="shared" si="0"/>
        <v>0</v>
      </c>
    </row>
    <row r="80" spans="1:22" ht="12.75" customHeight="1" x14ac:dyDescent="0.25">
      <c r="A80" s="12">
        <v>75</v>
      </c>
      <c r="B80" s="13" t="s">
        <v>430</v>
      </c>
      <c r="C80" s="14" t="s">
        <v>431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>
        <f t="shared" si="0"/>
        <v>0</v>
      </c>
    </row>
    <row r="81" spans="1:22" ht="12.75" customHeight="1" x14ac:dyDescent="0.25">
      <c r="A81" s="12">
        <v>76</v>
      </c>
      <c r="B81" s="13" t="s">
        <v>432</v>
      </c>
      <c r="C81" s="14" t="s">
        <v>433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>
        <f t="shared" si="0"/>
        <v>0</v>
      </c>
    </row>
    <row r="82" spans="1:22" ht="12.75" customHeight="1" x14ac:dyDescent="0.25">
      <c r="A82" s="12">
        <v>77</v>
      </c>
      <c r="B82" s="13" t="s">
        <v>434</v>
      </c>
      <c r="C82" s="14" t="s">
        <v>435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>
        <f t="shared" si="0"/>
        <v>0</v>
      </c>
    </row>
    <row r="83" spans="1:22" ht="12.75" customHeight="1" x14ac:dyDescent="0.25">
      <c r="A83" s="12">
        <v>78</v>
      </c>
      <c r="B83" s="13" t="s">
        <v>436</v>
      </c>
      <c r="C83" s="14" t="s">
        <v>437</v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>
        <v>500</v>
      </c>
      <c r="S83" s="2"/>
      <c r="T83" s="2"/>
      <c r="U83" s="2"/>
      <c r="V83" s="2">
        <f t="shared" si="0"/>
        <v>500</v>
      </c>
    </row>
    <row r="84" spans="1:22" ht="12.75" customHeight="1" x14ac:dyDescent="0.25">
      <c r="A84" s="12">
        <v>79</v>
      </c>
      <c r="B84" s="13" t="s">
        <v>438</v>
      </c>
      <c r="C84" s="14" t="s">
        <v>439</v>
      </c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>
        <f t="shared" si="0"/>
        <v>0</v>
      </c>
    </row>
    <row r="85" spans="1:22" ht="12.75" customHeight="1" x14ac:dyDescent="0.25">
      <c r="A85" s="12">
        <v>80</v>
      </c>
      <c r="B85" s="13" t="s">
        <v>440</v>
      </c>
      <c r="C85" s="14" t="s">
        <v>441</v>
      </c>
      <c r="D85" s="34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>
        <f t="shared" si="0"/>
        <v>0</v>
      </c>
    </row>
    <row r="86" spans="1:22" ht="12.75" customHeight="1" x14ac:dyDescent="0.25">
      <c r="A86" s="12">
        <v>81</v>
      </c>
      <c r="B86" s="13" t="s">
        <v>442</v>
      </c>
      <c r="C86" s="14" t="s">
        <v>443</v>
      </c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>
        <f t="shared" si="0"/>
        <v>0</v>
      </c>
    </row>
    <row r="87" spans="1:22" ht="12.75" customHeight="1" x14ac:dyDescent="0.25">
      <c r="A87" s="12">
        <v>82</v>
      </c>
      <c r="B87" s="13" t="s">
        <v>444</v>
      </c>
      <c r="C87" s="14" t="s">
        <v>445</v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>
        <f t="shared" si="0"/>
        <v>0</v>
      </c>
    </row>
    <row r="88" spans="1:22" ht="12.75" customHeight="1" x14ac:dyDescent="0.25">
      <c r="A88" s="12">
        <v>83</v>
      </c>
      <c r="B88" s="13" t="s">
        <v>446</v>
      </c>
      <c r="C88" s="14" t="s">
        <v>447</v>
      </c>
      <c r="D88" s="2"/>
      <c r="E88" s="2">
        <v>451331734</v>
      </c>
      <c r="F88" s="2">
        <v>78565789</v>
      </c>
      <c r="G88" s="2">
        <v>306123804</v>
      </c>
      <c r="H88" s="2">
        <v>152906</v>
      </c>
      <c r="I88" s="2">
        <v>5136830</v>
      </c>
      <c r="J88" s="2">
        <v>1050300</v>
      </c>
      <c r="K88" s="2"/>
      <c r="L88" s="2">
        <v>19538445</v>
      </c>
      <c r="M88" s="2">
        <v>659694</v>
      </c>
      <c r="N88" s="2">
        <v>11172310</v>
      </c>
      <c r="O88" s="2">
        <v>4305786</v>
      </c>
      <c r="P88" s="2">
        <v>197595725</v>
      </c>
      <c r="Q88" s="2">
        <v>1582769</v>
      </c>
      <c r="R88" s="2"/>
      <c r="S88" s="2">
        <v>178101</v>
      </c>
      <c r="T88" s="2"/>
      <c r="U88" s="2"/>
      <c r="V88" s="2">
        <f t="shared" si="0"/>
        <v>1077394193</v>
      </c>
    </row>
    <row r="89" spans="1:22" ht="12.75" customHeight="1" x14ac:dyDescent="0.25">
      <c r="A89" s="12">
        <v>84</v>
      </c>
      <c r="B89" s="13" t="s">
        <v>448</v>
      </c>
      <c r="C89" s="14" t="s">
        <v>449</v>
      </c>
      <c r="D89" s="2"/>
      <c r="E89" s="2">
        <v>1397945</v>
      </c>
      <c r="F89" s="2">
        <v>0</v>
      </c>
      <c r="G89" s="2">
        <v>5915304</v>
      </c>
      <c r="H89" s="2">
        <v>11297190</v>
      </c>
      <c r="I89" s="2">
        <v>454929</v>
      </c>
      <c r="J89" s="2">
        <v>1265</v>
      </c>
      <c r="K89" s="2">
        <v>15400</v>
      </c>
      <c r="L89" s="2">
        <v>0</v>
      </c>
      <c r="M89" s="2">
        <v>0</v>
      </c>
      <c r="N89" s="2">
        <v>5040</v>
      </c>
      <c r="O89" s="2">
        <v>2313</v>
      </c>
      <c r="P89" s="2">
        <v>1750757</v>
      </c>
      <c r="Q89" s="2"/>
      <c r="R89" s="2">
        <v>18000</v>
      </c>
      <c r="S89" s="2">
        <v>1894</v>
      </c>
      <c r="T89" s="2">
        <v>1051</v>
      </c>
      <c r="U89" s="2">
        <v>91095</v>
      </c>
      <c r="V89" s="2">
        <f t="shared" si="0"/>
        <v>20952183</v>
      </c>
    </row>
    <row r="90" spans="1:22" ht="12.75" customHeight="1" x14ac:dyDescent="0.25">
      <c r="A90" s="12">
        <v>85</v>
      </c>
      <c r="B90" s="13" t="s">
        <v>450</v>
      </c>
      <c r="C90" s="14" t="s">
        <v>451</v>
      </c>
      <c r="D90" s="2"/>
      <c r="E90" s="2">
        <v>761734498</v>
      </c>
      <c r="F90" s="2">
        <v>49424423</v>
      </c>
      <c r="G90" s="2">
        <v>13107975</v>
      </c>
      <c r="H90" s="2">
        <v>684200248.38999999</v>
      </c>
      <c r="I90" s="2">
        <v>20483717</v>
      </c>
      <c r="J90" s="2">
        <v>8334243</v>
      </c>
      <c r="K90" s="2"/>
      <c r="L90" s="2">
        <v>51858983</v>
      </c>
      <c r="M90" s="2">
        <v>16212186</v>
      </c>
      <c r="N90" s="2">
        <v>4950761</v>
      </c>
      <c r="O90" s="2">
        <v>2490976</v>
      </c>
      <c r="P90" s="2">
        <v>31899423.899999999</v>
      </c>
      <c r="Q90" s="2">
        <v>14157610</v>
      </c>
      <c r="R90" s="2">
        <v>5208230</v>
      </c>
      <c r="S90" s="2">
        <v>31135968</v>
      </c>
      <c r="T90" s="2">
        <v>0</v>
      </c>
      <c r="U90" s="2">
        <v>26026344</v>
      </c>
      <c r="V90" s="2">
        <f t="shared" si="0"/>
        <v>1721225586.29</v>
      </c>
    </row>
    <row r="91" spans="1:22" ht="12.75" customHeight="1" x14ac:dyDescent="0.25">
      <c r="A91" s="12">
        <v>86</v>
      </c>
      <c r="B91" s="13" t="s">
        <v>452</v>
      </c>
      <c r="C91" s="14" t="s">
        <v>453</v>
      </c>
      <c r="D91" s="2"/>
      <c r="E91" s="2">
        <v>126525</v>
      </c>
      <c r="F91" s="2">
        <v>183854</v>
      </c>
      <c r="G91" s="2">
        <v>1776811</v>
      </c>
      <c r="H91" s="2">
        <v>1142083</v>
      </c>
      <c r="I91" s="2">
        <v>54855</v>
      </c>
      <c r="J91" s="2">
        <v>0</v>
      </c>
      <c r="K91" s="2">
        <v>377680</v>
      </c>
      <c r="L91" s="2">
        <v>816963.08</v>
      </c>
      <c r="M91" s="2">
        <v>0</v>
      </c>
      <c r="N91" s="2">
        <v>0</v>
      </c>
      <c r="O91" s="2">
        <v>277300</v>
      </c>
      <c r="P91" s="2">
        <v>20726</v>
      </c>
      <c r="Q91" s="2">
        <v>9880</v>
      </c>
      <c r="R91" s="2">
        <v>31685</v>
      </c>
      <c r="S91" s="2">
        <v>5328206</v>
      </c>
      <c r="T91" s="2">
        <v>0</v>
      </c>
      <c r="U91" s="2">
        <v>0</v>
      </c>
      <c r="V91" s="2">
        <f t="shared" si="0"/>
        <v>10146568.08</v>
      </c>
    </row>
    <row r="92" spans="1:22" ht="12.75" customHeight="1" x14ac:dyDescent="0.25">
      <c r="A92" s="12">
        <v>87</v>
      </c>
      <c r="B92" s="13" t="s">
        <v>454</v>
      </c>
      <c r="C92" s="14" t="s">
        <v>455</v>
      </c>
      <c r="D92" s="2"/>
      <c r="E92" s="2">
        <v>20329872</v>
      </c>
      <c r="F92" s="2"/>
      <c r="G92" s="2">
        <v>0</v>
      </c>
      <c r="H92" s="2"/>
      <c r="I92" s="2">
        <v>0</v>
      </c>
      <c r="J92" s="2">
        <v>0</v>
      </c>
      <c r="K92" s="2"/>
      <c r="L92" s="2">
        <v>0</v>
      </c>
      <c r="M92" s="2">
        <v>0</v>
      </c>
      <c r="N92" s="2">
        <v>0</v>
      </c>
      <c r="O92" s="2"/>
      <c r="P92" s="2">
        <v>163080</v>
      </c>
      <c r="Q92" s="2"/>
      <c r="R92" s="2">
        <v>0</v>
      </c>
      <c r="S92" s="2">
        <v>0</v>
      </c>
      <c r="T92" s="2">
        <v>0</v>
      </c>
      <c r="U92" s="2">
        <v>0</v>
      </c>
      <c r="V92" s="2">
        <f t="shared" si="0"/>
        <v>20492952</v>
      </c>
    </row>
    <row r="93" spans="1:22" ht="12.75" customHeight="1" x14ac:dyDescent="0.25">
      <c r="A93" s="12">
        <v>88</v>
      </c>
      <c r="B93" s="13" t="s">
        <v>456</v>
      </c>
      <c r="C93" s="14" t="s">
        <v>457</v>
      </c>
      <c r="D93" s="2"/>
      <c r="E93" s="2">
        <v>4854515</v>
      </c>
      <c r="F93" s="2"/>
      <c r="G93" s="2">
        <v>0</v>
      </c>
      <c r="H93" s="2"/>
      <c r="I93" s="2">
        <v>0</v>
      </c>
      <c r="J93" s="2">
        <v>0</v>
      </c>
      <c r="K93" s="2"/>
      <c r="L93" s="2">
        <v>0</v>
      </c>
      <c r="M93" s="2">
        <v>0</v>
      </c>
      <c r="N93" s="2">
        <v>0</v>
      </c>
      <c r="O93" s="2"/>
      <c r="P93" s="15">
        <v>104774</v>
      </c>
      <c r="Q93" s="2"/>
      <c r="R93" s="2">
        <v>0</v>
      </c>
      <c r="S93" s="2">
        <v>0</v>
      </c>
      <c r="T93" s="2">
        <v>0</v>
      </c>
      <c r="U93" s="2">
        <v>0</v>
      </c>
      <c r="V93" s="2">
        <f t="shared" si="0"/>
        <v>4959289</v>
      </c>
    </row>
    <row r="94" spans="1:22" ht="12.75" customHeight="1" x14ac:dyDescent="0.25">
      <c r="A94" s="12">
        <v>89</v>
      </c>
      <c r="B94" s="13" t="s">
        <v>458</v>
      </c>
      <c r="C94" s="14" t="s">
        <v>459</v>
      </c>
      <c r="D94" s="2"/>
      <c r="E94" s="2">
        <v>14800365</v>
      </c>
      <c r="F94" s="2">
        <v>11083443</v>
      </c>
      <c r="G94" s="2">
        <v>2110944</v>
      </c>
      <c r="H94" s="2">
        <v>2722579</v>
      </c>
      <c r="I94" s="2">
        <v>16408935</v>
      </c>
      <c r="J94" s="2">
        <v>2710673</v>
      </c>
      <c r="K94" s="2">
        <v>9018910</v>
      </c>
      <c r="L94" s="2">
        <v>10687862</v>
      </c>
      <c r="M94" s="2">
        <v>10927102</v>
      </c>
      <c r="N94" s="2">
        <v>7939960</v>
      </c>
      <c r="O94" s="2">
        <v>2716127</v>
      </c>
      <c r="P94" s="2">
        <v>2410088</v>
      </c>
      <c r="Q94" s="2">
        <v>9182892</v>
      </c>
      <c r="R94" s="2">
        <v>3532265</v>
      </c>
      <c r="S94" s="2">
        <v>12907570</v>
      </c>
      <c r="T94" s="2">
        <v>6752454</v>
      </c>
      <c r="U94" s="2">
        <v>4888685</v>
      </c>
      <c r="V94" s="2">
        <f t="shared" si="0"/>
        <v>130800854</v>
      </c>
    </row>
    <row r="95" spans="1:22" ht="12.75" customHeight="1" x14ac:dyDescent="0.25">
      <c r="A95" s="12">
        <v>90</v>
      </c>
      <c r="B95" s="13" t="s">
        <v>460</v>
      </c>
      <c r="C95" s="14" t="s">
        <v>461</v>
      </c>
      <c r="D95" s="2"/>
      <c r="E95" s="2">
        <v>149844</v>
      </c>
      <c r="F95" s="2">
        <v>59700</v>
      </c>
      <c r="G95" s="2">
        <v>2474276</v>
      </c>
      <c r="H95" s="2">
        <v>4355</v>
      </c>
      <c r="I95" s="2">
        <v>2207822</v>
      </c>
      <c r="J95" s="2">
        <v>9667</v>
      </c>
      <c r="K95" s="2">
        <v>1300</v>
      </c>
      <c r="L95" s="2">
        <v>40084</v>
      </c>
      <c r="M95" s="2">
        <v>6330395</v>
      </c>
      <c r="N95" s="2">
        <v>131578</v>
      </c>
      <c r="O95" s="2">
        <v>615496</v>
      </c>
      <c r="P95" s="2">
        <v>2050</v>
      </c>
      <c r="Q95" s="2">
        <v>120559</v>
      </c>
      <c r="R95" s="2">
        <v>73253</v>
      </c>
      <c r="S95" s="2">
        <v>180688</v>
      </c>
      <c r="T95" s="2">
        <v>44808</v>
      </c>
      <c r="U95" s="2">
        <v>183554</v>
      </c>
      <c r="V95" s="2">
        <f t="shared" si="0"/>
        <v>12629429</v>
      </c>
    </row>
    <row r="96" spans="1:22" ht="12.75" customHeight="1" x14ac:dyDescent="0.25">
      <c r="A96" s="12">
        <v>91</v>
      </c>
      <c r="B96" s="13" t="s">
        <v>462</v>
      </c>
      <c r="C96" s="14" t="s">
        <v>463</v>
      </c>
      <c r="D96" s="2"/>
      <c r="E96" s="2">
        <v>206228541</v>
      </c>
      <c r="F96" s="2">
        <v>86952451</v>
      </c>
      <c r="G96" s="2">
        <v>37901558.200000003</v>
      </c>
      <c r="H96" s="2">
        <v>2604309</v>
      </c>
      <c r="I96" s="2">
        <v>31990662</v>
      </c>
      <c r="J96" s="2">
        <v>7848709</v>
      </c>
      <c r="K96" s="2">
        <v>1447356</v>
      </c>
      <c r="L96" s="2">
        <v>7901906</v>
      </c>
      <c r="M96" s="2">
        <v>13806055</v>
      </c>
      <c r="N96" s="2"/>
      <c r="O96" s="2">
        <v>1740209</v>
      </c>
      <c r="P96" s="2">
        <v>665829</v>
      </c>
      <c r="Q96" s="2">
        <v>129192</v>
      </c>
      <c r="R96" s="2">
        <v>1882298.18</v>
      </c>
      <c r="S96" s="2">
        <v>10084903</v>
      </c>
      <c r="T96" s="2">
        <v>0</v>
      </c>
      <c r="U96" s="2"/>
      <c r="V96" s="2">
        <f t="shared" si="0"/>
        <v>411183978.38</v>
      </c>
    </row>
    <row r="97" spans="1:22" ht="12.75" customHeight="1" x14ac:dyDescent="0.25">
      <c r="A97" s="12">
        <v>92</v>
      </c>
      <c r="B97" s="13" t="s">
        <v>464</v>
      </c>
      <c r="C97" s="14" t="s">
        <v>465</v>
      </c>
      <c r="D97" s="2"/>
      <c r="E97" s="2"/>
      <c r="F97" s="2"/>
      <c r="G97" s="2">
        <v>0</v>
      </c>
      <c r="H97" s="2"/>
      <c r="I97" s="2">
        <v>0</v>
      </c>
      <c r="J97" s="2"/>
      <c r="K97" s="2"/>
      <c r="L97" s="2">
        <v>0</v>
      </c>
      <c r="M97" s="2">
        <v>0</v>
      </c>
      <c r="N97" s="2"/>
      <c r="O97" s="2">
        <v>0</v>
      </c>
      <c r="P97" s="2"/>
      <c r="Q97" s="2">
        <v>0</v>
      </c>
      <c r="R97" s="2"/>
      <c r="S97" s="2"/>
      <c r="T97" s="2">
        <v>0</v>
      </c>
      <c r="U97" s="2"/>
      <c r="V97" s="2">
        <f t="shared" si="0"/>
        <v>0</v>
      </c>
    </row>
    <row r="98" spans="1:22" ht="12.75" customHeight="1" x14ac:dyDescent="0.25">
      <c r="A98" s="12">
        <v>93</v>
      </c>
      <c r="B98" s="13" t="s">
        <v>466</v>
      </c>
      <c r="C98" s="14" t="s">
        <v>467</v>
      </c>
      <c r="D98" s="2"/>
      <c r="E98" s="2"/>
      <c r="F98" s="2"/>
      <c r="G98" s="2">
        <v>0</v>
      </c>
      <c r="H98" s="2"/>
      <c r="I98" s="2">
        <v>0</v>
      </c>
      <c r="J98" s="2"/>
      <c r="K98" s="2"/>
      <c r="L98" s="2"/>
      <c r="M98" s="2">
        <v>0</v>
      </c>
      <c r="N98" s="2"/>
      <c r="O98" s="2">
        <v>0</v>
      </c>
      <c r="P98" s="2"/>
      <c r="Q98" s="2"/>
      <c r="R98" s="2"/>
      <c r="S98" s="2"/>
      <c r="T98" s="2">
        <v>0</v>
      </c>
      <c r="U98" s="2"/>
      <c r="V98" s="2">
        <f t="shared" si="0"/>
        <v>0</v>
      </c>
    </row>
    <row r="99" spans="1:22" ht="12.75" customHeight="1" x14ac:dyDescent="0.25">
      <c r="A99" s="12">
        <v>94</v>
      </c>
      <c r="B99" s="13" t="s">
        <v>468</v>
      </c>
      <c r="C99" s="14" t="s">
        <v>469</v>
      </c>
      <c r="D99" s="2"/>
      <c r="E99" s="2">
        <v>4168172</v>
      </c>
      <c r="F99" s="2">
        <v>247619</v>
      </c>
      <c r="G99" s="2">
        <v>9874</v>
      </c>
      <c r="H99" s="2"/>
      <c r="I99" s="2">
        <v>1972553.24</v>
      </c>
      <c r="J99" s="2"/>
      <c r="K99" s="2"/>
      <c r="L99" s="2">
        <v>168750</v>
      </c>
      <c r="M99" s="2">
        <v>0</v>
      </c>
      <c r="N99" s="2"/>
      <c r="O99" s="2">
        <v>0</v>
      </c>
      <c r="P99" s="2"/>
      <c r="Q99" s="2"/>
      <c r="R99" s="2"/>
      <c r="S99" s="2"/>
      <c r="T99" s="2">
        <v>0</v>
      </c>
      <c r="U99" s="2"/>
      <c r="V99" s="2">
        <f t="shared" si="0"/>
        <v>6566968.2400000002</v>
      </c>
    </row>
    <row r="100" spans="1:22" ht="12.75" customHeight="1" x14ac:dyDescent="0.25">
      <c r="A100" s="12">
        <v>95</v>
      </c>
      <c r="B100" s="13" t="s">
        <v>470</v>
      </c>
      <c r="C100" s="14" t="s">
        <v>471</v>
      </c>
      <c r="D100" s="2"/>
      <c r="E100" s="2">
        <v>52032</v>
      </c>
      <c r="F100" s="2"/>
      <c r="G100" s="2">
        <v>0</v>
      </c>
      <c r="H100" s="2"/>
      <c r="I100" s="2">
        <v>0</v>
      </c>
      <c r="J100" s="2"/>
      <c r="K100" s="2"/>
      <c r="L100" s="2">
        <v>0</v>
      </c>
      <c r="M100" s="2">
        <v>0</v>
      </c>
      <c r="N100" s="2"/>
      <c r="O100" s="2">
        <v>227118</v>
      </c>
      <c r="P100" s="2"/>
      <c r="Q100" s="2"/>
      <c r="R100" s="2"/>
      <c r="S100" s="2"/>
      <c r="T100" s="2">
        <v>0</v>
      </c>
      <c r="U100" s="2"/>
      <c r="V100" s="2">
        <f t="shared" si="0"/>
        <v>279150</v>
      </c>
    </row>
    <row r="101" spans="1:22" ht="12.75" customHeight="1" x14ac:dyDescent="0.25">
      <c r="A101" s="12">
        <v>96</v>
      </c>
      <c r="B101" s="13" t="s">
        <v>472</v>
      </c>
      <c r="C101" s="14" t="s">
        <v>473</v>
      </c>
      <c r="D101" s="2"/>
      <c r="E101" s="2">
        <v>24483899.82</v>
      </c>
      <c r="F101" s="2">
        <v>2791257</v>
      </c>
      <c r="G101" s="2">
        <v>3530560</v>
      </c>
      <c r="H101" s="2">
        <v>19042</v>
      </c>
      <c r="I101" s="2">
        <v>6186434</v>
      </c>
      <c r="J101" s="2">
        <v>106000</v>
      </c>
      <c r="K101" s="2"/>
      <c r="L101" s="2">
        <v>4324964</v>
      </c>
      <c r="M101" s="2">
        <v>10625</v>
      </c>
      <c r="N101" s="2">
        <v>114500</v>
      </c>
      <c r="O101" s="2">
        <v>1020540</v>
      </c>
      <c r="P101" s="2"/>
      <c r="Q101" s="2">
        <v>383691</v>
      </c>
      <c r="R101" s="2">
        <v>237963</v>
      </c>
      <c r="S101" s="2"/>
      <c r="T101" s="2">
        <v>437486</v>
      </c>
      <c r="U101" s="2"/>
      <c r="V101" s="2">
        <f t="shared" si="0"/>
        <v>43646961.82</v>
      </c>
    </row>
    <row r="102" spans="1:22" ht="12.75" customHeight="1" x14ac:dyDescent="0.25">
      <c r="A102" s="12">
        <v>97</v>
      </c>
      <c r="B102" s="13" t="s">
        <v>474</v>
      </c>
      <c r="C102" s="14" t="s">
        <v>475</v>
      </c>
      <c r="D102" s="2"/>
      <c r="E102" s="2">
        <v>1265814</v>
      </c>
      <c r="F102" s="2"/>
      <c r="G102" s="15">
        <v>134877</v>
      </c>
      <c r="H102" s="2"/>
      <c r="I102" s="2">
        <v>221182</v>
      </c>
      <c r="J102" s="2">
        <v>5616</v>
      </c>
      <c r="K102" s="2">
        <v>0</v>
      </c>
      <c r="L102" s="2">
        <v>123750</v>
      </c>
      <c r="M102" s="2"/>
      <c r="N102" s="2">
        <v>2250</v>
      </c>
      <c r="O102" s="2">
        <v>42000</v>
      </c>
      <c r="P102" s="2"/>
      <c r="Q102" s="2">
        <v>18750</v>
      </c>
      <c r="R102" s="2"/>
      <c r="S102" s="2"/>
      <c r="T102" s="2"/>
      <c r="U102" s="2"/>
      <c r="V102" s="2">
        <f t="shared" si="0"/>
        <v>1814239</v>
      </c>
    </row>
    <row r="103" spans="1:22" ht="12.75" customHeight="1" x14ac:dyDescent="0.25">
      <c r="A103" s="12">
        <v>99</v>
      </c>
      <c r="B103" s="13" t="s">
        <v>737</v>
      </c>
      <c r="C103" s="14" t="s">
        <v>477</v>
      </c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>
        <f t="shared" si="0"/>
        <v>0</v>
      </c>
    </row>
    <row r="104" spans="1:22" ht="12.75" customHeight="1" x14ac:dyDescent="0.25">
      <c r="A104" s="12"/>
      <c r="B104" s="13" t="s">
        <v>478</v>
      </c>
      <c r="C104" s="14" t="s">
        <v>479</v>
      </c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>
        <f t="shared" si="0"/>
        <v>0</v>
      </c>
    </row>
    <row r="105" spans="1:22" ht="12.75" customHeight="1" x14ac:dyDescent="0.25">
      <c r="A105" s="12">
        <v>100</v>
      </c>
      <c r="B105" s="13" t="s">
        <v>480</v>
      </c>
      <c r="C105" s="14" t="s">
        <v>481</v>
      </c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>
        <f t="shared" si="0"/>
        <v>0</v>
      </c>
    </row>
    <row r="106" spans="1:22" ht="12.75" customHeight="1" x14ac:dyDescent="0.25">
      <c r="A106" s="12">
        <v>101</v>
      </c>
      <c r="B106" s="13" t="s">
        <v>482</v>
      </c>
      <c r="C106" s="14" t="s">
        <v>483</v>
      </c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>
        <f t="shared" si="0"/>
        <v>0</v>
      </c>
    </row>
    <row r="107" spans="1:22" ht="12.75" customHeight="1" x14ac:dyDescent="0.25">
      <c r="A107" s="12">
        <v>102</v>
      </c>
      <c r="B107" s="13" t="s">
        <v>484</v>
      </c>
      <c r="C107" s="14" t="s">
        <v>485</v>
      </c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>
        <f t="shared" si="0"/>
        <v>0</v>
      </c>
    </row>
    <row r="108" spans="1:22" ht="12.75" customHeight="1" x14ac:dyDescent="0.25">
      <c r="A108" s="12">
        <v>103</v>
      </c>
      <c r="B108" s="13" t="s">
        <v>486</v>
      </c>
      <c r="C108" s="14" t="s">
        <v>487</v>
      </c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>
        <f t="shared" si="0"/>
        <v>0</v>
      </c>
    </row>
    <row r="109" spans="1:22" ht="12.75" customHeight="1" x14ac:dyDescent="0.25">
      <c r="A109" s="12">
        <v>104</v>
      </c>
      <c r="B109" s="13" t="s">
        <v>488</v>
      </c>
      <c r="C109" s="14" t="s">
        <v>487</v>
      </c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>
        <f t="shared" si="0"/>
        <v>0</v>
      </c>
    </row>
    <row r="110" spans="1:22" ht="12.75" customHeight="1" x14ac:dyDescent="0.25">
      <c r="A110" s="12">
        <v>105</v>
      </c>
      <c r="B110" s="13" t="s">
        <v>489</v>
      </c>
      <c r="C110" s="14" t="s">
        <v>490</v>
      </c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>
        <f t="shared" si="0"/>
        <v>0</v>
      </c>
    </row>
    <row r="111" spans="1:22" ht="12.75" customHeight="1" x14ac:dyDescent="0.25">
      <c r="A111" s="12">
        <v>106</v>
      </c>
      <c r="B111" s="13" t="s">
        <v>491</v>
      </c>
      <c r="C111" s="14" t="s">
        <v>492</v>
      </c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>
        <f t="shared" si="0"/>
        <v>0</v>
      </c>
    </row>
    <row r="112" spans="1:22" ht="12.75" customHeight="1" x14ac:dyDescent="0.25">
      <c r="A112" s="12">
        <v>107</v>
      </c>
      <c r="B112" s="13" t="s">
        <v>493</v>
      </c>
      <c r="C112" s="14" t="s">
        <v>494</v>
      </c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>
        <f t="shared" si="0"/>
        <v>0</v>
      </c>
    </row>
    <row r="113" spans="1:22" ht="12.75" customHeight="1" x14ac:dyDescent="0.25">
      <c r="A113" s="12">
        <v>108</v>
      </c>
      <c r="B113" s="13" t="s">
        <v>495</v>
      </c>
      <c r="C113" s="14" t="s">
        <v>496</v>
      </c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>
        <v>1098336</v>
      </c>
      <c r="U113" s="2"/>
      <c r="V113" s="2">
        <f t="shared" si="0"/>
        <v>1098336</v>
      </c>
    </row>
    <row r="114" spans="1:22" ht="12.75" customHeight="1" x14ac:dyDescent="0.25">
      <c r="A114" s="12"/>
      <c r="B114" s="13" t="s">
        <v>497</v>
      </c>
      <c r="C114" s="14" t="s">
        <v>498</v>
      </c>
      <c r="D114" s="2"/>
      <c r="E114" s="2">
        <v>2984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>
        <f t="shared" si="0"/>
        <v>2984</v>
      </c>
    </row>
    <row r="115" spans="1:22" ht="12.75" customHeight="1" x14ac:dyDescent="0.25">
      <c r="A115" s="12">
        <v>109</v>
      </c>
      <c r="B115" s="13" t="s">
        <v>738</v>
      </c>
      <c r="C115" s="14" t="s">
        <v>500</v>
      </c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>
        <v>11051</v>
      </c>
      <c r="T115" s="2"/>
      <c r="U115" s="2"/>
      <c r="V115" s="2">
        <f t="shared" si="0"/>
        <v>11051</v>
      </c>
    </row>
    <row r="116" spans="1:22" ht="12.75" customHeight="1" x14ac:dyDescent="0.25">
      <c r="A116" s="12">
        <v>110</v>
      </c>
      <c r="B116" s="13" t="s">
        <v>501</v>
      </c>
      <c r="C116" s="14" t="s">
        <v>502</v>
      </c>
      <c r="D116" s="2"/>
      <c r="E116" s="2">
        <v>72199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>
        <f t="shared" si="0"/>
        <v>72199</v>
      </c>
    </row>
    <row r="117" spans="1:22" ht="12.75" customHeight="1" x14ac:dyDescent="0.25">
      <c r="A117" s="12">
        <v>111</v>
      </c>
      <c r="B117" s="13" t="s">
        <v>503</v>
      </c>
      <c r="C117" s="14" t="s">
        <v>504</v>
      </c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>
        <f t="shared" si="0"/>
        <v>0</v>
      </c>
    </row>
    <row r="118" spans="1:22" ht="12.75" customHeight="1" x14ac:dyDescent="0.25">
      <c r="A118" s="12">
        <v>112</v>
      </c>
      <c r="B118" s="13" t="s">
        <v>505</v>
      </c>
      <c r="C118" s="14" t="s">
        <v>506</v>
      </c>
      <c r="D118" s="2"/>
      <c r="E118" s="2">
        <v>141011930.66</v>
      </c>
      <c r="F118" s="2">
        <v>309057296.86000001</v>
      </c>
      <c r="G118" s="2">
        <v>60455774.229999997</v>
      </c>
      <c r="H118" s="2">
        <v>60522515.380000003</v>
      </c>
      <c r="I118" s="2">
        <v>82169006</v>
      </c>
      <c r="J118" s="2">
        <v>10534640.470000001</v>
      </c>
      <c r="K118" s="2">
        <v>3340533</v>
      </c>
      <c r="L118" s="2">
        <v>117362434.23</v>
      </c>
      <c r="M118" s="2">
        <v>51176255</v>
      </c>
      <c r="N118" s="2">
        <v>183078</v>
      </c>
      <c r="O118" s="2">
        <v>5982810</v>
      </c>
      <c r="P118" s="2">
        <v>23621173</v>
      </c>
      <c r="Q118" s="2">
        <v>348946</v>
      </c>
      <c r="R118" s="2">
        <v>18561348.239999998</v>
      </c>
      <c r="S118" s="2">
        <v>249423558</v>
      </c>
      <c r="T118" s="2"/>
      <c r="U118" s="2">
        <v>4683849</v>
      </c>
      <c r="V118" s="2">
        <f t="shared" si="0"/>
        <v>1138435148.0700002</v>
      </c>
    </row>
    <row r="119" spans="1:22" ht="12.75" customHeight="1" x14ac:dyDescent="0.25">
      <c r="A119" s="12">
        <v>113</v>
      </c>
      <c r="B119" s="13" t="s">
        <v>507</v>
      </c>
      <c r="C119" s="14" t="s">
        <v>508</v>
      </c>
      <c r="D119" s="2"/>
      <c r="E119" s="2">
        <v>348822</v>
      </c>
      <c r="F119" s="2"/>
      <c r="G119" s="2">
        <v>734244</v>
      </c>
      <c r="I119" s="2">
        <v>5791</v>
      </c>
      <c r="J119" s="2">
        <v>463</v>
      </c>
      <c r="K119" s="2"/>
      <c r="L119" s="2"/>
      <c r="M119" s="2"/>
      <c r="N119" s="2">
        <v>146000</v>
      </c>
      <c r="O119" s="2"/>
      <c r="P119" s="2">
        <v>2392</v>
      </c>
      <c r="Q119" s="2"/>
      <c r="R119" s="2">
        <v>569862</v>
      </c>
      <c r="S119" s="2">
        <v>14625384</v>
      </c>
      <c r="T119" s="2"/>
      <c r="U119" s="2"/>
      <c r="V119" s="2">
        <f t="shared" si="0"/>
        <v>16432958</v>
      </c>
    </row>
    <row r="120" spans="1:22" ht="12.75" customHeight="1" x14ac:dyDescent="0.25">
      <c r="A120" s="12">
        <v>114</v>
      </c>
      <c r="B120" s="13" t="s">
        <v>509</v>
      </c>
      <c r="C120" s="14" t="s">
        <v>510</v>
      </c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>
        <f t="shared" si="0"/>
        <v>0</v>
      </c>
    </row>
    <row r="121" spans="1:22" ht="12.75" customHeight="1" x14ac:dyDescent="0.25">
      <c r="A121" s="12">
        <v>115</v>
      </c>
      <c r="B121" s="13" t="s">
        <v>511</v>
      </c>
      <c r="C121" s="14" t="s">
        <v>512</v>
      </c>
      <c r="D121" s="2"/>
      <c r="E121" s="2">
        <v>57177.2</v>
      </c>
      <c r="F121" s="2"/>
      <c r="G121" s="2"/>
      <c r="H121" s="2">
        <v>38139</v>
      </c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>
        <f t="shared" si="0"/>
        <v>95316.2</v>
      </c>
    </row>
    <row r="122" spans="1:22" ht="12.75" customHeight="1" x14ac:dyDescent="0.25">
      <c r="A122" s="12">
        <v>116</v>
      </c>
      <c r="B122" s="13" t="s">
        <v>513</v>
      </c>
      <c r="C122" s="14" t="s">
        <v>514</v>
      </c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>
        <f t="shared" si="0"/>
        <v>0</v>
      </c>
    </row>
    <row r="123" spans="1:22" ht="12.75" customHeight="1" x14ac:dyDescent="0.25">
      <c r="A123" s="12">
        <v>117</v>
      </c>
      <c r="B123" s="13" t="s">
        <v>515</v>
      </c>
      <c r="C123" s="14" t="s">
        <v>109</v>
      </c>
      <c r="D123" s="2"/>
      <c r="E123" s="2">
        <v>452893</v>
      </c>
      <c r="F123" s="2"/>
      <c r="G123" s="2"/>
      <c r="H123" s="2"/>
      <c r="I123" s="2"/>
      <c r="J123" s="2"/>
      <c r="K123" s="2"/>
      <c r="L123" s="2">
        <v>247327.06</v>
      </c>
      <c r="M123" s="2">
        <v>59280</v>
      </c>
      <c r="N123" s="2">
        <v>1645</v>
      </c>
      <c r="O123" s="2"/>
      <c r="P123" s="2"/>
      <c r="Q123" s="2"/>
      <c r="R123" s="2"/>
      <c r="S123" s="2"/>
      <c r="T123" s="2"/>
      <c r="U123" s="2"/>
      <c r="V123" s="2">
        <f t="shared" si="0"/>
        <v>761145.06</v>
      </c>
    </row>
    <row r="124" spans="1:22" ht="12.75" customHeight="1" x14ac:dyDescent="0.25">
      <c r="A124" s="12">
        <v>118</v>
      </c>
      <c r="B124" s="13" t="s">
        <v>516</v>
      </c>
      <c r="C124" s="14" t="s">
        <v>517</v>
      </c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>
        <f t="shared" si="0"/>
        <v>0</v>
      </c>
    </row>
    <row r="125" spans="1:22" ht="12.75" customHeight="1" x14ac:dyDescent="0.25">
      <c r="A125" s="12">
        <v>119</v>
      </c>
      <c r="B125" s="13" t="s">
        <v>518</v>
      </c>
      <c r="C125" s="14" t="s">
        <v>739</v>
      </c>
      <c r="D125" s="2"/>
      <c r="E125" s="2">
        <v>3738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>
        <f t="shared" si="0"/>
        <v>3738</v>
      </c>
    </row>
    <row r="126" spans="1:22" ht="12.75" customHeight="1" x14ac:dyDescent="0.25">
      <c r="A126" s="12">
        <v>120</v>
      </c>
      <c r="B126" s="13" t="s">
        <v>2</v>
      </c>
      <c r="C126" s="14" t="s">
        <v>519</v>
      </c>
      <c r="D126" s="2">
        <v>381090867.18000001</v>
      </c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>
        <v>11568755.27</v>
      </c>
      <c r="R126" s="2"/>
      <c r="S126" s="2"/>
      <c r="T126" s="2">
        <v>1182537.32</v>
      </c>
      <c r="U126" s="2"/>
      <c r="V126" s="2">
        <f t="shared" si="0"/>
        <v>393842159.76999998</v>
      </c>
    </row>
    <row r="127" spans="1:22" ht="12.75" customHeight="1" x14ac:dyDescent="0.25">
      <c r="A127" s="12">
        <v>121</v>
      </c>
      <c r="B127" s="13" t="s">
        <v>520</v>
      </c>
      <c r="C127" s="14" t="s">
        <v>111</v>
      </c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>
        <f t="shared" si="0"/>
        <v>0</v>
      </c>
    </row>
    <row r="128" spans="1:22" ht="12.75" customHeight="1" x14ac:dyDescent="0.25">
      <c r="A128" s="12">
        <v>122</v>
      </c>
      <c r="B128" s="13" t="s">
        <v>521</v>
      </c>
      <c r="C128" s="14" t="s">
        <v>522</v>
      </c>
      <c r="D128" s="2">
        <v>53006</v>
      </c>
      <c r="E128" s="2">
        <v>27066</v>
      </c>
      <c r="F128" s="2">
        <v>6348</v>
      </c>
      <c r="G128" s="2">
        <v>4968</v>
      </c>
      <c r="H128" s="2">
        <v>6348</v>
      </c>
      <c r="I128" s="2">
        <v>13492</v>
      </c>
      <c r="J128" s="2">
        <v>6600</v>
      </c>
      <c r="K128" s="2">
        <v>2760</v>
      </c>
      <c r="L128" s="2">
        <v>9384</v>
      </c>
      <c r="M128" s="2">
        <v>2316</v>
      </c>
      <c r="N128" s="2">
        <v>1100</v>
      </c>
      <c r="O128" s="2">
        <v>2760</v>
      </c>
      <c r="P128" s="2">
        <v>2208</v>
      </c>
      <c r="Q128" s="2">
        <v>6348</v>
      </c>
      <c r="R128" s="2">
        <v>15456</v>
      </c>
      <c r="S128" s="2">
        <v>4968</v>
      </c>
      <c r="T128" s="2"/>
      <c r="U128" s="2">
        <v>6348</v>
      </c>
      <c r="V128" s="2">
        <f t="shared" si="0"/>
        <v>171476</v>
      </c>
    </row>
    <row r="129" spans="1:22" ht="12.75" customHeight="1" x14ac:dyDescent="0.25">
      <c r="A129" s="12">
        <v>123</v>
      </c>
      <c r="B129" s="13" t="s">
        <v>523</v>
      </c>
      <c r="C129" s="14" t="s">
        <v>524</v>
      </c>
      <c r="D129" s="2">
        <v>320</v>
      </c>
      <c r="E129" s="2">
        <v>3147039.3</v>
      </c>
      <c r="F129" s="2">
        <v>406965.79</v>
      </c>
      <c r="G129" s="2">
        <v>630403.64</v>
      </c>
      <c r="H129" s="2">
        <v>1313280.48</v>
      </c>
      <c r="I129" s="2">
        <v>568974</v>
      </c>
      <c r="J129" s="2">
        <v>324395.05</v>
      </c>
      <c r="K129" s="2">
        <v>37591.97</v>
      </c>
      <c r="L129" s="2">
        <v>742779.32</v>
      </c>
      <c r="M129" s="2">
        <v>839173.63</v>
      </c>
      <c r="N129" s="2">
        <v>18855</v>
      </c>
      <c r="O129" s="2">
        <v>25960</v>
      </c>
      <c r="P129" s="2">
        <v>1290090</v>
      </c>
      <c r="Q129" s="2">
        <v>1053558.3899999999</v>
      </c>
      <c r="R129" s="2">
        <v>319902</v>
      </c>
      <c r="S129" s="2">
        <v>2159286.4900000002</v>
      </c>
      <c r="T129" s="2">
        <v>140316</v>
      </c>
      <c r="U129" s="2">
        <v>1013320.21</v>
      </c>
      <c r="V129" s="2">
        <f t="shared" si="0"/>
        <v>14032211.27</v>
      </c>
    </row>
    <row r="130" spans="1:22" ht="12.75" customHeight="1" x14ac:dyDescent="0.25">
      <c r="A130" s="12">
        <v>124</v>
      </c>
      <c r="B130" s="13" t="s">
        <v>525</v>
      </c>
      <c r="C130" s="14" t="s">
        <v>526</v>
      </c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>
        <f t="shared" si="0"/>
        <v>0</v>
      </c>
    </row>
    <row r="131" spans="1:22" ht="12.75" customHeight="1" x14ac:dyDescent="0.25">
      <c r="A131" s="12">
        <v>125</v>
      </c>
      <c r="B131" s="13" t="s">
        <v>527</v>
      </c>
      <c r="C131" s="14" t="s">
        <v>528</v>
      </c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>
        <f t="shared" si="0"/>
        <v>0</v>
      </c>
    </row>
    <row r="132" spans="1:22" ht="12.75" customHeight="1" x14ac:dyDescent="0.25">
      <c r="A132" s="12"/>
      <c r="B132" s="13" t="s">
        <v>529</v>
      </c>
      <c r="C132" s="14" t="s">
        <v>530</v>
      </c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>
        <f t="shared" si="0"/>
        <v>0</v>
      </c>
    </row>
    <row r="133" spans="1:22" ht="12.75" customHeight="1" x14ac:dyDescent="0.25">
      <c r="A133" s="12">
        <v>126</v>
      </c>
      <c r="B133" s="13" t="s">
        <v>531</v>
      </c>
      <c r="C133" s="14" t="s">
        <v>532</v>
      </c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>
        <f t="shared" si="0"/>
        <v>0</v>
      </c>
    </row>
    <row r="134" spans="1:22" ht="12.75" customHeight="1" x14ac:dyDescent="0.25">
      <c r="A134" s="12">
        <v>127</v>
      </c>
      <c r="B134" s="13" t="s">
        <v>533</v>
      </c>
      <c r="C134" s="14" t="s">
        <v>534</v>
      </c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>
        <f t="shared" si="0"/>
        <v>0</v>
      </c>
    </row>
    <row r="135" spans="1:22" ht="12.75" customHeight="1" x14ac:dyDescent="0.25">
      <c r="A135" s="12">
        <v>128</v>
      </c>
      <c r="B135" s="13" t="s">
        <v>535</v>
      </c>
      <c r="C135" s="14" t="s">
        <v>739</v>
      </c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>
        <f t="shared" si="0"/>
        <v>0</v>
      </c>
    </row>
    <row r="136" spans="1:22" ht="12.75" customHeight="1" x14ac:dyDescent="0.25">
      <c r="A136" s="12">
        <v>129</v>
      </c>
      <c r="B136" s="13" t="s">
        <v>537</v>
      </c>
      <c r="C136" s="14" t="s">
        <v>538</v>
      </c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>
        <f t="shared" si="0"/>
        <v>0</v>
      </c>
    </row>
    <row r="137" spans="1:22" ht="12.75" customHeight="1" x14ac:dyDescent="0.25">
      <c r="A137" s="12"/>
      <c r="B137" s="13" t="s">
        <v>539</v>
      </c>
      <c r="C137" s="14" t="s">
        <v>540</v>
      </c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>
        <f t="shared" si="0"/>
        <v>0</v>
      </c>
    </row>
    <row r="138" spans="1:22" ht="12.75" customHeight="1" x14ac:dyDescent="0.25">
      <c r="A138" s="12">
        <v>130</v>
      </c>
      <c r="B138" s="13" t="s">
        <v>541</v>
      </c>
      <c r="C138" s="14" t="s">
        <v>542</v>
      </c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>
        <f t="shared" si="0"/>
        <v>0</v>
      </c>
    </row>
    <row r="139" spans="1:22" ht="12.75" customHeight="1" x14ac:dyDescent="0.25">
      <c r="A139" s="12">
        <v>131</v>
      </c>
      <c r="B139" s="13" t="s">
        <v>543</v>
      </c>
      <c r="C139" s="14" t="s">
        <v>544</v>
      </c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>
        <f t="shared" si="0"/>
        <v>0</v>
      </c>
    </row>
    <row r="140" spans="1:22" ht="12.75" customHeight="1" x14ac:dyDescent="0.25">
      <c r="A140" s="12">
        <v>132</v>
      </c>
      <c r="B140" s="13" t="s">
        <v>545</v>
      </c>
      <c r="C140" s="14" t="s">
        <v>546</v>
      </c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>
        <f t="shared" si="0"/>
        <v>0</v>
      </c>
    </row>
    <row r="141" spans="1:22" ht="12.75" customHeight="1" x14ac:dyDescent="0.25">
      <c r="A141" s="12">
        <v>133</v>
      </c>
      <c r="B141" s="13" t="s">
        <v>547</v>
      </c>
      <c r="C141" s="14" t="s">
        <v>548</v>
      </c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>
        <f t="shared" si="0"/>
        <v>0</v>
      </c>
    </row>
    <row r="142" spans="1:22" ht="12.75" customHeight="1" x14ac:dyDescent="0.25">
      <c r="A142" s="12">
        <v>134</v>
      </c>
      <c r="B142" s="13" t="s">
        <v>549</v>
      </c>
      <c r="C142" s="14" t="s">
        <v>550</v>
      </c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>
        <f t="shared" si="0"/>
        <v>0</v>
      </c>
    </row>
    <row r="143" spans="1:22" ht="12.75" customHeight="1" x14ac:dyDescent="0.25">
      <c r="A143" s="12">
        <v>135</v>
      </c>
      <c r="B143" s="13" t="s">
        <v>551</v>
      </c>
      <c r="C143" s="14" t="s">
        <v>552</v>
      </c>
      <c r="D143" s="2"/>
      <c r="E143" s="2"/>
      <c r="F143" s="2"/>
      <c r="G143" s="2"/>
      <c r="H143" s="2">
        <v>1000</v>
      </c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>
        <f t="shared" si="0"/>
        <v>1000</v>
      </c>
    </row>
    <row r="144" spans="1:22" ht="12.75" customHeight="1" x14ac:dyDescent="0.25">
      <c r="A144" s="12">
        <v>136</v>
      </c>
      <c r="B144" s="13" t="s">
        <v>553</v>
      </c>
      <c r="C144" s="14" t="s">
        <v>554</v>
      </c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>
        <f t="shared" si="0"/>
        <v>0</v>
      </c>
    </row>
    <row r="145" spans="1:22" ht="12.75" customHeight="1" x14ac:dyDescent="0.25">
      <c r="A145" s="12">
        <v>137</v>
      </c>
      <c r="B145" s="13" t="s">
        <v>555</v>
      </c>
      <c r="C145" s="14" t="s">
        <v>556</v>
      </c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>
        <f t="shared" si="0"/>
        <v>0</v>
      </c>
    </row>
    <row r="146" spans="1:22" ht="12.75" customHeight="1" x14ac:dyDescent="0.25">
      <c r="A146" s="12">
        <v>138</v>
      </c>
      <c r="B146" s="13" t="s">
        <v>557</v>
      </c>
      <c r="C146" s="14" t="s">
        <v>558</v>
      </c>
      <c r="D146" s="2">
        <v>763995</v>
      </c>
      <c r="E146" s="2"/>
      <c r="F146" s="2">
        <v>339003</v>
      </c>
      <c r="G146" s="2"/>
      <c r="H146" s="2">
        <v>80630</v>
      </c>
      <c r="I146" s="2">
        <v>125052</v>
      </c>
      <c r="J146" s="2">
        <v>245825.4</v>
      </c>
      <c r="K146" s="2"/>
      <c r="L146" s="2">
        <v>61920</v>
      </c>
      <c r="M146" s="2"/>
      <c r="N146" s="2">
        <v>562910.4</v>
      </c>
      <c r="O146" s="2">
        <v>37528</v>
      </c>
      <c r="P146" s="2"/>
      <c r="Q146" s="2"/>
      <c r="R146" s="2"/>
      <c r="S146" s="2">
        <v>405513</v>
      </c>
      <c r="T146" s="2"/>
      <c r="U146" s="2">
        <v>92440.8</v>
      </c>
      <c r="V146" s="2">
        <f t="shared" si="0"/>
        <v>2714817.5999999996</v>
      </c>
    </row>
    <row r="147" spans="1:22" ht="12.75" customHeight="1" x14ac:dyDescent="0.25">
      <c r="A147" s="12">
        <v>139</v>
      </c>
      <c r="B147" s="13" t="s">
        <v>559</v>
      </c>
      <c r="C147" s="14" t="s">
        <v>560</v>
      </c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>
        <f t="shared" si="0"/>
        <v>0</v>
      </c>
    </row>
    <row r="148" spans="1:22" ht="12.75" customHeight="1" x14ac:dyDescent="0.25">
      <c r="A148" s="12">
        <v>140</v>
      </c>
      <c r="B148" s="13" t="s">
        <v>561</v>
      </c>
      <c r="C148" s="14" t="s">
        <v>562</v>
      </c>
      <c r="D148" s="2">
        <v>55018</v>
      </c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>
        <f t="shared" si="0"/>
        <v>55018</v>
      </c>
    </row>
    <row r="149" spans="1:22" ht="12.75" customHeight="1" x14ac:dyDescent="0.25">
      <c r="A149" s="12">
        <v>141</v>
      </c>
      <c r="B149" s="13" t="s">
        <v>563</v>
      </c>
      <c r="C149" s="14" t="s">
        <v>564</v>
      </c>
      <c r="D149" s="2">
        <v>205304</v>
      </c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>
        <f t="shared" si="0"/>
        <v>205304</v>
      </c>
    </row>
    <row r="150" spans="1:22" ht="12.75" customHeight="1" x14ac:dyDescent="0.25">
      <c r="A150" s="12">
        <v>142</v>
      </c>
      <c r="B150" s="13" t="s">
        <v>565</v>
      </c>
      <c r="C150" s="14" t="s">
        <v>566</v>
      </c>
      <c r="D150" s="2">
        <v>181908</v>
      </c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>
        <f t="shared" si="0"/>
        <v>181908</v>
      </c>
    </row>
    <row r="151" spans="1:22" ht="12.75" customHeight="1" x14ac:dyDescent="0.25">
      <c r="A151" s="12">
        <v>143</v>
      </c>
      <c r="B151" s="13" t="s">
        <v>567</v>
      </c>
      <c r="C151" s="14" t="s">
        <v>568</v>
      </c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>
        <f t="shared" si="0"/>
        <v>0</v>
      </c>
    </row>
    <row r="152" spans="1:22" ht="12.75" customHeight="1" x14ac:dyDescent="0.25">
      <c r="A152" s="12">
        <v>144</v>
      </c>
      <c r="B152" s="13" t="s">
        <v>569</v>
      </c>
      <c r="C152" s="14" t="s">
        <v>570</v>
      </c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>
        <f t="shared" si="0"/>
        <v>0</v>
      </c>
    </row>
    <row r="153" spans="1:22" ht="12.75" customHeight="1" x14ac:dyDescent="0.25">
      <c r="A153" s="12">
        <v>145</v>
      </c>
      <c r="B153" s="13" t="s">
        <v>571</v>
      </c>
      <c r="C153" s="14" t="s">
        <v>572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>
        <f t="shared" si="0"/>
        <v>0</v>
      </c>
    </row>
    <row r="154" spans="1:22" ht="12.75" customHeight="1" x14ac:dyDescent="0.25">
      <c r="A154" s="12">
        <v>146</v>
      </c>
      <c r="B154" s="13" t="s">
        <v>573</v>
      </c>
      <c r="C154" s="14" t="s">
        <v>574</v>
      </c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>
        <f t="shared" si="0"/>
        <v>0</v>
      </c>
    </row>
    <row r="155" spans="1:22" ht="12.75" customHeight="1" x14ac:dyDescent="0.25">
      <c r="A155" s="12">
        <v>147</v>
      </c>
      <c r="B155" s="13" t="s">
        <v>575</v>
      </c>
      <c r="C155" s="14" t="s">
        <v>576</v>
      </c>
      <c r="D155" s="2"/>
      <c r="E155" s="2"/>
      <c r="F155" s="2"/>
      <c r="G155" s="2"/>
      <c r="H155" s="2">
        <v>0</v>
      </c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>
        <f t="shared" si="0"/>
        <v>0</v>
      </c>
    </row>
    <row r="156" spans="1:22" ht="12.75" customHeight="1" x14ac:dyDescent="0.25">
      <c r="A156" s="12">
        <v>148</v>
      </c>
      <c r="B156" s="13" t="s">
        <v>577</v>
      </c>
      <c r="C156" s="14" t="s">
        <v>578</v>
      </c>
      <c r="D156" s="2"/>
      <c r="E156" s="2"/>
      <c r="F156" s="2"/>
      <c r="G156" s="2"/>
      <c r="H156" s="2">
        <v>0</v>
      </c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>
        <f t="shared" si="0"/>
        <v>0</v>
      </c>
    </row>
    <row r="157" spans="1:22" ht="12.75" customHeight="1" x14ac:dyDescent="0.25">
      <c r="A157" s="12"/>
      <c r="B157" s="13" t="s">
        <v>579</v>
      </c>
      <c r="C157" s="14" t="s">
        <v>580</v>
      </c>
      <c r="D157" s="2"/>
      <c r="E157" s="2"/>
      <c r="F157" s="2"/>
      <c r="G157" s="2"/>
      <c r="H157" s="2">
        <v>4875</v>
      </c>
      <c r="I157" s="2"/>
      <c r="J157" s="2"/>
      <c r="K157" s="2"/>
      <c r="L157" s="2"/>
      <c r="M157" s="2"/>
      <c r="N157" s="2">
        <v>64350</v>
      </c>
      <c r="O157" s="2"/>
      <c r="P157" s="2"/>
      <c r="Q157" s="2"/>
      <c r="R157" s="2"/>
      <c r="S157" s="2"/>
      <c r="T157" s="2"/>
      <c r="U157" s="2"/>
      <c r="V157" s="2">
        <f t="shared" si="0"/>
        <v>69225</v>
      </c>
    </row>
    <row r="158" spans="1:22" ht="12.75" customHeight="1" x14ac:dyDescent="0.25">
      <c r="A158" s="12">
        <v>149</v>
      </c>
      <c r="B158" s="13" t="s">
        <v>581</v>
      </c>
      <c r="C158" s="14" t="s">
        <v>582</v>
      </c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>
        <f t="shared" si="0"/>
        <v>0</v>
      </c>
    </row>
    <row r="159" spans="1:22" ht="12.75" customHeight="1" x14ac:dyDescent="0.25">
      <c r="A159" s="12">
        <v>150</v>
      </c>
      <c r="B159" s="13" t="s">
        <v>583</v>
      </c>
      <c r="C159" s="14" t="s">
        <v>584</v>
      </c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>
        <f t="shared" si="0"/>
        <v>0</v>
      </c>
    </row>
    <row r="160" spans="1:22" ht="12.75" customHeight="1" x14ac:dyDescent="0.25">
      <c r="A160" s="12">
        <v>152</v>
      </c>
      <c r="B160" s="13" t="s">
        <v>587</v>
      </c>
      <c r="C160" s="14" t="s">
        <v>586</v>
      </c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>
        <f t="shared" si="0"/>
        <v>0</v>
      </c>
    </row>
    <row r="161" spans="1:25" ht="12.75" customHeight="1" x14ac:dyDescent="0.25">
      <c r="A161" s="12">
        <v>153</v>
      </c>
      <c r="B161" s="13" t="s">
        <v>740</v>
      </c>
      <c r="C161" s="14" t="s">
        <v>588</v>
      </c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>
        <f t="shared" si="0"/>
        <v>0</v>
      </c>
    </row>
    <row r="162" spans="1:25" ht="12.75" customHeight="1" x14ac:dyDescent="0.25">
      <c r="A162" s="12"/>
      <c r="B162" s="13" t="s">
        <v>589</v>
      </c>
      <c r="C162" s="14" t="s">
        <v>590</v>
      </c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>
        <f t="shared" si="0"/>
        <v>0</v>
      </c>
    </row>
    <row r="163" spans="1:25" ht="12.75" customHeight="1" x14ac:dyDescent="0.25">
      <c r="A163" s="12">
        <v>154</v>
      </c>
      <c r="B163" s="17" t="s">
        <v>591</v>
      </c>
      <c r="C163" s="14" t="s">
        <v>592</v>
      </c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>
        <f t="shared" si="0"/>
        <v>0</v>
      </c>
    </row>
    <row r="164" spans="1:25" ht="12.75" customHeight="1" x14ac:dyDescent="0.25">
      <c r="A164" s="12">
        <v>155</v>
      </c>
      <c r="B164" s="17" t="s">
        <v>593</v>
      </c>
      <c r="C164" s="14" t="s">
        <v>594</v>
      </c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>
        <f t="shared" si="0"/>
        <v>0</v>
      </c>
    </row>
    <row r="165" spans="1:25" ht="12.75" customHeight="1" x14ac:dyDescent="0.25">
      <c r="A165" s="12"/>
      <c r="B165" s="17" t="s">
        <v>595</v>
      </c>
      <c r="C165" s="14" t="s">
        <v>596</v>
      </c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>
        <f t="shared" si="0"/>
        <v>0</v>
      </c>
    </row>
    <row r="166" spans="1:25" ht="12.75" customHeight="1" x14ac:dyDescent="0.25">
      <c r="A166" s="12">
        <v>156</v>
      </c>
      <c r="B166" s="13" t="s">
        <v>597</v>
      </c>
      <c r="C166" s="14" t="s">
        <v>598</v>
      </c>
      <c r="D166" s="2">
        <v>120900</v>
      </c>
      <c r="E166" s="2">
        <v>27300</v>
      </c>
      <c r="F166" s="2">
        <v>35100</v>
      </c>
      <c r="G166" s="2"/>
      <c r="H166" s="2"/>
      <c r="I166" s="2">
        <v>11700</v>
      </c>
      <c r="J166" s="2">
        <v>23400</v>
      </c>
      <c r="K166" s="2"/>
      <c r="L166" s="2">
        <v>14625</v>
      </c>
      <c r="M166" s="2"/>
      <c r="N166" s="2"/>
      <c r="O166" s="2">
        <v>11700</v>
      </c>
      <c r="P166" s="2"/>
      <c r="Q166" s="2"/>
      <c r="R166" s="2"/>
      <c r="S166" s="2">
        <v>46800</v>
      </c>
      <c r="T166" s="2"/>
      <c r="U166" s="2">
        <v>11700</v>
      </c>
      <c r="V166" s="2">
        <f t="shared" si="0"/>
        <v>303225</v>
      </c>
    </row>
    <row r="167" spans="1:25" ht="12.75" customHeight="1" x14ac:dyDescent="0.25">
      <c r="A167" s="12">
        <v>157</v>
      </c>
      <c r="B167" s="13" t="s">
        <v>599</v>
      </c>
      <c r="C167" s="14" t="s">
        <v>600</v>
      </c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>
        <f t="shared" si="0"/>
        <v>0</v>
      </c>
    </row>
    <row r="168" spans="1:25" ht="12.75" customHeight="1" x14ac:dyDescent="0.25">
      <c r="A168" s="12">
        <v>158</v>
      </c>
      <c r="B168" s="13" t="s">
        <v>601</v>
      </c>
      <c r="C168" s="14" t="s">
        <v>602</v>
      </c>
      <c r="D168" s="2">
        <v>10465</v>
      </c>
      <c r="E168" s="2"/>
      <c r="F168" s="2"/>
      <c r="G168" s="2"/>
      <c r="H168" s="2">
        <v>1200</v>
      </c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>
        <f t="shared" si="0"/>
        <v>11665</v>
      </c>
    </row>
    <row r="169" spans="1:25" ht="12.75" customHeight="1" x14ac:dyDescent="0.25">
      <c r="A169" s="12">
        <v>159</v>
      </c>
      <c r="B169" s="13" t="s">
        <v>603</v>
      </c>
      <c r="C169" s="14" t="s">
        <v>604</v>
      </c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>
        <f t="shared" si="0"/>
        <v>0</v>
      </c>
    </row>
    <row r="170" spans="1:25" ht="12.75" customHeight="1" x14ac:dyDescent="0.25">
      <c r="A170" s="12"/>
      <c r="B170" s="13" t="s">
        <v>605</v>
      </c>
      <c r="C170" s="18" t="s">
        <v>606</v>
      </c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>
        <f t="shared" si="0"/>
        <v>0</v>
      </c>
    </row>
    <row r="171" spans="1:25" ht="12.75" customHeight="1" x14ac:dyDescent="0.25">
      <c r="A171" s="12">
        <v>160</v>
      </c>
      <c r="B171" s="13" t="s">
        <v>607</v>
      </c>
      <c r="C171" s="19" t="s">
        <v>608</v>
      </c>
      <c r="D171" s="2">
        <v>27889</v>
      </c>
      <c r="E171" s="2">
        <v>13540</v>
      </c>
      <c r="F171" s="2">
        <v>6260</v>
      </c>
      <c r="G171" s="2">
        <v>3890</v>
      </c>
      <c r="H171" s="2">
        <v>2880</v>
      </c>
      <c r="I171" s="2">
        <v>4680</v>
      </c>
      <c r="J171" s="2">
        <v>2640</v>
      </c>
      <c r="K171" s="2">
        <v>1200</v>
      </c>
      <c r="L171" s="2">
        <v>3930</v>
      </c>
      <c r="M171" s="2">
        <v>3900</v>
      </c>
      <c r="N171" s="2">
        <v>2040</v>
      </c>
      <c r="O171" s="2">
        <v>140</v>
      </c>
      <c r="P171" s="2">
        <v>2870</v>
      </c>
      <c r="Q171" s="2">
        <v>2950</v>
      </c>
      <c r="R171" s="2">
        <v>500</v>
      </c>
      <c r="S171" s="2">
        <v>200</v>
      </c>
      <c r="T171" s="2"/>
      <c r="U171" s="2"/>
      <c r="V171" s="2">
        <f t="shared" si="0"/>
        <v>79509</v>
      </c>
    </row>
    <row r="172" spans="1:25" ht="12.75" customHeight="1" x14ac:dyDescent="0.25">
      <c r="A172" s="12"/>
      <c r="B172" s="13" t="s">
        <v>609</v>
      </c>
      <c r="C172" s="18" t="s">
        <v>256</v>
      </c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>
        <f t="shared" si="0"/>
        <v>0</v>
      </c>
    </row>
    <row r="173" spans="1:25" ht="12.75" customHeight="1" x14ac:dyDescent="0.25">
      <c r="A173" s="12">
        <v>162</v>
      </c>
      <c r="B173" s="13" t="s">
        <v>741</v>
      </c>
      <c r="C173" s="14" t="s">
        <v>611</v>
      </c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>
        <f t="shared" si="0"/>
        <v>0</v>
      </c>
      <c r="X173" s="2"/>
      <c r="Y173" s="2"/>
    </row>
    <row r="174" spans="1:25" ht="12.75" customHeight="1" x14ac:dyDescent="0.25">
      <c r="A174" s="12">
        <v>163</v>
      </c>
      <c r="B174" s="13" t="s">
        <v>612</v>
      </c>
      <c r="C174" s="14" t="s">
        <v>613</v>
      </c>
      <c r="D174" s="2"/>
      <c r="E174" s="2">
        <v>63335935</v>
      </c>
      <c r="F174" s="2">
        <v>11784868</v>
      </c>
      <c r="G174" s="2">
        <v>45918572</v>
      </c>
      <c r="H174" s="2">
        <v>22937</v>
      </c>
      <c r="I174" s="2">
        <v>770526</v>
      </c>
      <c r="J174" s="2">
        <v>157545</v>
      </c>
      <c r="K174" s="2"/>
      <c r="L174" s="2">
        <v>2930767</v>
      </c>
      <c r="M174" s="2">
        <v>98955</v>
      </c>
      <c r="N174" s="2">
        <v>1675846</v>
      </c>
      <c r="O174" s="2">
        <v>645871</v>
      </c>
      <c r="P174" s="2">
        <v>29639360</v>
      </c>
      <c r="Q174" s="2">
        <v>237416</v>
      </c>
      <c r="R174" s="2"/>
      <c r="S174" s="2">
        <v>26715</v>
      </c>
      <c r="T174" s="2"/>
      <c r="U174" s="2"/>
      <c r="V174" s="2">
        <f t="shared" si="0"/>
        <v>157245313</v>
      </c>
    </row>
    <row r="175" spans="1:25" ht="12.75" customHeight="1" x14ac:dyDescent="0.25">
      <c r="A175" s="12">
        <v>164</v>
      </c>
      <c r="B175" s="13" t="s">
        <v>614</v>
      </c>
      <c r="C175" s="14" t="s">
        <v>615</v>
      </c>
      <c r="D175" s="2"/>
      <c r="E175" s="2">
        <v>209691</v>
      </c>
      <c r="F175" s="2"/>
      <c r="G175" s="2">
        <v>851169</v>
      </c>
      <c r="H175" s="2">
        <v>27179</v>
      </c>
      <c r="I175" s="2">
        <v>68240</v>
      </c>
      <c r="J175" s="2">
        <v>190</v>
      </c>
      <c r="K175" s="2">
        <v>2311</v>
      </c>
      <c r="L175" s="2">
        <v>0</v>
      </c>
      <c r="M175" s="2">
        <v>0</v>
      </c>
      <c r="N175" s="2">
        <v>756</v>
      </c>
      <c r="O175" s="2">
        <v>347</v>
      </c>
      <c r="P175" s="2">
        <v>262614</v>
      </c>
      <c r="Q175" s="2"/>
      <c r="R175" s="2">
        <v>2700</v>
      </c>
      <c r="S175" s="2">
        <v>284</v>
      </c>
      <c r="T175" s="2">
        <v>158</v>
      </c>
      <c r="U175" s="2">
        <v>13666</v>
      </c>
      <c r="V175" s="2">
        <f t="shared" si="0"/>
        <v>1439305</v>
      </c>
    </row>
    <row r="176" spans="1:25" ht="12.75" customHeight="1" x14ac:dyDescent="0.25">
      <c r="A176" s="12">
        <v>165</v>
      </c>
      <c r="B176" s="13" t="s">
        <v>616</v>
      </c>
      <c r="C176" s="14" t="s">
        <v>617</v>
      </c>
      <c r="D176" s="2"/>
      <c r="E176" s="2">
        <v>105519789</v>
      </c>
      <c r="F176" s="2">
        <v>7413740</v>
      </c>
      <c r="G176" s="2">
        <v>1966206</v>
      </c>
      <c r="H176" s="2">
        <v>102630074.48999999</v>
      </c>
      <c r="I176" s="2">
        <v>3072561</v>
      </c>
      <c r="J176" s="2">
        <v>1112051</v>
      </c>
      <c r="K176" s="2"/>
      <c r="L176" s="2">
        <v>7778854</v>
      </c>
      <c r="M176" s="2">
        <v>2431847</v>
      </c>
      <c r="N176" s="2">
        <v>742615</v>
      </c>
      <c r="O176" s="2">
        <v>373645</v>
      </c>
      <c r="P176" s="2">
        <v>4784919.6100000003</v>
      </c>
      <c r="Q176" s="2">
        <v>2123643</v>
      </c>
      <c r="R176" s="2">
        <v>781236</v>
      </c>
      <c r="S176" s="2">
        <v>4651839</v>
      </c>
      <c r="T176" s="2"/>
      <c r="U176" s="2">
        <v>3903952</v>
      </c>
      <c r="V176" s="2">
        <f t="shared" si="0"/>
        <v>249286972.10000002</v>
      </c>
    </row>
    <row r="177" spans="1:22" ht="12.75" customHeight="1" x14ac:dyDescent="0.25">
      <c r="A177" s="12">
        <v>166</v>
      </c>
      <c r="B177" s="13" t="s">
        <v>618</v>
      </c>
      <c r="C177" s="14" t="s">
        <v>619</v>
      </c>
      <c r="D177" s="2"/>
      <c r="E177" s="2">
        <v>18980</v>
      </c>
      <c r="F177" s="2">
        <v>27586</v>
      </c>
      <c r="G177" s="2">
        <v>266615</v>
      </c>
      <c r="H177" s="2">
        <v>5790</v>
      </c>
      <c r="I177" s="2">
        <v>8227</v>
      </c>
      <c r="J177" s="2">
        <v>0</v>
      </c>
      <c r="K177" s="2">
        <v>56652</v>
      </c>
      <c r="L177" s="2">
        <v>122544.71</v>
      </c>
      <c r="M177" s="2">
        <v>0</v>
      </c>
      <c r="N177" s="2"/>
      <c r="O177" s="2">
        <v>41596</v>
      </c>
      <c r="P177" s="2">
        <v>3110</v>
      </c>
      <c r="Q177" s="2">
        <v>1482</v>
      </c>
      <c r="R177" s="2">
        <v>4753</v>
      </c>
      <c r="S177" s="2">
        <v>799252</v>
      </c>
      <c r="T177" s="2"/>
      <c r="U177" s="2">
        <v>0</v>
      </c>
      <c r="V177" s="2">
        <f t="shared" si="0"/>
        <v>1356587.71</v>
      </c>
    </row>
    <row r="178" spans="1:22" ht="12.75" customHeight="1" x14ac:dyDescent="0.25">
      <c r="A178" s="12">
        <v>167</v>
      </c>
      <c r="B178" s="13" t="s">
        <v>620</v>
      </c>
      <c r="C178" s="14" t="s">
        <v>621</v>
      </c>
      <c r="D178" s="2"/>
      <c r="E178" s="2"/>
      <c r="F178" s="2"/>
      <c r="G178" s="2">
        <v>0</v>
      </c>
      <c r="H178" s="2"/>
      <c r="I178" s="2"/>
      <c r="J178" s="2">
        <v>0</v>
      </c>
      <c r="K178" s="2"/>
      <c r="L178" s="2">
        <v>0</v>
      </c>
      <c r="M178" s="2">
        <v>0</v>
      </c>
      <c r="N178" s="2"/>
      <c r="O178" s="2">
        <v>0</v>
      </c>
      <c r="P178" s="2">
        <v>24462</v>
      </c>
      <c r="Q178" s="2"/>
      <c r="R178" s="2">
        <v>0</v>
      </c>
      <c r="S178" s="2">
        <v>0</v>
      </c>
      <c r="T178" s="2"/>
      <c r="U178" s="2">
        <v>0</v>
      </c>
      <c r="V178" s="2">
        <f t="shared" si="0"/>
        <v>24462</v>
      </c>
    </row>
    <row r="179" spans="1:22" ht="12.75" customHeight="1" x14ac:dyDescent="0.25">
      <c r="A179" s="12">
        <v>168</v>
      </c>
      <c r="B179" s="13" t="s">
        <v>622</v>
      </c>
      <c r="C179" s="14" t="s">
        <v>201</v>
      </c>
      <c r="D179" s="2"/>
      <c r="E179" s="2"/>
      <c r="F179" s="2"/>
      <c r="G179" s="2">
        <v>0</v>
      </c>
      <c r="H179" s="2"/>
      <c r="I179" s="2"/>
      <c r="J179" s="2">
        <v>0</v>
      </c>
      <c r="K179" s="2"/>
      <c r="L179" s="2">
        <v>0</v>
      </c>
      <c r="M179" s="2">
        <v>0</v>
      </c>
      <c r="N179" s="2"/>
      <c r="O179" s="2">
        <v>0</v>
      </c>
      <c r="P179" s="2">
        <v>15716</v>
      </c>
      <c r="Q179" s="2"/>
      <c r="R179" s="2">
        <v>0</v>
      </c>
      <c r="S179" s="2">
        <v>0</v>
      </c>
      <c r="T179" s="2"/>
      <c r="U179" s="2">
        <v>0</v>
      </c>
      <c r="V179" s="2">
        <f t="shared" si="0"/>
        <v>15716</v>
      </c>
    </row>
    <row r="180" spans="1:22" ht="12.75" customHeight="1" x14ac:dyDescent="0.25">
      <c r="A180" s="12">
        <v>169</v>
      </c>
      <c r="B180" s="13" t="s">
        <v>623</v>
      </c>
      <c r="C180" s="14" t="s">
        <v>624</v>
      </c>
      <c r="D180" s="2"/>
      <c r="E180" s="2">
        <v>2220175</v>
      </c>
      <c r="F180" s="2">
        <v>1662653</v>
      </c>
      <c r="G180" s="2">
        <v>273380</v>
      </c>
      <c r="H180" s="2">
        <v>408394</v>
      </c>
      <c r="I180" s="2">
        <v>2461346</v>
      </c>
      <c r="J180" s="2">
        <v>344844</v>
      </c>
      <c r="K180" s="2">
        <v>1352836</v>
      </c>
      <c r="L180" s="2">
        <v>1603275</v>
      </c>
      <c r="M180" s="2">
        <v>1639138</v>
      </c>
      <c r="N180" s="2">
        <v>1190991</v>
      </c>
      <c r="O180" s="2">
        <v>373415</v>
      </c>
      <c r="P180" s="2">
        <v>361522</v>
      </c>
      <c r="Q180" s="2">
        <v>1377449</v>
      </c>
      <c r="R180" s="2">
        <v>529873</v>
      </c>
      <c r="S180" s="2">
        <v>1924032</v>
      </c>
      <c r="T180" s="2">
        <v>1012873</v>
      </c>
      <c r="U180" s="2">
        <v>733306</v>
      </c>
      <c r="V180" s="2">
        <f t="shared" si="0"/>
        <v>19469502</v>
      </c>
    </row>
    <row r="181" spans="1:22" ht="12.75" customHeight="1" x14ac:dyDescent="0.25">
      <c r="A181" s="12">
        <v>170</v>
      </c>
      <c r="B181" s="13" t="s">
        <v>625</v>
      </c>
      <c r="C181" s="14" t="s">
        <v>626</v>
      </c>
      <c r="D181" s="2"/>
      <c r="E181" s="2">
        <v>22477</v>
      </c>
      <c r="F181" s="2">
        <v>8955</v>
      </c>
      <c r="G181" s="2">
        <v>371152</v>
      </c>
      <c r="H181" s="2">
        <v>654</v>
      </c>
      <c r="I181" s="2">
        <v>331339</v>
      </c>
      <c r="J181" s="2">
        <v>1451</v>
      </c>
      <c r="K181" s="2">
        <v>197</v>
      </c>
      <c r="L181" s="2">
        <v>6031</v>
      </c>
      <c r="M181" s="2">
        <v>949616</v>
      </c>
      <c r="N181" s="2">
        <v>19782</v>
      </c>
      <c r="O181" s="2">
        <v>92329</v>
      </c>
      <c r="P181" s="2">
        <v>309</v>
      </c>
      <c r="Q181" s="2">
        <v>18155</v>
      </c>
      <c r="R181" s="2">
        <v>10991</v>
      </c>
      <c r="S181" s="2">
        <v>27112</v>
      </c>
      <c r="T181" s="2">
        <v>6723</v>
      </c>
      <c r="U181" s="2">
        <v>27533</v>
      </c>
      <c r="V181" s="2">
        <f t="shared" si="0"/>
        <v>1894806</v>
      </c>
    </row>
    <row r="182" spans="1:22" ht="12.75" customHeight="1" x14ac:dyDescent="0.25">
      <c r="A182" s="12">
        <v>171</v>
      </c>
      <c r="B182" s="13" t="s">
        <v>627</v>
      </c>
      <c r="C182" s="14" t="s">
        <v>187</v>
      </c>
      <c r="D182" s="2"/>
      <c r="E182" s="2">
        <v>3672595.52</v>
      </c>
      <c r="F182" s="2">
        <v>418691</v>
      </c>
      <c r="G182" s="2">
        <v>529589</v>
      </c>
      <c r="H182" s="2">
        <v>2856</v>
      </c>
      <c r="I182" s="2">
        <v>927972</v>
      </c>
      <c r="J182" s="2">
        <v>15900</v>
      </c>
      <c r="K182" s="2"/>
      <c r="L182" s="2">
        <v>648746</v>
      </c>
      <c r="M182" s="2">
        <v>1594</v>
      </c>
      <c r="N182" s="2">
        <v>17176</v>
      </c>
      <c r="O182" s="2">
        <v>153081</v>
      </c>
      <c r="P182" s="2"/>
      <c r="Q182" s="2">
        <v>57554</v>
      </c>
      <c r="R182" s="2">
        <v>35696</v>
      </c>
      <c r="S182" s="2"/>
      <c r="T182" s="2">
        <v>65622</v>
      </c>
      <c r="U182" s="2"/>
      <c r="V182" s="2">
        <f t="shared" si="0"/>
        <v>6547072.5199999996</v>
      </c>
    </row>
    <row r="183" spans="1:22" ht="12.75" customHeight="1" x14ac:dyDescent="0.25">
      <c r="A183" s="12">
        <v>172</v>
      </c>
      <c r="B183" s="13" t="s">
        <v>628</v>
      </c>
      <c r="C183" s="14" t="s">
        <v>629</v>
      </c>
      <c r="D183" s="2"/>
      <c r="E183" s="2">
        <v>189958</v>
      </c>
      <c r="F183" s="2"/>
      <c r="G183" s="2">
        <v>20233</v>
      </c>
      <c r="H183" s="2"/>
      <c r="I183" s="2">
        <v>33177</v>
      </c>
      <c r="J183" s="2">
        <v>843</v>
      </c>
      <c r="K183" s="2">
        <v>0</v>
      </c>
      <c r="L183" s="2">
        <v>18642</v>
      </c>
      <c r="M183" s="2">
        <v>0</v>
      </c>
      <c r="N183" s="2">
        <v>339</v>
      </c>
      <c r="O183" s="2">
        <v>6318</v>
      </c>
      <c r="P183" s="2"/>
      <c r="Q183" s="2">
        <v>2824</v>
      </c>
      <c r="R183" s="2"/>
      <c r="S183" s="2"/>
      <c r="T183" s="2"/>
      <c r="U183" s="2"/>
      <c r="V183" s="2">
        <f t="shared" si="0"/>
        <v>272334</v>
      </c>
    </row>
    <row r="184" spans="1:22" ht="12.75" customHeight="1" x14ac:dyDescent="0.25">
      <c r="A184" s="12">
        <v>173</v>
      </c>
      <c r="B184" s="13" t="s">
        <v>630</v>
      </c>
      <c r="C184" s="14" t="s">
        <v>631</v>
      </c>
      <c r="D184" s="2"/>
      <c r="E184" s="2">
        <v>30934285</v>
      </c>
      <c r="F184" s="2">
        <v>13042871</v>
      </c>
      <c r="G184" s="2">
        <v>5685243.6200000001</v>
      </c>
      <c r="H184" s="2">
        <v>390646</v>
      </c>
      <c r="I184" s="2">
        <v>4798600</v>
      </c>
      <c r="J184" s="2">
        <v>1177306</v>
      </c>
      <c r="K184" s="2">
        <v>217104</v>
      </c>
      <c r="L184" s="2">
        <v>1185287</v>
      </c>
      <c r="M184" s="2">
        <v>2070912</v>
      </c>
      <c r="N184" s="2"/>
      <c r="O184" s="2">
        <v>261031</v>
      </c>
      <c r="P184" s="2">
        <v>99875</v>
      </c>
      <c r="Q184" s="2">
        <v>19379</v>
      </c>
      <c r="R184" s="2">
        <v>282345.07</v>
      </c>
      <c r="S184" s="2">
        <v>1512735</v>
      </c>
      <c r="T184" s="2"/>
      <c r="U184" s="2"/>
      <c r="V184" s="2">
        <f t="shared" si="0"/>
        <v>61677619.689999998</v>
      </c>
    </row>
    <row r="185" spans="1:22" ht="12.75" customHeight="1" x14ac:dyDescent="0.25">
      <c r="A185" s="12">
        <v>174</v>
      </c>
      <c r="B185" s="13" t="s">
        <v>632</v>
      </c>
      <c r="C185" s="14" t="s">
        <v>633</v>
      </c>
      <c r="D185" s="2"/>
      <c r="E185" s="2"/>
      <c r="F185" s="2"/>
      <c r="G185" s="2"/>
      <c r="H185" s="2"/>
      <c r="I185" s="2"/>
      <c r="J185" s="2"/>
      <c r="K185" s="2"/>
      <c r="L185" s="2">
        <v>0</v>
      </c>
      <c r="M185" s="2"/>
      <c r="N185" s="2"/>
      <c r="O185" s="2">
        <v>0</v>
      </c>
      <c r="P185" s="2"/>
      <c r="Q185" s="2"/>
      <c r="R185" s="2"/>
      <c r="S185" s="2"/>
      <c r="T185" s="2"/>
      <c r="U185" s="2"/>
      <c r="V185" s="2">
        <f t="shared" si="0"/>
        <v>0</v>
      </c>
    </row>
    <row r="186" spans="1:22" ht="12.75" customHeight="1" x14ac:dyDescent="0.25">
      <c r="A186" s="12">
        <v>175</v>
      </c>
      <c r="B186" s="13" t="s">
        <v>634</v>
      </c>
      <c r="C186" s="14" t="s">
        <v>635</v>
      </c>
      <c r="D186" s="2"/>
      <c r="E186" s="2">
        <v>625229</v>
      </c>
      <c r="F186" s="2">
        <v>37143</v>
      </c>
      <c r="G186" s="2">
        <v>1481</v>
      </c>
      <c r="H186" s="2"/>
      <c r="I186" s="2">
        <v>295883</v>
      </c>
      <c r="J186" s="2"/>
      <c r="K186" s="2"/>
      <c r="L186" s="2">
        <v>25313</v>
      </c>
      <c r="M186" s="2"/>
      <c r="N186" s="2"/>
      <c r="O186" s="2">
        <v>0</v>
      </c>
      <c r="P186" s="2"/>
      <c r="Q186" s="2"/>
      <c r="R186" s="2"/>
      <c r="S186" s="2"/>
      <c r="T186" s="2"/>
      <c r="U186" s="2"/>
      <c r="V186" s="2">
        <f t="shared" si="0"/>
        <v>985049</v>
      </c>
    </row>
    <row r="187" spans="1:22" ht="12.75" customHeight="1" x14ac:dyDescent="0.25">
      <c r="A187" s="12">
        <v>176</v>
      </c>
      <c r="B187" s="13" t="s">
        <v>636</v>
      </c>
      <c r="C187" s="14" t="s">
        <v>637</v>
      </c>
      <c r="D187" s="2"/>
      <c r="E187" s="2">
        <v>7809</v>
      </c>
      <c r="F187" s="2"/>
      <c r="G187" s="2"/>
      <c r="H187" s="2"/>
      <c r="I187" s="2"/>
      <c r="J187" s="2"/>
      <c r="K187" s="2"/>
      <c r="L187" s="2"/>
      <c r="M187" s="2"/>
      <c r="N187" s="2"/>
      <c r="O187" s="2">
        <v>34067</v>
      </c>
      <c r="P187" s="2"/>
      <c r="Q187" s="2"/>
      <c r="R187" s="2"/>
      <c r="S187" s="2"/>
      <c r="T187" s="2"/>
      <c r="U187" s="2"/>
      <c r="V187" s="2">
        <f t="shared" si="0"/>
        <v>41876</v>
      </c>
    </row>
    <row r="188" spans="1:22" ht="12.75" customHeight="1" x14ac:dyDescent="0.25">
      <c r="A188" s="12">
        <v>177</v>
      </c>
      <c r="B188" s="13" t="s">
        <v>638</v>
      </c>
      <c r="C188" s="14" t="s">
        <v>639</v>
      </c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>
        <f t="shared" si="0"/>
        <v>0</v>
      </c>
    </row>
    <row r="189" spans="1:22" ht="12.75" customHeight="1" x14ac:dyDescent="0.25">
      <c r="A189" s="12"/>
      <c r="B189" s="13" t="s">
        <v>640</v>
      </c>
      <c r="C189" s="14" t="s">
        <v>641</v>
      </c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>
        <f t="shared" si="0"/>
        <v>0</v>
      </c>
    </row>
    <row r="190" spans="1:22" ht="12.75" customHeight="1" x14ac:dyDescent="0.25">
      <c r="A190" s="12">
        <v>178</v>
      </c>
      <c r="B190" s="13" t="s">
        <v>642</v>
      </c>
      <c r="C190" s="14" t="s">
        <v>643</v>
      </c>
      <c r="D190" s="2"/>
      <c r="E190" s="2">
        <v>1980</v>
      </c>
      <c r="F190" s="2">
        <v>60</v>
      </c>
      <c r="G190" s="2">
        <v>645</v>
      </c>
      <c r="H190" s="2">
        <v>75</v>
      </c>
      <c r="I190" s="2">
        <v>2265</v>
      </c>
      <c r="J190" s="2">
        <v>645</v>
      </c>
      <c r="K190" s="2">
        <v>60</v>
      </c>
      <c r="L190" s="2">
        <v>360</v>
      </c>
      <c r="M190" s="2"/>
      <c r="N190" s="2">
        <v>165</v>
      </c>
      <c r="O190" s="2">
        <v>645</v>
      </c>
      <c r="P190" s="2">
        <v>165</v>
      </c>
      <c r="Q190" s="2">
        <v>90</v>
      </c>
      <c r="R190" s="2">
        <v>255</v>
      </c>
      <c r="S190" s="2">
        <v>285</v>
      </c>
      <c r="T190" s="2">
        <v>225</v>
      </c>
      <c r="U190" s="2"/>
      <c r="V190" s="2">
        <f t="shared" si="0"/>
        <v>7920</v>
      </c>
    </row>
    <row r="191" spans="1:22" ht="12.75" customHeight="1" x14ac:dyDescent="0.25">
      <c r="A191" s="12">
        <v>179</v>
      </c>
      <c r="B191" s="13" t="s">
        <v>644</v>
      </c>
      <c r="C191" s="14" t="s">
        <v>645</v>
      </c>
      <c r="D191" s="2"/>
      <c r="E191" s="2">
        <v>13200</v>
      </c>
      <c r="F191" s="2">
        <v>400</v>
      </c>
      <c r="G191" s="2">
        <v>4300</v>
      </c>
      <c r="H191" s="2">
        <v>500</v>
      </c>
      <c r="I191" s="2">
        <v>15100</v>
      </c>
      <c r="J191" s="2">
        <v>4300</v>
      </c>
      <c r="K191" s="2">
        <v>400</v>
      </c>
      <c r="L191" s="2">
        <v>2400</v>
      </c>
      <c r="M191" s="2"/>
      <c r="N191" s="2">
        <v>1100</v>
      </c>
      <c r="O191" s="2">
        <v>4300</v>
      </c>
      <c r="P191" s="2">
        <v>1100</v>
      </c>
      <c r="Q191" s="2">
        <v>600</v>
      </c>
      <c r="R191" s="2">
        <v>1700</v>
      </c>
      <c r="S191" s="2">
        <v>1900</v>
      </c>
      <c r="T191" s="2">
        <v>1500</v>
      </c>
      <c r="U191" s="2"/>
      <c r="V191" s="2">
        <f t="shared" si="0"/>
        <v>52800</v>
      </c>
    </row>
    <row r="192" spans="1:22" ht="12.75" customHeight="1" x14ac:dyDescent="0.25">
      <c r="A192" s="12">
        <v>178</v>
      </c>
      <c r="B192" s="13" t="s">
        <v>646</v>
      </c>
      <c r="C192" s="14" t="s">
        <v>647</v>
      </c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>
        <f t="shared" si="0"/>
        <v>0</v>
      </c>
    </row>
    <row r="193" spans="1:22" ht="12.75" customHeight="1" x14ac:dyDescent="0.25">
      <c r="A193" s="12"/>
      <c r="B193" s="13" t="s">
        <v>648</v>
      </c>
      <c r="C193" s="14"/>
      <c r="D193" s="2"/>
      <c r="E193" s="2"/>
      <c r="F193" s="2"/>
      <c r="G193" s="2"/>
      <c r="H193" s="2"/>
      <c r="I193" s="2"/>
      <c r="J193" s="2">
        <v>0</v>
      </c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>
        <f t="shared" si="0"/>
        <v>0</v>
      </c>
    </row>
    <row r="194" spans="1:22" ht="15" customHeight="1" x14ac:dyDescent="0.25">
      <c r="A194" s="12"/>
      <c r="B194" s="20" t="s">
        <v>649</v>
      </c>
      <c r="C194" s="14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>
        <f t="shared" si="0"/>
        <v>0</v>
      </c>
    </row>
    <row r="195" spans="1:22" ht="12.75" customHeight="1" x14ac:dyDescent="0.25">
      <c r="A195" s="12">
        <v>174</v>
      </c>
      <c r="B195" s="21" t="s">
        <v>650</v>
      </c>
      <c r="C195" s="14" t="s">
        <v>651</v>
      </c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>
        <f t="shared" si="0"/>
        <v>0</v>
      </c>
    </row>
    <row r="196" spans="1:22" ht="12.75" customHeight="1" x14ac:dyDescent="0.25">
      <c r="A196" s="12">
        <v>175</v>
      </c>
      <c r="B196" s="21" t="s">
        <v>652</v>
      </c>
      <c r="C196" s="14" t="s">
        <v>653</v>
      </c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>
        <f t="shared" si="0"/>
        <v>0</v>
      </c>
    </row>
    <row r="197" spans="1:22" ht="12.75" customHeight="1" x14ac:dyDescent="0.25">
      <c r="A197" s="12">
        <v>176</v>
      </c>
      <c r="B197" s="21" t="s">
        <v>654</v>
      </c>
      <c r="C197" s="14" t="s">
        <v>196</v>
      </c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>
        <f t="shared" si="0"/>
        <v>0</v>
      </c>
    </row>
    <row r="198" spans="1:22" ht="12.75" customHeight="1" x14ac:dyDescent="0.25">
      <c r="A198" s="12"/>
      <c r="B198" s="21" t="s">
        <v>655</v>
      </c>
      <c r="C198" s="14" t="s">
        <v>656</v>
      </c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>
        <f t="shared" si="0"/>
        <v>0</v>
      </c>
    </row>
    <row r="199" spans="1:22" ht="12.75" customHeight="1" x14ac:dyDescent="0.25">
      <c r="A199" s="12"/>
      <c r="B199" s="22" t="s">
        <v>657</v>
      </c>
      <c r="C199" s="14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>
        <f t="shared" si="0"/>
        <v>0</v>
      </c>
    </row>
    <row r="200" spans="1:22" ht="12.75" customHeight="1" x14ac:dyDescent="0.25">
      <c r="A200" s="12">
        <v>178</v>
      </c>
      <c r="B200" s="13" t="s">
        <v>658</v>
      </c>
      <c r="C200" s="14" t="s">
        <v>189</v>
      </c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>
        <f t="shared" si="0"/>
        <v>0</v>
      </c>
    </row>
    <row r="201" spans="1:22" ht="12.75" customHeight="1" x14ac:dyDescent="0.25">
      <c r="A201" s="12">
        <v>179</v>
      </c>
      <c r="B201" s="13" t="s">
        <v>659</v>
      </c>
      <c r="C201" s="14" t="s">
        <v>191</v>
      </c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>
        <f t="shared" si="0"/>
        <v>0</v>
      </c>
    </row>
    <row r="202" spans="1:22" ht="12.75" customHeight="1" x14ac:dyDescent="0.25">
      <c r="A202" s="12"/>
      <c r="B202" s="13" t="s">
        <v>660</v>
      </c>
      <c r="C202" s="14" t="s">
        <v>661</v>
      </c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>
        <f t="shared" si="0"/>
        <v>0</v>
      </c>
    </row>
    <row r="203" spans="1:22" ht="12.75" customHeight="1" x14ac:dyDescent="0.25">
      <c r="A203" s="12"/>
      <c r="B203" s="22" t="s">
        <v>662</v>
      </c>
      <c r="C203" s="14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>
        <f t="shared" si="0"/>
        <v>0</v>
      </c>
    </row>
    <row r="204" spans="1:22" ht="12.75" customHeight="1" x14ac:dyDescent="0.25">
      <c r="A204" s="12">
        <v>181</v>
      </c>
      <c r="B204" s="21" t="s">
        <v>663</v>
      </c>
      <c r="C204" s="14" t="s">
        <v>193</v>
      </c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>
        <f t="shared" si="0"/>
        <v>0</v>
      </c>
    </row>
    <row r="205" spans="1:22" ht="12.75" customHeight="1" x14ac:dyDescent="0.25">
      <c r="A205" s="12"/>
      <c r="B205" s="21" t="s">
        <v>664</v>
      </c>
      <c r="C205" s="14" t="s">
        <v>641</v>
      </c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>
        <f t="shared" si="0"/>
        <v>0</v>
      </c>
    </row>
    <row r="206" spans="1:22" ht="12.75" customHeight="1" x14ac:dyDescent="0.25">
      <c r="A206" s="12"/>
      <c r="B206" s="22" t="s">
        <v>665</v>
      </c>
      <c r="C206" s="14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>
        <f t="shared" si="0"/>
        <v>0</v>
      </c>
    </row>
    <row r="207" spans="1:22" ht="12.75" customHeight="1" x14ac:dyDescent="0.25">
      <c r="A207" s="12">
        <v>183</v>
      </c>
      <c r="B207" s="21" t="s">
        <v>666</v>
      </c>
      <c r="C207" s="14" t="s">
        <v>667</v>
      </c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>
        <f t="shared" si="0"/>
        <v>0</v>
      </c>
    </row>
    <row r="208" spans="1:22" ht="12.75" customHeight="1" x14ac:dyDescent="0.25">
      <c r="A208" s="12">
        <v>184</v>
      </c>
      <c r="B208" s="21" t="s">
        <v>668</v>
      </c>
      <c r="C208" s="14" t="s">
        <v>669</v>
      </c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>
        <f t="shared" si="0"/>
        <v>0</v>
      </c>
    </row>
    <row r="209" spans="1:22" ht="12.75" customHeight="1" x14ac:dyDescent="0.25">
      <c r="A209" s="12"/>
      <c r="B209" s="21" t="s">
        <v>658</v>
      </c>
      <c r="C209" s="14" t="s">
        <v>670</v>
      </c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>
        <f t="shared" si="0"/>
        <v>0</v>
      </c>
    </row>
    <row r="210" spans="1:22" ht="12.75" customHeight="1" x14ac:dyDescent="0.25">
      <c r="A210" s="12"/>
      <c r="B210" s="22" t="s">
        <v>671</v>
      </c>
      <c r="C210" s="14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>
        <f t="shared" si="0"/>
        <v>0</v>
      </c>
    </row>
    <row r="211" spans="1:22" ht="12.75" customHeight="1" x14ac:dyDescent="0.25">
      <c r="A211" s="12">
        <v>186</v>
      </c>
      <c r="B211" s="21" t="s">
        <v>672</v>
      </c>
      <c r="C211" s="14" t="s">
        <v>673</v>
      </c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>
        <f t="shared" si="0"/>
        <v>0</v>
      </c>
    </row>
    <row r="212" spans="1:22" ht="12.75" customHeight="1" x14ac:dyDescent="0.25">
      <c r="A212" s="12"/>
      <c r="B212" s="21" t="s">
        <v>674</v>
      </c>
      <c r="C212" s="14" t="s">
        <v>675</v>
      </c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>
        <f t="shared" si="0"/>
        <v>0</v>
      </c>
    </row>
    <row r="213" spans="1:22" ht="12.75" customHeight="1" x14ac:dyDescent="0.25">
      <c r="A213" s="12"/>
      <c r="B213" s="22" t="s">
        <v>676</v>
      </c>
      <c r="C213" s="14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>
        <f t="shared" si="0"/>
        <v>0</v>
      </c>
    </row>
    <row r="214" spans="1:22" ht="12.75" customHeight="1" x14ac:dyDescent="0.25">
      <c r="A214" s="12"/>
      <c r="B214" s="21" t="s">
        <v>677</v>
      </c>
      <c r="C214" s="14" t="s">
        <v>240</v>
      </c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>
        <f t="shared" si="0"/>
        <v>0</v>
      </c>
    </row>
    <row r="215" spans="1:22" ht="12.75" customHeight="1" x14ac:dyDescent="0.25">
      <c r="A215" s="12">
        <v>188</v>
      </c>
      <c r="B215" s="22" t="s">
        <v>678</v>
      </c>
      <c r="C215" s="14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>
        <f t="shared" si="0"/>
        <v>0</v>
      </c>
    </row>
    <row r="216" spans="1:22" ht="12.75" customHeight="1" x14ac:dyDescent="0.25">
      <c r="A216" s="12"/>
      <c r="B216" s="21" t="s">
        <v>679</v>
      </c>
      <c r="C216" s="14" t="s">
        <v>680</v>
      </c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>
        <f t="shared" si="0"/>
        <v>0</v>
      </c>
    </row>
    <row r="217" spans="1:22" ht="12.75" customHeight="1" x14ac:dyDescent="0.25">
      <c r="A217" s="12"/>
      <c r="B217" s="22" t="s">
        <v>681</v>
      </c>
      <c r="C217" s="14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>
        <f t="shared" si="0"/>
        <v>0</v>
      </c>
    </row>
    <row r="218" spans="1:22" ht="12.75" customHeight="1" x14ac:dyDescent="0.25">
      <c r="A218" s="12">
        <v>190</v>
      </c>
      <c r="B218" s="21" t="s">
        <v>682</v>
      </c>
      <c r="C218" s="14" t="s">
        <v>683</v>
      </c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>
        <f t="shared" si="0"/>
        <v>0</v>
      </c>
    </row>
    <row r="219" spans="1:22" ht="12.75" customHeight="1" x14ac:dyDescent="0.25">
      <c r="A219" s="12"/>
      <c r="B219" s="21" t="s">
        <v>684</v>
      </c>
      <c r="C219" s="14" t="s">
        <v>685</v>
      </c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>
        <f t="shared" si="0"/>
        <v>0</v>
      </c>
    </row>
    <row r="220" spans="1:22" ht="12.75" customHeight="1" x14ac:dyDescent="0.25">
      <c r="A220" s="12"/>
      <c r="B220" s="22" t="s">
        <v>686</v>
      </c>
      <c r="C220" s="14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>
        <f t="shared" si="0"/>
        <v>0</v>
      </c>
    </row>
    <row r="221" spans="1:22" ht="12.75" customHeight="1" x14ac:dyDescent="0.25">
      <c r="A221" s="12">
        <v>192</v>
      </c>
      <c r="B221" s="21" t="s">
        <v>687</v>
      </c>
      <c r="C221" s="14" t="s">
        <v>688</v>
      </c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>
        <f t="shared" si="0"/>
        <v>0</v>
      </c>
    </row>
    <row r="222" spans="1:22" ht="12.75" customHeight="1" x14ac:dyDescent="0.25">
      <c r="A222" s="12"/>
      <c r="B222" s="21" t="s">
        <v>689</v>
      </c>
      <c r="C222" s="14" t="s">
        <v>690</v>
      </c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>
        <f t="shared" si="0"/>
        <v>0</v>
      </c>
    </row>
    <row r="223" spans="1:22" ht="12.75" customHeight="1" x14ac:dyDescent="0.25">
      <c r="A223" s="12"/>
      <c r="B223" s="22" t="s">
        <v>691</v>
      </c>
      <c r="C223" s="14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>
        <f t="shared" si="0"/>
        <v>0</v>
      </c>
    </row>
    <row r="224" spans="1:22" ht="12.75" customHeight="1" x14ac:dyDescent="0.25">
      <c r="A224" s="12"/>
      <c r="B224" s="21" t="s">
        <v>692</v>
      </c>
      <c r="C224" s="14" t="s">
        <v>693</v>
      </c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>
        <f t="shared" si="0"/>
        <v>0</v>
      </c>
    </row>
    <row r="225" spans="1:22" ht="12.75" customHeight="1" x14ac:dyDescent="0.25">
      <c r="A225" s="12"/>
      <c r="B225" s="22" t="s">
        <v>694</v>
      </c>
      <c r="C225" s="14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>
        <f t="shared" si="0"/>
        <v>0</v>
      </c>
    </row>
    <row r="226" spans="1:22" ht="12.75" customHeight="1" x14ac:dyDescent="0.25">
      <c r="A226" s="12"/>
      <c r="B226" s="21" t="s">
        <v>695</v>
      </c>
      <c r="C226" s="14" t="s">
        <v>696</v>
      </c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>
        <f t="shared" si="0"/>
        <v>0</v>
      </c>
    </row>
    <row r="227" spans="1:22" ht="12.75" customHeight="1" x14ac:dyDescent="0.25">
      <c r="A227" s="12"/>
      <c r="B227" s="22" t="s">
        <v>697</v>
      </c>
      <c r="C227" s="14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>
        <f t="shared" si="0"/>
        <v>0</v>
      </c>
    </row>
    <row r="228" spans="1:22" ht="12.75" customHeight="1" x14ac:dyDescent="0.25">
      <c r="A228" s="12"/>
      <c r="B228" s="21" t="s">
        <v>698</v>
      </c>
      <c r="C228" s="14" t="s">
        <v>699</v>
      </c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>
        <f t="shared" si="0"/>
        <v>0</v>
      </c>
    </row>
    <row r="229" spans="1:22" ht="12.75" customHeight="1" x14ac:dyDescent="0.25">
      <c r="A229" s="12"/>
      <c r="B229" s="22" t="s">
        <v>700</v>
      </c>
      <c r="C229" s="14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>
        <f t="shared" si="0"/>
        <v>0</v>
      </c>
    </row>
    <row r="230" spans="1:22" ht="12.75" customHeight="1" x14ac:dyDescent="0.25">
      <c r="A230" s="12"/>
      <c r="B230" s="21" t="s">
        <v>701</v>
      </c>
      <c r="C230" s="14" t="s">
        <v>702</v>
      </c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>
        <f t="shared" si="0"/>
        <v>0</v>
      </c>
    </row>
    <row r="231" spans="1:22" ht="12.75" customHeight="1" x14ac:dyDescent="0.25">
      <c r="A231" s="12"/>
      <c r="B231" s="22" t="s">
        <v>703</v>
      </c>
      <c r="C231" s="14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>
        <f t="shared" si="0"/>
        <v>0</v>
      </c>
    </row>
    <row r="232" spans="1:22" ht="12.75" customHeight="1" x14ac:dyDescent="0.25">
      <c r="A232" s="12"/>
      <c r="B232" s="21" t="s">
        <v>704</v>
      </c>
      <c r="C232" s="14" t="s">
        <v>705</v>
      </c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>
        <f t="shared" si="0"/>
        <v>0</v>
      </c>
    </row>
    <row r="233" spans="1:22" ht="12.75" customHeight="1" x14ac:dyDescent="0.25">
      <c r="A233" s="12"/>
      <c r="B233" s="22" t="s">
        <v>706</v>
      </c>
      <c r="C233" s="14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>
        <f t="shared" si="0"/>
        <v>0</v>
      </c>
    </row>
    <row r="234" spans="1:22" ht="12.75" customHeight="1" x14ac:dyDescent="0.25">
      <c r="A234" s="12"/>
      <c r="B234" s="21" t="s">
        <v>707</v>
      </c>
      <c r="C234" s="14" t="s">
        <v>708</v>
      </c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>
        <f t="shared" si="0"/>
        <v>0</v>
      </c>
    </row>
    <row r="235" spans="1:22" ht="12.75" customHeight="1" x14ac:dyDescent="0.25">
      <c r="A235" s="12"/>
      <c r="B235" s="22" t="s">
        <v>709</v>
      </c>
      <c r="C235" s="14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>
        <f t="shared" si="0"/>
        <v>0</v>
      </c>
    </row>
    <row r="236" spans="1:22" ht="12.75" customHeight="1" x14ac:dyDescent="0.25">
      <c r="A236" s="28"/>
      <c r="B236" s="21" t="s">
        <v>710</v>
      </c>
      <c r="C236" s="23" t="s">
        <v>711</v>
      </c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>
        <f t="shared" si="0"/>
        <v>0</v>
      </c>
    </row>
    <row r="237" spans="1:22" ht="12.75" customHeight="1" x14ac:dyDescent="0.25">
      <c r="A237" s="28"/>
      <c r="B237" s="24" t="s">
        <v>712</v>
      </c>
      <c r="C237" s="25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>
        <f t="shared" si="0"/>
        <v>0</v>
      </c>
    </row>
    <row r="238" spans="1:22" ht="12.75" customHeight="1" x14ac:dyDescent="0.25">
      <c r="A238" s="28">
        <v>201</v>
      </c>
      <c r="B238" s="13" t="s">
        <v>713</v>
      </c>
      <c r="C238" s="25" t="s">
        <v>643</v>
      </c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>
        <f t="shared" si="0"/>
        <v>0</v>
      </c>
    </row>
    <row r="239" spans="1:22" ht="12.75" customHeight="1" x14ac:dyDescent="0.25">
      <c r="A239" s="28"/>
      <c r="B239" s="13" t="s">
        <v>742</v>
      </c>
      <c r="C239" s="25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>
        <f t="shared" si="0"/>
        <v>0</v>
      </c>
    </row>
    <row r="240" spans="1:22" ht="12.75" customHeight="1" x14ac:dyDescent="0.25">
      <c r="A240" s="35"/>
      <c r="B240" s="24" t="s">
        <v>715</v>
      </c>
      <c r="C240" s="25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>
        <f t="shared" si="0"/>
        <v>0</v>
      </c>
    </row>
    <row r="241" spans="1:25" ht="12.75" customHeight="1" x14ac:dyDescent="0.25">
      <c r="A241" s="28">
        <v>203</v>
      </c>
      <c r="B241" s="26" t="s">
        <v>716</v>
      </c>
      <c r="C241" s="25" t="s">
        <v>717</v>
      </c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>
        <f t="shared" si="0"/>
        <v>0</v>
      </c>
    </row>
    <row r="242" spans="1:25" ht="12.75" customHeight="1" x14ac:dyDescent="0.25">
      <c r="A242" s="27"/>
      <c r="B242" s="26" t="s">
        <v>718</v>
      </c>
      <c r="C242" s="25" t="s">
        <v>719</v>
      </c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>
        <f t="shared" si="0"/>
        <v>0</v>
      </c>
    </row>
    <row r="243" spans="1:25" ht="12.75" customHeight="1" x14ac:dyDescent="0.25">
      <c r="B243" s="26"/>
      <c r="C243" s="28"/>
      <c r="D243" s="2"/>
      <c r="E243" s="2"/>
      <c r="F243" s="2"/>
      <c r="G243" s="2"/>
      <c r="H243" s="36"/>
      <c r="I243" s="36"/>
      <c r="J243" s="36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>
        <f t="shared" si="0"/>
        <v>0</v>
      </c>
    </row>
    <row r="244" spans="1:25" ht="13.5" customHeight="1" x14ac:dyDescent="0.25">
      <c r="B244" s="30" t="s">
        <v>720</v>
      </c>
      <c r="C244" s="31"/>
      <c r="D244" s="29">
        <f t="shared" ref="D244:U244" si="1">SUM(D7:D243)</f>
        <v>382534072.18000001</v>
      </c>
      <c r="E244" s="29">
        <f t="shared" si="1"/>
        <v>1842885672.3299999</v>
      </c>
      <c r="F244" s="29">
        <f t="shared" si="1"/>
        <v>573560776.64999998</v>
      </c>
      <c r="G244" s="29">
        <f t="shared" si="1"/>
        <v>490806648.69</v>
      </c>
      <c r="H244" s="29">
        <f t="shared" si="1"/>
        <v>867605785.74000001</v>
      </c>
      <c r="I244" s="29">
        <f t="shared" si="1"/>
        <v>180804850.24000001</v>
      </c>
      <c r="J244" s="29">
        <f t="shared" si="1"/>
        <v>34169550.920000002</v>
      </c>
      <c r="K244" s="29">
        <f t="shared" si="1"/>
        <v>15874490.970000001</v>
      </c>
      <c r="L244" s="29">
        <f t="shared" si="1"/>
        <v>228229726.40000001</v>
      </c>
      <c r="M244" s="29">
        <f t="shared" si="1"/>
        <v>107223077.63</v>
      </c>
      <c r="N244" s="29">
        <f t="shared" si="1"/>
        <v>28949847.399999999</v>
      </c>
      <c r="O244" s="29">
        <f t="shared" si="1"/>
        <v>21489608</v>
      </c>
      <c r="P244" s="29">
        <f t="shared" si="1"/>
        <v>294726738.50999999</v>
      </c>
      <c r="Q244" s="29">
        <f t="shared" si="1"/>
        <v>42407092.659999996</v>
      </c>
      <c r="R244" s="29">
        <f t="shared" si="1"/>
        <v>32103411.489999998</v>
      </c>
      <c r="S244" s="29">
        <f t="shared" si="1"/>
        <v>335442044.49000001</v>
      </c>
      <c r="T244" s="29">
        <f t="shared" si="1"/>
        <v>10745689.32</v>
      </c>
      <c r="U244" s="29">
        <f t="shared" si="1"/>
        <v>41677193.009999998</v>
      </c>
      <c r="V244" s="2">
        <f t="shared" si="0"/>
        <v>5531236276.6299992</v>
      </c>
      <c r="W244" s="29"/>
      <c r="X244" s="29"/>
      <c r="Y244" s="29"/>
    </row>
    <row r="245" spans="1:25" ht="14.25" customHeight="1" x14ac:dyDescent="0.25">
      <c r="D245" s="2"/>
      <c r="E245" s="2"/>
      <c r="F245" s="2"/>
      <c r="G245" s="2"/>
      <c r="H245" s="29"/>
      <c r="I245" s="29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</row>
    <row r="246" spans="1:25" ht="13.5" customHeight="1" x14ac:dyDescent="0.25">
      <c r="D246" s="2"/>
      <c r="E246" s="2"/>
      <c r="F246" s="2"/>
      <c r="G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>
        <f>SUM(D244:U244)</f>
        <v>5531236276.6299992</v>
      </c>
    </row>
    <row r="247" spans="1:25" ht="12.75" customHeight="1" x14ac:dyDescent="0.25">
      <c r="D247" s="2"/>
      <c r="E247" s="2"/>
      <c r="F247" s="2"/>
      <c r="G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</row>
    <row r="248" spans="1:25" ht="12.75" customHeight="1" x14ac:dyDescent="0.25">
      <c r="D248" s="2"/>
      <c r="E248" s="2"/>
      <c r="F248" s="2"/>
      <c r="G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</row>
    <row r="249" spans="1:25" ht="12.75" customHeight="1" x14ac:dyDescent="0.25">
      <c r="D249" s="2">
        <f>DR!D244</f>
        <v>116274302.69</v>
      </c>
      <c r="E249" s="2">
        <f>DR!E243</f>
        <v>0</v>
      </c>
      <c r="F249" s="2">
        <f>DR!F243</f>
        <v>0</v>
      </c>
      <c r="G249" s="2">
        <f>DR!G243</f>
        <v>0</v>
      </c>
      <c r="H249" s="2">
        <f>DR!H243</f>
        <v>0</v>
      </c>
      <c r="I249" s="2">
        <f>DR!I243</f>
        <v>0</v>
      </c>
      <c r="J249" s="2">
        <f>DR!J243</f>
        <v>0</v>
      </c>
      <c r="K249" s="2">
        <f>DR!K243</f>
        <v>0</v>
      </c>
      <c r="L249" s="2">
        <f>DR!L243</f>
        <v>0</v>
      </c>
      <c r="M249" s="2">
        <f>DR!M243</f>
        <v>0</v>
      </c>
      <c r="N249" s="2">
        <f>DR!N243</f>
        <v>0</v>
      </c>
      <c r="O249" s="2">
        <f>DR!O243</f>
        <v>0</v>
      </c>
      <c r="P249" s="2">
        <f>DR!P243</f>
        <v>0</v>
      </c>
      <c r="Q249" s="2">
        <f>DR!Q243</f>
        <v>0</v>
      </c>
      <c r="R249" s="2">
        <f>DR!R243</f>
        <v>0</v>
      </c>
      <c r="S249" s="2">
        <f>DR!S243</f>
        <v>0</v>
      </c>
      <c r="T249" s="2">
        <f>DR!T243</f>
        <v>0</v>
      </c>
      <c r="U249" s="2">
        <f>DR!U243</f>
        <v>0</v>
      </c>
      <c r="V249" s="2">
        <f>DR!V243</f>
        <v>0</v>
      </c>
    </row>
    <row r="250" spans="1:25" ht="12.75" customHeight="1" x14ac:dyDescent="0.25">
      <c r="D250" s="2"/>
      <c r="E250" s="2">
        <f t="shared" ref="E250:V250" si="2">E244-E249</f>
        <v>1842885672.3299999</v>
      </c>
      <c r="F250" s="2">
        <f t="shared" si="2"/>
        <v>573560776.64999998</v>
      </c>
      <c r="G250" s="2">
        <f t="shared" si="2"/>
        <v>490806648.69</v>
      </c>
      <c r="H250" s="2">
        <f t="shared" si="2"/>
        <v>867605785.74000001</v>
      </c>
      <c r="I250" s="2">
        <f t="shared" si="2"/>
        <v>180804850.24000001</v>
      </c>
      <c r="J250" s="2">
        <f t="shared" si="2"/>
        <v>34169550.920000002</v>
      </c>
      <c r="K250" s="2">
        <f t="shared" si="2"/>
        <v>15874490.970000001</v>
      </c>
      <c r="L250" s="2">
        <f t="shared" si="2"/>
        <v>228229726.40000001</v>
      </c>
      <c r="M250" s="2">
        <f t="shared" si="2"/>
        <v>107223077.63</v>
      </c>
      <c r="N250" s="2">
        <f t="shared" si="2"/>
        <v>28949847.399999999</v>
      </c>
      <c r="O250" s="2">
        <f t="shared" si="2"/>
        <v>21489608</v>
      </c>
      <c r="P250" s="2">
        <f t="shared" si="2"/>
        <v>294726738.50999999</v>
      </c>
      <c r="Q250" s="2">
        <f t="shared" si="2"/>
        <v>42407092.659999996</v>
      </c>
      <c r="R250" s="2">
        <f t="shared" si="2"/>
        <v>32103411.489999998</v>
      </c>
      <c r="S250" s="2">
        <f t="shared" si="2"/>
        <v>335442044.49000001</v>
      </c>
      <c r="T250" s="2">
        <f t="shared" si="2"/>
        <v>10745689.32</v>
      </c>
      <c r="U250" s="2">
        <f t="shared" si="2"/>
        <v>41677193.009999998</v>
      </c>
      <c r="V250" s="2">
        <f t="shared" si="2"/>
        <v>5531236276.6299992</v>
      </c>
    </row>
    <row r="251" spans="1:25" ht="12.75" customHeight="1" x14ac:dyDescent="0.25">
      <c r="D251" s="2"/>
      <c r="E251" s="2"/>
      <c r="F251" s="2"/>
      <c r="G251" s="2"/>
      <c r="H251" s="2">
        <f t="shared" ref="H251:I251" si="3">H245-H250</f>
        <v>-867605785.74000001</v>
      </c>
      <c r="I251" s="2">
        <f t="shared" si="3"/>
        <v>-180804850.24000001</v>
      </c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</row>
    <row r="252" spans="1:25" ht="12.75" customHeight="1" x14ac:dyDescent="0.25">
      <c r="D252" s="2"/>
      <c r="E252" s="2"/>
      <c r="F252" s="2"/>
      <c r="G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</row>
    <row r="253" spans="1:25" ht="12.75" customHeight="1" x14ac:dyDescent="0.25">
      <c r="D253" s="2">
        <f>D244-DR!D244</f>
        <v>266259769.49000001</v>
      </c>
      <c r="E253" s="2">
        <f>E244-DR!E244</f>
        <v>-130177275.70000005</v>
      </c>
      <c r="F253" s="2">
        <f>F244-DR!F244</f>
        <v>-14430084.899999976</v>
      </c>
      <c r="G253" s="2">
        <f>G244-DR!G244</f>
        <v>-9713652.6500000358</v>
      </c>
      <c r="H253" s="2">
        <f>H244-DR!H244</f>
        <v>-8929753.7999998331</v>
      </c>
      <c r="I253" s="2">
        <f>I244-DR!I244</f>
        <v>-15951392.24999997</v>
      </c>
      <c r="J253" s="2">
        <f>J244-DR!J244</f>
        <v>-5562765.0599999949</v>
      </c>
      <c r="K253" s="2">
        <f>K244-DR!K244</f>
        <v>-4241455.2999999989</v>
      </c>
      <c r="L253" s="2">
        <f>L244-DR!L244</f>
        <v>-12119579.860000014</v>
      </c>
      <c r="M253" s="2">
        <f>M244-DR!M244</f>
        <v>-8388369.299999997</v>
      </c>
      <c r="N253" s="2">
        <f>N244-DR!N244</f>
        <v>-6803961</v>
      </c>
      <c r="O253" s="2">
        <f>O244-DR!O244</f>
        <v>-10057792.800000004</v>
      </c>
      <c r="P253" s="2">
        <f>P244-DR!P244</f>
        <v>-13504748.100000024</v>
      </c>
      <c r="Q253" s="2">
        <f>Q244-DR!Q244</f>
        <v>-4751634.6200000048</v>
      </c>
      <c r="R253" s="2">
        <f>R244-DR!R244</f>
        <v>-5202519.0000000037</v>
      </c>
      <c r="S253" s="2">
        <f>S244-DR!S244</f>
        <v>-9761095.8999999762</v>
      </c>
      <c r="T253" s="2">
        <f>T244-DR!T244</f>
        <v>-3738818.25</v>
      </c>
      <c r="U253" s="2">
        <f>U244-DR!U244</f>
        <v>-2924871</v>
      </c>
      <c r="V253" s="2">
        <f>V244-DR!V244</f>
        <v>0</v>
      </c>
    </row>
    <row r="254" spans="1:25" ht="12.75" customHeight="1" x14ac:dyDescent="0.25">
      <c r="D254" s="2"/>
      <c r="E254" s="2"/>
      <c r="F254" s="2"/>
      <c r="G254" s="2"/>
      <c r="I254" s="2"/>
      <c r="J254" s="2"/>
      <c r="K254" s="2"/>
      <c r="L254" s="2"/>
      <c r="M254" s="2">
        <f>13723974.5+16486</f>
        <v>13740460.5</v>
      </c>
      <c r="N254" s="2"/>
      <c r="O254" s="2"/>
      <c r="P254" s="2"/>
      <c r="Q254" s="2"/>
      <c r="R254" s="2"/>
      <c r="S254" s="2"/>
      <c r="T254" s="2"/>
      <c r="U254" s="2"/>
    </row>
    <row r="255" spans="1:25" ht="12.75" customHeight="1" x14ac:dyDescent="0.25">
      <c r="D255" s="2"/>
      <c r="E255" s="2"/>
      <c r="F255" s="2"/>
      <c r="G255" s="2"/>
      <c r="I255" s="2"/>
      <c r="J255" s="2"/>
      <c r="K255" s="2"/>
      <c r="L255" s="2"/>
      <c r="M255" s="2">
        <f>M254+M250</f>
        <v>120963538.13</v>
      </c>
      <c r="N255" s="2"/>
      <c r="O255" s="2"/>
      <c r="P255" s="2"/>
      <c r="Q255" s="2"/>
      <c r="R255" s="2"/>
      <c r="S255" s="2"/>
      <c r="T255" s="2"/>
      <c r="U255" s="2"/>
    </row>
    <row r="256" spans="1:25" ht="12.75" customHeight="1" x14ac:dyDescent="0.25">
      <c r="D256" s="2"/>
      <c r="E256" s="2"/>
      <c r="F256" s="2"/>
      <c r="G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</row>
    <row r="257" spans="4:21" ht="12.75" customHeight="1" x14ac:dyDescent="0.25">
      <c r="D257" s="2"/>
      <c r="E257" s="2"/>
      <c r="F257" s="2"/>
      <c r="G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</row>
    <row r="258" spans="4:21" ht="12.75" customHeight="1" x14ac:dyDescent="0.25">
      <c r="D258" s="2"/>
      <c r="E258" s="2"/>
      <c r="F258" s="2"/>
      <c r="G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</row>
    <row r="259" spans="4:21" ht="12.75" customHeight="1" x14ac:dyDescent="0.25">
      <c r="D259" s="2"/>
      <c r="E259" s="2"/>
      <c r="F259" s="2"/>
      <c r="G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</row>
    <row r="260" spans="4:21" ht="12.75" customHeight="1" x14ac:dyDescent="0.25">
      <c r="D260" s="2"/>
      <c r="E260" s="2"/>
      <c r="F260" s="2"/>
      <c r="G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</row>
    <row r="261" spans="4:21" ht="12.75" customHeight="1" x14ac:dyDescent="0.25">
      <c r="D261" s="2"/>
      <c r="E261" s="2"/>
      <c r="F261" s="2"/>
      <c r="G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</row>
    <row r="262" spans="4:21" ht="12.75" customHeight="1" x14ac:dyDescent="0.25">
      <c r="D262" s="2"/>
      <c r="E262" s="2"/>
      <c r="F262" s="2"/>
      <c r="G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</row>
    <row r="263" spans="4:21" ht="12.75" customHeight="1" x14ac:dyDescent="0.25">
      <c r="D263" s="2"/>
      <c r="E263" s="2"/>
      <c r="F263" s="2"/>
      <c r="G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</row>
    <row r="264" spans="4:21" ht="12.75" customHeight="1" x14ac:dyDescent="0.25">
      <c r="D264" s="2"/>
      <c r="E264" s="2"/>
      <c r="F264" s="2"/>
      <c r="G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</row>
    <row r="265" spans="4:21" ht="12.75" customHeight="1" x14ac:dyDescent="0.25">
      <c r="D265" s="2"/>
      <c r="E265" s="2"/>
      <c r="F265" s="2"/>
      <c r="G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</row>
    <row r="266" spans="4:21" ht="12.75" customHeight="1" x14ac:dyDescent="0.25">
      <c r="D266" s="2"/>
      <c r="E266" s="2"/>
      <c r="F266" s="2"/>
      <c r="G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</row>
    <row r="267" spans="4:21" ht="12.75" customHeight="1" x14ac:dyDescent="0.25">
      <c r="D267" s="2"/>
      <c r="E267" s="2"/>
      <c r="F267" s="2"/>
      <c r="G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</row>
    <row r="268" spans="4:21" ht="12.75" customHeight="1" x14ac:dyDescent="0.25">
      <c r="D268" s="2"/>
      <c r="E268" s="2"/>
      <c r="F268" s="2"/>
      <c r="G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</row>
    <row r="269" spans="4:21" ht="12.75" customHeight="1" x14ac:dyDescent="0.25">
      <c r="D269" s="2"/>
      <c r="E269" s="2"/>
      <c r="F269" s="2"/>
      <c r="G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</row>
    <row r="270" spans="4:21" ht="12.75" customHeight="1" x14ac:dyDescent="0.25">
      <c r="D270" s="2"/>
      <c r="E270" s="2"/>
      <c r="F270" s="2"/>
      <c r="G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</row>
    <row r="271" spans="4:21" ht="12.75" customHeight="1" x14ac:dyDescent="0.25">
      <c r="D271" s="2"/>
      <c r="E271" s="2"/>
      <c r="F271" s="2"/>
      <c r="G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</row>
    <row r="272" spans="4:21" ht="12.75" customHeight="1" x14ac:dyDescent="0.25">
      <c r="D272" s="2"/>
      <c r="E272" s="2"/>
      <c r="F272" s="2"/>
      <c r="G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</row>
    <row r="273" spans="4:21" ht="12.75" customHeight="1" x14ac:dyDescent="0.25">
      <c r="D273" s="2"/>
      <c r="E273" s="2"/>
      <c r="F273" s="2"/>
      <c r="G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</row>
    <row r="274" spans="4:21" ht="12.75" customHeight="1" x14ac:dyDescent="0.25">
      <c r="D274" s="2"/>
      <c r="E274" s="2"/>
      <c r="F274" s="2"/>
      <c r="G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</row>
    <row r="275" spans="4:21" ht="12.75" customHeight="1" x14ac:dyDescent="0.25">
      <c r="D275" s="2"/>
      <c r="E275" s="2"/>
      <c r="F275" s="2"/>
      <c r="G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</row>
    <row r="276" spans="4:21" ht="12.75" customHeight="1" x14ac:dyDescent="0.25">
      <c r="D276" s="2"/>
      <c r="E276" s="2"/>
      <c r="F276" s="2"/>
      <c r="G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</row>
    <row r="277" spans="4:21" ht="12.75" customHeight="1" x14ac:dyDescent="0.25">
      <c r="D277" s="2"/>
      <c r="E277" s="2"/>
      <c r="F277" s="2"/>
      <c r="G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</row>
    <row r="278" spans="4:21" ht="12.75" customHeight="1" x14ac:dyDescent="0.25">
      <c r="D278" s="2"/>
      <c r="E278" s="2"/>
      <c r="F278" s="2"/>
      <c r="G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</row>
    <row r="279" spans="4:21" ht="12.75" customHeight="1" x14ac:dyDescent="0.25">
      <c r="D279" s="2"/>
      <c r="E279" s="2"/>
      <c r="F279" s="2"/>
      <c r="G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</row>
    <row r="280" spans="4:21" ht="12.75" customHeight="1" x14ac:dyDescent="0.25">
      <c r="D280" s="2"/>
      <c r="E280" s="2"/>
      <c r="F280" s="2"/>
      <c r="G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</row>
    <row r="281" spans="4:21" ht="12.75" customHeight="1" x14ac:dyDescent="0.25">
      <c r="D281" s="2"/>
      <c r="E281" s="2"/>
      <c r="F281" s="2"/>
      <c r="G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</row>
    <row r="282" spans="4:21" ht="12.75" customHeight="1" x14ac:dyDescent="0.25">
      <c r="D282" s="2"/>
      <c r="E282" s="2"/>
      <c r="F282" s="2"/>
      <c r="G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</row>
    <row r="283" spans="4:21" ht="12.75" customHeight="1" x14ac:dyDescent="0.25">
      <c r="D283" s="2"/>
      <c r="E283" s="2"/>
      <c r="F283" s="2"/>
      <c r="G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</row>
    <row r="284" spans="4:21" ht="12.75" customHeight="1" x14ac:dyDescent="0.25">
      <c r="D284" s="2"/>
      <c r="E284" s="2"/>
      <c r="F284" s="2"/>
      <c r="G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</row>
    <row r="285" spans="4:21" ht="12.75" customHeight="1" x14ac:dyDescent="0.25">
      <c r="D285" s="2"/>
      <c r="E285" s="2"/>
      <c r="F285" s="2"/>
      <c r="G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</row>
    <row r="286" spans="4:21" ht="12.75" customHeight="1" x14ac:dyDescent="0.25">
      <c r="D286" s="2"/>
      <c r="E286" s="2"/>
      <c r="F286" s="2"/>
      <c r="G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</row>
    <row r="287" spans="4:21" ht="12.75" customHeight="1" x14ac:dyDescent="0.25">
      <c r="D287" s="2"/>
      <c r="E287" s="2"/>
      <c r="F287" s="2"/>
      <c r="G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</row>
    <row r="288" spans="4:21" ht="12.75" customHeight="1" x14ac:dyDescent="0.25">
      <c r="D288" s="2"/>
      <c r="E288" s="2"/>
      <c r="F288" s="2"/>
      <c r="G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</row>
    <row r="289" spans="4:21" ht="12.75" customHeight="1" x14ac:dyDescent="0.25">
      <c r="D289" s="2"/>
      <c r="E289" s="2"/>
      <c r="F289" s="2"/>
      <c r="G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</row>
    <row r="290" spans="4:21" ht="12.75" customHeight="1" x14ac:dyDescent="0.25">
      <c r="D290" s="2"/>
      <c r="E290" s="2"/>
      <c r="F290" s="2"/>
      <c r="G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</row>
    <row r="291" spans="4:21" ht="12.75" customHeight="1" x14ac:dyDescent="0.25">
      <c r="D291" s="2"/>
      <c r="E291" s="2"/>
      <c r="F291" s="2"/>
      <c r="G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</row>
    <row r="292" spans="4:21" ht="12.75" customHeight="1" x14ac:dyDescent="0.25">
      <c r="D292" s="2"/>
      <c r="E292" s="2"/>
      <c r="F292" s="2"/>
      <c r="G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</row>
    <row r="293" spans="4:21" ht="12.75" customHeight="1" x14ac:dyDescent="0.25">
      <c r="D293" s="2"/>
      <c r="E293" s="2"/>
      <c r="F293" s="2"/>
      <c r="G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</row>
    <row r="294" spans="4:21" ht="12.75" customHeight="1" x14ac:dyDescent="0.25">
      <c r="D294" s="2"/>
      <c r="E294" s="2"/>
      <c r="F294" s="2"/>
      <c r="G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</row>
    <row r="295" spans="4:21" ht="12.75" customHeight="1" x14ac:dyDescent="0.25">
      <c r="D295" s="2"/>
      <c r="E295" s="2"/>
      <c r="F295" s="2"/>
      <c r="G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</row>
    <row r="296" spans="4:21" ht="12.75" customHeight="1" x14ac:dyDescent="0.25">
      <c r="D296" s="2"/>
      <c r="E296" s="2"/>
      <c r="F296" s="2"/>
      <c r="G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</row>
    <row r="297" spans="4:21" ht="12.75" customHeight="1" x14ac:dyDescent="0.25">
      <c r="D297" s="2"/>
      <c r="E297" s="2"/>
      <c r="F297" s="2"/>
      <c r="G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</row>
    <row r="298" spans="4:21" ht="12.75" customHeight="1" x14ac:dyDescent="0.25">
      <c r="D298" s="2"/>
      <c r="E298" s="2"/>
      <c r="F298" s="2"/>
      <c r="G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</row>
    <row r="299" spans="4:21" ht="12.75" customHeight="1" x14ac:dyDescent="0.25">
      <c r="D299" s="2"/>
      <c r="E299" s="2"/>
      <c r="F299" s="2"/>
      <c r="G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</row>
    <row r="300" spans="4:21" ht="12.75" customHeight="1" x14ac:dyDescent="0.25">
      <c r="D300" s="2"/>
      <c r="E300" s="2"/>
      <c r="F300" s="2"/>
      <c r="G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</row>
    <row r="301" spans="4:21" ht="12.75" customHeight="1" x14ac:dyDescent="0.25">
      <c r="D301" s="2"/>
      <c r="E301" s="2"/>
      <c r="F301" s="2"/>
      <c r="G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</row>
    <row r="302" spans="4:21" ht="12.75" customHeight="1" x14ac:dyDescent="0.25">
      <c r="D302" s="2"/>
      <c r="E302" s="2"/>
      <c r="F302" s="2"/>
      <c r="G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</row>
    <row r="303" spans="4:21" ht="12.75" customHeight="1" x14ac:dyDescent="0.25">
      <c r="D303" s="2"/>
      <c r="E303" s="2"/>
      <c r="F303" s="2"/>
      <c r="G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</row>
    <row r="304" spans="4:21" ht="12.75" customHeight="1" x14ac:dyDescent="0.25">
      <c r="D304" s="2"/>
      <c r="E304" s="2"/>
      <c r="F304" s="2"/>
      <c r="G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</row>
    <row r="305" spans="4:21" ht="12.75" customHeight="1" x14ac:dyDescent="0.25">
      <c r="D305" s="2"/>
      <c r="E305" s="2"/>
      <c r="F305" s="2"/>
      <c r="G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</row>
    <row r="306" spans="4:21" ht="12.75" customHeight="1" x14ac:dyDescent="0.25">
      <c r="D306" s="2"/>
      <c r="E306" s="2"/>
      <c r="F306" s="2"/>
      <c r="G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</row>
    <row r="307" spans="4:21" ht="12.75" customHeight="1" x14ac:dyDescent="0.25">
      <c r="D307" s="2"/>
      <c r="E307" s="2"/>
      <c r="F307" s="2"/>
      <c r="G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</row>
    <row r="308" spans="4:21" ht="12.75" customHeight="1" x14ac:dyDescent="0.25">
      <c r="D308" s="2"/>
      <c r="E308" s="2"/>
      <c r="F308" s="2"/>
      <c r="G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</row>
    <row r="309" spans="4:21" ht="12.75" customHeight="1" x14ac:dyDescent="0.25">
      <c r="D309" s="2"/>
      <c r="E309" s="2"/>
      <c r="F309" s="2"/>
      <c r="G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</row>
    <row r="310" spans="4:21" ht="12.75" customHeight="1" x14ac:dyDescent="0.25">
      <c r="D310" s="2"/>
      <c r="E310" s="2"/>
      <c r="F310" s="2"/>
      <c r="G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</row>
    <row r="311" spans="4:21" ht="12.75" customHeight="1" x14ac:dyDescent="0.25">
      <c r="D311" s="2"/>
      <c r="E311" s="2"/>
      <c r="F311" s="2"/>
      <c r="G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</row>
    <row r="312" spans="4:21" ht="12.75" customHeight="1" x14ac:dyDescent="0.25">
      <c r="D312" s="2"/>
      <c r="E312" s="2"/>
      <c r="F312" s="2"/>
      <c r="G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</row>
    <row r="313" spans="4:21" ht="12.75" customHeight="1" x14ac:dyDescent="0.25">
      <c r="D313" s="2"/>
      <c r="E313" s="2"/>
      <c r="F313" s="2"/>
      <c r="G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</row>
    <row r="314" spans="4:21" ht="12.75" customHeight="1" x14ac:dyDescent="0.25">
      <c r="D314" s="2"/>
      <c r="E314" s="2"/>
      <c r="F314" s="2"/>
      <c r="G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</row>
    <row r="315" spans="4:21" ht="12.75" customHeight="1" x14ac:dyDescent="0.25">
      <c r="D315" s="2"/>
      <c r="E315" s="2"/>
      <c r="F315" s="2"/>
      <c r="G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</row>
    <row r="316" spans="4:21" ht="12.75" customHeight="1" x14ac:dyDescent="0.25">
      <c r="D316" s="2"/>
      <c r="E316" s="2"/>
      <c r="F316" s="2"/>
      <c r="G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</row>
    <row r="317" spans="4:21" ht="12.75" customHeight="1" x14ac:dyDescent="0.25">
      <c r="D317" s="2"/>
      <c r="E317" s="2"/>
      <c r="F317" s="2"/>
      <c r="G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</row>
    <row r="318" spans="4:21" ht="12.75" customHeight="1" x14ac:dyDescent="0.25">
      <c r="D318" s="2"/>
      <c r="E318" s="2"/>
      <c r="F318" s="2"/>
      <c r="G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</row>
    <row r="319" spans="4:21" ht="12.75" customHeight="1" x14ac:dyDescent="0.25">
      <c r="D319" s="2"/>
      <c r="E319" s="2"/>
      <c r="F319" s="2"/>
      <c r="G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</row>
    <row r="320" spans="4:21" ht="12.75" customHeight="1" x14ac:dyDescent="0.25">
      <c r="D320" s="2"/>
      <c r="E320" s="2"/>
      <c r="F320" s="2"/>
      <c r="G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</row>
    <row r="321" spans="4:21" ht="12.75" customHeight="1" x14ac:dyDescent="0.25">
      <c r="D321" s="2"/>
      <c r="E321" s="2"/>
      <c r="F321" s="2"/>
      <c r="G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</row>
    <row r="322" spans="4:21" ht="12.75" customHeight="1" x14ac:dyDescent="0.25">
      <c r="D322" s="2"/>
      <c r="E322" s="2"/>
      <c r="F322" s="2"/>
      <c r="G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</row>
    <row r="323" spans="4:21" ht="12.75" customHeight="1" x14ac:dyDescent="0.25">
      <c r="D323" s="2"/>
      <c r="E323" s="2"/>
      <c r="F323" s="2"/>
      <c r="G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</row>
    <row r="324" spans="4:21" ht="12.75" customHeight="1" x14ac:dyDescent="0.25">
      <c r="D324" s="2"/>
      <c r="E324" s="2"/>
      <c r="F324" s="2"/>
      <c r="G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</row>
    <row r="325" spans="4:21" ht="12.75" customHeight="1" x14ac:dyDescent="0.25">
      <c r="D325" s="2"/>
      <c r="E325" s="2"/>
      <c r="F325" s="2"/>
      <c r="G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</row>
    <row r="326" spans="4:21" ht="12.75" customHeight="1" x14ac:dyDescent="0.25">
      <c r="D326" s="2"/>
      <c r="E326" s="2"/>
      <c r="F326" s="2"/>
      <c r="G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</row>
    <row r="327" spans="4:21" ht="12.75" customHeight="1" x14ac:dyDescent="0.25">
      <c r="D327" s="2"/>
      <c r="E327" s="2"/>
      <c r="F327" s="2"/>
      <c r="G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</row>
    <row r="328" spans="4:21" ht="12.75" customHeight="1" x14ac:dyDescent="0.25">
      <c r="D328" s="2"/>
      <c r="E328" s="2"/>
      <c r="F328" s="2"/>
      <c r="G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</row>
    <row r="329" spans="4:21" ht="12.75" customHeight="1" x14ac:dyDescent="0.25">
      <c r="D329" s="2"/>
      <c r="E329" s="2"/>
      <c r="F329" s="2"/>
      <c r="G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</row>
    <row r="330" spans="4:21" ht="12.75" customHeight="1" x14ac:dyDescent="0.25">
      <c r="D330" s="2"/>
      <c r="E330" s="2"/>
      <c r="F330" s="2"/>
      <c r="G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</row>
    <row r="331" spans="4:21" ht="12.75" customHeight="1" x14ac:dyDescent="0.25">
      <c r="D331" s="2"/>
      <c r="E331" s="2"/>
      <c r="F331" s="2"/>
      <c r="G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</row>
    <row r="332" spans="4:21" ht="12.75" customHeight="1" x14ac:dyDescent="0.25">
      <c r="D332" s="2"/>
      <c r="E332" s="2"/>
      <c r="F332" s="2"/>
      <c r="G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</row>
    <row r="333" spans="4:21" ht="12.75" customHeight="1" x14ac:dyDescent="0.25">
      <c r="D333" s="2"/>
      <c r="E333" s="2"/>
      <c r="F333" s="2"/>
      <c r="G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</row>
    <row r="334" spans="4:21" ht="12.75" customHeight="1" x14ac:dyDescent="0.25">
      <c r="D334" s="2"/>
      <c r="E334" s="2"/>
      <c r="F334" s="2"/>
      <c r="G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</row>
    <row r="335" spans="4:21" ht="12.75" customHeight="1" x14ac:dyDescent="0.25">
      <c r="D335" s="2"/>
      <c r="E335" s="2"/>
      <c r="F335" s="2"/>
      <c r="G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</row>
    <row r="336" spans="4:21" ht="12.75" customHeight="1" x14ac:dyDescent="0.25">
      <c r="D336" s="2"/>
      <c r="E336" s="2"/>
      <c r="F336" s="2"/>
      <c r="G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</row>
    <row r="337" spans="4:21" ht="12.75" customHeight="1" x14ac:dyDescent="0.25">
      <c r="D337" s="2"/>
      <c r="E337" s="2"/>
      <c r="F337" s="2"/>
      <c r="G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</row>
    <row r="338" spans="4:21" ht="12.75" customHeight="1" x14ac:dyDescent="0.25">
      <c r="D338" s="2"/>
      <c r="E338" s="2"/>
      <c r="F338" s="2"/>
      <c r="G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</row>
    <row r="339" spans="4:21" ht="12.75" customHeight="1" x14ac:dyDescent="0.25">
      <c r="D339" s="2"/>
      <c r="E339" s="2"/>
      <c r="F339" s="2"/>
      <c r="G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</row>
    <row r="340" spans="4:21" ht="12.75" customHeight="1" x14ac:dyDescent="0.25">
      <c r="D340" s="2"/>
      <c r="E340" s="2"/>
      <c r="F340" s="2"/>
      <c r="G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</row>
    <row r="341" spans="4:21" ht="12.75" customHeight="1" x14ac:dyDescent="0.25">
      <c r="D341" s="2"/>
      <c r="E341" s="2"/>
      <c r="F341" s="2"/>
      <c r="G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</row>
    <row r="342" spans="4:21" ht="12.75" customHeight="1" x14ac:dyDescent="0.25">
      <c r="D342" s="2"/>
      <c r="E342" s="2"/>
      <c r="F342" s="2"/>
      <c r="G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</row>
    <row r="343" spans="4:21" ht="12.75" customHeight="1" x14ac:dyDescent="0.25">
      <c r="D343" s="2"/>
      <c r="E343" s="2"/>
      <c r="F343" s="2"/>
      <c r="G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</row>
    <row r="344" spans="4:21" ht="12.75" customHeight="1" x14ac:dyDescent="0.25">
      <c r="D344" s="2"/>
      <c r="E344" s="2"/>
      <c r="F344" s="2"/>
      <c r="G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</row>
    <row r="345" spans="4:21" ht="12.75" customHeight="1" x14ac:dyDescent="0.25">
      <c r="D345" s="2"/>
      <c r="E345" s="2"/>
      <c r="F345" s="2"/>
      <c r="G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</row>
    <row r="346" spans="4:21" ht="12.75" customHeight="1" x14ac:dyDescent="0.25">
      <c r="D346" s="2"/>
      <c r="E346" s="2"/>
      <c r="F346" s="2"/>
      <c r="G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</row>
    <row r="347" spans="4:21" ht="12.75" customHeight="1" x14ac:dyDescent="0.25">
      <c r="D347" s="2"/>
      <c r="E347" s="2"/>
      <c r="F347" s="2"/>
      <c r="G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</row>
    <row r="348" spans="4:21" ht="12.75" customHeight="1" x14ac:dyDescent="0.25">
      <c r="D348" s="2"/>
      <c r="E348" s="2"/>
      <c r="F348" s="2"/>
      <c r="G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</row>
    <row r="349" spans="4:21" ht="12.75" customHeight="1" x14ac:dyDescent="0.25">
      <c r="D349" s="2"/>
      <c r="E349" s="2"/>
      <c r="F349" s="2"/>
      <c r="G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</row>
    <row r="350" spans="4:21" ht="12.75" customHeight="1" x14ac:dyDescent="0.25">
      <c r="D350" s="2"/>
      <c r="E350" s="2"/>
      <c r="F350" s="2"/>
      <c r="G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</row>
    <row r="351" spans="4:21" ht="12.75" customHeight="1" x14ac:dyDescent="0.25">
      <c r="D351" s="2"/>
      <c r="E351" s="2"/>
      <c r="F351" s="2"/>
      <c r="G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</row>
    <row r="352" spans="4:21" ht="12.75" customHeight="1" x14ac:dyDescent="0.25">
      <c r="D352" s="2"/>
      <c r="E352" s="2"/>
      <c r="F352" s="2"/>
      <c r="G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</row>
    <row r="353" spans="4:21" ht="12.75" customHeight="1" x14ac:dyDescent="0.25">
      <c r="D353" s="2"/>
      <c r="E353" s="2"/>
      <c r="F353" s="2"/>
      <c r="G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</row>
    <row r="354" spans="4:21" ht="12.75" customHeight="1" x14ac:dyDescent="0.25">
      <c r="D354" s="2"/>
      <c r="E354" s="2"/>
      <c r="F354" s="2"/>
      <c r="G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</row>
    <row r="355" spans="4:21" ht="12.75" customHeight="1" x14ac:dyDescent="0.25">
      <c r="D355" s="2"/>
      <c r="E355" s="2"/>
      <c r="F355" s="2"/>
      <c r="G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</row>
    <row r="356" spans="4:21" ht="12.75" customHeight="1" x14ac:dyDescent="0.25">
      <c r="D356" s="2"/>
      <c r="E356" s="2"/>
      <c r="F356" s="2"/>
      <c r="G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</row>
    <row r="357" spans="4:21" ht="12.75" customHeight="1" x14ac:dyDescent="0.25">
      <c r="D357" s="2"/>
      <c r="E357" s="2"/>
      <c r="F357" s="2"/>
      <c r="G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</row>
    <row r="358" spans="4:21" ht="12.75" customHeight="1" x14ac:dyDescent="0.25">
      <c r="D358" s="2"/>
      <c r="E358" s="2"/>
      <c r="F358" s="2"/>
      <c r="G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</row>
    <row r="359" spans="4:21" ht="12.75" customHeight="1" x14ac:dyDescent="0.25">
      <c r="D359" s="2"/>
      <c r="E359" s="2"/>
      <c r="F359" s="2"/>
      <c r="G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</row>
    <row r="360" spans="4:21" ht="12.75" customHeight="1" x14ac:dyDescent="0.25">
      <c r="D360" s="2"/>
      <c r="E360" s="2"/>
      <c r="F360" s="2"/>
      <c r="G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</row>
    <row r="361" spans="4:21" ht="12.75" customHeight="1" x14ac:dyDescent="0.25">
      <c r="D361" s="2"/>
      <c r="E361" s="2"/>
      <c r="F361" s="2"/>
      <c r="G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</row>
    <row r="362" spans="4:21" ht="12.75" customHeight="1" x14ac:dyDescent="0.25">
      <c r="D362" s="2"/>
      <c r="E362" s="2"/>
      <c r="F362" s="2"/>
      <c r="G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</row>
    <row r="363" spans="4:21" ht="12.75" customHeight="1" x14ac:dyDescent="0.25">
      <c r="D363" s="2"/>
      <c r="E363" s="2"/>
      <c r="F363" s="2"/>
      <c r="G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</row>
    <row r="364" spans="4:21" ht="12.75" customHeight="1" x14ac:dyDescent="0.25">
      <c r="D364" s="2"/>
      <c r="E364" s="2"/>
      <c r="F364" s="2"/>
      <c r="G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</row>
    <row r="365" spans="4:21" ht="12.75" customHeight="1" x14ac:dyDescent="0.25">
      <c r="D365" s="2"/>
      <c r="E365" s="2"/>
      <c r="F365" s="2"/>
      <c r="G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</row>
    <row r="366" spans="4:21" ht="12.75" customHeight="1" x14ac:dyDescent="0.25">
      <c r="D366" s="2"/>
      <c r="E366" s="2"/>
      <c r="F366" s="2"/>
      <c r="G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</row>
    <row r="367" spans="4:21" ht="12.75" customHeight="1" x14ac:dyDescent="0.25">
      <c r="D367" s="2"/>
      <c r="E367" s="2"/>
      <c r="F367" s="2"/>
      <c r="G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</row>
    <row r="368" spans="4:21" ht="12.75" customHeight="1" x14ac:dyDescent="0.25">
      <c r="D368" s="2"/>
      <c r="E368" s="2"/>
      <c r="F368" s="2"/>
      <c r="G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</row>
    <row r="369" spans="4:21" ht="12.75" customHeight="1" x14ac:dyDescent="0.25">
      <c r="D369" s="2"/>
      <c r="E369" s="2"/>
      <c r="F369" s="2"/>
      <c r="G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</row>
    <row r="370" spans="4:21" ht="12.75" customHeight="1" x14ac:dyDescent="0.25">
      <c r="D370" s="2"/>
      <c r="E370" s="2"/>
      <c r="F370" s="2"/>
      <c r="G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</row>
    <row r="371" spans="4:21" ht="12.75" customHeight="1" x14ac:dyDescent="0.25">
      <c r="D371" s="2"/>
      <c r="E371" s="2"/>
      <c r="F371" s="2"/>
      <c r="G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</row>
    <row r="372" spans="4:21" ht="12.75" customHeight="1" x14ac:dyDescent="0.25">
      <c r="D372" s="2"/>
      <c r="E372" s="2"/>
      <c r="F372" s="2"/>
      <c r="G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</row>
    <row r="373" spans="4:21" ht="12.75" customHeight="1" x14ac:dyDescent="0.25">
      <c r="D373" s="2"/>
      <c r="E373" s="2"/>
      <c r="F373" s="2"/>
      <c r="G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</row>
    <row r="374" spans="4:21" ht="12.75" customHeight="1" x14ac:dyDescent="0.25">
      <c r="D374" s="2"/>
      <c r="E374" s="2"/>
      <c r="F374" s="2"/>
      <c r="G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</row>
    <row r="375" spans="4:21" ht="12.75" customHeight="1" x14ac:dyDescent="0.25">
      <c r="D375" s="2"/>
      <c r="E375" s="2"/>
      <c r="F375" s="2"/>
      <c r="G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</row>
    <row r="376" spans="4:21" ht="12.75" customHeight="1" x14ac:dyDescent="0.25">
      <c r="D376" s="2"/>
      <c r="E376" s="2"/>
      <c r="F376" s="2"/>
      <c r="G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</row>
    <row r="377" spans="4:21" ht="12.75" customHeight="1" x14ac:dyDescent="0.25">
      <c r="D377" s="2"/>
      <c r="E377" s="2"/>
      <c r="F377" s="2"/>
      <c r="G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</row>
    <row r="378" spans="4:21" ht="12.75" customHeight="1" x14ac:dyDescent="0.25">
      <c r="D378" s="2"/>
      <c r="E378" s="2"/>
      <c r="F378" s="2"/>
      <c r="G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</row>
    <row r="379" spans="4:21" ht="12.75" customHeight="1" x14ac:dyDescent="0.25">
      <c r="D379" s="2"/>
      <c r="E379" s="2"/>
      <c r="F379" s="2"/>
      <c r="G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</row>
    <row r="380" spans="4:21" ht="12.75" customHeight="1" x14ac:dyDescent="0.25">
      <c r="D380" s="2"/>
      <c r="E380" s="2"/>
      <c r="F380" s="2"/>
      <c r="G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</row>
    <row r="381" spans="4:21" ht="12.75" customHeight="1" x14ac:dyDescent="0.25">
      <c r="D381" s="2"/>
      <c r="E381" s="2"/>
      <c r="F381" s="2"/>
      <c r="G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</row>
    <row r="382" spans="4:21" ht="12.75" customHeight="1" x14ac:dyDescent="0.25">
      <c r="D382" s="2"/>
      <c r="E382" s="2"/>
      <c r="F382" s="2"/>
      <c r="G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</row>
    <row r="383" spans="4:21" ht="12.75" customHeight="1" x14ac:dyDescent="0.25">
      <c r="D383" s="2"/>
      <c r="E383" s="2"/>
      <c r="F383" s="2"/>
      <c r="G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</row>
    <row r="384" spans="4:21" ht="12.75" customHeight="1" x14ac:dyDescent="0.25">
      <c r="D384" s="2"/>
      <c r="E384" s="2"/>
      <c r="F384" s="2"/>
      <c r="G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</row>
    <row r="385" spans="4:21" ht="12.75" customHeight="1" x14ac:dyDescent="0.25">
      <c r="D385" s="2"/>
      <c r="E385" s="2"/>
      <c r="F385" s="2"/>
      <c r="G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</row>
    <row r="386" spans="4:21" ht="12.75" customHeight="1" x14ac:dyDescent="0.25">
      <c r="D386" s="2"/>
      <c r="E386" s="2"/>
      <c r="F386" s="2"/>
      <c r="G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</row>
    <row r="387" spans="4:21" ht="12.75" customHeight="1" x14ac:dyDescent="0.25">
      <c r="D387" s="2"/>
      <c r="E387" s="2"/>
      <c r="F387" s="2"/>
      <c r="G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</row>
    <row r="388" spans="4:21" ht="12.75" customHeight="1" x14ac:dyDescent="0.25">
      <c r="D388" s="2"/>
      <c r="E388" s="2"/>
      <c r="F388" s="2"/>
      <c r="G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</row>
    <row r="389" spans="4:21" ht="12.75" customHeight="1" x14ac:dyDescent="0.25">
      <c r="D389" s="2"/>
      <c r="E389" s="2"/>
      <c r="F389" s="2"/>
      <c r="G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</row>
    <row r="390" spans="4:21" ht="12.75" customHeight="1" x14ac:dyDescent="0.25">
      <c r="D390" s="2"/>
      <c r="E390" s="2"/>
      <c r="F390" s="2"/>
      <c r="G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</row>
    <row r="391" spans="4:21" ht="12.75" customHeight="1" x14ac:dyDescent="0.25">
      <c r="D391" s="2"/>
      <c r="E391" s="2"/>
      <c r="F391" s="2"/>
      <c r="G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</row>
    <row r="392" spans="4:21" ht="12.75" customHeight="1" x14ac:dyDescent="0.25">
      <c r="D392" s="2"/>
      <c r="E392" s="2"/>
      <c r="F392" s="2"/>
      <c r="G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</row>
    <row r="393" spans="4:21" ht="12.75" customHeight="1" x14ac:dyDescent="0.25">
      <c r="D393" s="2"/>
      <c r="E393" s="2"/>
      <c r="F393" s="2"/>
      <c r="G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</row>
    <row r="394" spans="4:21" ht="12.75" customHeight="1" x14ac:dyDescent="0.25">
      <c r="D394" s="2"/>
      <c r="E394" s="2"/>
      <c r="F394" s="2"/>
      <c r="G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</row>
    <row r="395" spans="4:21" ht="12.75" customHeight="1" x14ac:dyDescent="0.25">
      <c r="D395" s="2"/>
      <c r="E395" s="2"/>
      <c r="F395" s="2"/>
      <c r="G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</row>
    <row r="396" spans="4:21" ht="12.75" customHeight="1" x14ac:dyDescent="0.25">
      <c r="D396" s="2"/>
      <c r="E396" s="2"/>
      <c r="F396" s="2"/>
      <c r="G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</row>
    <row r="397" spans="4:21" ht="12.75" customHeight="1" x14ac:dyDescent="0.25">
      <c r="D397" s="2"/>
      <c r="E397" s="2"/>
      <c r="F397" s="2"/>
      <c r="G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</row>
    <row r="398" spans="4:21" ht="12.75" customHeight="1" x14ac:dyDescent="0.25">
      <c r="D398" s="2"/>
      <c r="E398" s="2"/>
      <c r="F398" s="2"/>
      <c r="G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</row>
    <row r="399" spans="4:21" ht="12.75" customHeight="1" x14ac:dyDescent="0.25">
      <c r="D399" s="2"/>
      <c r="E399" s="2"/>
      <c r="F399" s="2"/>
      <c r="G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</row>
    <row r="400" spans="4:21" ht="12.75" customHeight="1" x14ac:dyDescent="0.25">
      <c r="D400" s="2"/>
      <c r="E400" s="2"/>
      <c r="F400" s="2"/>
      <c r="G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</row>
    <row r="401" spans="4:21" ht="12.75" customHeight="1" x14ac:dyDescent="0.25">
      <c r="D401" s="2"/>
      <c r="E401" s="2"/>
      <c r="F401" s="2"/>
      <c r="G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</row>
    <row r="402" spans="4:21" ht="12.75" customHeight="1" x14ac:dyDescent="0.25">
      <c r="D402" s="2"/>
      <c r="E402" s="2"/>
      <c r="F402" s="2"/>
      <c r="G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</row>
    <row r="403" spans="4:21" ht="12.75" customHeight="1" x14ac:dyDescent="0.25">
      <c r="D403" s="2"/>
      <c r="E403" s="2"/>
      <c r="F403" s="2"/>
      <c r="G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</row>
    <row r="404" spans="4:21" ht="12.75" customHeight="1" x14ac:dyDescent="0.25">
      <c r="D404" s="2"/>
      <c r="E404" s="2"/>
      <c r="F404" s="2"/>
      <c r="G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</row>
    <row r="405" spans="4:21" ht="12.75" customHeight="1" x14ac:dyDescent="0.25">
      <c r="D405" s="2"/>
      <c r="E405" s="2"/>
      <c r="F405" s="2"/>
      <c r="G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</row>
    <row r="406" spans="4:21" ht="12.75" customHeight="1" x14ac:dyDescent="0.25">
      <c r="D406" s="2"/>
      <c r="E406" s="2"/>
      <c r="F406" s="2"/>
      <c r="G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</row>
    <row r="407" spans="4:21" ht="12.75" customHeight="1" x14ac:dyDescent="0.25">
      <c r="D407" s="2"/>
      <c r="E407" s="2"/>
      <c r="F407" s="2"/>
      <c r="G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</row>
    <row r="408" spans="4:21" ht="12.75" customHeight="1" x14ac:dyDescent="0.25">
      <c r="D408" s="2"/>
      <c r="E408" s="2"/>
      <c r="F408" s="2"/>
      <c r="G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</row>
    <row r="409" spans="4:21" ht="12.75" customHeight="1" x14ac:dyDescent="0.25">
      <c r="D409" s="2"/>
      <c r="E409" s="2"/>
      <c r="F409" s="2"/>
      <c r="G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</row>
    <row r="410" spans="4:21" ht="12.75" customHeight="1" x14ac:dyDescent="0.25">
      <c r="D410" s="2"/>
      <c r="E410" s="2"/>
      <c r="F410" s="2"/>
      <c r="G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</row>
    <row r="411" spans="4:21" ht="12.75" customHeight="1" x14ac:dyDescent="0.25">
      <c r="D411" s="2"/>
      <c r="E411" s="2"/>
      <c r="F411" s="2"/>
      <c r="G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</row>
    <row r="412" spans="4:21" ht="12.75" customHeight="1" x14ac:dyDescent="0.25">
      <c r="D412" s="2"/>
      <c r="E412" s="2"/>
      <c r="F412" s="2"/>
      <c r="G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</row>
    <row r="413" spans="4:21" ht="12.75" customHeight="1" x14ac:dyDescent="0.25">
      <c r="D413" s="2"/>
      <c r="E413" s="2"/>
      <c r="F413" s="2"/>
      <c r="G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</row>
    <row r="414" spans="4:21" ht="12.75" customHeight="1" x14ac:dyDescent="0.25">
      <c r="D414" s="2"/>
      <c r="E414" s="2"/>
      <c r="F414" s="2"/>
      <c r="G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</row>
    <row r="415" spans="4:21" ht="12.75" customHeight="1" x14ac:dyDescent="0.25">
      <c r="D415" s="2"/>
      <c r="E415" s="2"/>
      <c r="F415" s="2"/>
      <c r="G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</row>
    <row r="416" spans="4:21" ht="12.75" customHeight="1" x14ac:dyDescent="0.25">
      <c r="D416" s="2"/>
      <c r="E416" s="2"/>
      <c r="F416" s="2"/>
      <c r="G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</row>
    <row r="417" spans="4:21" ht="12.75" customHeight="1" x14ac:dyDescent="0.25">
      <c r="D417" s="2"/>
      <c r="E417" s="2"/>
      <c r="F417" s="2"/>
      <c r="G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</row>
    <row r="418" spans="4:21" ht="12.75" customHeight="1" x14ac:dyDescent="0.25">
      <c r="D418" s="2"/>
      <c r="E418" s="2"/>
      <c r="F418" s="2"/>
      <c r="G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</row>
    <row r="419" spans="4:21" ht="12.75" customHeight="1" x14ac:dyDescent="0.25">
      <c r="D419" s="2"/>
      <c r="E419" s="2"/>
      <c r="F419" s="2"/>
      <c r="G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</row>
    <row r="420" spans="4:21" ht="12.75" customHeight="1" x14ac:dyDescent="0.25">
      <c r="D420" s="2"/>
      <c r="E420" s="2"/>
      <c r="F420" s="2"/>
      <c r="G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</row>
    <row r="421" spans="4:21" ht="12.75" customHeight="1" x14ac:dyDescent="0.25">
      <c r="D421" s="2"/>
      <c r="E421" s="2"/>
      <c r="F421" s="2"/>
      <c r="G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</row>
    <row r="422" spans="4:21" ht="12.75" customHeight="1" x14ac:dyDescent="0.25">
      <c r="D422" s="2"/>
      <c r="E422" s="2"/>
      <c r="F422" s="2"/>
      <c r="G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</row>
    <row r="423" spans="4:21" ht="12.75" customHeight="1" x14ac:dyDescent="0.25">
      <c r="D423" s="2"/>
      <c r="E423" s="2"/>
      <c r="F423" s="2"/>
      <c r="G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</row>
    <row r="424" spans="4:21" ht="12.75" customHeight="1" x14ac:dyDescent="0.25">
      <c r="D424" s="2"/>
      <c r="E424" s="2"/>
      <c r="F424" s="2"/>
      <c r="G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</row>
    <row r="425" spans="4:21" ht="12.75" customHeight="1" x14ac:dyDescent="0.25">
      <c r="D425" s="2"/>
      <c r="E425" s="2"/>
      <c r="F425" s="2"/>
      <c r="G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</row>
    <row r="426" spans="4:21" ht="12.75" customHeight="1" x14ac:dyDescent="0.25">
      <c r="D426" s="2"/>
      <c r="E426" s="2"/>
      <c r="F426" s="2"/>
      <c r="G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</row>
    <row r="427" spans="4:21" ht="12.75" customHeight="1" x14ac:dyDescent="0.25">
      <c r="D427" s="2"/>
      <c r="E427" s="2"/>
      <c r="F427" s="2"/>
      <c r="G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</row>
    <row r="428" spans="4:21" ht="12.75" customHeight="1" x14ac:dyDescent="0.25">
      <c r="D428" s="2"/>
      <c r="E428" s="2"/>
      <c r="F428" s="2"/>
      <c r="G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</row>
    <row r="429" spans="4:21" ht="12.75" customHeight="1" x14ac:dyDescent="0.25">
      <c r="D429" s="2"/>
      <c r="E429" s="2"/>
      <c r="F429" s="2"/>
      <c r="G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</row>
    <row r="430" spans="4:21" ht="12.75" customHeight="1" x14ac:dyDescent="0.25">
      <c r="D430" s="2"/>
      <c r="E430" s="2"/>
      <c r="F430" s="2"/>
      <c r="G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</row>
    <row r="431" spans="4:21" ht="12.75" customHeight="1" x14ac:dyDescent="0.25">
      <c r="D431" s="2"/>
      <c r="E431" s="2"/>
      <c r="F431" s="2"/>
      <c r="G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</row>
    <row r="432" spans="4:21" ht="12.75" customHeight="1" x14ac:dyDescent="0.25">
      <c r="D432" s="2"/>
      <c r="E432" s="2"/>
      <c r="F432" s="2"/>
      <c r="G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</row>
    <row r="433" spans="4:21" ht="12.75" customHeight="1" x14ac:dyDescent="0.25">
      <c r="D433" s="2"/>
      <c r="E433" s="2"/>
      <c r="F433" s="2"/>
      <c r="G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</row>
    <row r="434" spans="4:21" ht="12.75" customHeight="1" x14ac:dyDescent="0.25">
      <c r="D434" s="2"/>
      <c r="E434" s="2"/>
      <c r="F434" s="2"/>
      <c r="G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</row>
    <row r="435" spans="4:21" ht="12.75" customHeight="1" x14ac:dyDescent="0.25">
      <c r="D435" s="2"/>
      <c r="E435" s="2"/>
      <c r="F435" s="2"/>
      <c r="G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</row>
    <row r="436" spans="4:21" ht="12.75" customHeight="1" x14ac:dyDescent="0.25">
      <c r="D436" s="2"/>
      <c r="E436" s="2"/>
      <c r="F436" s="2"/>
      <c r="G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</row>
    <row r="437" spans="4:21" ht="12.75" customHeight="1" x14ac:dyDescent="0.25">
      <c r="D437" s="2"/>
      <c r="E437" s="2"/>
      <c r="F437" s="2"/>
      <c r="G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</row>
    <row r="438" spans="4:21" ht="12.75" customHeight="1" x14ac:dyDescent="0.25">
      <c r="D438" s="2"/>
      <c r="E438" s="2"/>
      <c r="F438" s="2"/>
      <c r="G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</row>
    <row r="439" spans="4:21" ht="12.75" customHeight="1" x14ac:dyDescent="0.25">
      <c r="D439" s="2"/>
      <c r="E439" s="2"/>
      <c r="F439" s="2"/>
      <c r="G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</row>
    <row r="440" spans="4:21" ht="12.75" customHeight="1" x14ac:dyDescent="0.25">
      <c r="D440" s="2"/>
      <c r="E440" s="2"/>
      <c r="F440" s="2"/>
      <c r="G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</row>
    <row r="441" spans="4:21" ht="12.75" customHeight="1" x14ac:dyDescent="0.25">
      <c r="D441" s="2"/>
      <c r="E441" s="2"/>
      <c r="F441" s="2"/>
      <c r="G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</row>
    <row r="442" spans="4:21" ht="12.75" customHeight="1" x14ac:dyDescent="0.25">
      <c r="D442" s="2"/>
      <c r="E442" s="2"/>
      <c r="F442" s="2"/>
      <c r="G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</row>
    <row r="443" spans="4:21" ht="12.75" customHeight="1" x14ac:dyDescent="0.25">
      <c r="D443" s="2"/>
      <c r="E443" s="2"/>
      <c r="F443" s="2"/>
      <c r="G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</row>
    <row r="444" spans="4:21" ht="12.75" customHeight="1" x14ac:dyDescent="0.25">
      <c r="D444" s="2"/>
      <c r="E444" s="2"/>
      <c r="F444" s="2"/>
      <c r="G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</row>
    <row r="445" spans="4:21" ht="12.75" customHeight="1" x14ac:dyDescent="0.25">
      <c r="D445" s="2"/>
      <c r="E445" s="2"/>
      <c r="F445" s="2"/>
      <c r="G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</row>
    <row r="446" spans="4:21" ht="12.75" customHeight="1" x14ac:dyDescent="0.25">
      <c r="D446" s="2"/>
      <c r="E446" s="2"/>
      <c r="F446" s="2"/>
      <c r="G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</row>
    <row r="447" spans="4:21" ht="12.75" customHeight="1" x14ac:dyDescent="0.25">
      <c r="D447" s="2"/>
      <c r="E447" s="2"/>
      <c r="F447" s="2"/>
      <c r="G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</row>
    <row r="448" spans="4:21" ht="12.75" customHeight="1" x14ac:dyDescent="0.25">
      <c r="D448" s="2"/>
      <c r="E448" s="2"/>
      <c r="F448" s="2"/>
      <c r="G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</row>
    <row r="449" spans="4:21" ht="12.75" customHeight="1" x14ac:dyDescent="0.25">
      <c r="D449" s="2"/>
      <c r="E449" s="2"/>
      <c r="F449" s="2"/>
      <c r="G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</row>
    <row r="450" spans="4:21" ht="12.75" customHeight="1" x14ac:dyDescent="0.25">
      <c r="D450" s="2"/>
      <c r="E450" s="2"/>
      <c r="F450" s="2"/>
      <c r="G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</row>
    <row r="451" spans="4:21" ht="12.75" customHeight="1" x14ac:dyDescent="0.25">
      <c r="D451" s="2"/>
      <c r="E451" s="2"/>
      <c r="F451" s="2"/>
      <c r="G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</row>
    <row r="452" spans="4:21" ht="12.75" customHeight="1" x14ac:dyDescent="0.25">
      <c r="D452" s="2"/>
      <c r="E452" s="2"/>
      <c r="F452" s="2"/>
      <c r="G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</row>
    <row r="453" spans="4:21" ht="12.75" customHeight="1" x14ac:dyDescent="0.25">
      <c r="D453" s="2"/>
      <c r="E453" s="2"/>
      <c r="F453" s="2"/>
      <c r="G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</row>
    <row r="454" spans="4:21" ht="12.75" customHeight="1" x14ac:dyDescent="0.25">
      <c r="D454" s="2"/>
      <c r="E454" s="2"/>
      <c r="F454" s="2"/>
      <c r="G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</row>
    <row r="455" spans="4:21" ht="12.75" customHeight="1" x14ac:dyDescent="0.25">
      <c r="D455" s="2"/>
      <c r="E455" s="2"/>
      <c r="F455" s="2"/>
      <c r="G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</row>
    <row r="456" spans="4:21" ht="12.5" x14ac:dyDescent="0.25"/>
    <row r="457" spans="4:21" ht="12.5" x14ac:dyDescent="0.25"/>
    <row r="458" spans="4:21" ht="12.5" x14ac:dyDescent="0.25"/>
    <row r="459" spans="4:21" ht="12.5" x14ac:dyDescent="0.25"/>
    <row r="460" spans="4:21" ht="12.5" x14ac:dyDescent="0.25"/>
    <row r="461" spans="4:21" ht="12.5" x14ac:dyDescent="0.25"/>
    <row r="462" spans="4:21" ht="12.5" x14ac:dyDescent="0.25"/>
    <row r="463" spans="4:21" ht="12.5" x14ac:dyDescent="0.25"/>
    <row r="464" spans="4:21" ht="12.5" x14ac:dyDescent="0.25"/>
    <row r="465" ht="12.5" x14ac:dyDescent="0.25"/>
    <row r="466" ht="12.5" x14ac:dyDescent="0.25"/>
    <row r="467" ht="12.5" x14ac:dyDescent="0.25"/>
    <row r="468" ht="12.5" x14ac:dyDescent="0.25"/>
    <row r="469" ht="12.5" x14ac:dyDescent="0.25"/>
    <row r="470" ht="12.5" x14ac:dyDescent="0.25"/>
    <row r="471" ht="12.5" x14ac:dyDescent="0.25"/>
    <row r="472" ht="12.5" x14ac:dyDescent="0.25"/>
    <row r="473" ht="12.5" x14ac:dyDescent="0.25"/>
    <row r="474" ht="12.5" x14ac:dyDescent="0.25"/>
    <row r="475" ht="12.5" x14ac:dyDescent="0.25"/>
    <row r="476" ht="12.5" x14ac:dyDescent="0.25"/>
    <row r="477" ht="12.5" x14ac:dyDescent="0.25"/>
    <row r="478" ht="12.5" x14ac:dyDescent="0.25"/>
    <row r="479" ht="12.5" x14ac:dyDescent="0.25"/>
    <row r="480" ht="12.5" x14ac:dyDescent="0.25"/>
    <row r="481" ht="12.5" x14ac:dyDescent="0.25"/>
    <row r="482" ht="12.5" x14ac:dyDescent="0.25"/>
    <row r="483" ht="12.5" x14ac:dyDescent="0.25"/>
    <row r="484" ht="12.5" x14ac:dyDescent="0.25"/>
    <row r="485" ht="12.5" x14ac:dyDescent="0.25"/>
    <row r="486" ht="12.5" x14ac:dyDescent="0.25"/>
    <row r="487" ht="12.5" x14ac:dyDescent="0.25"/>
    <row r="488" ht="12.5" x14ac:dyDescent="0.25"/>
    <row r="489" ht="12.5" x14ac:dyDescent="0.25"/>
    <row r="490" ht="12.5" x14ac:dyDescent="0.25"/>
    <row r="491" ht="12.5" x14ac:dyDescent="0.25"/>
    <row r="492" ht="12.5" x14ac:dyDescent="0.25"/>
    <row r="493" ht="12.5" x14ac:dyDescent="0.25"/>
    <row r="494" ht="12.5" x14ac:dyDescent="0.25"/>
    <row r="495" ht="12.5" x14ac:dyDescent="0.25"/>
    <row r="496" ht="12.5" x14ac:dyDescent="0.25"/>
    <row r="497" ht="12.5" x14ac:dyDescent="0.25"/>
    <row r="498" ht="12.5" x14ac:dyDescent="0.25"/>
    <row r="499" ht="12.5" x14ac:dyDescent="0.25"/>
    <row r="500" ht="12.5" x14ac:dyDescent="0.25"/>
    <row r="501" ht="12.5" x14ac:dyDescent="0.25"/>
    <row r="502" ht="12.5" x14ac:dyDescent="0.25"/>
    <row r="503" ht="12.5" x14ac:dyDescent="0.25"/>
    <row r="504" ht="12.5" x14ac:dyDescent="0.25"/>
    <row r="505" ht="12.5" x14ac:dyDescent="0.25"/>
    <row r="506" ht="12.5" x14ac:dyDescent="0.25"/>
    <row r="507" ht="12.5" x14ac:dyDescent="0.25"/>
    <row r="508" ht="12.5" x14ac:dyDescent="0.25"/>
    <row r="509" ht="12.5" x14ac:dyDescent="0.25"/>
    <row r="510" ht="12.5" x14ac:dyDescent="0.25"/>
    <row r="511" ht="12.5" x14ac:dyDescent="0.25"/>
    <row r="512" ht="12.5" x14ac:dyDescent="0.25"/>
    <row r="513" ht="12.5" x14ac:dyDescent="0.25"/>
    <row r="514" ht="12.5" x14ac:dyDescent="0.25"/>
    <row r="515" ht="12.5" x14ac:dyDescent="0.25"/>
    <row r="516" ht="12.5" x14ac:dyDescent="0.25"/>
    <row r="517" ht="12.5" x14ac:dyDescent="0.25"/>
    <row r="518" ht="12.5" x14ac:dyDescent="0.25"/>
    <row r="519" ht="12.5" x14ac:dyDescent="0.25"/>
    <row r="520" ht="12.5" x14ac:dyDescent="0.25"/>
    <row r="521" ht="12.5" x14ac:dyDescent="0.25"/>
    <row r="522" ht="12.5" x14ac:dyDescent="0.25"/>
    <row r="523" ht="12.5" x14ac:dyDescent="0.25"/>
    <row r="524" ht="12.5" x14ac:dyDescent="0.25"/>
    <row r="525" ht="12.5" x14ac:dyDescent="0.25"/>
    <row r="526" ht="12.5" x14ac:dyDescent="0.25"/>
    <row r="527" ht="12.5" x14ac:dyDescent="0.25"/>
    <row r="528" ht="12.5" x14ac:dyDescent="0.25"/>
    <row r="529" ht="12.5" x14ac:dyDescent="0.25"/>
    <row r="530" ht="12.5" x14ac:dyDescent="0.25"/>
    <row r="531" ht="12.5" x14ac:dyDescent="0.25"/>
    <row r="532" ht="12.5" x14ac:dyDescent="0.25"/>
    <row r="533" ht="12.5" x14ac:dyDescent="0.25"/>
    <row r="534" ht="12.5" x14ac:dyDescent="0.25"/>
    <row r="535" ht="12.5" x14ac:dyDescent="0.25"/>
    <row r="536" ht="12.5" x14ac:dyDescent="0.25"/>
    <row r="537" ht="12.5" x14ac:dyDescent="0.25"/>
    <row r="538" ht="12.5" x14ac:dyDescent="0.25"/>
    <row r="539" ht="12.5" x14ac:dyDescent="0.25"/>
    <row r="540" ht="12.5" x14ac:dyDescent="0.25"/>
    <row r="541" ht="12.5" x14ac:dyDescent="0.25"/>
    <row r="542" ht="12.5" x14ac:dyDescent="0.25"/>
    <row r="543" ht="12.5" x14ac:dyDescent="0.25"/>
    <row r="544" ht="12.5" x14ac:dyDescent="0.25"/>
    <row r="545" ht="12.5" x14ac:dyDescent="0.25"/>
    <row r="546" ht="12.5" x14ac:dyDescent="0.25"/>
    <row r="547" ht="12.5" x14ac:dyDescent="0.25"/>
    <row r="548" ht="12.5" x14ac:dyDescent="0.25"/>
    <row r="549" ht="12.5" x14ac:dyDescent="0.25"/>
    <row r="550" ht="12.5" x14ac:dyDescent="0.25"/>
    <row r="551" ht="12.5" x14ac:dyDescent="0.25"/>
    <row r="552" ht="12.5" x14ac:dyDescent="0.25"/>
    <row r="553" ht="12.5" x14ac:dyDescent="0.25"/>
    <row r="554" ht="12.5" x14ac:dyDescent="0.25"/>
    <row r="555" ht="12.5" x14ac:dyDescent="0.25"/>
    <row r="556" ht="12.5" x14ac:dyDescent="0.25"/>
    <row r="557" ht="12.5" x14ac:dyDescent="0.25"/>
    <row r="558" ht="12.5" x14ac:dyDescent="0.25"/>
    <row r="559" ht="12.5" x14ac:dyDescent="0.25"/>
    <row r="560" ht="12.5" x14ac:dyDescent="0.25"/>
    <row r="561" ht="12.5" x14ac:dyDescent="0.25"/>
    <row r="562" ht="12.5" x14ac:dyDescent="0.25"/>
    <row r="563" ht="12.5" x14ac:dyDescent="0.25"/>
    <row r="564" ht="12.5" x14ac:dyDescent="0.25"/>
    <row r="565" ht="12.5" x14ac:dyDescent="0.25"/>
    <row r="566" ht="12.5" x14ac:dyDescent="0.25"/>
    <row r="567" ht="12.5" x14ac:dyDescent="0.25"/>
    <row r="568" ht="12.5" x14ac:dyDescent="0.25"/>
    <row r="569" ht="12.5" x14ac:dyDescent="0.25"/>
    <row r="570" ht="12.5" x14ac:dyDescent="0.25"/>
    <row r="571" ht="12.5" x14ac:dyDescent="0.25"/>
    <row r="572" ht="12.5" x14ac:dyDescent="0.25"/>
    <row r="573" ht="12.5" x14ac:dyDescent="0.25"/>
    <row r="574" ht="12.5" x14ac:dyDescent="0.25"/>
    <row r="575" ht="12.5" x14ac:dyDescent="0.25"/>
    <row r="576" ht="12.5" x14ac:dyDescent="0.25"/>
    <row r="577" ht="12.5" x14ac:dyDescent="0.25"/>
    <row r="578" ht="12.5" x14ac:dyDescent="0.25"/>
    <row r="579" ht="12.5" x14ac:dyDescent="0.25"/>
    <row r="580" ht="12.5" x14ac:dyDescent="0.25"/>
    <row r="581" ht="12.5" x14ac:dyDescent="0.25"/>
    <row r="582" ht="12.5" x14ac:dyDescent="0.25"/>
    <row r="583" ht="12.5" x14ac:dyDescent="0.25"/>
    <row r="584" ht="12.5" x14ac:dyDescent="0.25"/>
    <row r="585" ht="12.5" x14ac:dyDescent="0.25"/>
    <row r="586" ht="12.5" x14ac:dyDescent="0.25"/>
    <row r="587" ht="12.5" x14ac:dyDescent="0.25"/>
    <row r="588" ht="12.5" x14ac:dyDescent="0.25"/>
    <row r="589" ht="12.5" x14ac:dyDescent="0.25"/>
    <row r="590" ht="12.5" x14ac:dyDescent="0.25"/>
    <row r="591" ht="12.5" x14ac:dyDescent="0.25"/>
    <row r="592" ht="12.5" x14ac:dyDescent="0.25"/>
    <row r="593" ht="12.5" x14ac:dyDescent="0.25"/>
    <row r="594" ht="12.5" x14ac:dyDescent="0.25"/>
    <row r="595" ht="12.5" x14ac:dyDescent="0.25"/>
    <row r="596" ht="12.5" x14ac:dyDescent="0.25"/>
    <row r="597" ht="12.5" x14ac:dyDescent="0.25"/>
    <row r="598" ht="12.5" x14ac:dyDescent="0.25"/>
    <row r="599" ht="12.5" x14ac:dyDescent="0.25"/>
    <row r="600" ht="12.5" x14ac:dyDescent="0.25"/>
    <row r="601" ht="12.5" x14ac:dyDescent="0.25"/>
    <row r="602" ht="12.5" x14ac:dyDescent="0.25"/>
    <row r="603" ht="12.5" x14ac:dyDescent="0.25"/>
    <row r="604" ht="12.5" x14ac:dyDescent="0.25"/>
    <row r="605" ht="12.5" x14ac:dyDescent="0.25"/>
    <row r="606" ht="12.5" x14ac:dyDescent="0.25"/>
    <row r="607" ht="12.5" x14ac:dyDescent="0.25"/>
    <row r="608" ht="12.5" x14ac:dyDescent="0.25"/>
    <row r="609" ht="12.5" x14ac:dyDescent="0.25"/>
    <row r="610" ht="12.5" x14ac:dyDescent="0.25"/>
    <row r="611" ht="12.5" x14ac:dyDescent="0.25"/>
    <row r="612" ht="12.5" x14ac:dyDescent="0.25"/>
    <row r="613" ht="12.5" x14ac:dyDescent="0.25"/>
    <row r="614" ht="12.5" x14ac:dyDescent="0.25"/>
    <row r="615" ht="12.5" x14ac:dyDescent="0.25"/>
    <row r="616" ht="12.5" x14ac:dyDescent="0.25"/>
    <row r="617" ht="12.5" x14ac:dyDescent="0.25"/>
    <row r="618" ht="12.5" x14ac:dyDescent="0.25"/>
    <row r="619" ht="12.5" x14ac:dyDescent="0.25"/>
    <row r="620" ht="12.5" x14ac:dyDescent="0.25"/>
    <row r="621" ht="12.5" x14ac:dyDescent="0.25"/>
    <row r="622" ht="12.5" x14ac:dyDescent="0.25"/>
    <row r="623" ht="12.5" x14ac:dyDescent="0.25"/>
    <row r="624" ht="12.5" x14ac:dyDescent="0.25"/>
    <row r="625" ht="12.5" x14ac:dyDescent="0.25"/>
    <row r="626" ht="12.5" x14ac:dyDescent="0.25"/>
    <row r="627" ht="12.5" x14ac:dyDescent="0.25"/>
    <row r="628" ht="12.5" x14ac:dyDescent="0.25"/>
    <row r="629" ht="12.5" x14ac:dyDescent="0.25"/>
    <row r="630" ht="12.5" x14ac:dyDescent="0.25"/>
    <row r="631" ht="12.5" x14ac:dyDescent="0.25"/>
    <row r="632" ht="12.5" x14ac:dyDescent="0.25"/>
    <row r="633" ht="12.5" x14ac:dyDescent="0.25"/>
    <row r="634" ht="12.5" x14ac:dyDescent="0.25"/>
    <row r="635" ht="12.5" x14ac:dyDescent="0.25"/>
    <row r="636" ht="12.5" x14ac:dyDescent="0.25"/>
    <row r="637" ht="12.5" x14ac:dyDescent="0.25"/>
    <row r="638" ht="12.5" x14ac:dyDescent="0.25"/>
    <row r="639" ht="12.5" x14ac:dyDescent="0.25"/>
    <row r="640" ht="12.5" x14ac:dyDescent="0.25"/>
    <row r="641" ht="12.5" x14ac:dyDescent="0.25"/>
    <row r="642" ht="12.5" x14ac:dyDescent="0.25"/>
    <row r="643" ht="12.5" x14ac:dyDescent="0.25"/>
    <row r="644" ht="12.5" x14ac:dyDescent="0.25"/>
    <row r="645" ht="12.5" x14ac:dyDescent="0.25"/>
    <row r="646" ht="12.5" x14ac:dyDescent="0.25"/>
    <row r="647" ht="12.5" x14ac:dyDescent="0.25"/>
    <row r="648" ht="12.5" x14ac:dyDescent="0.25"/>
    <row r="649" ht="12.5" x14ac:dyDescent="0.25"/>
    <row r="650" ht="12.5" x14ac:dyDescent="0.25"/>
    <row r="651" ht="12.5" x14ac:dyDescent="0.25"/>
    <row r="652" ht="12.5" x14ac:dyDescent="0.25"/>
    <row r="653" ht="12.5" x14ac:dyDescent="0.25"/>
    <row r="654" ht="12.5" x14ac:dyDescent="0.25"/>
    <row r="655" ht="12.5" x14ac:dyDescent="0.25"/>
    <row r="656" ht="12.5" x14ac:dyDescent="0.25"/>
    <row r="657" ht="12.5" x14ac:dyDescent="0.25"/>
    <row r="658" ht="12.5" x14ac:dyDescent="0.25"/>
    <row r="659" ht="12.5" x14ac:dyDescent="0.25"/>
    <row r="660" ht="12.5" x14ac:dyDescent="0.25"/>
    <row r="661" ht="12.5" x14ac:dyDescent="0.25"/>
    <row r="662" ht="12.5" x14ac:dyDescent="0.25"/>
    <row r="663" ht="12.5" x14ac:dyDescent="0.25"/>
    <row r="664" ht="12.5" x14ac:dyDescent="0.25"/>
    <row r="665" ht="12.5" x14ac:dyDescent="0.25"/>
    <row r="666" ht="12.5" x14ac:dyDescent="0.25"/>
    <row r="667" ht="12.5" x14ac:dyDescent="0.25"/>
    <row r="668" ht="12.5" x14ac:dyDescent="0.25"/>
    <row r="669" ht="12.5" x14ac:dyDescent="0.25"/>
    <row r="670" ht="12.5" x14ac:dyDescent="0.25"/>
    <row r="671" ht="12.5" x14ac:dyDescent="0.25"/>
    <row r="672" ht="12.5" x14ac:dyDescent="0.25"/>
    <row r="673" ht="12.5" x14ac:dyDescent="0.25"/>
    <row r="674" ht="12.5" x14ac:dyDescent="0.25"/>
    <row r="675" ht="12.5" x14ac:dyDescent="0.25"/>
    <row r="676" ht="12.5" x14ac:dyDescent="0.25"/>
    <row r="677" ht="12.5" x14ac:dyDescent="0.25"/>
    <row r="678" ht="12.5" x14ac:dyDescent="0.25"/>
    <row r="679" ht="12.5" x14ac:dyDescent="0.25"/>
    <row r="680" ht="12.5" x14ac:dyDescent="0.25"/>
    <row r="681" ht="12.5" x14ac:dyDescent="0.25"/>
    <row r="682" ht="12.5" x14ac:dyDescent="0.25"/>
    <row r="683" ht="12.5" x14ac:dyDescent="0.25"/>
    <row r="684" ht="12.5" x14ac:dyDescent="0.25"/>
    <row r="685" ht="12.5" x14ac:dyDescent="0.25"/>
    <row r="686" ht="12.5" x14ac:dyDescent="0.25"/>
    <row r="687" ht="12.5" x14ac:dyDescent="0.25"/>
    <row r="688" ht="12.5" x14ac:dyDescent="0.25"/>
    <row r="689" ht="12.5" x14ac:dyDescent="0.25"/>
    <row r="690" ht="12.5" x14ac:dyDescent="0.25"/>
    <row r="691" ht="12.5" x14ac:dyDescent="0.25"/>
    <row r="692" ht="12.5" x14ac:dyDescent="0.25"/>
    <row r="693" ht="12.5" x14ac:dyDescent="0.25"/>
    <row r="694" ht="12.5" x14ac:dyDescent="0.25"/>
    <row r="695" ht="12.5" x14ac:dyDescent="0.25"/>
    <row r="696" ht="12.5" x14ac:dyDescent="0.25"/>
    <row r="697" ht="12.5" x14ac:dyDescent="0.25"/>
    <row r="698" ht="12.5" x14ac:dyDescent="0.25"/>
    <row r="699" ht="12.5" x14ac:dyDescent="0.25"/>
    <row r="700" ht="12.5" x14ac:dyDescent="0.25"/>
    <row r="701" ht="12.5" x14ac:dyDescent="0.25"/>
    <row r="702" ht="12.5" x14ac:dyDescent="0.25"/>
    <row r="703" ht="12.5" x14ac:dyDescent="0.25"/>
    <row r="704" ht="12.5" x14ac:dyDescent="0.25"/>
    <row r="705" ht="12.5" x14ac:dyDescent="0.25"/>
    <row r="706" ht="12.5" x14ac:dyDescent="0.25"/>
    <row r="707" ht="12.5" x14ac:dyDescent="0.25"/>
    <row r="708" ht="12.5" x14ac:dyDescent="0.25"/>
    <row r="709" ht="12.5" x14ac:dyDescent="0.25"/>
    <row r="710" ht="12.5" x14ac:dyDescent="0.25"/>
    <row r="711" ht="12.5" x14ac:dyDescent="0.25"/>
    <row r="712" ht="12.5" x14ac:dyDescent="0.25"/>
    <row r="713" ht="12.5" x14ac:dyDescent="0.25"/>
    <row r="714" ht="12.5" x14ac:dyDescent="0.25"/>
    <row r="715" ht="12.5" x14ac:dyDescent="0.25"/>
    <row r="716" ht="12.5" x14ac:dyDescent="0.25"/>
    <row r="717" ht="12.5" x14ac:dyDescent="0.25"/>
    <row r="718" ht="12.5" x14ac:dyDescent="0.25"/>
    <row r="719" ht="12.5" x14ac:dyDescent="0.25"/>
    <row r="720" ht="12.5" x14ac:dyDescent="0.25"/>
    <row r="721" ht="12.5" x14ac:dyDescent="0.25"/>
    <row r="722" ht="12.5" x14ac:dyDescent="0.25"/>
    <row r="723" ht="12.5" x14ac:dyDescent="0.25"/>
    <row r="724" ht="12.5" x14ac:dyDescent="0.25"/>
    <row r="725" ht="12.5" x14ac:dyDescent="0.25"/>
    <row r="726" ht="12.5" x14ac:dyDescent="0.25"/>
    <row r="727" ht="12.5" x14ac:dyDescent="0.25"/>
    <row r="728" ht="12.5" x14ac:dyDescent="0.25"/>
    <row r="729" ht="12.5" x14ac:dyDescent="0.25"/>
    <row r="730" ht="12.5" x14ac:dyDescent="0.25"/>
    <row r="731" ht="12.5" x14ac:dyDescent="0.25"/>
    <row r="732" ht="12.5" x14ac:dyDescent="0.25"/>
    <row r="733" ht="12.5" x14ac:dyDescent="0.25"/>
    <row r="734" ht="12.5" x14ac:dyDescent="0.25"/>
    <row r="735" ht="12.5" x14ac:dyDescent="0.25"/>
    <row r="736" ht="12.5" x14ac:dyDescent="0.25"/>
    <row r="737" ht="12.5" x14ac:dyDescent="0.25"/>
    <row r="738" ht="12.5" x14ac:dyDescent="0.25"/>
    <row r="739" ht="12.5" x14ac:dyDescent="0.25"/>
    <row r="740" ht="12.5" x14ac:dyDescent="0.25"/>
    <row r="741" ht="12.5" x14ac:dyDescent="0.25"/>
    <row r="742" ht="12.5" x14ac:dyDescent="0.25"/>
    <row r="743" ht="12.5" x14ac:dyDescent="0.25"/>
    <row r="744" ht="12.5" x14ac:dyDescent="0.25"/>
    <row r="745" ht="12.5" x14ac:dyDescent="0.25"/>
    <row r="746" ht="12.5" x14ac:dyDescent="0.25"/>
    <row r="747" ht="12.5" x14ac:dyDescent="0.25"/>
    <row r="748" ht="12.5" x14ac:dyDescent="0.25"/>
    <row r="749" ht="12.5" x14ac:dyDescent="0.25"/>
    <row r="750" ht="12.5" x14ac:dyDescent="0.25"/>
    <row r="751" ht="12.5" x14ac:dyDescent="0.25"/>
    <row r="752" ht="12.5" x14ac:dyDescent="0.25"/>
    <row r="753" ht="12.5" x14ac:dyDescent="0.25"/>
    <row r="754" ht="12.5" x14ac:dyDescent="0.25"/>
    <row r="755" ht="12.5" x14ac:dyDescent="0.25"/>
    <row r="756" ht="12.5" x14ac:dyDescent="0.25"/>
    <row r="757" ht="12.5" x14ac:dyDescent="0.25"/>
    <row r="758" ht="12.5" x14ac:dyDescent="0.25"/>
    <row r="759" ht="12.5" x14ac:dyDescent="0.25"/>
    <row r="760" ht="12.5" x14ac:dyDescent="0.25"/>
    <row r="761" ht="12.5" x14ac:dyDescent="0.25"/>
    <row r="762" ht="12.5" x14ac:dyDescent="0.25"/>
    <row r="763" ht="12.5" x14ac:dyDescent="0.25"/>
    <row r="764" ht="12.5" x14ac:dyDescent="0.25"/>
    <row r="765" ht="12.5" x14ac:dyDescent="0.25"/>
    <row r="766" ht="12.5" x14ac:dyDescent="0.25"/>
    <row r="767" ht="12.5" x14ac:dyDescent="0.25"/>
    <row r="768" ht="12.5" x14ac:dyDescent="0.25"/>
    <row r="769" ht="12.5" x14ac:dyDescent="0.25"/>
    <row r="770" ht="12.5" x14ac:dyDescent="0.25"/>
    <row r="771" ht="12.5" x14ac:dyDescent="0.25"/>
    <row r="772" ht="12.5" x14ac:dyDescent="0.25"/>
    <row r="773" ht="12.5" x14ac:dyDescent="0.25"/>
    <row r="774" ht="12.5" x14ac:dyDescent="0.25"/>
    <row r="775" ht="12.5" x14ac:dyDescent="0.25"/>
    <row r="776" ht="12.5" x14ac:dyDescent="0.25"/>
    <row r="777" ht="12.5" x14ac:dyDescent="0.25"/>
    <row r="778" ht="12.5" x14ac:dyDescent="0.25"/>
    <row r="779" ht="12.5" x14ac:dyDescent="0.25"/>
    <row r="780" ht="12.5" x14ac:dyDescent="0.25"/>
    <row r="781" ht="12.5" x14ac:dyDescent="0.25"/>
    <row r="782" ht="12.5" x14ac:dyDescent="0.25"/>
    <row r="783" ht="12.5" x14ac:dyDescent="0.25"/>
    <row r="784" ht="12.5" x14ac:dyDescent="0.25"/>
    <row r="785" ht="12.5" x14ac:dyDescent="0.25"/>
    <row r="786" ht="12.5" x14ac:dyDescent="0.25"/>
    <row r="787" ht="12.5" x14ac:dyDescent="0.25"/>
    <row r="788" ht="12.5" x14ac:dyDescent="0.25"/>
    <row r="789" ht="12.5" x14ac:dyDescent="0.25"/>
    <row r="790" ht="12.5" x14ac:dyDescent="0.25"/>
    <row r="791" ht="12.5" x14ac:dyDescent="0.25"/>
    <row r="792" ht="12.5" x14ac:dyDescent="0.25"/>
    <row r="793" ht="12.5" x14ac:dyDescent="0.25"/>
    <row r="794" ht="12.5" x14ac:dyDescent="0.25"/>
    <row r="795" ht="12.5" x14ac:dyDescent="0.25"/>
    <row r="796" ht="12.5" x14ac:dyDescent="0.25"/>
    <row r="797" ht="12.5" x14ac:dyDescent="0.25"/>
    <row r="798" ht="12.5" x14ac:dyDescent="0.25"/>
    <row r="799" ht="12.5" x14ac:dyDescent="0.25"/>
    <row r="800" ht="12.5" x14ac:dyDescent="0.25"/>
    <row r="801" ht="12.5" x14ac:dyDescent="0.25"/>
    <row r="802" ht="12.5" x14ac:dyDescent="0.25"/>
    <row r="803" ht="12.5" x14ac:dyDescent="0.25"/>
    <row r="804" ht="12.5" x14ac:dyDescent="0.25"/>
    <row r="805" ht="12.5" x14ac:dyDescent="0.25"/>
    <row r="806" ht="12.5" x14ac:dyDescent="0.25"/>
    <row r="807" ht="12.5" x14ac:dyDescent="0.25"/>
    <row r="808" ht="12.5" x14ac:dyDescent="0.25"/>
    <row r="809" ht="12.5" x14ac:dyDescent="0.25"/>
    <row r="810" ht="12.5" x14ac:dyDescent="0.25"/>
    <row r="811" ht="12.5" x14ac:dyDescent="0.25"/>
    <row r="812" ht="12.5" x14ac:dyDescent="0.25"/>
    <row r="813" ht="12.5" x14ac:dyDescent="0.25"/>
    <row r="814" ht="12.5" x14ac:dyDescent="0.25"/>
    <row r="815" ht="12.5" x14ac:dyDescent="0.25"/>
    <row r="816" ht="12.5" x14ac:dyDescent="0.25"/>
    <row r="817" ht="12.5" x14ac:dyDescent="0.25"/>
    <row r="818" ht="12.5" x14ac:dyDescent="0.25"/>
    <row r="819" ht="12.5" x14ac:dyDescent="0.25"/>
    <row r="820" ht="12.5" x14ac:dyDescent="0.25"/>
    <row r="821" ht="12.5" x14ac:dyDescent="0.25"/>
    <row r="822" ht="12.5" x14ac:dyDescent="0.25"/>
    <row r="823" ht="12.5" x14ac:dyDescent="0.25"/>
    <row r="824" ht="12.5" x14ac:dyDescent="0.25"/>
    <row r="825" ht="12.5" x14ac:dyDescent="0.25"/>
    <row r="826" ht="12.5" x14ac:dyDescent="0.25"/>
    <row r="827" ht="12.5" x14ac:dyDescent="0.25"/>
    <row r="828" ht="12.5" x14ac:dyDescent="0.25"/>
    <row r="829" ht="12.5" x14ac:dyDescent="0.25"/>
    <row r="830" ht="12.5" x14ac:dyDescent="0.25"/>
    <row r="831" ht="12.5" x14ac:dyDescent="0.25"/>
    <row r="832" ht="12.5" x14ac:dyDescent="0.25"/>
    <row r="833" ht="12.5" x14ac:dyDescent="0.25"/>
    <row r="834" ht="12.5" x14ac:dyDescent="0.25"/>
    <row r="835" ht="12.5" x14ac:dyDescent="0.25"/>
    <row r="836" ht="12.5" x14ac:dyDescent="0.25"/>
    <row r="837" ht="12.5" x14ac:dyDescent="0.25"/>
    <row r="838" ht="12.5" x14ac:dyDescent="0.25"/>
    <row r="839" ht="12.5" x14ac:dyDescent="0.25"/>
    <row r="840" ht="12.5" x14ac:dyDescent="0.25"/>
    <row r="841" ht="12.5" x14ac:dyDescent="0.25"/>
    <row r="842" ht="12.5" x14ac:dyDescent="0.25"/>
    <row r="843" ht="12.5" x14ac:dyDescent="0.25"/>
    <row r="844" ht="12.5" x14ac:dyDescent="0.25"/>
    <row r="845" ht="12.5" x14ac:dyDescent="0.25"/>
    <row r="846" ht="12.5" x14ac:dyDescent="0.25"/>
    <row r="847" ht="12.5" x14ac:dyDescent="0.25"/>
    <row r="848" ht="12.5" x14ac:dyDescent="0.25"/>
    <row r="849" ht="12.5" x14ac:dyDescent="0.25"/>
    <row r="850" ht="12.5" x14ac:dyDescent="0.25"/>
    <row r="851" ht="12.5" x14ac:dyDescent="0.25"/>
    <row r="852" ht="12.5" x14ac:dyDescent="0.25"/>
    <row r="853" ht="12.5" x14ac:dyDescent="0.25"/>
    <row r="854" ht="12.5" x14ac:dyDescent="0.25"/>
    <row r="855" ht="12.5" x14ac:dyDescent="0.25"/>
    <row r="856" ht="12.5" x14ac:dyDescent="0.25"/>
    <row r="857" ht="12.5" x14ac:dyDescent="0.25"/>
    <row r="858" ht="12.5" x14ac:dyDescent="0.25"/>
    <row r="859" ht="12.5" x14ac:dyDescent="0.25"/>
    <row r="860" ht="12.5" x14ac:dyDescent="0.25"/>
    <row r="861" ht="12.5" x14ac:dyDescent="0.25"/>
    <row r="862" ht="12.5" x14ac:dyDescent="0.25"/>
    <row r="863" ht="12.5" x14ac:dyDescent="0.25"/>
    <row r="864" ht="12.5" x14ac:dyDescent="0.25"/>
    <row r="865" ht="12.5" x14ac:dyDescent="0.25"/>
    <row r="866" ht="12.5" x14ac:dyDescent="0.25"/>
    <row r="867" ht="12.5" x14ac:dyDescent="0.25"/>
    <row r="868" ht="12.5" x14ac:dyDescent="0.25"/>
    <row r="869" ht="12.5" x14ac:dyDescent="0.25"/>
    <row r="870" ht="12.5" x14ac:dyDescent="0.25"/>
    <row r="871" ht="12.5" x14ac:dyDescent="0.25"/>
    <row r="872" ht="12.5" x14ac:dyDescent="0.25"/>
    <row r="873" ht="12.5" x14ac:dyDescent="0.25"/>
    <row r="874" ht="12.5" x14ac:dyDescent="0.25"/>
    <row r="875" ht="12.5" x14ac:dyDescent="0.25"/>
    <row r="876" ht="12.5" x14ac:dyDescent="0.25"/>
    <row r="877" ht="12.5" x14ac:dyDescent="0.25"/>
    <row r="878" ht="12.5" x14ac:dyDescent="0.25"/>
    <row r="879" ht="12.5" x14ac:dyDescent="0.25"/>
    <row r="880" ht="12.5" x14ac:dyDescent="0.25"/>
    <row r="881" ht="12.5" x14ac:dyDescent="0.25"/>
    <row r="882" ht="12.5" x14ac:dyDescent="0.25"/>
    <row r="883" ht="12.5" x14ac:dyDescent="0.25"/>
    <row r="884" ht="12.5" x14ac:dyDescent="0.25"/>
    <row r="885" ht="12.5" x14ac:dyDescent="0.25"/>
    <row r="886" ht="12.5" x14ac:dyDescent="0.25"/>
    <row r="887" ht="12.5" x14ac:dyDescent="0.25"/>
    <row r="888" ht="12.5" x14ac:dyDescent="0.25"/>
    <row r="889" ht="12.5" x14ac:dyDescent="0.25"/>
    <row r="890" ht="12.5" x14ac:dyDescent="0.25"/>
    <row r="891" ht="12.5" x14ac:dyDescent="0.25"/>
    <row r="892" ht="12.5" x14ac:dyDescent="0.25"/>
    <row r="893" ht="12.5" x14ac:dyDescent="0.25"/>
    <row r="894" ht="12.5" x14ac:dyDescent="0.25"/>
    <row r="895" ht="12.5" x14ac:dyDescent="0.25"/>
    <row r="896" ht="12.5" x14ac:dyDescent="0.25"/>
    <row r="897" ht="12.5" x14ac:dyDescent="0.25"/>
    <row r="898" ht="12.5" x14ac:dyDescent="0.25"/>
    <row r="899" ht="12.5" x14ac:dyDescent="0.25"/>
    <row r="900" ht="12.5" x14ac:dyDescent="0.25"/>
    <row r="901" ht="12.5" x14ac:dyDescent="0.25"/>
    <row r="902" ht="12.5" x14ac:dyDescent="0.25"/>
    <row r="903" ht="12.5" x14ac:dyDescent="0.25"/>
    <row r="904" ht="12.5" x14ac:dyDescent="0.25"/>
    <row r="905" ht="12.5" x14ac:dyDescent="0.25"/>
    <row r="906" ht="12.5" x14ac:dyDescent="0.25"/>
    <row r="907" ht="12.5" x14ac:dyDescent="0.25"/>
    <row r="908" ht="12.5" x14ac:dyDescent="0.25"/>
    <row r="909" ht="12.5" x14ac:dyDescent="0.25"/>
    <row r="910" ht="12.5" x14ac:dyDescent="0.25"/>
    <row r="911" ht="12.5" x14ac:dyDescent="0.25"/>
    <row r="912" ht="12.5" x14ac:dyDescent="0.25"/>
    <row r="913" ht="12.5" x14ac:dyDescent="0.25"/>
    <row r="914" ht="12.5" x14ac:dyDescent="0.25"/>
    <row r="915" ht="12.5" x14ac:dyDescent="0.25"/>
    <row r="916" ht="12.5" x14ac:dyDescent="0.25"/>
    <row r="917" ht="12.5" x14ac:dyDescent="0.25"/>
    <row r="918" ht="12.5" x14ac:dyDescent="0.25"/>
    <row r="919" ht="12.5" x14ac:dyDescent="0.25"/>
    <row r="920" ht="12.5" x14ac:dyDescent="0.25"/>
    <row r="921" ht="12.5" x14ac:dyDescent="0.25"/>
    <row r="922" ht="12.5" x14ac:dyDescent="0.25"/>
    <row r="923" ht="12.5" x14ac:dyDescent="0.25"/>
    <row r="924" ht="12.5" x14ac:dyDescent="0.25"/>
    <row r="925" ht="12.5" x14ac:dyDescent="0.25"/>
    <row r="926" ht="12.5" x14ac:dyDescent="0.25"/>
    <row r="927" ht="12.5" x14ac:dyDescent="0.25"/>
    <row r="928" ht="12.5" x14ac:dyDescent="0.25"/>
    <row r="929" ht="12.5" x14ac:dyDescent="0.25"/>
    <row r="930" ht="12.5" x14ac:dyDescent="0.25"/>
    <row r="931" ht="12.5" x14ac:dyDescent="0.25"/>
    <row r="932" ht="12.5" x14ac:dyDescent="0.25"/>
    <row r="933" ht="12.5" x14ac:dyDescent="0.25"/>
    <row r="934" ht="12.5" x14ac:dyDescent="0.25"/>
    <row r="935" ht="12.5" x14ac:dyDescent="0.25"/>
    <row r="936" ht="12.5" x14ac:dyDescent="0.25"/>
    <row r="937" ht="12.5" x14ac:dyDescent="0.25"/>
    <row r="938" ht="12.5" x14ac:dyDescent="0.25"/>
    <row r="939" ht="12.5" x14ac:dyDescent="0.25"/>
    <row r="940" ht="12.5" x14ac:dyDescent="0.25"/>
    <row r="941" ht="12.5" x14ac:dyDescent="0.25"/>
    <row r="942" ht="12.5" x14ac:dyDescent="0.25"/>
    <row r="943" ht="12.5" x14ac:dyDescent="0.25"/>
    <row r="944" ht="12.5" x14ac:dyDescent="0.25"/>
    <row r="945" ht="12.5" x14ac:dyDescent="0.25"/>
    <row r="946" ht="12.5" x14ac:dyDescent="0.25"/>
    <row r="947" ht="12.5" x14ac:dyDescent="0.25"/>
    <row r="948" ht="12.5" x14ac:dyDescent="0.25"/>
    <row r="949" ht="12.5" x14ac:dyDescent="0.25"/>
    <row r="950" ht="12.5" x14ac:dyDescent="0.25"/>
    <row r="951" ht="12.5" x14ac:dyDescent="0.25"/>
    <row r="952" ht="12.5" x14ac:dyDescent="0.25"/>
    <row r="953" ht="12.5" x14ac:dyDescent="0.25"/>
    <row r="954" ht="12.5" x14ac:dyDescent="0.25"/>
    <row r="955" ht="12.5" x14ac:dyDescent="0.25"/>
    <row r="956" ht="12.5" x14ac:dyDescent="0.25"/>
    <row r="957" ht="12.5" x14ac:dyDescent="0.25"/>
    <row r="958" ht="12.5" x14ac:dyDescent="0.25"/>
    <row r="959" ht="12.5" x14ac:dyDescent="0.25"/>
    <row r="960" ht="12.5" x14ac:dyDescent="0.25"/>
    <row r="961" ht="12.5" x14ac:dyDescent="0.25"/>
    <row r="962" ht="12.5" x14ac:dyDescent="0.25"/>
    <row r="963" ht="12.5" x14ac:dyDescent="0.25"/>
    <row r="964" ht="12.5" x14ac:dyDescent="0.25"/>
    <row r="965" ht="12.5" x14ac:dyDescent="0.25"/>
    <row r="966" ht="12.5" x14ac:dyDescent="0.25"/>
    <row r="967" ht="12.5" x14ac:dyDescent="0.25"/>
    <row r="968" ht="12.5" x14ac:dyDescent="0.25"/>
    <row r="969" ht="12.5" x14ac:dyDescent="0.25"/>
    <row r="970" ht="12.5" x14ac:dyDescent="0.25"/>
    <row r="971" ht="12.5" x14ac:dyDescent="0.25"/>
    <row r="972" ht="12.5" x14ac:dyDescent="0.25"/>
    <row r="973" ht="12.5" x14ac:dyDescent="0.25"/>
    <row r="974" ht="12.5" x14ac:dyDescent="0.25"/>
    <row r="975" ht="12.5" x14ac:dyDescent="0.25"/>
    <row r="976" ht="12.5" x14ac:dyDescent="0.25"/>
    <row r="977" ht="12.5" x14ac:dyDescent="0.25"/>
    <row r="978" ht="12.5" x14ac:dyDescent="0.25"/>
    <row r="979" ht="12.5" x14ac:dyDescent="0.25"/>
    <row r="980" ht="12.5" x14ac:dyDescent="0.25"/>
    <row r="981" ht="12.5" x14ac:dyDescent="0.25"/>
    <row r="982" ht="12.5" x14ac:dyDescent="0.25"/>
    <row r="983" ht="12.5" x14ac:dyDescent="0.25"/>
    <row r="984" ht="12.5" x14ac:dyDescent="0.25"/>
    <row r="985" ht="12.5" x14ac:dyDescent="0.25"/>
    <row r="986" ht="12.5" x14ac:dyDescent="0.25"/>
    <row r="987" ht="12.5" x14ac:dyDescent="0.25"/>
    <row r="988" ht="12.5" x14ac:dyDescent="0.25"/>
    <row r="989" ht="12.5" x14ac:dyDescent="0.25"/>
    <row r="990" ht="12.5" x14ac:dyDescent="0.25"/>
    <row r="991" ht="12.5" x14ac:dyDescent="0.25"/>
    <row r="992" ht="12.5" x14ac:dyDescent="0.25"/>
    <row r="993" ht="12.5" x14ac:dyDescent="0.25"/>
    <row r="994" ht="12.5" x14ac:dyDescent="0.25"/>
    <row r="995" ht="12.5" x14ac:dyDescent="0.25"/>
    <row r="996" ht="12.5" x14ac:dyDescent="0.25"/>
    <row r="997" ht="12.5" x14ac:dyDescent="0.25"/>
    <row r="998" ht="12.5" x14ac:dyDescent="0.25"/>
    <row r="999" ht="12.5" x14ac:dyDescent="0.25"/>
    <row r="1000" ht="12.5" x14ac:dyDescent="0.25"/>
  </sheetData>
  <mergeCells count="3">
    <mergeCell ref="A1:W1"/>
    <mergeCell ref="A2:W2"/>
    <mergeCell ref="A3:W3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0"/>
  <sheetViews>
    <sheetView workbookViewId="0"/>
  </sheetViews>
  <sheetFormatPr defaultColWidth="12.54296875" defaultRowHeight="15.75" customHeight="1" x14ac:dyDescent="0.25"/>
  <cols>
    <col min="1" max="1" width="6" customWidth="1"/>
    <col min="2" max="2" width="44.453125" customWidth="1"/>
    <col min="3" max="3" width="8.26953125" customWidth="1"/>
    <col min="4" max="5" width="16.54296875" customWidth="1"/>
    <col min="6" max="6" width="9.1796875" customWidth="1"/>
    <col min="7" max="7" width="19.81640625" customWidth="1"/>
    <col min="8" max="8" width="16.54296875" customWidth="1"/>
    <col min="9" max="9" width="9.1796875" customWidth="1"/>
    <col min="10" max="10" width="16.54296875" customWidth="1"/>
    <col min="11" max="30" width="8" customWidth="1"/>
  </cols>
  <sheetData>
    <row r="1" spans="1:25" ht="18" customHeight="1" x14ac:dyDescent="0.25">
      <c r="A1" s="104" t="s">
        <v>283</v>
      </c>
      <c r="B1" s="105"/>
      <c r="C1" s="105"/>
      <c r="D1" s="105"/>
      <c r="E1" s="105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</row>
    <row r="2" spans="1:25" ht="15" customHeight="1" x14ac:dyDescent="0.25">
      <c r="A2" s="106" t="s">
        <v>284</v>
      </c>
      <c r="B2" s="105"/>
      <c r="C2" s="105"/>
      <c r="D2" s="105"/>
      <c r="E2" s="105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</row>
    <row r="3" spans="1:25" ht="24" customHeight="1" x14ac:dyDescent="0.25">
      <c r="A3" s="107" t="s">
        <v>721</v>
      </c>
      <c r="B3" s="105"/>
      <c r="C3" s="105"/>
      <c r="D3" s="105"/>
      <c r="E3" s="105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</row>
    <row r="4" spans="1:25" ht="16.5" customHeight="1" x14ac:dyDescent="0.25">
      <c r="A4" s="1"/>
      <c r="B4" s="1"/>
      <c r="C4" s="37"/>
      <c r="D4" s="38"/>
      <c r="E4" s="38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</row>
    <row r="5" spans="1:25" ht="26.25" customHeight="1" x14ac:dyDescent="0.25">
      <c r="A5" s="3" t="s">
        <v>0</v>
      </c>
      <c r="B5" s="4" t="s">
        <v>286</v>
      </c>
      <c r="C5" s="5" t="s">
        <v>287</v>
      </c>
      <c r="D5" s="39" t="s">
        <v>6</v>
      </c>
      <c r="E5" s="39" t="s">
        <v>7</v>
      </c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</row>
    <row r="6" spans="1:25" ht="15" customHeight="1" x14ac:dyDescent="0.25">
      <c r="A6" s="9"/>
      <c r="B6" s="10"/>
      <c r="C6" s="11"/>
      <c r="D6" s="9"/>
      <c r="E6" s="9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</row>
    <row r="7" spans="1:25" ht="19.5" customHeight="1" x14ac:dyDescent="0.25">
      <c r="A7" s="12">
        <v>1</v>
      </c>
      <c r="B7" s="13" t="s">
        <v>308</v>
      </c>
      <c r="C7" s="14" t="s">
        <v>309</v>
      </c>
      <c r="D7" s="40" t="e">
        <f t="shared" ref="D7:E7" si="0">#REF!</f>
        <v>#REF!</v>
      </c>
      <c r="E7" s="40" t="e">
        <f t="shared" si="0"/>
        <v>#REF!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</row>
    <row r="8" spans="1:25" ht="19.5" customHeight="1" x14ac:dyDescent="0.25">
      <c r="A8" s="12">
        <v>2</v>
      </c>
      <c r="B8" s="13" t="s">
        <v>310</v>
      </c>
      <c r="C8" s="14" t="s">
        <v>311</v>
      </c>
      <c r="D8" s="40" t="e">
        <f t="shared" ref="D8:E8" si="1">#REF!</f>
        <v>#REF!</v>
      </c>
      <c r="E8" s="40" t="e">
        <f t="shared" si="1"/>
        <v>#REF!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</row>
    <row r="9" spans="1:25" ht="19.5" customHeight="1" x14ac:dyDescent="0.25">
      <c r="A9" s="12">
        <v>3</v>
      </c>
      <c r="B9" s="13" t="s">
        <v>312</v>
      </c>
      <c r="C9" s="14" t="s">
        <v>313</v>
      </c>
      <c r="D9" s="40" t="e">
        <f t="shared" ref="D9:E9" si="2">#REF!</f>
        <v>#REF!</v>
      </c>
      <c r="E9" s="40" t="e">
        <f t="shared" si="2"/>
        <v>#REF!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</row>
    <row r="10" spans="1:25" ht="19.5" customHeight="1" x14ac:dyDescent="0.25">
      <c r="A10" s="12">
        <v>4</v>
      </c>
      <c r="B10" s="13" t="s">
        <v>314</v>
      </c>
      <c r="C10" s="14" t="s">
        <v>315</v>
      </c>
      <c r="D10" s="40" t="e">
        <f t="shared" ref="D10:E10" si="3">#REF!</f>
        <v>#REF!</v>
      </c>
      <c r="E10" s="40" t="e">
        <f t="shared" si="3"/>
        <v>#REF!</v>
      </c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</row>
    <row r="11" spans="1:25" ht="19.5" customHeight="1" x14ac:dyDescent="0.25">
      <c r="A11" s="12">
        <v>5</v>
      </c>
      <c r="B11" s="13" t="s">
        <v>316</v>
      </c>
      <c r="C11" s="14" t="s">
        <v>317</v>
      </c>
      <c r="D11" s="40" t="e">
        <f t="shared" ref="D11:E11" si="4">#REF!</f>
        <v>#REF!</v>
      </c>
      <c r="E11" s="40" t="e">
        <f t="shared" si="4"/>
        <v>#REF!</v>
      </c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</row>
    <row r="12" spans="1:25" ht="19.5" customHeight="1" x14ac:dyDescent="0.25">
      <c r="A12" s="12">
        <v>6</v>
      </c>
      <c r="B12" s="13" t="s">
        <v>318</v>
      </c>
      <c r="C12" s="14" t="s">
        <v>319</v>
      </c>
      <c r="D12" s="40" t="e">
        <f t="shared" ref="D12:E12" si="5">#REF!</f>
        <v>#REF!</v>
      </c>
      <c r="E12" s="40" t="e">
        <f t="shared" si="5"/>
        <v>#REF!</v>
      </c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</row>
    <row r="13" spans="1:25" ht="19.5" customHeight="1" x14ac:dyDescent="0.25">
      <c r="A13" s="12">
        <v>7</v>
      </c>
      <c r="B13" s="13" t="s">
        <v>320</v>
      </c>
      <c r="C13" s="14" t="s">
        <v>321</v>
      </c>
      <c r="D13" s="40" t="e">
        <f t="shared" ref="D13:E13" si="6">#REF!</f>
        <v>#REF!</v>
      </c>
      <c r="E13" s="40" t="e">
        <f t="shared" si="6"/>
        <v>#REF!</v>
      </c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ht="19.5" customHeight="1" x14ac:dyDescent="0.25">
      <c r="A14" s="12">
        <v>8</v>
      </c>
      <c r="B14" s="13" t="s">
        <v>322</v>
      </c>
      <c r="C14" s="14" t="s">
        <v>323</v>
      </c>
      <c r="D14" s="40" t="e">
        <f t="shared" ref="D14:E14" si="7">#REF!</f>
        <v>#REF!</v>
      </c>
      <c r="E14" s="40" t="e">
        <f t="shared" si="7"/>
        <v>#REF!</v>
      </c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</row>
    <row r="15" spans="1:25" ht="19.5" customHeight="1" x14ac:dyDescent="0.25">
      <c r="A15" s="12">
        <v>9</v>
      </c>
      <c r="B15" s="13" t="s">
        <v>324</v>
      </c>
      <c r="C15" s="14" t="s">
        <v>325</v>
      </c>
      <c r="D15" s="40" t="e">
        <f t="shared" ref="D15:E15" si="8">#REF!</f>
        <v>#REF!</v>
      </c>
      <c r="E15" s="40" t="e">
        <f t="shared" si="8"/>
        <v>#REF!</v>
      </c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</row>
    <row r="16" spans="1:25" ht="19.5" customHeight="1" x14ac:dyDescent="0.25">
      <c r="A16" s="12">
        <v>10</v>
      </c>
      <c r="B16" s="13" t="s">
        <v>326</v>
      </c>
      <c r="C16" s="14" t="s">
        <v>31</v>
      </c>
      <c r="D16" s="40" t="e">
        <f t="shared" ref="D16:E16" si="9">#REF!</f>
        <v>#REF!</v>
      </c>
      <c r="E16" s="40" t="e">
        <f t="shared" si="9"/>
        <v>#REF!</v>
      </c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</row>
    <row r="17" spans="1:25" ht="19.5" customHeight="1" x14ac:dyDescent="0.25">
      <c r="A17" s="12">
        <v>11</v>
      </c>
      <c r="B17" s="13" t="s">
        <v>327</v>
      </c>
      <c r="C17" s="14" t="s">
        <v>33</v>
      </c>
      <c r="D17" s="40" t="e">
        <f t="shared" ref="D17:E17" si="10">#REF!</f>
        <v>#REF!</v>
      </c>
      <c r="E17" s="40" t="e">
        <f t="shared" si="10"/>
        <v>#REF!</v>
      </c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</row>
    <row r="18" spans="1:25" ht="19.5" customHeight="1" x14ac:dyDescent="0.25">
      <c r="A18" s="12">
        <v>12</v>
      </c>
      <c r="B18" s="13" t="s">
        <v>328</v>
      </c>
      <c r="C18" s="14" t="s">
        <v>329</v>
      </c>
      <c r="D18" s="40" t="e">
        <f t="shared" ref="D18:E18" si="11">#REF!</f>
        <v>#REF!</v>
      </c>
      <c r="E18" s="40" t="e">
        <f t="shared" si="11"/>
        <v>#REF!</v>
      </c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</row>
    <row r="19" spans="1:25" ht="19.5" customHeight="1" x14ac:dyDescent="0.25">
      <c r="A19" s="12">
        <v>13</v>
      </c>
      <c r="B19" s="13" t="s">
        <v>330</v>
      </c>
      <c r="C19" s="14" t="s">
        <v>331</v>
      </c>
      <c r="D19" s="40" t="e">
        <f t="shared" ref="D19:E19" si="12">#REF!</f>
        <v>#REF!</v>
      </c>
      <c r="E19" s="40" t="e">
        <f t="shared" si="12"/>
        <v>#REF!</v>
      </c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</row>
    <row r="20" spans="1:25" ht="19.5" customHeight="1" x14ac:dyDescent="0.25">
      <c r="A20" s="12">
        <v>14</v>
      </c>
      <c r="B20" s="13" t="s">
        <v>332</v>
      </c>
      <c r="C20" s="14" t="s">
        <v>55</v>
      </c>
      <c r="D20" s="40" t="e">
        <f t="shared" ref="D20:E20" si="13">#REF!</f>
        <v>#REF!</v>
      </c>
      <c r="E20" s="40" t="e">
        <f t="shared" si="13"/>
        <v>#REF!</v>
      </c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</row>
    <row r="21" spans="1:25" ht="19.5" customHeight="1" x14ac:dyDescent="0.25">
      <c r="A21" s="12">
        <v>15</v>
      </c>
      <c r="B21" s="13" t="s">
        <v>333</v>
      </c>
      <c r="C21" s="14" t="s">
        <v>84</v>
      </c>
      <c r="D21" s="40" t="e">
        <f t="shared" ref="D21:E21" si="14">#REF!</f>
        <v>#REF!</v>
      </c>
      <c r="E21" s="40" t="e">
        <f t="shared" si="14"/>
        <v>#REF!</v>
      </c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</row>
    <row r="22" spans="1:25" ht="19.5" customHeight="1" x14ac:dyDescent="0.25">
      <c r="A22" s="12">
        <v>16</v>
      </c>
      <c r="B22" s="13" t="s">
        <v>334</v>
      </c>
      <c r="C22" s="14" t="s">
        <v>335</v>
      </c>
      <c r="D22" s="40" t="e">
        <f t="shared" ref="D22:E22" si="15">#REF!</f>
        <v>#REF!</v>
      </c>
      <c r="E22" s="40" t="e">
        <f t="shared" si="15"/>
        <v>#REF!</v>
      </c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</row>
    <row r="23" spans="1:25" ht="19.5" customHeight="1" x14ac:dyDescent="0.25">
      <c r="A23" s="12">
        <v>17</v>
      </c>
      <c r="B23" s="13" t="s">
        <v>336</v>
      </c>
      <c r="C23" s="14" t="s">
        <v>337</v>
      </c>
      <c r="D23" s="40" t="e">
        <f t="shared" ref="D23:E23" si="16">#REF!</f>
        <v>#REF!</v>
      </c>
      <c r="E23" s="40" t="e">
        <f t="shared" si="16"/>
        <v>#REF!</v>
      </c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</row>
    <row r="24" spans="1:25" ht="19.5" customHeight="1" x14ac:dyDescent="0.25">
      <c r="A24" s="12">
        <v>18</v>
      </c>
      <c r="B24" s="13" t="s">
        <v>338</v>
      </c>
      <c r="C24" s="14" t="s">
        <v>339</v>
      </c>
      <c r="D24" s="40" t="e">
        <f t="shared" ref="D24:E24" si="17">#REF!</f>
        <v>#REF!</v>
      </c>
      <c r="E24" s="40" t="e">
        <f t="shared" si="17"/>
        <v>#REF!</v>
      </c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</row>
    <row r="25" spans="1:25" ht="19.5" customHeight="1" x14ac:dyDescent="0.25">
      <c r="A25" s="12">
        <v>19</v>
      </c>
      <c r="B25" s="13" t="s">
        <v>340</v>
      </c>
      <c r="C25" s="14" t="s">
        <v>341</v>
      </c>
      <c r="D25" s="40" t="e">
        <f t="shared" ref="D25:E25" si="18">#REF!</f>
        <v>#REF!</v>
      </c>
      <c r="E25" s="40" t="e">
        <f t="shared" si="18"/>
        <v>#REF!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</row>
    <row r="26" spans="1:25" ht="19.5" customHeight="1" x14ac:dyDescent="0.25">
      <c r="A26" s="12">
        <v>20</v>
      </c>
      <c r="B26" s="13" t="s">
        <v>342</v>
      </c>
      <c r="C26" s="14" t="s">
        <v>92</v>
      </c>
      <c r="D26" s="40" t="e">
        <f t="shared" ref="D26:E26" si="19">#REF!</f>
        <v>#REF!</v>
      </c>
      <c r="E26" s="40" t="e">
        <f t="shared" si="19"/>
        <v>#REF!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</row>
    <row r="27" spans="1:25" ht="19.5" customHeight="1" x14ac:dyDescent="0.25">
      <c r="A27" s="12">
        <v>21</v>
      </c>
      <c r="B27" s="13" t="s">
        <v>343</v>
      </c>
      <c r="C27" s="14" t="s">
        <v>344</v>
      </c>
      <c r="D27" s="40" t="e">
        <f t="shared" ref="D27:E27" si="20">#REF!</f>
        <v>#REF!</v>
      </c>
      <c r="E27" s="40" t="e">
        <f t="shared" si="20"/>
        <v>#REF!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</row>
    <row r="28" spans="1:25" ht="19.5" customHeight="1" x14ac:dyDescent="0.25">
      <c r="A28" s="12">
        <v>22</v>
      </c>
      <c r="B28" s="13" t="s">
        <v>345</v>
      </c>
      <c r="C28" s="14" t="s">
        <v>346</v>
      </c>
      <c r="D28" s="40" t="e">
        <f t="shared" ref="D28:E28" si="21">#REF!</f>
        <v>#REF!</v>
      </c>
      <c r="E28" s="40" t="e">
        <f t="shared" si="21"/>
        <v>#REF!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</row>
    <row r="29" spans="1:25" ht="19.5" customHeight="1" x14ac:dyDescent="0.25">
      <c r="A29" s="12">
        <v>23</v>
      </c>
      <c r="B29" s="13" t="s">
        <v>347</v>
      </c>
      <c r="C29" s="14" t="s">
        <v>348</v>
      </c>
      <c r="D29" s="40" t="e">
        <f t="shared" ref="D29:E29" si="22">#REF!</f>
        <v>#REF!</v>
      </c>
      <c r="E29" s="40" t="e">
        <f t="shared" si="22"/>
        <v>#REF!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</row>
    <row r="30" spans="1:25" ht="19.5" customHeight="1" x14ac:dyDescent="0.25">
      <c r="A30" s="12">
        <v>24</v>
      </c>
      <c r="B30" s="13" t="s">
        <v>349</v>
      </c>
      <c r="C30" s="14" t="s">
        <v>95</v>
      </c>
      <c r="D30" s="40" t="e">
        <f t="shared" ref="D30:E30" si="23">#REF!</f>
        <v>#REF!</v>
      </c>
      <c r="E30" s="40" t="e">
        <f t="shared" si="23"/>
        <v>#REF!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</row>
    <row r="31" spans="1:25" ht="19.5" customHeight="1" x14ac:dyDescent="0.25">
      <c r="A31" s="12">
        <v>25</v>
      </c>
      <c r="B31" s="13" t="s">
        <v>350</v>
      </c>
      <c r="C31" s="14" t="s">
        <v>100</v>
      </c>
      <c r="D31" s="40" t="e">
        <f t="shared" ref="D31:E31" si="24">#REF!</f>
        <v>#REF!</v>
      </c>
      <c r="E31" s="40" t="e">
        <f t="shared" si="24"/>
        <v>#REF!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</row>
    <row r="32" spans="1:25" ht="19.5" customHeight="1" x14ac:dyDescent="0.25">
      <c r="A32" s="12">
        <v>26</v>
      </c>
      <c r="B32" s="13" t="s">
        <v>351</v>
      </c>
      <c r="C32" s="14" t="s">
        <v>106</v>
      </c>
      <c r="D32" s="40" t="e">
        <f t="shared" ref="D32:E32" si="25">#REF!</f>
        <v>#REF!</v>
      </c>
      <c r="E32" s="40" t="e">
        <f t="shared" si="25"/>
        <v>#REF!</v>
      </c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</row>
    <row r="33" spans="1:25" ht="19.5" customHeight="1" x14ac:dyDescent="0.25">
      <c r="A33" s="12">
        <v>27</v>
      </c>
      <c r="B33" s="13" t="s">
        <v>352</v>
      </c>
      <c r="C33" s="14" t="s">
        <v>114</v>
      </c>
      <c r="D33" s="40" t="e">
        <f t="shared" ref="D33:E33" si="26">#REF!</f>
        <v>#REF!</v>
      </c>
      <c r="E33" s="40" t="e">
        <f t="shared" si="26"/>
        <v>#REF!</v>
      </c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</row>
    <row r="34" spans="1:25" ht="19.5" customHeight="1" x14ac:dyDescent="0.25">
      <c r="A34" s="12">
        <v>28</v>
      </c>
      <c r="B34" s="13" t="s">
        <v>353</v>
      </c>
      <c r="C34" s="14" t="s">
        <v>63</v>
      </c>
      <c r="D34" s="40" t="e">
        <f t="shared" ref="D34:E34" si="27">#REF!</f>
        <v>#REF!</v>
      </c>
      <c r="E34" s="40" t="e">
        <f t="shared" si="27"/>
        <v>#REF!</v>
      </c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</row>
    <row r="35" spans="1:25" ht="19.5" customHeight="1" x14ac:dyDescent="0.25">
      <c r="A35" s="12">
        <v>29</v>
      </c>
      <c r="B35" s="13" t="s">
        <v>354</v>
      </c>
      <c r="C35" s="14" t="s">
        <v>66</v>
      </c>
      <c r="D35" s="40" t="e">
        <f t="shared" ref="D35:E35" si="28">#REF!</f>
        <v>#REF!</v>
      </c>
      <c r="E35" s="40" t="e">
        <f t="shared" si="28"/>
        <v>#REF!</v>
      </c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</row>
    <row r="36" spans="1:25" ht="19.5" customHeight="1" x14ac:dyDescent="0.25">
      <c r="A36" s="12">
        <v>30</v>
      </c>
      <c r="B36" s="13" t="s">
        <v>355</v>
      </c>
      <c r="C36" s="14" t="s">
        <v>356</v>
      </c>
      <c r="D36" s="40" t="e">
        <f t="shared" ref="D36:E36" si="29">#REF!</f>
        <v>#REF!</v>
      </c>
      <c r="E36" s="40" t="e">
        <f t="shared" si="29"/>
        <v>#REF!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</row>
    <row r="37" spans="1:25" ht="19.5" customHeight="1" x14ac:dyDescent="0.25">
      <c r="A37" s="12">
        <v>31</v>
      </c>
      <c r="B37" s="13" t="s">
        <v>357</v>
      </c>
      <c r="C37" s="14" t="s">
        <v>358</v>
      </c>
      <c r="D37" s="40" t="e">
        <f t="shared" ref="D37:E37" si="30">#REF!</f>
        <v>#REF!</v>
      </c>
      <c r="E37" s="40" t="e">
        <f t="shared" si="30"/>
        <v>#REF!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</row>
    <row r="38" spans="1:25" ht="19.5" customHeight="1" x14ac:dyDescent="0.25">
      <c r="A38" s="12">
        <v>32</v>
      </c>
      <c r="B38" s="13" t="s">
        <v>359</v>
      </c>
      <c r="C38" s="14" t="s">
        <v>86</v>
      </c>
      <c r="D38" s="40" t="e">
        <f t="shared" ref="D38:E38" si="31">#REF!</f>
        <v>#REF!</v>
      </c>
      <c r="E38" s="40" t="e">
        <f t="shared" si="31"/>
        <v>#REF!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</row>
    <row r="39" spans="1:25" ht="19.5" customHeight="1" x14ac:dyDescent="0.25">
      <c r="A39" s="12">
        <v>33</v>
      </c>
      <c r="B39" s="13" t="s">
        <v>360</v>
      </c>
      <c r="C39" s="14" t="s">
        <v>46</v>
      </c>
      <c r="D39" s="40" t="e">
        <f t="shared" ref="D39:E39" si="32">#REF!</f>
        <v>#REF!</v>
      </c>
      <c r="E39" s="40" t="e">
        <f t="shared" si="32"/>
        <v>#REF!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</row>
    <row r="40" spans="1:25" ht="19.5" customHeight="1" x14ac:dyDescent="0.25">
      <c r="A40" s="12">
        <v>34</v>
      </c>
      <c r="B40" s="13" t="s">
        <v>736</v>
      </c>
      <c r="C40" s="14" t="s">
        <v>362</v>
      </c>
      <c r="D40" s="40" t="e">
        <f t="shared" ref="D40:E40" si="33">#REF!</f>
        <v>#REF!</v>
      </c>
      <c r="E40" s="40" t="e">
        <f t="shared" si="33"/>
        <v>#REF!</v>
      </c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</row>
    <row r="41" spans="1:25" ht="19.5" customHeight="1" x14ac:dyDescent="0.25">
      <c r="A41" s="12">
        <v>35</v>
      </c>
      <c r="B41" s="13" t="s">
        <v>363</v>
      </c>
      <c r="C41" s="14" t="s">
        <v>49</v>
      </c>
      <c r="D41" s="40" t="e">
        <f t="shared" ref="D41:E41" si="34">#REF!</f>
        <v>#REF!</v>
      </c>
      <c r="E41" s="40" t="e">
        <f t="shared" si="34"/>
        <v>#REF!</v>
      </c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</row>
    <row r="42" spans="1:25" ht="19.5" customHeight="1" x14ac:dyDescent="0.25">
      <c r="A42" s="12">
        <v>36</v>
      </c>
      <c r="B42" s="13" t="s">
        <v>364</v>
      </c>
      <c r="C42" s="14" t="s">
        <v>246</v>
      </c>
      <c r="D42" s="40" t="e">
        <f t="shared" ref="D42:E42" si="35">#REF!</f>
        <v>#REF!</v>
      </c>
      <c r="E42" s="40" t="e">
        <f t="shared" si="35"/>
        <v>#REF!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</row>
    <row r="43" spans="1:25" ht="19.5" customHeight="1" x14ac:dyDescent="0.25">
      <c r="A43" s="12">
        <v>37</v>
      </c>
      <c r="B43" s="13" t="s">
        <v>365</v>
      </c>
      <c r="C43" s="14" t="s">
        <v>138</v>
      </c>
      <c r="D43" s="40" t="e">
        <f t="shared" ref="D43:E43" si="36">#REF!</f>
        <v>#REF!</v>
      </c>
      <c r="E43" s="40" t="e">
        <f t="shared" si="36"/>
        <v>#REF!</v>
      </c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</row>
    <row r="44" spans="1:25" ht="19.5" customHeight="1" x14ac:dyDescent="0.25">
      <c r="A44" s="12">
        <v>38</v>
      </c>
      <c r="B44" s="13" t="s">
        <v>366</v>
      </c>
      <c r="C44" s="14" t="s">
        <v>367</v>
      </c>
      <c r="D44" s="40" t="e">
        <f t="shared" ref="D44:E44" si="37">#REF!</f>
        <v>#REF!</v>
      </c>
      <c r="E44" s="40" t="e">
        <f t="shared" si="37"/>
        <v>#REF!</v>
      </c>
      <c r="F44" s="26"/>
      <c r="G44" s="41"/>
      <c r="H44" s="41"/>
      <c r="I44" s="26"/>
      <c r="J44" s="41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</row>
    <row r="45" spans="1:25" ht="19.5" customHeight="1" x14ac:dyDescent="0.25">
      <c r="A45" s="12">
        <v>39</v>
      </c>
      <c r="B45" s="13" t="s">
        <v>368</v>
      </c>
      <c r="C45" s="14" t="s">
        <v>146</v>
      </c>
      <c r="D45" s="40" t="e">
        <f t="shared" ref="D45:E45" si="38">#REF!</f>
        <v>#REF!</v>
      </c>
      <c r="E45" s="40" t="e">
        <f t="shared" si="38"/>
        <v>#REF!</v>
      </c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</row>
    <row r="46" spans="1:25" ht="19.5" customHeight="1" x14ac:dyDescent="0.25">
      <c r="A46" s="12">
        <v>40</v>
      </c>
      <c r="B46" s="13" t="s">
        <v>369</v>
      </c>
      <c r="C46" s="14" t="s">
        <v>370</v>
      </c>
      <c r="D46" s="40" t="e">
        <f t="shared" ref="D46:E46" si="39">#REF!</f>
        <v>#REF!</v>
      </c>
      <c r="E46" s="40" t="e">
        <f t="shared" si="39"/>
        <v>#REF!</v>
      </c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</row>
    <row r="47" spans="1:25" ht="19.5" customHeight="1" x14ac:dyDescent="0.25">
      <c r="A47" s="12">
        <v>41</v>
      </c>
      <c r="B47" s="13" t="s">
        <v>371</v>
      </c>
      <c r="C47" s="14" t="s">
        <v>372</v>
      </c>
      <c r="D47" s="40" t="e">
        <f t="shared" ref="D47:E47" si="40">#REF!</f>
        <v>#REF!</v>
      </c>
      <c r="E47" s="40" t="e">
        <f t="shared" si="40"/>
        <v>#REF!</v>
      </c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</row>
    <row r="48" spans="1:25" ht="19.5" customHeight="1" x14ac:dyDescent="0.25">
      <c r="A48" s="12">
        <v>42</v>
      </c>
      <c r="B48" s="13" t="s">
        <v>373</v>
      </c>
      <c r="C48" s="14" t="s">
        <v>97</v>
      </c>
      <c r="D48" s="40" t="e">
        <f t="shared" ref="D48:E48" si="41">#REF!</f>
        <v>#REF!</v>
      </c>
      <c r="E48" s="40" t="e">
        <f t="shared" si="41"/>
        <v>#REF!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</row>
    <row r="49" spans="1:30" ht="19.5" customHeight="1" x14ac:dyDescent="0.25">
      <c r="A49" s="12">
        <v>43</v>
      </c>
      <c r="B49" s="13" t="s">
        <v>374</v>
      </c>
      <c r="C49" s="14" t="s">
        <v>375</v>
      </c>
      <c r="D49" s="40" t="e">
        <f t="shared" ref="D49:E49" si="42">#REF!</f>
        <v>#REF!</v>
      </c>
      <c r="E49" s="40" t="e">
        <f t="shared" si="42"/>
        <v>#REF!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</row>
    <row r="50" spans="1:30" ht="19.5" customHeight="1" x14ac:dyDescent="0.25">
      <c r="A50" s="12">
        <v>44</v>
      </c>
      <c r="B50" s="13" t="s">
        <v>376</v>
      </c>
      <c r="C50" s="14" t="s">
        <v>155</v>
      </c>
      <c r="D50" s="40" t="e">
        <f t="shared" ref="D50:E50" si="43">#REF!</f>
        <v>#REF!</v>
      </c>
      <c r="E50" s="40" t="e">
        <f t="shared" si="43"/>
        <v>#REF!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</row>
    <row r="51" spans="1:30" ht="19.5" customHeight="1" x14ac:dyDescent="0.25">
      <c r="A51" s="12">
        <v>45</v>
      </c>
      <c r="B51" s="13" t="s">
        <v>377</v>
      </c>
      <c r="C51" s="14" t="s">
        <v>158</v>
      </c>
      <c r="D51" s="40" t="e">
        <f t="shared" ref="D51:E51" si="44">#REF!</f>
        <v>#REF!</v>
      </c>
      <c r="E51" s="40" t="e">
        <f t="shared" si="44"/>
        <v>#REF!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</row>
    <row r="52" spans="1:30" ht="19.5" customHeight="1" x14ac:dyDescent="0.25">
      <c r="A52" s="12">
        <v>46</v>
      </c>
      <c r="B52" s="13" t="s">
        <v>378</v>
      </c>
      <c r="C52" s="14" t="s">
        <v>160</v>
      </c>
      <c r="D52" s="40" t="e">
        <f t="shared" ref="D52:E52" si="45">#REF!</f>
        <v>#REF!</v>
      </c>
      <c r="E52" s="40" t="e">
        <f t="shared" si="45"/>
        <v>#REF!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</row>
    <row r="53" spans="1:30" ht="19.5" customHeight="1" x14ac:dyDescent="0.25">
      <c r="A53" s="12">
        <v>47</v>
      </c>
      <c r="B53" s="13" t="s">
        <v>379</v>
      </c>
      <c r="C53" s="14" t="s">
        <v>380</v>
      </c>
      <c r="D53" s="40" t="e">
        <f t="shared" ref="D53:E53" si="46">#REF!</f>
        <v>#REF!</v>
      </c>
      <c r="E53" s="40" t="e">
        <f t="shared" si="46"/>
        <v>#REF!</v>
      </c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</row>
    <row r="54" spans="1:30" ht="19.5" customHeight="1" x14ac:dyDescent="0.25">
      <c r="A54" s="12">
        <v>48</v>
      </c>
      <c r="B54" s="13" t="s">
        <v>381</v>
      </c>
      <c r="C54" s="14" t="s">
        <v>382</v>
      </c>
      <c r="D54" s="40" t="e">
        <f t="shared" ref="D54:E54" si="47">#REF!</f>
        <v>#REF!</v>
      </c>
      <c r="E54" s="40" t="e">
        <f t="shared" si="47"/>
        <v>#REF!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</row>
    <row r="55" spans="1:30" ht="19.5" customHeight="1" x14ac:dyDescent="0.25">
      <c r="A55" s="12">
        <v>49</v>
      </c>
      <c r="B55" s="13" t="s">
        <v>383</v>
      </c>
      <c r="C55" s="14" t="s">
        <v>384</v>
      </c>
      <c r="D55" s="40" t="e">
        <f t="shared" ref="D55:E55" si="48">#REF!</f>
        <v>#REF!</v>
      </c>
      <c r="E55" s="40" t="e">
        <f t="shared" si="48"/>
        <v>#REF!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</row>
    <row r="56" spans="1:30" ht="19.5" customHeight="1" x14ac:dyDescent="0.25">
      <c r="A56" s="12">
        <v>50</v>
      </c>
      <c r="B56" s="13" t="s">
        <v>385</v>
      </c>
      <c r="C56" s="14" t="s">
        <v>386</v>
      </c>
      <c r="D56" s="40" t="e">
        <f t="shared" ref="D56:E56" si="49">#REF!</f>
        <v>#REF!</v>
      </c>
      <c r="E56" s="40" t="e">
        <f t="shared" si="49"/>
        <v>#REF!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</row>
    <row r="57" spans="1:30" ht="19.5" customHeight="1" x14ac:dyDescent="0.25">
      <c r="A57" s="12">
        <v>51</v>
      </c>
      <c r="B57" s="13" t="s">
        <v>387</v>
      </c>
      <c r="C57" s="14" t="s">
        <v>388</v>
      </c>
      <c r="D57" s="40" t="e">
        <f t="shared" ref="D57:E57" si="50">#REF!</f>
        <v>#REF!</v>
      </c>
      <c r="E57" s="40" t="e">
        <f t="shared" si="50"/>
        <v>#REF!</v>
      </c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</row>
    <row r="58" spans="1:30" ht="19.5" customHeight="1" x14ac:dyDescent="0.25">
      <c r="A58" s="12">
        <v>52</v>
      </c>
      <c r="B58" s="13" t="s">
        <v>389</v>
      </c>
      <c r="C58" s="14" t="s">
        <v>390</v>
      </c>
      <c r="D58" s="40" t="e">
        <f t="shared" ref="D58:E58" si="51">#REF!</f>
        <v>#REF!</v>
      </c>
      <c r="E58" s="40" t="e">
        <f t="shared" si="51"/>
        <v>#REF!</v>
      </c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</row>
    <row r="59" spans="1:30" ht="19.5" customHeight="1" x14ac:dyDescent="0.25">
      <c r="A59" s="12">
        <v>53</v>
      </c>
      <c r="B59" s="13" t="s">
        <v>391</v>
      </c>
      <c r="C59" s="14" t="s">
        <v>392</v>
      </c>
      <c r="D59" s="40" t="e">
        <f t="shared" ref="D59:E59" si="52">#REF!</f>
        <v>#REF!</v>
      </c>
      <c r="E59" s="40" t="e">
        <f t="shared" si="52"/>
        <v>#REF!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</row>
    <row r="60" spans="1:30" ht="19.5" customHeight="1" x14ac:dyDescent="0.25">
      <c r="A60" s="12">
        <v>54</v>
      </c>
      <c r="B60" s="13" t="s">
        <v>393</v>
      </c>
      <c r="C60" s="14" t="s">
        <v>394</v>
      </c>
      <c r="D60" s="40" t="e">
        <f t="shared" ref="D60:E60" si="53">#REF!</f>
        <v>#REF!</v>
      </c>
      <c r="E60" s="40" t="e">
        <f t="shared" si="53"/>
        <v>#REF!</v>
      </c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</row>
    <row r="61" spans="1:30" ht="19.5" customHeight="1" x14ac:dyDescent="0.25">
      <c r="A61" s="12">
        <v>55</v>
      </c>
      <c r="B61" s="13" t="s">
        <v>395</v>
      </c>
      <c r="C61" s="14" t="s">
        <v>396</v>
      </c>
      <c r="D61" s="40" t="e">
        <f t="shared" ref="D61:E61" si="54">#REF!</f>
        <v>#REF!</v>
      </c>
      <c r="E61" s="40" t="e">
        <f t="shared" si="54"/>
        <v>#REF!</v>
      </c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</row>
    <row r="62" spans="1:30" ht="19.5" customHeight="1" x14ac:dyDescent="0.25">
      <c r="A62" s="12">
        <v>56</v>
      </c>
      <c r="B62" s="13" t="s">
        <v>397</v>
      </c>
      <c r="C62" s="14" t="s">
        <v>398</v>
      </c>
      <c r="D62" s="40" t="e">
        <f t="shared" ref="D62:E62" si="55">#REF!</f>
        <v>#REF!</v>
      </c>
      <c r="E62" s="40" t="e">
        <f t="shared" si="55"/>
        <v>#REF!</v>
      </c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</row>
    <row r="63" spans="1:30" ht="19.5" customHeight="1" x14ac:dyDescent="0.25">
      <c r="A63" s="12">
        <v>57</v>
      </c>
      <c r="B63" s="13" t="s">
        <v>399</v>
      </c>
      <c r="C63" s="14" t="s">
        <v>400</v>
      </c>
      <c r="D63" s="40" t="e">
        <f t="shared" ref="D63:E63" si="56">#REF!</f>
        <v>#REF!</v>
      </c>
      <c r="E63" s="40" t="e">
        <f t="shared" si="56"/>
        <v>#REF!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</row>
    <row r="64" spans="1:30" ht="19.5" customHeight="1" x14ac:dyDescent="0.25">
      <c r="A64" s="12">
        <v>58</v>
      </c>
      <c r="B64" s="13" t="s">
        <v>401</v>
      </c>
      <c r="C64" s="14" t="s">
        <v>174</v>
      </c>
      <c r="D64" s="40" t="e">
        <f t="shared" ref="D64:E64" si="57">#REF!</f>
        <v>#REF!</v>
      </c>
      <c r="E64" s="40" t="e">
        <f t="shared" si="57"/>
        <v>#REF!</v>
      </c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</row>
    <row r="65" spans="1:30" ht="19.5" customHeight="1" x14ac:dyDescent="0.25">
      <c r="A65" s="12">
        <v>59</v>
      </c>
      <c r="B65" s="13" t="s">
        <v>402</v>
      </c>
      <c r="C65" s="14" t="s">
        <v>179</v>
      </c>
      <c r="D65" s="40" t="e">
        <f t="shared" ref="D65:E65" si="58">#REF!</f>
        <v>#REF!</v>
      </c>
      <c r="E65" s="40" t="e">
        <f t="shared" si="58"/>
        <v>#REF!</v>
      </c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</row>
    <row r="66" spans="1:30" ht="19.5" customHeight="1" x14ac:dyDescent="0.25">
      <c r="A66" s="12">
        <v>60</v>
      </c>
      <c r="B66" s="13" t="s">
        <v>403</v>
      </c>
      <c r="C66" s="14" t="s">
        <v>169</v>
      </c>
      <c r="D66" s="40" t="e">
        <f t="shared" ref="D66:E66" si="59">#REF!</f>
        <v>#REF!</v>
      </c>
      <c r="E66" s="40" t="e">
        <f t="shared" si="59"/>
        <v>#REF!</v>
      </c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</row>
    <row r="67" spans="1:30" ht="19.5" customHeight="1" x14ac:dyDescent="0.25">
      <c r="A67" s="12">
        <v>61</v>
      </c>
      <c r="B67" s="13" t="s">
        <v>404</v>
      </c>
      <c r="C67" s="14" t="s">
        <v>405</v>
      </c>
      <c r="D67" s="40" t="e">
        <f t="shared" ref="D67:E67" si="60">#REF!</f>
        <v>#REF!</v>
      </c>
      <c r="E67" s="40" t="e">
        <f t="shared" si="60"/>
        <v>#REF!</v>
      </c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</row>
    <row r="68" spans="1:30" ht="19.5" customHeight="1" x14ac:dyDescent="0.25">
      <c r="A68" s="12">
        <v>62</v>
      </c>
      <c r="B68" s="13" t="s">
        <v>406</v>
      </c>
      <c r="C68" s="14" t="s">
        <v>407</v>
      </c>
      <c r="D68" s="40" t="e">
        <f t="shared" ref="D68:E68" si="61">#REF!</f>
        <v>#REF!</v>
      </c>
      <c r="E68" s="40" t="e">
        <f t="shared" si="61"/>
        <v>#REF!</v>
      </c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</row>
    <row r="69" spans="1:30" ht="19.5" customHeight="1" x14ac:dyDescent="0.25">
      <c r="A69" s="12">
        <v>63</v>
      </c>
      <c r="B69" s="13" t="s">
        <v>408</v>
      </c>
      <c r="C69" s="14" t="s">
        <v>409</v>
      </c>
      <c r="D69" s="40" t="e">
        <f t="shared" ref="D69:E69" si="62">#REF!</f>
        <v>#REF!</v>
      </c>
      <c r="E69" s="40" t="e">
        <f t="shared" si="62"/>
        <v>#REF!</v>
      </c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</row>
    <row r="70" spans="1:30" ht="19.5" customHeight="1" x14ac:dyDescent="0.25">
      <c r="A70" s="12">
        <v>64</v>
      </c>
      <c r="B70" s="13" t="s">
        <v>410</v>
      </c>
      <c r="C70" s="14" t="s">
        <v>411</v>
      </c>
      <c r="D70" s="40" t="e">
        <f t="shared" ref="D70:E70" si="63">#REF!</f>
        <v>#REF!</v>
      </c>
      <c r="E70" s="40" t="e">
        <f t="shared" si="63"/>
        <v>#REF!</v>
      </c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</row>
    <row r="71" spans="1:30" ht="19.5" customHeight="1" x14ac:dyDescent="0.25">
      <c r="A71" s="12">
        <v>65</v>
      </c>
      <c r="B71" s="13" t="s">
        <v>412</v>
      </c>
      <c r="C71" s="14" t="s">
        <v>413</v>
      </c>
      <c r="D71" s="40" t="e">
        <f t="shared" ref="D71:E71" si="64">#REF!</f>
        <v>#REF!</v>
      </c>
      <c r="E71" s="40" t="e">
        <f t="shared" si="64"/>
        <v>#REF!</v>
      </c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</row>
    <row r="72" spans="1:30" ht="19.5" customHeight="1" x14ac:dyDescent="0.25">
      <c r="A72" s="12">
        <v>66</v>
      </c>
      <c r="B72" s="13" t="s">
        <v>414</v>
      </c>
      <c r="C72" s="14" t="s">
        <v>415</v>
      </c>
      <c r="D72" s="40">
        <v>3200</v>
      </c>
      <c r="E72" s="40">
        <v>0</v>
      </c>
      <c r="F72" s="26"/>
      <c r="G72" s="42">
        <v>28000</v>
      </c>
      <c r="H72" s="42">
        <v>24800</v>
      </c>
      <c r="I72" s="42"/>
      <c r="J72" s="42">
        <f t="shared" ref="J72:J81" si="65">G72-H72</f>
        <v>3200</v>
      </c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</row>
    <row r="73" spans="1:30" ht="19.5" customHeight="1" x14ac:dyDescent="0.25">
      <c r="A73" s="12">
        <v>67</v>
      </c>
      <c r="B73" s="13" t="s">
        <v>416</v>
      </c>
      <c r="C73" s="14" t="s">
        <v>417</v>
      </c>
      <c r="D73" s="40">
        <v>648047.11</v>
      </c>
      <c r="E73" s="40">
        <v>0</v>
      </c>
      <c r="F73" s="26"/>
      <c r="G73" s="26">
        <v>1293694.8600000001</v>
      </c>
      <c r="H73" s="26">
        <v>645647.75</v>
      </c>
      <c r="I73" s="26"/>
      <c r="J73" s="42">
        <f t="shared" si="65"/>
        <v>648047.1100000001</v>
      </c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</row>
    <row r="74" spans="1:30" ht="19.5" customHeight="1" x14ac:dyDescent="0.25">
      <c r="A74" s="12">
        <v>68</v>
      </c>
      <c r="B74" s="13" t="s">
        <v>418</v>
      </c>
      <c r="C74" s="14" t="s">
        <v>419</v>
      </c>
      <c r="D74" s="40" t="e">
        <f t="shared" ref="D74:E74" si="66">#REF!</f>
        <v>#REF!</v>
      </c>
      <c r="E74" s="40" t="e">
        <f t="shared" si="66"/>
        <v>#REF!</v>
      </c>
      <c r="F74" s="26"/>
      <c r="G74" s="26">
        <v>0</v>
      </c>
      <c r="H74" s="26">
        <v>0</v>
      </c>
      <c r="I74" s="26"/>
      <c r="J74" s="42">
        <f t="shared" si="65"/>
        <v>0</v>
      </c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</row>
    <row r="75" spans="1:30" ht="19.5" customHeight="1" x14ac:dyDescent="0.25">
      <c r="A75" s="12">
        <v>69</v>
      </c>
      <c r="B75" s="13" t="s">
        <v>420</v>
      </c>
      <c r="C75" s="14" t="s">
        <v>421</v>
      </c>
      <c r="D75" s="40" t="e">
        <f t="shared" ref="D75:E75" si="67">#REF!</f>
        <v>#REF!</v>
      </c>
      <c r="E75" s="40" t="e">
        <f t="shared" si="67"/>
        <v>#REF!</v>
      </c>
      <c r="F75" s="26"/>
      <c r="G75" s="26">
        <v>0</v>
      </c>
      <c r="H75" s="26">
        <v>0</v>
      </c>
      <c r="I75" s="26"/>
      <c r="J75" s="42">
        <f t="shared" si="65"/>
        <v>0</v>
      </c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</row>
    <row r="76" spans="1:30" ht="19.5" customHeight="1" x14ac:dyDescent="0.25">
      <c r="A76" s="12">
        <v>70</v>
      </c>
      <c r="B76" s="13" t="s">
        <v>422</v>
      </c>
      <c r="C76" s="14" t="s">
        <v>423</v>
      </c>
      <c r="D76" s="40">
        <v>0</v>
      </c>
      <c r="E76" s="40">
        <v>113823</v>
      </c>
      <c r="F76" s="26"/>
      <c r="G76" s="43">
        <v>596221</v>
      </c>
      <c r="H76" s="43">
        <v>710044</v>
      </c>
      <c r="I76" s="42"/>
      <c r="J76" s="44">
        <f t="shared" si="65"/>
        <v>-113823</v>
      </c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</row>
    <row r="77" spans="1:30" ht="19.5" customHeight="1" x14ac:dyDescent="0.25">
      <c r="A77" s="12">
        <v>71</v>
      </c>
      <c r="B77" s="13" t="s">
        <v>424</v>
      </c>
      <c r="C77" s="14" t="s">
        <v>425</v>
      </c>
      <c r="D77" s="40" t="e">
        <f t="shared" ref="D77:E77" si="68">#REF!</f>
        <v>#REF!</v>
      </c>
      <c r="E77" s="40" t="e">
        <f t="shared" si="68"/>
        <v>#REF!</v>
      </c>
      <c r="F77" s="26"/>
      <c r="G77" s="26"/>
      <c r="H77" s="26"/>
      <c r="I77" s="26"/>
      <c r="J77" s="42">
        <f t="shared" si="65"/>
        <v>0</v>
      </c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</row>
    <row r="78" spans="1:30" ht="19.5" customHeight="1" x14ac:dyDescent="0.25">
      <c r="A78" s="12">
        <v>72</v>
      </c>
      <c r="B78" s="13" t="s">
        <v>426</v>
      </c>
      <c r="C78" s="14" t="s">
        <v>427</v>
      </c>
      <c r="D78" s="40">
        <v>0</v>
      </c>
      <c r="E78" s="40">
        <v>2700</v>
      </c>
      <c r="F78" s="26"/>
      <c r="G78" s="26">
        <v>1500</v>
      </c>
      <c r="H78" s="26">
        <v>4200</v>
      </c>
      <c r="I78" s="26"/>
      <c r="J78" s="42">
        <f t="shared" si="65"/>
        <v>-2700</v>
      </c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</row>
    <row r="79" spans="1:30" ht="19.5" customHeight="1" x14ac:dyDescent="0.25">
      <c r="A79" s="12">
        <v>73</v>
      </c>
      <c r="B79" s="13" t="s">
        <v>428</v>
      </c>
      <c r="C79" s="14" t="s">
        <v>429</v>
      </c>
      <c r="D79" s="40">
        <v>0</v>
      </c>
      <c r="E79" s="40">
        <v>541621</v>
      </c>
      <c r="F79" s="26"/>
      <c r="G79" s="42">
        <v>75009</v>
      </c>
      <c r="H79" s="42">
        <v>616630</v>
      </c>
      <c r="I79" s="42"/>
      <c r="J79" s="42">
        <f t="shared" si="65"/>
        <v>-541621</v>
      </c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</row>
    <row r="80" spans="1:30" ht="19.5" customHeight="1" x14ac:dyDescent="0.25">
      <c r="A80" s="12">
        <v>74</v>
      </c>
      <c r="B80" s="13" t="s">
        <v>430</v>
      </c>
      <c r="C80" s="14" t="s">
        <v>431</v>
      </c>
      <c r="D80" s="40">
        <v>14055.09</v>
      </c>
      <c r="E80" s="40">
        <v>0</v>
      </c>
      <c r="F80" s="26"/>
      <c r="G80" s="26">
        <v>37896.089999999997</v>
      </c>
      <c r="H80" s="26">
        <v>23841</v>
      </c>
      <c r="I80" s="26"/>
      <c r="J80" s="42">
        <f t="shared" si="65"/>
        <v>14055.089999999997</v>
      </c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</row>
    <row r="81" spans="1:30" ht="19.5" customHeight="1" x14ac:dyDescent="0.25">
      <c r="A81" s="12">
        <v>75</v>
      </c>
      <c r="B81" s="13" t="s">
        <v>432</v>
      </c>
      <c r="C81" s="14" t="s">
        <v>433</v>
      </c>
      <c r="D81" s="40">
        <v>0</v>
      </c>
      <c r="E81" s="40">
        <v>2500</v>
      </c>
      <c r="F81" s="26"/>
      <c r="G81" s="26">
        <v>2500</v>
      </c>
      <c r="H81" s="26">
        <v>5000</v>
      </c>
      <c r="I81" s="26"/>
      <c r="J81" s="42">
        <f t="shared" si="65"/>
        <v>-2500</v>
      </c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</row>
    <row r="82" spans="1:30" ht="19.5" customHeight="1" x14ac:dyDescent="0.25">
      <c r="A82" s="12">
        <v>76</v>
      </c>
      <c r="B82" s="13" t="s">
        <v>434</v>
      </c>
      <c r="C82" s="14" t="s">
        <v>435</v>
      </c>
      <c r="D82" s="40" t="e">
        <f t="shared" ref="D82:E82" si="69">#REF!</f>
        <v>#REF!</v>
      </c>
      <c r="E82" s="40" t="e">
        <f t="shared" si="69"/>
        <v>#REF!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</row>
    <row r="83" spans="1:30" ht="19.5" customHeight="1" x14ac:dyDescent="0.25">
      <c r="A83" s="12">
        <v>77</v>
      </c>
      <c r="B83" s="13" t="s">
        <v>436</v>
      </c>
      <c r="C83" s="14" t="s">
        <v>437</v>
      </c>
      <c r="D83" s="40" t="e">
        <f t="shared" ref="D83:E83" si="70">#REF!</f>
        <v>#REF!</v>
      </c>
      <c r="E83" s="40" t="e">
        <f t="shared" si="70"/>
        <v>#REF!</v>
      </c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</row>
    <row r="84" spans="1:30" ht="19.5" customHeight="1" x14ac:dyDescent="0.25">
      <c r="A84" s="12">
        <v>78</v>
      </c>
      <c r="B84" s="13" t="s">
        <v>438</v>
      </c>
      <c r="C84" s="14" t="s">
        <v>439</v>
      </c>
      <c r="D84" s="40" t="e">
        <f t="shared" ref="D84:E84" si="71">#REF!</f>
        <v>#REF!</v>
      </c>
      <c r="E84" s="40" t="e">
        <f t="shared" si="71"/>
        <v>#REF!</v>
      </c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</row>
    <row r="85" spans="1:30" ht="19.5" customHeight="1" x14ac:dyDescent="0.25">
      <c r="A85" s="12">
        <v>79</v>
      </c>
      <c r="B85" s="13" t="s">
        <v>440</v>
      </c>
      <c r="C85" s="14" t="s">
        <v>441</v>
      </c>
      <c r="D85" s="40" t="e">
        <f t="shared" ref="D85:E85" si="72">#REF!</f>
        <v>#REF!</v>
      </c>
      <c r="E85" s="40" t="e">
        <f t="shared" si="72"/>
        <v>#REF!</v>
      </c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</row>
    <row r="86" spans="1:30" ht="19.5" customHeight="1" x14ac:dyDescent="0.25">
      <c r="A86" s="12">
        <v>80</v>
      </c>
      <c r="B86" s="13" t="s">
        <v>442</v>
      </c>
      <c r="C86" s="14" t="s">
        <v>443</v>
      </c>
      <c r="D86" s="40" t="e">
        <f t="shared" ref="D86:E86" si="73">#REF!</f>
        <v>#REF!</v>
      </c>
      <c r="E86" s="40" t="e">
        <f t="shared" si="73"/>
        <v>#REF!</v>
      </c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</row>
    <row r="87" spans="1:30" ht="19.5" customHeight="1" x14ac:dyDescent="0.25">
      <c r="A87" s="12">
        <v>81</v>
      </c>
      <c r="B87" s="13" t="s">
        <v>444</v>
      </c>
      <c r="C87" s="14" t="s">
        <v>445</v>
      </c>
      <c r="D87" s="40" t="e">
        <f t="shared" ref="D87:E87" si="74">#REF!</f>
        <v>#REF!</v>
      </c>
      <c r="E87" s="40" t="e">
        <f t="shared" si="74"/>
        <v>#REF!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</row>
    <row r="88" spans="1:30" ht="19.5" customHeight="1" x14ac:dyDescent="0.25">
      <c r="A88" s="12">
        <v>82</v>
      </c>
      <c r="B88" s="13" t="s">
        <v>446</v>
      </c>
      <c r="C88" s="14" t="s">
        <v>447</v>
      </c>
      <c r="D88" s="40" t="e">
        <f t="shared" ref="D88:E88" si="75">#REF!</f>
        <v>#REF!</v>
      </c>
      <c r="E88" s="40" t="e">
        <f t="shared" si="75"/>
        <v>#REF!</v>
      </c>
      <c r="F88" s="26"/>
      <c r="G88" s="41"/>
      <c r="H88" s="41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</row>
    <row r="89" spans="1:30" ht="19.5" customHeight="1" x14ac:dyDescent="0.25">
      <c r="A89" s="12">
        <v>83</v>
      </c>
      <c r="B89" s="13" t="s">
        <v>448</v>
      </c>
      <c r="C89" s="14" t="s">
        <v>449</v>
      </c>
      <c r="D89" s="40" t="e">
        <f t="shared" ref="D89:E89" si="76">#REF!</f>
        <v>#REF!</v>
      </c>
      <c r="E89" s="40" t="e">
        <f t="shared" si="76"/>
        <v>#REF!</v>
      </c>
      <c r="F89" s="26"/>
      <c r="G89" s="41"/>
      <c r="H89" s="41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</row>
    <row r="90" spans="1:30" ht="19.5" customHeight="1" x14ac:dyDescent="0.25">
      <c r="A90" s="12">
        <v>84</v>
      </c>
      <c r="B90" s="13" t="s">
        <v>450</v>
      </c>
      <c r="C90" s="14" t="s">
        <v>451</v>
      </c>
      <c r="D90" s="40" t="e">
        <f t="shared" ref="D90:E90" si="77">#REF!</f>
        <v>#REF!</v>
      </c>
      <c r="E90" s="40" t="e">
        <f t="shared" si="77"/>
        <v>#REF!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</row>
    <row r="91" spans="1:30" ht="19.5" customHeight="1" x14ac:dyDescent="0.25">
      <c r="A91" s="12">
        <v>85</v>
      </c>
      <c r="B91" s="13" t="s">
        <v>452</v>
      </c>
      <c r="C91" s="14" t="s">
        <v>453</v>
      </c>
      <c r="D91" s="40" t="e">
        <f t="shared" ref="D91:E91" si="78">#REF!</f>
        <v>#REF!</v>
      </c>
      <c r="E91" s="40" t="e">
        <f t="shared" si="78"/>
        <v>#REF!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</row>
    <row r="92" spans="1:30" ht="19.5" customHeight="1" x14ac:dyDescent="0.25">
      <c r="A92" s="12">
        <v>86</v>
      </c>
      <c r="B92" s="13" t="s">
        <v>454</v>
      </c>
      <c r="C92" s="14" t="s">
        <v>455</v>
      </c>
      <c r="D92" s="40" t="e">
        <f t="shared" ref="D92:E92" si="79">#REF!</f>
        <v>#REF!</v>
      </c>
      <c r="E92" s="40" t="e">
        <f t="shared" si="79"/>
        <v>#REF!</v>
      </c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</row>
    <row r="93" spans="1:30" ht="19.5" customHeight="1" x14ac:dyDescent="0.25">
      <c r="A93" s="12">
        <v>87</v>
      </c>
      <c r="B93" s="13" t="s">
        <v>456</v>
      </c>
      <c r="C93" s="14" t="s">
        <v>457</v>
      </c>
      <c r="D93" s="40" t="e">
        <f t="shared" ref="D93:E93" si="80">#REF!</f>
        <v>#REF!</v>
      </c>
      <c r="E93" s="40" t="e">
        <f t="shared" si="80"/>
        <v>#REF!</v>
      </c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</row>
    <row r="94" spans="1:30" ht="19.5" customHeight="1" x14ac:dyDescent="0.25">
      <c r="A94" s="12">
        <v>88</v>
      </c>
      <c r="B94" s="13" t="s">
        <v>458</v>
      </c>
      <c r="C94" s="14" t="s">
        <v>459</v>
      </c>
      <c r="D94" s="40" t="e">
        <f t="shared" ref="D94:E94" si="81">#REF!</f>
        <v>#REF!</v>
      </c>
      <c r="E94" s="40" t="e">
        <f t="shared" si="81"/>
        <v>#REF!</v>
      </c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</row>
    <row r="95" spans="1:30" ht="19.5" customHeight="1" x14ac:dyDescent="0.25">
      <c r="A95" s="12">
        <v>89</v>
      </c>
      <c r="B95" s="13" t="s">
        <v>460</v>
      </c>
      <c r="C95" s="14" t="s">
        <v>461</v>
      </c>
      <c r="D95" s="40" t="e">
        <f t="shared" ref="D95:E95" si="82">#REF!</f>
        <v>#REF!</v>
      </c>
      <c r="E95" s="40" t="e">
        <f t="shared" si="82"/>
        <v>#REF!</v>
      </c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</row>
    <row r="96" spans="1:30" ht="19.5" customHeight="1" x14ac:dyDescent="0.25">
      <c r="A96" s="12">
        <v>90</v>
      </c>
      <c r="B96" s="13" t="s">
        <v>462</v>
      </c>
      <c r="C96" s="14" t="s">
        <v>463</v>
      </c>
      <c r="D96" s="40" t="e">
        <f t="shared" ref="D96:E96" si="83">#REF!</f>
        <v>#REF!</v>
      </c>
      <c r="E96" s="40" t="e">
        <f t="shared" si="83"/>
        <v>#REF!</v>
      </c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</row>
    <row r="97" spans="1:30" ht="19.5" customHeight="1" x14ac:dyDescent="0.25">
      <c r="A97" s="12">
        <v>91</v>
      </c>
      <c r="B97" s="13" t="s">
        <v>464</v>
      </c>
      <c r="C97" s="14" t="s">
        <v>465</v>
      </c>
      <c r="D97" s="40" t="e">
        <f t="shared" ref="D97:E97" si="84">#REF!</f>
        <v>#REF!</v>
      </c>
      <c r="E97" s="40" t="e">
        <f t="shared" si="84"/>
        <v>#REF!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</row>
    <row r="98" spans="1:30" ht="19.5" customHeight="1" x14ac:dyDescent="0.25">
      <c r="A98" s="12">
        <v>92</v>
      </c>
      <c r="B98" s="13" t="s">
        <v>466</v>
      </c>
      <c r="C98" s="14" t="s">
        <v>467</v>
      </c>
      <c r="D98" s="40" t="e">
        <f t="shared" ref="D98:E98" si="85">#REF!</f>
        <v>#REF!</v>
      </c>
      <c r="E98" s="40" t="e">
        <f t="shared" si="85"/>
        <v>#REF!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</row>
    <row r="99" spans="1:30" ht="19.5" customHeight="1" x14ac:dyDescent="0.25">
      <c r="A99" s="12">
        <v>93</v>
      </c>
      <c r="B99" s="13" t="s">
        <v>468</v>
      </c>
      <c r="C99" s="14" t="s">
        <v>469</v>
      </c>
      <c r="D99" s="40" t="e">
        <f t="shared" ref="D99:E99" si="86">#REF!</f>
        <v>#REF!</v>
      </c>
      <c r="E99" s="40" t="e">
        <f t="shared" si="86"/>
        <v>#REF!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</row>
    <row r="100" spans="1:30" ht="19.5" customHeight="1" x14ac:dyDescent="0.25">
      <c r="A100" s="12">
        <v>94</v>
      </c>
      <c r="B100" s="13" t="s">
        <v>470</v>
      </c>
      <c r="C100" s="14" t="s">
        <v>471</v>
      </c>
      <c r="D100" s="40" t="e">
        <f t="shared" ref="D100:E100" si="87">#REF!</f>
        <v>#REF!</v>
      </c>
      <c r="E100" s="40" t="e">
        <f t="shared" si="87"/>
        <v>#REF!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</row>
    <row r="101" spans="1:30" ht="19.5" customHeight="1" x14ac:dyDescent="0.25">
      <c r="A101" s="12">
        <v>95</v>
      </c>
      <c r="B101" s="13" t="s">
        <v>472</v>
      </c>
      <c r="C101" s="14" t="s">
        <v>473</v>
      </c>
      <c r="D101" s="40" t="e">
        <f t="shared" ref="D101:E101" si="88">#REF!</f>
        <v>#REF!</v>
      </c>
      <c r="E101" s="40" t="e">
        <f t="shared" si="88"/>
        <v>#REF!</v>
      </c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</row>
    <row r="102" spans="1:30" ht="19.5" customHeight="1" x14ac:dyDescent="0.25">
      <c r="A102" s="12">
        <v>96</v>
      </c>
      <c r="B102" s="13" t="s">
        <v>474</v>
      </c>
      <c r="C102" s="14" t="s">
        <v>475</v>
      </c>
      <c r="D102" s="40" t="e">
        <f t="shared" ref="D102:E102" si="89">#REF!</f>
        <v>#REF!</v>
      </c>
      <c r="E102" s="40" t="e">
        <f t="shared" si="89"/>
        <v>#REF!</v>
      </c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</row>
    <row r="103" spans="1:30" ht="19.5" customHeight="1" x14ac:dyDescent="0.25">
      <c r="A103" s="12">
        <v>97</v>
      </c>
      <c r="B103" s="13" t="s">
        <v>737</v>
      </c>
      <c r="C103" s="14" t="s">
        <v>477</v>
      </c>
      <c r="D103" s="40" t="e">
        <f t="shared" ref="D103:E103" si="90">#REF!</f>
        <v>#REF!</v>
      </c>
      <c r="E103" s="40" t="e">
        <f t="shared" si="90"/>
        <v>#REF!</v>
      </c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</row>
    <row r="104" spans="1:30" ht="19.5" customHeight="1" x14ac:dyDescent="0.25">
      <c r="A104" s="12">
        <v>98</v>
      </c>
      <c r="B104" s="13" t="s">
        <v>480</v>
      </c>
      <c r="C104" s="14" t="s">
        <v>481</v>
      </c>
      <c r="D104" s="40" t="e">
        <f t="shared" ref="D104:E104" si="91">#REF!</f>
        <v>#REF!</v>
      </c>
      <c r="E104" s="40" t="e">
        <f t="shared" si="91"/>
        <v>#REF!</v>
      </c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</row>
    <row r="105" spans="1:30" ht="19.5" customHeight="1" x14ac:dyDescent="0.25">
      <c r="A105" s="12">
        <v>99</v>
      </c>
      <c r="B105" s="13" t="s">
        <v>482</v>
      </c>
      <c r="C105" s="14" t="s">
        <v>483</v>
      </c>
      <c r="D105" s="40" t="e">
        <f t="shared" ref="D105:E105" si="92">#REF!</f>
        <v>#REF!</v>
      </c>
      <c r="E105" s="40" t="e">
        <f t="shared" si="92"/>
        <v>#REF!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</row>
    <row r="106" spans="1:30" ht="19.5" customHeight="1" x14ac:dyDescent="0.25">
      <c r="A106" s="12">
        <v>100</v>
      </c>
      <c r="B106" s="13" t="s">
        <v>484</v>
      </c>
      <c r="C106" s="14" t="s">
        <v>485</v>
      </c>
      <c r="D106" s="40" t="e">
        <f t="shared" ref="D106:E106" si="93">#REF!</f>
        <v>#REF!</v>
      </c>
      <c r="E106" s="40" t="e">
        <f t="shared" si="93"/>
        <v>#REF!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</row>
    <row r="107" spans="1:30" ht="19.5" customHeight="1" x14ac:dyDescent="0.25">
      <c r="A107" s="12">
        <v>101</v>
      </c>
      <c r="B107" s="13" t="s">
        <v>486</v>
      </c>
      <c r="C107" s="14" t="s">
        <v>487</v>
      </c>
      <c r="D107" s="40" t="e">
        <f t="shared" ref="D107:E107" si="94">#REF!</f>
        <v>#REF!</v>
      </c>
      <c r="E107" s="40" t="e">
        <f t="shared" si="94"/>
        <v>#REF!</v>
      </c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</row>
    <row r="108" spans="1:30" ht="19.5" customHeight="1" x14ac:dyDescent="0.25">
      <c r="A108" s="12">
        <v>102</v>
      </c>
      <c r="B108" s="13" t="s">
        <v>488</v>
      </c>
      <c r="C108" s="14" t="s">
        <v>487</v>
      </c>
      <c r="D108" s="40" t="e">
        <f t="shared" ref="D108:E108" si="95">#REF!</f>
        <v>#REF!</v>
      </c>
      <c r="E108" s="40" t="e">
        <f t="shared" si="95"/>
        <v>#REF!</v>
      </c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</row>
    <row r="109" spans="1:30" ht="19.5" customHeight="1" x14ac:dyDescent="0.25">
      <c r="A109" s="12">
        <v>103</v>
      </c>
      <c r="B109" s="13" t="s">
        <v>489</v>
      </c>
      <c r="C109" s="14" t="s">
        <v>490</v>
      </c>
      <c r="D109" s="40" t="e">
        <f t="shared" ref="D109:E109" si="96">#REF!</f>
        <v>#REF!</v>
      </c>
      <c r="E109" s="40" t="e">
        <f t="shared" si="96"/>
        <v>#REF!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</row>
    <row r="110" spans="1:30" ht="19.5" customHeight="1" x14ac:dyDescent="0.25">
      <c r="A110" s="12">
        <v>104</v>
      </c>
      <c r="B110" s="13" t="s">
        <v>491</v>
      </c>
      <c r="C110" s="14" t="s">
        <v>492</v>
      </c>
      <c r="D110" s="40" t="e">
        <f t="shared" ref="D110:E110" si="97">#REF!</f>
        <v>#REF!</v>
      </c>
      <c r="E110" s="40" t="e">
        <f t="shared" si="97"/>
        <v>#REF!</v>
      </c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</row>
    <row r="111" spans="1:30" ht="19.5" customHeight="1" x14ac:dyDescent="0.25">
      <c r="A111" s="12">
        <v>105</v>
      </c>
      <c r="B111" s="13" t="s">
        <v>743</v>
      </c>
      <c r="C111" s="14" t="s">
        <v>494</v>
      </c>
      <c r="D111" s="40" t="e">
        <f t="shared" ref="D111:E111" si="98">#REF!</f>
        <v>#REF!</v>
      </c>
      <c r="E111" s="40" t="e">
        <f t="shared" si="98"/>
        <v>#REF!</v>
      </c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</row>
    <row r="112" spans="1:30" ht="19.5" customHeight="1" x14ac:dyDescent="0.25">
      <c r="A112" s="12">
        <v>106</v>
      </c>
      <c r="B112" s="13" t="s">
        <v>495</v>
      </c>
      <c r="C112" s="14" t="s">
        <v>496</v>
      </c>
      <c r="D112" s="40" t="e">
        <f t="shared" ref="D112:E112" si="99">#REF!</f>
        <v>#REF!</v>
      </c>
      <c r="E112" s="40" t="e">
        <f t="shared" si="99"/>
        <v>#REF!</v>
      </c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</row>
    <row r="113" spans="1:30" ht="19.5" customHeight="1" x14ac:dyDescent="0.25">
      <c r="A113" s="12">
        <v>107</v>
      </c>
      <c r="B113" s="13" t="s">
        <v>499</v>
      </c>
      <c r="C113" s="14" t="s">
        <v>500</v>
      </c>
      <c r="D113" s="40" t="e">
        <f t="shared" ref="D113:E113" si="100">#REF!</f>
        <v>#REF!</v>
      </c>
      <c r="E113" s="40" t="e">
        <f t="shared" si="100"/>
        <v>#REF!</v>
      </c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</row>
    <row r="114" spans="1:30" ht="19.5" customHeight="1" x14ac:dyDescent="0.25">
      <c r="A114" s="12">
        <v>108</v>
      </c>
      <c r="B114" s="13" t="s">
        <v>501</v>
      </c>
      <c r="C114" s="14" t="s">
        <v>502</v>
      </c>
      <c r="D114" s="40" t="e">
        <f t="shared" ref="D114:E114" si="101">#REF!</f>
        <v>#REF!</v>
      </c>
      <c r="E114" s="40" t="e">
        <f t="shared" si="101"/>
        <v>#REF!</v>
      </c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</row>
    <row r="115" spans="1:30" ht="19.5" customHeight="1" x14ac:dyDescent="0.25">
      <c r="A115" s="12">
        <v>109</v>
      </c>
      <c r="B115" s="13" t="s">
        <v>503</v>
      </c>
      <c r="C115" s="14" t="s">
        <v>504</v>
      </c>
      <c r="D115" s="40" t="e">
        <f t="shared" ref="D115:E115" si="102">#REF!</f>
        <v>#REF!</v>
      </c>
      <c r="E115" s="40" t="e">
        <f t="shared" si="102"/>
        <v>#REF!</v>
      </c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</row>
    <row r="116" spans="1:30" ht="19.5" customHeight="1" x14ac:dyDescent="0.25">
      <c r="A116" s="12">
        <v>110</v>
      </c>
      <c r="B116" s="13" t="s">
        <v>505</v>
      </c>
      <c r="C116" s="14" t="s">
        <v>506</v>
      </c>
      <c r="D116" s="40">
        <v>0</v>
      </c>
      <c r="E116" s="40">
        <v>62567427.539999999</v>
      </c>
      <c r="F116" s="26"/>
      <c r="G116" s="26">
        <v>12256723.809999999</v>
      </c>
      <c r="H116" s="26">
        <v>74824151.349999994</v>
      </c>
      <c r="I116" s="26"/>
      <c r="J116" s="26">
        <f t="shared" ref="J116:J117" si="103">G116-H116</f>
        <v>-62567427.539999992</v>
      </c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</row>
    <row r="117" spans="1:30" ht="19.5" customHeight="1" x14ac:dyDescent="0.25">
      <c r="A117" s="12">
        <v>111</v>
      </c>
      <c r="B117" s="13" t="s">
        <v>507</v>
      </c>
      <c r="C117" s="14" t="s">
        <v>508</v>
      </c>
      <c r="D117" s="40">
        <v>0</v>
      </c>
      <c r="E117" s="40">
        <v>2669890</v>
      </c>
      <c r="F117" s="26"/>
      <c r="G117" s="43">
        <v>14107</v>
      </c>
      <c r="H117" s="43">
        <v>2683997</v>
      </c>
      <c r="I117" s="42"/>
      <c r="J117" s="45">
        <f t="shared" si="103"/>
        <v>-2669890</v>
      </c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</row>
    <row r="118" spans="1:30" ht="19.5" customHeight="1" x14ac:dyDescent="0.25">
      <c r="A118" s="12">
        <v>112</v>
      </c>
      <c r="B118" s="13" t="s">
        <v>509</v>
      </c>
      <c r="C118" s="14" t="s">
        <v>510</v>
      </c>
      <c r="D118" s="40" t="e">
        <f t="shared" ref="D118:E118" si="104">#REF!</f>
        <v>#REF!</v>
      </c>
      <c r="E118" s="40" t="e">
        <f t="shared" si="104"/>
        <v>#REF!</v>
      </c>
      <c r="F118" s="26"/>
      <c r="G118" s="45"/>
      <c r="H118" s="45"/>
      <c r="I118" s="26"/>
      <c r="J118" s="45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</row>
    <row r="119" spans="1:30" ht="19.5" customHeight="1" x14ac:dyDescent="0.25">
      <c r="A119" s="12">
        <v>113</v>
      </c>
      <c r="B119" s="13" t="s">
        <v>511</v>
      </c>
      <c r="C119" s="14" t="s">
        <v>512</v>
      </c>
      <c r="D119" s="40" t="e">
        <f t="shared" ref="D119:E119" si="105">#REF!</f>
        <v>#REF!</v>
      </c>
      <c r="E119" s="40" t="e">
        <f t="shared" si="105"/>
        <v>#REF!</v>
      </c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</row>
    <row r="120" spans="1:30" ht="19.5" customHeight="1" x14ac:dyDescent="0.25">
      <c r="A120" s="12">
        <v>114</v>
      </c>
      <c r="B120" s="13" t="s">
        <v>513</v>
      </c>
      <c r="C120" s="14" t="s">
        <v>514</v>
      </c>
      <c r="D120" s="40" t="e">
        <f t="shared" ref="D120:E120" si="106">#REF!</f>
        <v>#REF!</v>
      </c>
      <c r="E120" s="40" t="e">
        <f t="shared" si="106"/>
        <v>#REF!</v>
      </c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</row>
    <row r="121" spans="1:30" ht="19.5" customHeight="1" x14ac:dyDescent="0.25">
      <c r="A121" s="12">
        <v>115</v>
      </c>
      <c r="B121" s="13" t="s">
        <v>515</v>
      </c>
      <c r="C121" s="14" t="s">
        <v>109</v>
      </c>
      <c r="D121" s="40" t="e">
        <f t="shared" ref="D121:E121" si="107">#REF!</f>
        <v>#REF!</v>
      </c>
      <c r="E121" s="40" t="e">
        <f t="shared" si="107"/>
        <v>#REF!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</row>
    <row r="122" spans="1:30" ht="19.5" customHeight="1" x14ac:dyDescent="0.25">
      <c r="A122" s="12">
        <v>116</v>
      </c>
      <c r="B122" s="13" t="s">
        <v>516</v>
      </c>
      <c r="C122" s="14" t="s">
        <v>517</v>
      </c>
      <c r="D122" s="40" t="e">
        <f t="shared" ref="D122:E122" si="108">#REF!</f>
        <v>#REF!</v>
      </c>
      <c r="E122" s="40" t="e">
        <f t="shared" si="108"/>
        <v>#REF!</v>
      </c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</row>
    <row r="123" spans="1:30" ht="19.5" customHeight="1" x14ac:dyDescent="0.25">
      <c r="A123" s="12">
        <v>117</v>
      </c>
      <c r="B123" s="13" t="s">
        <v>518</v>
      </c>
      <c r="C123" s="14" t="s">
        <v>739</v>
      </c>
      <c r="D123" s="40" t="e">
        <f t="shared" ref="D123:E123" si="109">#REF!</f>
        <v>#REF!</v>
      </c>
      <c r="E123" s="40" t="e">
        <f t="shared" si="109"/>
        <v>#REF!</v>
      </c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</row>
    <row r="124" spans="1:30" ht="19.5" customHeight="1" x14ac:dyDescent="0.25">
      <c r="A124" s="12">
        <v>118</v>
      </c>
      <c r="B124" s="13" t="s">
        <v>2</v>
      </c>
      <c r="C124" s="14" t="s">
        <v>519</v>
      </c>
      <c r="D124" s="40">
        <v>531925303.99000001</v>
      </c>
      <c r="E124" s="40">
        <v>0</v>
      </c>
      <c r="F124" s="26"/>
      <c r="G124" s="46">
        <v>648333725.99000013</v>
      </c>
      <c r="H124" s="46">
        <v>116408422</v>
      </c>
      <c r="I124" s="41"/>
      <c r="J124" s="41">
        <f>G124-H124</f>
        <v>531925303.99000013</v>
      </c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</row>
    <row r="125" spans="1:30" ht="19.5" customHeight="1" x14ac:dyDescent="0.25">
      <c r="A125" s="12">
        <v>119</v>
      </c>
      <c r="B125" s="13" t="s">
        <v>520</v>
      </c>
      <c r="C125" s="14" t="s">
        <v>111</v>
      </c>
      <c r="D125" s="40" t="e">
        <f t="shared" ref="D125:E125" si="110">#REF!</f>
        <v>#REF!</v>
      </c>
      <c r="E125" s="40" t="e">
        <f t="shared" si="110"/>
        <v>#REF!</v>
      </c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</row>
    <row r="126" spans="1:30" ht="19.5" customHeight="1" x14ac:dyDescent="0.25">
      <c r="A126" s="12">
        <v>120</v>
      </c>
      <c r="B126" s="13" t="s">
        <v>521</v>
      </c>
      <c r="C126" s="14" t="s">
        <v>522</v>
      </c>
      <c r="D126" s="40" t="e">
        <f t="shared" ref="D126:E126" si="111">#REF!</f>
        <v>#REF!</v>
      </c>
      <c r="E126" s="40" t="e">
        <f t="shared" si="111"/>
        <v>#REF!</v>
      </c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</row>
    <row r="127" spans="1:30" ht="19.5" customHeight="1" x14ac:dyDescent="0.25">
      <c r="A127" s="12">
        <v>121</v>
      </c>
      <c r="B127" s="13" t="s">
        <v>523</v>
      </c>
      <c r="C127" s="14" t="s">
        <v>524</v>
      </c>
      <c r="D127" s="40" t="e">
        <f t="shared" ref="D127:E127" si="112">#REF!</f>
        <v>#REF!</v>
      </c>
      <c r="E127" s="40" t="e">
        <f t="shared" si="112"/>
        <v>#REF!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</row>
    <row r="128" spans="1:30" ht="19.5" customHeight="1" x14ac:dyDescent="0.25">
      <c r="A128" s="12">
        <v>122</v>
      </c>
      <c r="B128" s="13" t="s">
        <v>525</v>
      </c>
      <c r="C128" s="14" t="s">
        <v>526</v>
      </c>
      <c r="D128" s="40" t="e">
        <f t="shared" ref="D128:E128" si="113">#REF!</f>
        <v>#REF!</v>
      </c>
      <c r="E128" s="40" t="e">
        <f t="shared" si="113"/>
        <v>#REF!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</row>
    <row r="129" spans="1:30" ht="19.5" customHeight="1" x14ac:dyDescent="0.25">
      <c r="A129" s="12">
        <v>123</v>
      </c>
      <c r="B129" s="13" t="s">
        <v>527</v>
      </c>
      <c r="C129" s="14" t="s">
        <v>528</v>
      </c>
      <c r="D129" s="40" t="e">
        <f t="shared" ref="D129:E129" si="114">#REF!</f>
        <v>#REF!</v>
      </c>
      <c r="E129" s="40" t="e">
        <f t="shared" si="114"/>
        <v>#REF!</v>
      </c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</row>
    <row r="130" spans="1:30" ht="19.5" customHeight="1" x14ac:dyDescent="0.25">
      <c r="A130" s="12">
        <v>124</v>
      </c>
      <c r="B130" s="13" t="s">
        <v>531</v>
      </c>
      <c r="C130" s="14" t="s">
        <v>532</v>
      </c>
      <c r="D130" s="40" t="e">
        <f t="shared" ref="D130:E130" si="115">#REF!</f>
        <v>#REF!</v>
      </c>
      <c r="E130" s="40" t="e">
        <f t="shared" si="115"/>
        <v>#REF!</v>
      </c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</row>
    <row r="131" spans="1:30" ht="19.5" customHeight="1" x14ac:dyDescent="0.25">
      <c r="A131" s="12">
        <v>125</v>
      </c>
      <c r="B131" s="13" t="s">
        <v>533</v>
      </c>
      <c r="C131" s="14" t="s">
        <v>534</v>
      </c>
      <c r="D131" s="40" t="e">
        <f t="shared" ref="D131:E131" si="116">#REF!</f>
        <v>#REF!</v>
      </c>
      <c r="E131" s="40" t="e">
        <f t="shared" si="116"/>
        <v>#REF!</v>
      </c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</row>
    <row r="132" spans="1:30" ht="19.5" customHeight="1" x14ac:dyDescent="0.25">
      <c r="A132" s="12">
        <v>126</v>
      </c>
      <c r="B132" s="13" t="s">
        <v>744</v>
      </c>
      <c r="C132" s="14" t="s">
        <v>745</v>
      </c>
      <c r="D132" s="40" t="e">
        <f t="shared" ref="D132:E132" si="117">#REF!</f>
        <v>#REF!</v>
      </c>
      <c r="E132" s="40" t="e">
        <f t="shared" si="117"/>
        <v>#REF!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</row>
    <row r="133" spans="1:30" ht="19.5" customHeight="1" x14ac:dyDescent="0.25">
      <c r="A133" s="12">
        <v>127</v>
      </c>
      <c r="B133" s="13" t="s">
        <v>537</v>
      </c>
      <c r="C133" s="14" t="s">
        <v>538</v>
      </c>
      <c r="D133" s="40" t="e">
        <f t="shared" ref="D133:E133" si="118">#REF!</f>
        <v>#REF!</v>
      </c>
      <c r="E133" s="40" t="e">
        <f t="shared" si="118"/>
        <v>#REF!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</row>
    <row r="134" spans="1:30" ht="19.5" customHeight="1" x14ac:dyDescent="0.25">
      <c r="A134" s="12">
        <v>128</v>
      </c>
      <c r="B134" s="13" t="s">
        <v>541</v>
      </c>
      <c r="C134" s="14" t="s">
        <v>542</v>
      </c>
      <c r="D134" s="40" t="e">
        <f t="shared" ref="D134:E134" si="119">#REF!</f>
        <v>#REF!</v>
      </c>
      <c r="E134" s="40" t="e">
        <f t="shared" si="119"/>
        <v>#REF!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</row>
    <row r="135" spans="1:30" ht="19.5" customHeight="1" x14ac:dyDescent="0.25">
      <c r="A135" s="12">
        <v>129</v>
      </c>
      <c r="B135" s="13" t="s">
        <v>543</v>
      </c>
      <c r="C135" s="14" t="s">
        <v>544</v>
      </c>
      <c r="D135" s="40" t="e">
        <f t="shared" ref="D135:E135" si="120">#REF!</f>
        <v>#REF!</v>
      </c>
      <c r="E135" s="40" t="e">
        <f t="shared" si="120"/>
        <v>#REF!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</row>
    <row r="136" spans="1:30" ht="19.5" customHeight="1" x14ac:dyDescent="0.25">
      <c r="A136" s="12">
        <v>130</v>
      </c>
      <c r="B136" s="13" t="s">
        <v>545</v>
      </c>
      <c r="C136" s="14" t="s">
        <v>546</v>
      </c>
      <c r="D136" s="40" t="e">
        <f t="shared" ref="D136:E136" si="121">#REF!</f>
        <v>#REF!</v>
      </c>
      <c r="E136" s="40" t="e">
        <f t="shared" si="121"/>
        <v>#REF!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</row>
    <row r="137" spans="1:30" ht="19.5" customHeight="1" x14ac:dyDescent="0.25">
      <c r="A137" s="12">
        <v>131</v>
      </c>
      <c r="B137" s="13" t="s">
        <v>549</v>
      </c>
      <c r="C137" s="14" t="s">
        <v>550</v>
      </c>
      <c r="D137" s="40" t="e">
        <f t="shared" ref="D137:E137" si="122">#REF!</f>
        <v>#REF!</v>
      </c>
      <c r="E137" s="40" t="e">
        <f t="shared" si="122"/>
        <v>#REF!</v>
      </c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</row>
    <row r="138" spans="1:30" ht="19.5" customHeight="1" x14ac:dyDescent="0.25">
      <c r="A138" s="12">
        <v>132</v>
      </c>
      <c r="B138" s="13" t="s">
        <v>551</v>
      </c>
      <c r="C138" s="14" t="s">
        <v>552</v>
      </c>
      <c r="D138" s="40" t="e">
        <f t="shared" ref="D138:E138" si="123">#REF!</f>
        <v>#REF!</v>
      </c>
      <c r="E138" s="40" t="e">
        <f t="shared" si="123"/>
        <v>#REF!</v>
      </c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</row>
    <row r="139" spans="1:30" ht="19.5" customHeight="1" x14ac:dyDescent="0.25">
      <c r="A139" s="12">
        <v>133</v>
      </c>
      <c r="B139" s="13" t="s">
        <v>553</v>
      </c>
      <c r="C139" s="14" t="s">
        <v>554</v>
      </c>
      <c r="D139" s="40" t="e">
        <f t="shared" ref="D139:E139" si="124">#REF!</f>
        <v>#REF!</v>
      </c>
      <c r="E139" s="40" t="e">
        <f t="shared" si="124"/>
        <v>#REF!</v>
      </c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</row>
    <row r="140" spans="1:30" ht="19.5" customHeight="1" x14ac:dyDescent="0.25">
      <c r="A140" s="12">
        <v>134</v>
      </c>
      <c r="B140" s="13" t="s">
        <v>555</v>
      </c>
      <c r="C140" s="14" t="s">
        <v>556</v>
      </c>
      <c r="D140" s="40" t="e">
        <f t="shared" ref="D140:E140" si="125">#REF!</f>
        <v>#REF!</v>
      </c>
      <c r="E140" s="40" t="e">
        <f t="shared" si="125"/>
        <v>#REF!</v>
      </c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</row>
    <row r="141" spans="1:30" ht="19.5" customHeight="1" x14ac:dyDescent="0.25">
      <c r="A141" s="12">
        <v>135</v>
      </c>
      <c r="B141" s="13" t="s">
        <v>557</v>
      </c>
      <c r="C141" s="14" t="s">
        <v>558</v>
      </c>
      <c r="D141" s="40" t="e">
        <f t="shared" ref="D141:E141" si="126">#REF!</f>
        <v>#REF!</v>
      </c>
      <c r="E141" s="40" t="e">
        <f t="shared" si="126"/>
        <v>#REF!</v>
      </c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</row>
    <row r="142" spans="1:30" ht="19.5" customHeight="1" x14ac:dyDescent="0.25">
      <c r="A142" s="12">
        <v>136</v>
      </c>
      <c r="B142" s="13" t="s">
        <v>559</v>
      </c>
      <c r="C142" s="14" t="s">
        <v>560</v>
      </c>
      <c r="D142" s="40">
        <v>10040</v>
      </c>
      <c r="E142" s="40">
        <v>0</v>
      </c>
      <c r="F142" s="26"/>
      <c r="G142" s="42">
        <v>63620077.300000004</v>
      </c>
      <c r="H142" s="42">
        <v>63610037.300000004</v>
      </c>
      <c r="I142" s="26"/>
      <c r="J142" s="26">
        <f>G142-H142</f>
        <v>10040</v>
      </c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</row>
    <row r="143" spans="1:30" ht="19.5" customHeight="1" x14ac:dyDescent="0.25">
      <c r="A143" s="12">
        <v>137</v>
      </c>
      <c r="B143" s="13" t="s">
        <v>561</v>
      </c>
      <c r="C143" s="14" t="s">
        <v>562</v>
      </c>
      <c r="D143" s="40" t="e">
        <f t="shared" ref="D143:E143" si="127">#REF!</f>
        <v>#REF!</v>
      </c>
      <c r="E143" s="40" t="e">
        <f t="shared" si="127"/>
        <v>#REF!</v>
      </c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</row>
    <row r="144" spans="1:30" ht="19.5" customHeight="1" x14ac:dyDescent="0.25">
      <c r="A144" s="12">
        <v>138</v>
      </c>
      <c r="B144" s="13" t="s">
        <v>563</v>
      </c>
      <c r="C144" s="14" t="s">
        <v>564</v>
      </c>
      <c r="D144" s="40" t="e">
        <f t="shared" ref="D144:E144" si="128">#REF!</f>
        <v>#REF!</v>
      </c>
      <c r="E144" s="40" t="e">
        <f t="shared" si="128"/>
        <v>#REF!</v>
      </c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</row>
    <row r="145" spans="1:30" ht="19.5" customHeight="1" x14ac:dyDescent="0.25">
      <c r="A145" s="12">
        <v>139</v>
      </c>
      <c r="B145" s="13" t="s">
        <v>565</v>
      </c>
      <c r="C145" s="14" t="s">
        <v>566</v>
      </c>
      <c r="D145" s="40" t="e">
        <f t="shared" ref="D145:E145" si="129">#REF!</f>
        <v>#REF!</v>
      </c>
      <c r="E145" s="40" t="e">
        <f t="shared" si="129"/>
        <v>#REF!</v>
      </c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</row>
    <row r="146" spans="1:30" ht="19.5" customHeight="1" x14ac:dyDescent="0.25">
      <c r="A146" s="12">
        <v>140</v>
      </c>
      <c r="B146" s="13" t="s">
        <v>567</v>
      </c>
      <c r="C146" s="14" t="s">
        <v>568</v>
      </c>
      <c r="D146" s="40" t="e">
        <f t="shared" ref="D146:E146" si="130">#REF!</f>
        <v>#REF!</v>
      </c>
      <c r="E146" s="40" t="e">
        <f t="shared" si="130"/>
        <v>#REF!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</row>
    <row r="147" spans="1:30" ht="19.5" customHeight="1" x14ac:dyDescent="0.25">
      <c r="A147" s="12">
        <v>141</v>
      </c>
      <c r="B147" s="13" t="s">
        <v>569</v>
      </c>
      <c r="C147" s="14" t="s">
        <v>570</v>
      </c>
      <c r="D147" s="40" t="e">
        <f t="shared" ref="D147:E147" si="131">#REF!</f>
        <v>#REF!</v>
      </c>
      <c r="E147" s="40" t="e">
        <f t="shared" si="131"/>
        <v>#REF!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</row>
    <row r="148" spans="1:30" ht="19.5" customHeight="1" x14ac:dyDescent="0.25">
      <c r="A148" s="12">
        <v>142</v>
      </c>
      <c r="B148" s="13" t="s">
        <v>571</v>
      </c>
      <c r="C148" s="14" t="s">
        <v>572</v>
      </c>
      <c r="D148" s="40" t="e">
        <f t="shared" ref="D148:E148" si="132">#REF!</f>
        <v>#REF!</v>
      </c>
      <c r="E148" s="40" t="e">
        <f t="shared" si="132"/>
        <v>#REF!</v>
      </c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</row>
    <row r="149" spans="1:30" ht="19.5" customHeight="1" x14ac:dyDescent="0.25">
      <c r="A149" s="12">
        <v>143</v>
      </c>
      <c r="B149" s="13" t="s">
        <v>573</v>
      </c>
      <c r="C149" s="14" t="s">
        <v>574</v>
      </c>
      <c r="D149" s="40" t="e">
        <f t="shared" ref="D149:E149" si="133">#REF!</f>
        <v>#REF!</v>
      </c>
      <c r="E149" s="40" t="e">
        <f t="shared" si="133"/>
        <v>#REF!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</row>
    <row r="150" spans="1:30" ht="19.5" customHeight="1" x14ac:dyDescent="0.25">
      <c r="A150" s="12">
        <v>144</v>
      </c>
      <c r="B150" s="13" t="s">
        <v>575</v>
      </c>
      <c r="C150" s="14" t="s">
        <v>576</v>
      </c>
      <c r="D150" s="40" t="e">
        <f t="shared" ref="D150:E150" si="134">#REF!</f>
        <v>#REF!</v>
      </c>
      <c r="E150" s="40" t="e">
        <f t="shared" si="134"/>
        <v>#REF!</v>
      </c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</row>
    <row r="151" spans="1:30" ht="19.5" customHeight="1" x14ac:dyDescent="0.25">
      <c r="A151" s="12">
        <v>145</v>
      </c>
      <c r="B151" s="13" t="s">
        <v>577</v>
      </c>
      <c r="C151" s="14" t="s">
        <v>578</v>
      </c>
      <c r="D151" s="40" t="e">
        <f t="shared" ref="D151:E151" si="135">#REF!</f>
        <v>#REF!</v>
      </c>
      <c r="E151" s="40" t="e">
        <f t="shared" si="135"/>
        <v>#REF!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</row>
    <row r="152" spans="1:30" ht="19.5" customHeight="1" x14ac:dyDescent="0.25">
      <c r="A152" s="12">
        <v>146</v>
      </c>
      <c r="B152" s="13" t="s">
        <v>581</v>
      </c>
      <c r="C152" s="14" t="s">
        <v>582</v>
      </c>
      <c r="D152" s="40" t="e">
        <f t="shared" ref="D152:E152" si="136">#REF!</f>
        <v>#REF!</v>
      </c>
      <c r="E152" s="40" t="e">
        <f t="shared" si="136"/>
        <v>#REF!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</row>
    <row r="153" spans="1:30" ht="19.5" customHeight="1" x14ac:dyDescent="0.25">
      <c r="A153" s="12">
        <v>147</v>
      </c>
      <c r="B153" s="13" t="s">
        <v>583</v>
      </c>
      <c r="C153" s="14" t="s">
        <v>584</v>
      </c>
      <c r="D153" s="40" t="e">
        <f t="shared" ref="D153:E153" si="137">#REF!</f>
        <v>#REF!</v>
      </c>
      <c r="E153" s="40" t="e">
        <f t="shared" si="137"/>
        <v>#REF!</v>
      </c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</row>
    <row r="154" spans="1:30" ht="19.5" customHeight="1" x14ac:dyDescent="0.25">
      <c r="A154" s="12">
        <v>148</v>
      </c>
      <c r="B154" s="13" t="s">
        <v>589</v>
      </c>
      <c r="C154" s="14" t="s">
        <v>590</v>
      </c>
      <c r="D154" s="40" t="e">
        <f t="shared" ref="D154:E154" si="138">#REF!</f>
        <v>#REF!</v>
      </c>
      <c r="E154" s="40" t="e">
        <f t="shared" si="138"/>
        <v>#REF!</v>
      </c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</row>
    <row r="155" spans="1:30" ht="19.5" customHeight="1" x14ac:dyDescent="0.25">
      <c r="A155" s="12">
        <v>149</v>
      </c>
      <c r="B155" s="13" t="s">
        <v>587</v>
      </c>
      <c r="C155" s="14" t="s">
        <v>746</v>
      </c>
      <c r="D155" s="40" t="e">
        <f t="shared" ref="D155:E155" si="139">#REF!</f>
        <v>#REF!</v>
      </c>
      <c r="E155" s="40" t="e">
        <f t="shared" si="139"/>
        <v>#REF!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</row>
    <row r="156" spans="1:30" ht="19.5" customHeight="1" x14ac:dyDescent="0.25">
      <c r="A156" s="12">
        <v>150</v>
      </c>
      <c r="B156" s="13" t="s">
        <v>740</v>
      </c>
      <c r="C156" s="14" t="s">
        <v>747</v>
      </c>
      <c r="D156" s="40" t="e">
        <f t="shared" ref="D156:E156" si="140">#REF!</f>
        <v>#REF!</v>
      </c>
      <c r="E156" s="40" t="e">
        <f t="shared" si="140"/>
        <v>#REF!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</row>
    <row r="157" spans="1:30" ht="19.5" customHeight="1" x14ac:dyDescent="0.25">
      <c r="A157" s="12">
        <v>151</v>
      </c>
      <c r="B157" s="17" t="s">
        <v>591</v>
      </c>
      <c r="C157" s="14" t="s">
        <v>592</v>
      </c>
      <c r="D157" s="40" t="e">
        <f t="shared" ref="D157:E157" si="141">#REF!</f>
        <v>#REF!</v>
      </c>
      <c r="E157" s="40" t="e">
        <f t="shared" si="141"/>
        <v>#REF!</v>
      </c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</row>
    <row r="158" spans="1:30" ht="19.5" customHeight="1" x14ac:dyDescent="0.25">
      <c r="A158" s="12">
        <v>152</v>
      </c>
      <c r="B158" s="17" t="s">
        <v>593</v>
      </c>
      <c r="C158" s="14" t="s">
        <v>594</v>
      </c>
      <c r="D158" s="40" t="e">
        <f t="shared" ref="D158:E158" si="142">#REF!</f>
        <v>#REF!</v>
      </c>
      <c r="E158" s="40" t="e">
        <f t="shared" si="142"/>
        <v>#REF!</v>
      </c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</row>
    <row r="159" spans="1:30" ht="19.5" customHeight="1" x14ac:dyDescent="0.25">
      <c r="A159" s="12">
        <v>153</v>
      </c>
      <c r="B159" s="13" t="s">
        <v>597</v>
      </c>
      <c r="C159" s="14" t="s">
        <v>598</v>
      </c>
      <c r="D159" s="40" t="e">
        <f t="shared" ref="D159:E159" si="143">#REF!</f>
        <v>#REF!</v>
      </c>
      <c r="E159" s="40" t="e">
        <f t="shared" si="143"/>
        <v>#REF!</v>
      </c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</row>
    <row r="160" spans="1:30" ht="19.5" customHeight="1" x14ac:dyDescent="0.25">
      <c r="A160" s="12">
        <v>154</v>
      </c>
      <c r="B160" s="13" t="s">
        <v>599</v>
      </c>
      <c r="C160" s="14" t="s">
        <v>600</v>
      </c>
      <c r="D160" s="40" t="e">
        <f t="shared" ref="D160:E160" si="144">#REF!</f>
        <v>#REF!</v>
      </c>
      <c r="E160" s="40" t="e">
        <f t="shared" si="144"/>
        <v>#REF!</v>
      </c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</row>
    <row r="161" spans="1:30" ht="19.5" customHeight="1" x14ac:dyDescent="0.25">
      <c r="A161" s="12">
        <v>155</v>
      </c>
      <c r="B161" s="13" t="s">
        <v>601</v>
      </c>
      <c r="C161" s="14" t="s">
        <v>602</v>
      </c>
      <c r="D161" s="40" t="e">
        <f t="shared" ref="D161:E161" si="145">#REF!</f>
        <v>#REF!</v>
      </c>
      <c r="E161" s="40" t="e">
        <f t="shared" si="145"/>
        <v>#REF!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</row>
    <row r="162" spans="1:30" ht="19.5" customHeight="1" x14ac:dyDescent="0.25">
      <c r="A162" s="12">
        <v>156</v>
      </c>
      <c r="B162" s="13" t="s">
        <v>603</v>
      </c>
      <c r="C162" s="14" t="s">
        <v>604</v>
      </c>
      <c r="D162" s="40" t="e">
        <f t="shared" ref="D162:E162" si="146">#REF!</f>
        <v>#REF!</v>
      </c>
      <c r="E162" s="40" t="e">
        <f t="shared" si="146"/>
        <v>#REF!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</row>
    <row r="163" spans="1:30" ht="19.5" customHeight="1" x14ac:dyDescent="0.25">
      <c r="A163" s="12">
        <v>157</v>
      </c>
      <c r="B163" s="13" t="s">
        <v>607</v>
      </c>
      <c r="C163" s="19" t="s">
        <v>608</v>
      </c>
      <c r="D163" s="40" t="e">
        <f t="shared" ref="D163:E163" si="147">#REF!</f>
        <v>#REF!</v>
      </c>
      <c r="E163" s="40" t="e">
        <f t="shared" si="147"/>
        <v>#REF!</v>
      </c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</row>
    <row r="164" spans="1:30" ht="19.5" customHeight="1" x14ac:dyDescent="0.25">
      <c r="A164" s="12">
        <v>158</v>
      </c>
      <c r="B164" s="13" t="s">
        <v>741</v>
      </c>
      <c r="C164" s="14" t="s">
        <v>611</v>
      </c>
      <c r="D164" s="40" t="e">
        <f t="shared" ref="D164:E164" si="148">#REF!</f>
        <v>#REF!</v>
      </c>
      <c r="E164" s="40" t="e">
        <f t="shared" si="148"/>
        <v>#REF!</v>
      </c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</row>
    <row r="165" spans="1:30" ht="19.5" customHeight="1" x14ac:dyDescent="0.25">
      <c r="A165" s="12">
        <v>159</v>
      </c>
      <c r="B165" s="13" t="s">
        <v>612</v>
      </c>
      <c r="C165" s="14" t="s">
        <v>613</v>
      </c>
      <c r="D165" s="40" t="e">
        <f t="shared" ref="D165:E165" si="149">#REF!</f>
        <v>#REF!</v>
      </c>
      <c r="E165" s="40" t="e">
        <f t="shared" si="149"/>
        <v>#REF!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</row>
    <row r="166" spans="1:30" ht="19.5" customHeight="1" x14ac:dyDescent="0.25">
      <c r="A166" s="12">
        <v>160</v>
      </c>
      <c r="B166" s="13" t="s">
        <v>614</v>
      </c>
      <c r="C166" s="14" t="s">
        <v>615</v>
      </c>
      <c r="D166" s="40" t="e">
        <f t="shared" ref="D166:E166" si="150">#REF!</f>
        <v>#REF!</v>
      </c>
      <c r="E166" s="40" t="e">
        <f t="shared" si="150"/>
        <v>#REF!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</row>
    <row r="167" spans="1:30" ht="19.5" customHeight="1" x14ac:dyDescent="0.25">
      <c r="A167" s="12">
        <v>161</v>
      </c>
      <c r="B167" s="13" t="s">
        <v>616</v>
      </c>
      <c r="C167" s="14" t="s">
        <v>617</v>
      </c>
      <c r="D167" s="40" t="e">
        <f t="shared" ref="D167:E167" si="151">#REF!</f>
        <v>#REF!</v>
      </c>
      <c r="E167" s="40" t="e">
        <f t="shared" si="151"/>
        <v>#REF!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</row>
    <row r="168" spans="1:30" ht="19.5" customHeight="1" x14ac:dyDescent="0.25">
      <c r="A168" s="12">
        <v>162</v>
      </c>
      <c r="B168" s="13" t="s">
        <v>618</v>
      </c>
      <c r="C168" s="14" t="s">
        <v>619</v>
      </c>
      <c r="D168" s="40" t="e">
        <f t="shared" ref="D168:E168" si="152">#REF!</f>
        <v>#REF!</v>
      </c>
      <c r="E168" s="40" t="e">
        <f t="shared" si="152"/>
        <v>#REF!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</row>
    <row r="169" spans="1:30" ht="19.5" customHeight="1" x14ac:dyDescent="0.25">
      <c r="A169" s="12">
        <v>163</v>
      </c>
      <c r="B169" s="13" t="s">
        <v>620</v>
      </c>
      <c r="C169" s="14" t="s">
        <v>621</v>
      </c>
      <c r="D169" s="40" t="e">
        <f t="shared" ref="D169:E169" si="153">#REF!</f>
        <v>#REF!</v>
      </c>
      <c r="E169" s="40" t="e">
        <f t="shared" si="153"/>
        <v>#REF!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</row>
    <row r="170" spans="1:30" ht="19.5" customHeight="1" x14ac:dyDescent="0.25">
      <c r="A170" s="12">
        <v>164</v>
      </c>
      <c r="B170" s="13" t="s">
        <v>622</v>
      </c>
      <c r="C170" s="14" t="s">
        <v>201</v>
      </c>
      <c r="D170" s="40" t="e">
        <f t="shared" ref="D170:E170" si="154">#REF!</f>
        <v>#REF!</v>
      </c>
      <c r="E170" s="40" t="e">
        <f t="shared" si="154"/>
        <v>#REF!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</row>
    <row r="171" spans="1:30" ht="19.5" customHeight="1" x14ac:dyDescent="0.25">
      <c r="A171" s="12">
        <v>165</v>
      </c>
      <c r="B171" s="13" t="s">
        <v>623</v>
      </c>
      <c r="C171" s="14" t="s">
        <v>624</v>
      </c>
      <c r="D171" s="40" t="e">
        <f t="shared" ref="D171:E171" si="155">#REF!</f>
        <v>#REF!</v>
      </c>
      <c r="E171" s="40" t="e">
        <f t="shared" si="155"/>
        <v>#REF!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</row>
    <row r="172" spans="1:30" ht="19.5" customHeight="1" x14ac:dyDescent="0.25">
      <c r="A172" s="12">
        <v>166</v>
      </c>
      <c r="B172" s="13" t="s">
        <v>625</v>
      </c>
      <c r="C172" s="14" t="s">
        <v>626</v>
      </c>
      <c r="D172" s="40" t="e">
        <f t="shared" ref="D172:E172" si="156">#REF!</f>
        <v>#REF!</v>
      </c>
      <c r="E172" s="40" t="e">
        <f t="shared" si="156"/>
        <v>#REF!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</row>
    <row r="173" spans="1:30" ht="19.5" customHeight="1" x14ac:dyDescent="0.25">
      <c r="A173" s="12">
        <v>167</v>
      </c>
      <c r="B173" s="13" t="s">
        <v>627</v>
      </c>
      <c r="C173" s="14" t="s">
        <v>187</v>
      </c>
      <c r="D173" s="40" t="e">
        <f t="shared" ref="D173:E173" si="157">#REF!</f>
        <v>#REF!</v>
      </c>
      <c r="E173" s="40" t="e">
        <f t="shared" si="157"/>
        <v>#REF!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</row>
    <row r="174" spans="1:30" ht="19.5" customHeight="1" x14ac:dyDescent="0.25">
      <c r="A174" s="12">
        <v>168</v>
      </c>
      <c r="B174" s="13" t="s">
        <v>628</v>
      </c>
      <c r="C174" s="14" t="s">
        <v>629</v>
      </c>
      <c r="D174" s="40" t="e">
        <f t="shared" ref="D174:E174" si="158">#REF!</f>
        <v>#REF!</v>
      </c>
      <c r="E174" s="40" t="e">
        <f t="shared" si="158"/>
        <v>#REF!</v>
      </c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</row>
    <row r="175" spans="1:30" ht="19.5" customHeight="1" x14ac:dyDescent="0.25">
      <c r="A175" s="12">
        <v>169</v>
      </c>
      <c r="B175" s="13" t="s">
        <v>630</v>
      </c>
      <c r="C175" s="14" t="s">
        <v>631</v>
      </c>
      <c r="D175" s="40" t="e">
        <f t="shared" ref="D175:E175" si="159">#REF!</f>
        <v>#REF!</v>
      </c>
      <c r="E175" s="40" t="e">
        <f t="shared" si="159"/>
        <v>#REF!</v>
      </c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</row>
    <row r="176" spans="1:30" ht="19.5" customHeight="1" x14ac:dyDescent="0.25">
      <c r="A176" s="12">
        <v>170</v>
      </c>
      <c r="B176" s="13" t="s">
        <v>632</v>
      </c>
      <c r="C176" s="14" t="s">
        <v>633</v>
      </c>
      <c r="D176" s="40" t="e">
        <f t="shared" ref="D176:E176" si="160">#REF!</f>
        <v>#REF!</v>
      </c>
      <c r="E176" s="40" t="e">
        <f t="shared" si="160"/>
        <v>#REF!</v>
      </c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</row>
    <row r="177" spans="1:30" ht="19.5" customHeight="1" x14ac:dyDescent="0.25">
      <c r="A177" s="12">
        <v>171</v>
      </c>
      <c r="B177" s="13" t="s">
        <v>634</v>
      </c>
      <c r="C177" s="14" t="s">
        <v>635</v>
      </c>
      <c r="D177" s="40" t="e">
        <f t="shared" ref="D177:E177" si="161">#REF!</f>
        <v>#REF!</v>
      </c>
      <c r="E177" s="40" t="e">
        <f t="shared" si="161"/>
        <v>#REF!</v>
      </c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</row>
    <row r="178" spans="1:30" ht="19.5" customHeight="1" x14ac:dyDescent="0.25">
      <c r="A178" s="12">
        <v>172</v>
      </c>
      <c r="B178" s="13" t="s">
        <v>636</v>
      </c>
      <c r="C178" s="14" t="s">
        <v>637</v>
      </c>
      <c r="D178" s="40" t="e">
        <f t="shared" ref="D178:E178" si="162">#REF!</f>
        <v>#REF!</v>
      </c>
      <c r="E178" s="40" t="e">
        <f t="shared" si="162"/>
        <v>#REF!</v>
      </c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</row>
    <row r="179" spans="1:30" ht="19.5" customHeight="1" x14ac:dyDescent="0.25">
      <c r="A179" s="12"/>
      <c r="B179" s="13" t="s">
        <v>638</v>
      </c>
      <c r="C179" s="14" t="s">
        <v>639</v>
      </c>
      <c r="D179" s="40" t="e">
        <f t="shared" ref="D179:E179" si="163">#REF!</f>
        <v>#REF!</v>
      </c>
      <c r="E179" s="40" t="e">
        <f t="shared" si="163"/>
        <v>#REF!</v>
      </c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</row>
    <row r="180" spans="1:30" ht="19.5" customHeight="1" x14ac:dyDescent="0.25">
      <c r="A180" s="12"/>
      <c r="B180" s="20" t="s">
        <v>649</v>
      </c>
      <c r="C180" s="14"/>
      <c r="D180" s="40" t="e">
        <f t="shared" ref="D180:E180" si="164">#REF!</f>
        <v>#REF!</v>
      </c>
      <c r="E180" s="40" t="e">
        <f t="shared" si="164"/>
        <v>#REF!</v>
      </c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</row>
    <row r="181" spans="1:30" ht="19.5" customHeight="1" x14ac:dyDescent="0.25">
      <c r="A181" s="12">
        <v>173</v>
      </c>
      <c r="B181" s="21" t="s">
        <v>650</v>
      </c>
      <c r="C181" s="14" t="s">
        <v>651</v>
      </c>
      <c r="D181" s="40" t="e">
        <f t="shared" ref="D181:E181" si="165">#REF!</f>
        <v>#REF!</v>
      </c>
      <c r="E181" s="40" t="e">
        <f t="shared" si="165"/>
        <v>#REF!</v>
      </c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</row>
    <row r="182" spans="1:30" ht="19.5" customHeight="1" x14ac:dyDescent="0.25">
      <c r="A182" s="12">
        <v>174</v>
      </c>
      <c r="B182" s="21" t="s">
        <v>652</v>
      </c>
      <c r="C182" s="14" t="s">
        <v>653</v>
      </c>
      <c r="D182" s="40" t="e">
        <f t="shared" ref="D182:E182" si="166">#REF!</f>
        <v>#REF!</v>
      </c>
      <c r="E182" s="40" t="e">
        <f t="shared" si="166"/>
        <v>#REF!</v>
      </c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</row>
    <row r="183" spans="1:30" ht="19.5" customHeight="1" x14ac:dyDescent="0.25">
      <c r="A183" s="12">
        <v>175</v>
      </c>
      <c r="B183" s="21" t="s">
        <v>654</v>
      </c>
      <c r="C183" s="14" t="s">
        <v>196</v>
      </c>
      <c r="D183" s="40" t="e">
        <f t="shared" ref="D183:E183" si="167">#REF!</f>
        <v>#REF!</v>
      </c>
      <c r="E183" s="40" t="e">
        <f t="shared" si="167"/>
        <v>#REF!</v>
      </c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</row>
    <row r="184" spans="1:30" ht="19.5" customHeight="1" x14ac:dyDescent="0.25">
      <c r="A184" s="12">
        <v>176</v>
      </c>
      <c r="B184" s="21" t="s">
        <v>655</v>
      </c>
      <c r="C184" s="14" t="s">
        <v>656</v>
      </c>
      <c r="D184" s="40" t="e">
        <f t="shared" ref="D184:E184" si="168">#REF!</f>
        <v>#REF!</v>
      </c>
      <c r="E184" s="40" t="e">
        <f t="shared" si="168"/>
        <v>#REF!</v>
      </c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</row>
    <row r="185" spans="1:30" ht="19.5" customHeight="1" x14ac:dyDescent="0.25">
      <c r="A185" s="12"/>
      <c r="B185" s="22" t="s">
        <v>657</v>
      </c>
      <c r="C185" s="14"/>
      <c r="D185" s="40" t="e">
        <f t="shared" ref="D185:E185" si="169">#REF!</f>
        <v>#REF!</v>
      </c>
      <c r="E185" s="40" t="e">
        <f t="shared" si="169"/>
        <v>#REF!</v>
      </c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</row>
    <row r="186" spans="1:30" ht="19.5" customHeight="1" x14ac:dyDescent="0.25">
      <c r="A186" s="12">
        <v>177</v>
      </c>
      <c r="B186" s="13" t="s">
        <v>658</v>
      </c>
      <c r="C186" s="14" t="s">
        <v>189</v>
      </c>
      <c r="D186" s="40" t="e">
        <f t="shared" ref="D186:E186" si="170">#REF!</f>
        <v>#REF!</v>
      </c>
      <c r="E186" s="40" t="e">
        <f t="shared" si="170"/>
        <v>#REF!</v>
      </c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</row>
    <row r="187" spans="1:30" ht="19.5" customHeight="1" x14ac:dyDescent="0.25">
      <c r="A187" s="12">
        <v>178</v>
      </c>
      <c r="B187" s="13" t="s">
        <v>659</v>
      </c>
      <c r="C187" s="14" t="s">
        <v>191</v>
      </c>
      <c r="D187" s="40" t="e">
        <f t="shared" ref="D187:E187" si="171">#REF!</f>
        <v>#REF!</v>
      </c>
      <c r="E187" s="40" t="e">
        <f t="shared" si="171"/>
        <v>#REF!</v>
      </c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</row>
    <row r="188" spans="1:30" ht="19.5" customHeight="1" x14ac:dyDescent="0.25">
      <c r="A188" s="12">
        <v>179</v>
      </c>
      <c r="B188" s="13" t="s">
        <v>660</v>
      </c>
      <c r="C188" s="14" t="s">
        <v>661</v>
      </c>
      <c r="D188" s="40" t="e">
        <f t="shared" ref="D188:E188" si="172">#REF!</f>
        <v>#REF!</v>
      </c>
      <c r="E188" s="40" t="e">
        <f t="shared" si="172"/>
        <v>#REF!</v>
      </c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</row>
    <row r="189" spans="1:30" ht="19.5" customHeight="1" x14ac:dyDescent="0.25">
      <c r="A189" s="12"/>
      <c r="B189" s="22" t="s">
        <v>662</v>
      </c>
      <c r="C189" s="14"/>
      <c r="D189" s="40" t="e">
        <f t="shared" ref="D189:E189" si="173">#REF!</f>
        <v>#REF!</v>
      </c>
      <c r="E189" s="40" t="e">
        <f t="shared" si="173"/>
        <v>#REF!</v>
      </c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</row>
    <row r="190" spans="1:30" ht="19.5" customHeight="1" x14ac:dyDescent="0.25">
      <c r="A190" s="12">
        <v>180</v>
      </c>
      <c r="B190" s="21" t="s">
        <v>663</v>
      </c>
      <c r="C190" s="14" t="s">
        <v>193</v>
      </c>
      <c r="D190" s="40" t="e">
        <f t="shared" ref="D190:E190" si="174">#REF!</f>
        <v>#REF!</v>
      </c>
      <c r="E190" s="40" t="e">
        <f t="shared" si="174"/>
        <v>#REF!</v>
      </c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</row>
    <row r="191" spans="1:30" ht="19.5" customHeight="1" x14ac:dyDescent="0.25">
      <c r="A191" s="12">
        <v>181</v>
      </c>
      <c r="B191" s="21" t="s">
        <v>664</v>
      </c>
      <c r="C191" s="14" t="s">
        <v>641</v>
      </c>
      <c r="D191" s="40" t="e">
        <f t="shared" ref="D191:E191" si="175">#REF!</f>
        <v>#REF!</v>
      </c>
      <c r="E191" s="40" t="e">
        <f t="shared" si="175"/>
        <v>#REF!</v>
      </c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</row>
    <row r="192" spans="1:30" ht="19.5" customHeight="1" x14ac:dyDescent="0.25">
      <c r="A192" s="12"/>
      <c r="B192" s="22" t="s">
        <v>665</v>
      </c>
      <c r="C192" s="14"/>
      <c r="D192" s="40" t="e">
        <f t="shared" ref="D192:E192" si="176">#REF!</f>
        <v>#REF!</v>
      </c>
      <c r="E192" s="40" t="e">
        <f t="shared" si="176"/>
        <v>#REF!</v>
      </c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</row>
    <row r="193" spans="1:30" ht="19.5" customHeight="1" x14ac:dyDescent="0.25">
      <c r="A193" s="12">
        <v>182</v>
      </c>
      <c r="B193" s="21" t="s">
        <v>666</v>
      </c>
      <c r="C193" s="14" t="s">
        <v>667</v>
      </c>
      <c r="D193" s="40" t="e">
        <f t="shared" ref="D193:E193" si="177">#REF!</f>
        <v>#REF!</v>
      </c>
      <c r="E193" s="40" t="e">
        <f t="shared" si="177"/>
        <v>#REF!</v>
      </c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</row>
    <row r="194" spans="1:30" ht="19.5" customHeight="1" x14ac:dyDescent="0.25">
      <c r="A194" s="12">
        <v>183</v>
      </c>
      <c r="B194" s="21" t="s">
        <v>668</v>
      </c>
      <c r="C194" s="14" t="s">
        <v>669</v>
      </c>
      <c r="D194" s="40" t="e">
        <f t="shared" ref="D194:E194" si="178">#REF!</f>
        <v>#REF!</v>
      </c>
      <c r="E194" s="40" t="e">
        <f t="shared" si="178"/>
        <v>#REF!</v>
      </c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</row>
    <row r="195" spans="1:30" ht="19.5" customHeight="1" x14ac:dyDescent="0.25">
      <c r="A195" s="12">
        <v>184</v>
      </c>
      <c r="B195" s="21" t="s">
        <v>658</v>
      </c>
      <c r="C195" s="14" t="s">
        <v>670</v>
      </c>
      <c r="D195" s="40" t="e">
        <f t="shared" ref="D195:E195" si="179">#REF!</f>
        <v>#REF!</v>
      </c>
      <c r="E195" s="40" t="e">
        <f t="shared" si="179"/>
        <v>#REF!</v>
      </c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</row>
    <row r="196" spans="1:30" ht="19.5" customHeight="1" x14ac:dyDescent="0.25">
      <c r="A196" s="12"/>
      <c r="B196" s="22" t="s">
        <v>671</v>
      </c>
      <c r="C196" s="14"/>
      <c r="D196" s="40" t="e">
        <f t="shared" ref="D196:E196" si="180">#REF!</f>
        <v>#REF!</v>
      </c>
      <c r="E196" s="40" t="e">
        <f t="shared" si="180"/>
        <v>#REF!</v>
      </c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</row>
    <row r="197" spans="1:30" ht="19.5" customHeight="1" x14ac:dyDescent="0.25">
      <c r="A197" s="12">
        <v>185</v>
      </c>
      <c r="B197" s="21" t="s">
        <v>672</v>
      </c>
      <c r="C197" s="14" t="s">
        <v>673</v>
      </c>
      <c r="D197" s="40" t="e">
        <f t="shared" ref="D197:E197" si="181">#REF!</f>
        <v>#REF!</v>
      </c>
      <c r="E197" s="40" t="e">
        <f t="shared" si="181"/>
        <v>#REF!</v>
      </c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</row>
    <row r="198" spans="1:30" ht="19.5" customHeight="1" x14ac:dyDescent="0.25">
      <c r="A198" s="12">
        <v>186</v>
      </c>
      <c r="B198" s="21" t="s">
        <v>674</v>
      </c>
      <c r="C198" s="14" t="s">
        <v>675</v>
      </c>
      <c r="D198" s="40" t="e">
        <f t="shared" ref="D198:E198" si="182">#REF!</f>
        <v>#REF!</v>
      </c>
      <c r="E198" s="40" t="e">
        <f t="shared" si="182"/>
        <v>#REF!</v>
      </c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</row>
    <row r="199" spans="1:30" ht="19.5" customHeight="1" x14ac:dyDescent="0.25">
      <c r="A199" s="12"/>
      <c r="B199" s="22" t="s">
        <v>676</v>
      </c>
      <c r="C199" s="14"/>
      <c r="D199" s="40" t="e">
        <f t="shared" ref="D199:E199" si="183">#REF!</f>
        <v>#REF!</v>
      </c>
      <c r="E199" s="40" t="e">
        <f t="shared" si="183"/>
        <v>#REF!</v>
      </c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</row>
    <row r="200" spans="1:30" ht="19.5" customHeight="1" x14ac:dyDescent="0.25">
      <c r="A200" s="12">
        <v>187</v>
      </c>
      <c r="B200" s="21" t="s">
        <v>677</v>
      </c>
      <c r="C200" s="14" t="s">
        <v>240</v>
      </c>
      <c r="D200" s="40" t="e">
        <f t="shared" ref="D200:E200" si="184">#REF!</f>
        <v>#REF!</v>
      </c>
      <c r="E200" s="40" t="e">
        <f t="shared" si="184"/>
        <v>#REF!</v>
      </c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</row>
    <row r="201" spans="1:30" ht="19.5" customHeight="1" x14ac:dyDescent="0.25">
      <c r="A201" s="12"/>
      <c r="B201" s="22" t="s">
        <v>678</v>
      </c>
      <c r="C201" s="14"/>
      <c r="D201" s="40" t="e">
        <f t="shared" ref="D201:E201" si="185">#REF!</f>
        <v>#REF!</v>
      </c>
      <c r="E201" s="40" t="e">
        <f t="shared" si="185"/>
        <v>#REF!</v>
      </c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</row>
    <row r="202" spans="1:30" ht="19.5" customHeight="1" x14ac:dyDescent="0.25">
      <c r="A202" s="12">
        <v>188</v>
      </c>
      <c r="B202" s="21" t="s">
        <v>679</v>
      </c>
      <c r="C202" s="14" t="s">
        <v>680</v>
      </c>
      <c r="D202" s="40" t="e">
        <f t="shared" ref="D202:E202" si="186">#REF!</f>
        <v>#REF!</v>
      </c>
      <c r="E202" s="40" t="e">
        <f t="shared" si="186"/>
        <v>#REF!</v>
      </c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</row>
    <row r="203" spans="1:30" ht="19.5" customHeight="1" x14ac:dyDescent="0.25">
      <c r="A203" s="12"/>
      <c r="B203" s="22" t="s">
        <v>681</v>
      </c>
      <c r="C203" s="14"/>
      <c r="D203" s="40" t="e">
        <f t="shared" ref="D203:E203" si="187">#REF!</f>
        <v>#REF!</v>
      </c>
      <c r="E203" s="40" t="e">
        <f t="shared" si="187"/>
        <v>#REF!</v>
      </c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</row>
    <row r="204" spans="1:30" ht="19.5" customHeight="1" x14ac:dyDescent="0.25">
      <c r="A204" s="12">
        <v>189</v>
      </c>
      <c r="B204" s="21" t="s">
        <v>682</v>
      </c>
      <c r="C204" s="14" t="s">
        <v>683</v>
      </c>
      <c r="D204" s="40" t="e">
        <f t="shared" ref="D204:E204" si="188">#REF!</f>
        <v>#REF!</v>
      </c>
      <c r="E204" s="40" t="e">
        <f t="shared" si="188"/>
        <v>#REF!</v>
      </c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</row>
    <row r="205" spans="1:30" ht="19.5" customHeight="1" x14ac:dyDescent="0.25">
      <c r="A205" s="12">
        <v>190</v>
      </c>
      <c r="B205" s="21" t="s">
        <v>684</v>
      </c>
      <c r="C205" s="14" t="s">
        <v>685</v>
      </c>
      <c r="D205" s="40" t="e">
        <f t="shared" ref="D205:E205" si="189">#REF!</f>
        <v>#REF!</v>
      </c>
      <c r="E205" s="40" t="e">
        <f t="shared" si="189"/>
        <v>#REF!</v>
      </c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</row>
    <row r="206" spans="1:30" ht="19.5" customHeight="1" x14ac:dyDescent="0.25">
      <c r="A206" s="12"/>
      <c r="B206" s="22" t="s">
        <v>686</v>
      </c>
      <c r="C206" s="14"/>
      <c r="D206" s="40" t="e">
        <f t="shared" ref="D206:E206" si="190">#REF!</f>
        <v>#REF!</v>
      </c>
      <c r="E206" s="40" t="e">
        <f t="shared" si="190"/>
        <v>#REF!</v>
      </c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</row>
    <row r="207" spans="1:30" ht="19.5" customHeight="1" x14ac:dyDescent="0.25">
      <c r="A207" s="12">
        <v>191</v>
      </c>
      <c r="B207" s="21" t="s">
        <v>687</v>
      </c>
      <c r="C207" s="14" t="s">
        <v>688</v>
      </c>
      <c r="D207" s="40" t="e">
        <f t="shared" ref="D207:E207" si="191">#REF!</f>
        <v>#REF!</v>
      </c>
      <c r="E207" s="40" t="e">
        <f t="shared" si="191"/>
        <v>#REF!</v>
      </c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</row>
    <row r="208" spans="1:30" ht="19.5" customHeight="1" x14ac:dyDescent="0.25">
      <c r="A208" s="12">
        <v>192</v>
      </c>
      <c r="B208" s="21" t="s">
        <v>689</v>
      </c>
      <c r="C208" s="14" t="s">
        <v>690</v>
      </c>
      <c r="D208" s="40" t="e">
        <f t="shared" ref="D208:E208" si="192">#REF!</f>
        <v>#REF!</v>
      </c>
      <c r="E208" s="40" t="e">
        <f t="shared" si="192"/>
        <v>#REF!</v>
      </c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</row>
    <row r="209" spans="1:30" ht="19.5" customHeight="1" x14ac:dyDescent="0.25">
      <c r="A209" s="12"/>
      <c r="B209" s="22" t="s">
        <v>691</v>
      </c>
      <c r="C209" s="14"/>
      <c r="D209" s="40" t="e">
        <f t="shared" ref="D209:E209" si="193">#REF!</f>
        <v>#REF!</v>
      </c>
      <c r="E209" s="40" t="e">
        <f t="shared" si="193"/>
        <v>#REF!</v>
      </c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</row>
    <row r="210" spans="1:30" ht="19.5" customHeight="1" x14ac:dyDescent="0.25">
      <c r="A210" s="12">
        <v>193</v>
      </c>
      <c r="B210" s="21" t="s">
        <v>692</v>
      </c>
      <c r="C210" s="14" t="s">
        <v>693</v>
      </c>
      <c r="D210" s="40" t="e">
        <f t="shared" ref="D210:E210" si="194">#REF!</f>
        <v>#REF!</v>
      </c>
      <c r="E210" s="40" t="e">
        <f t="shared" si="194"/>
        <v>#REF!</v>
      </c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</row>
    <row r="211" spans="1:30" ht="19.5" customHeight="1" x14ac:dyDescent="0.25">
      <c r="A211" s="12"/>
      <c r="B211" s="22" t="s">
        <v>694</v>
      </c>
      <c r="C211" s="14"/>
      <c r="D211" s="40" t="e">
        <f t="shared" ref="D211:E211" si="195">#REF!</f>
        <v>#REF!</v>
      </c>
      <c r="E211" s="40" t="e">
        <f t="shared" si="195"/>
        <v>#REF!</v>
      </c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</row>
    <row r="212" spans="1:30" ht="19.5" customHeight="1" x14ac:dyDescent="0.25">
      <c r="A212" s="12">
        <v>194</v>
      </c>
      <c r="B212" s="21" t="s">
        <v>695</v>
      </c>
      <c r="C212" s="14" t="s">
        <v>696</v>
      </c>
      <c r="D212" s="40" t="e">
        <f t="shared" ref="D212:E212" si="196">#REF!</f>
        <v>#REF!</v>
      </c>
      <c r="E212" s="40" t="e">
        <f t="shared" si="196"/>
        <v>#REF!</v>
      </c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</row>
    <row r="213" spans="1:30" ht="19.5" customHeight="1" x14ac:dyDescent="0.25">
      <c r="A213" s="12"/>
      <c r="B213" s="22" t="s">
        <v>697</v>
      </c>
      <c r="C213" s="14"/>
      <c r="D213" s="40" t="e">
        <f t="shared" ref="D213:E213" si="197">#REF!</f>
        <v>#REF!</v>
      </c>
      <c r="E213" s="40" t="e">
        <f t="shared" si="197"/>
        <v>#REF!</v>
      </c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</row>
    <row r="214" spans="1:30" ht="19.5" customHeight="1" x14ac:dyDescent="0.25">
      <c r="A214" s="12">
        <v>195</v>
      </c>
      <c r="B214" s="21" t="s">
        <v>698</v>
      </c>
      <c r="C214" s="14" t="s">
        <v>699</v>
      </c>
      <c r="D214" s="40" t="e">
        <f t="shared" ref="D214:E214" si="198">#REF!</f>
        <v>#REF!</v>
      </c>
      <c r="E214" s="40" t="e">
        <f t="shared" si="198"/>
        <v>#REF!</v>
      </c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</row>
    <row r="215" spans="1:30" ht="19.5" customHeight="1" x14ac:dyDescent="0.25">
      <c r="A215" s="12"/>
      <c r="B215" s="22" t="s">
        <v>700</v>
      </c>
      <c r="C215" s="14"/>
      <c r="D215" s="40" t="e">
        <f t="shared" ref="D215:E215" si="199">#REF!</f>
        <v>#REF!</v>
      </c>
      <c r="E215" s="40" t="e">
        <f t="shared" si="199"/>
        <v>#REF!</v>
      </c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</row>
    <row r="216" spans="1:30" ht="19.5" customHeight="1" x14ac:dyDescent="0.25">
      <c r="A216" s="12">
        <v>196</v>
      </c>
      <c r="B216" s="21" t="s">
        <v>701</v>
      </c>
      <c r="C216" s="14" t="s">
        <v>702</v>
      </c>
      <c r="D216" s="40" t="e">
        <f t="shared" ref="D216:E216" si="200">#REF!</f>
        <v>#REF!</v>
      </c>
      <c r="E216" s="40" t="e">
        <f t="shared" si="200"/>
        <v>#REF!</v>
      </c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</row>
    <row r="217" spans="1:30" ht="19.5" customHeight="1" x14ac:dyDescent="0.25">
      <c r="A217" s="12"/>
      <c r="B217" s="22" t="s">
        <v>703</v>
      </c>
      <c r="C217" s="14"/>
      <c r="D217" s="40" t="e">
        <f t="shared" ref="D217:E217" si="201">#REF!</f>
        <v>#REF!</v>
      </c>
      <c r="E217" s="40" t="e">
        <f t="shared" si="201"/>
        <v>#REF!</v>
      </c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</row>
    <row r="218" spans="1:30" ht="19.5" customHeight="1" x14ac:dyDescent="0.25">
      <c r="A218" s="12">
        <v>197</v>
      </c>
      <c r="B218" s="21" t="s">
        <v>704</v>
      </c>
      <c r="C218" s="14" t="s">
        <v>705</v>
      </c>
      <c r="D218" s="40" t="e">
        <f t="shared" ref="D218:E218" si="202">#REF!</f>
        <v>#REF!</v>
      </c>
      <c r="E218" s="40" t="e">
        <f t="shared" si="202"/>
        <v>#REF!</v>
      </c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</row>
    <row r="219" spans="1:30" ht="19.5" customHeight="1" x14ac:dyDescent="0.25">
      <c r="A219" s="12"/>
      <c r="B219" s="22" t="s">
        <v>706</v>
      </c>
      <c r="C219" s="14"/>
      <c r="D219" s="40" t="e">
        <f t="shared" ref="D219:E219" si="203">#REF!</f>
        <v>#REF!</v>
      </c>
      <c r="E219" s="40" t="e">
        <f t="shared" si="203"/>
        <v>#REF!</v>
      </c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</row>
    <row r="220" spans="1:30" ht="12.75" customHeight="1" x14ac:dyDescent="0.25">
      <c r="A220" s="12">
        <v>198</v>
      </c>
      <c r="B220" s="21" t="s">
        <v>707</v>
      </c>
      <c r="C220" s="14" t="s">
        <v>708</v>
      </c>
      <c r="D220" s="40" t="e">
        <f t="shared" ref="D220:E220" si="204">#REF!</f>
        <v>#REF!</v>
      </c>
      <c r="E220" s="40" t="e">
        <f t="shared" si="204"/>
        <v>#REF!</v>
      </c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</row>
    <row r="221" spans="1:30" ht="12.75" customHeight="1" x14ac:dyDescent="0.25">
      <c r="A221" s="12"/>
      <c r="B221" s="22" t="s">
        <v>709</v>
      </c>
      <c r="C221" s="14"/>
      <c r="D221" s="40" t="e">
        <f t="shared" ref="D221:E221" si="205">#REF!</f>
        <v>#REF!</v>
      </c>
      <c r="E221" s="40" t="e">
        <f t="shared" si="205"/>
        <v>#REF!</v>
      </c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</row>
    <row r="222" spans="1:30" ht="22.5" customHeight="1" x14ac:dyDescent="0.25">
      <c r="A222" s="12">
        <v>199</v>
      </c>
      <c r="B222" s="21" t="s">
        <v>710</v>
      </c>
      <c r="C222" s="23" t="s">
        <v>711</v>
      </c>
      <c r="D222" s="40" t="e">
        <f t="shared" ref="D222:E222" si="206">#REF!</f>
        <v>#REF!</v>
      </c>
      <c r="E222" s="40" t="e">
        <f t="shared" si="206"/>
        <v>#REF!</v>
      </c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</row>
    <row r="223" spans="1:30" ht="12.75" customHeight="1" x14ac:dyDescent="0.25">
      <c r="A223" s="28"/>
      <c r="B223" s="24" t="s">
        <v>748</v>
      </c>
      <c r="C223" s="25"/>
      <c r="D223" s="40" t="e">
        <f t="shared" ref="D223:E223" si="207">#REF!</f>
        <v>#REF!</v>
      </c>
      <c r="E223" s="40" t="e">
        <f t="shared" si="207"/>
        <v>#REF!</v>
      </c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</row>
    <row r="224" spans="1:30" ht="22.5" customHeight="1" x14ac:dyDescent="0.25">
      <c r="A224" s="28">
        <v>200</v>
      </c>
      <c r="B224" s="13" t="s">
        <v>749</v>
      </c>
      <c r="C224" s="25" t="s">
        <v>643</v>
      </c>
      <c r="D224" s="40" t="e">
        <f t="shared" ref="D224:E224" si="208">#REF!</f>
        <v>#REF!</v>
      </c>
      <c r="E224" s="40" t="e">
        <f t="shared" si="208"/>
        <v>#REF!</v>
      </c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</row>
    <row r="225" spans="1:30" ht="22.5" customHeight="1" x14ac:dyDescent="0.25">
      <c r="A225" s="28">
        <v>201</v>
      </c>
      <c r="B225" s="13" t="s">
        <v>750</v>
      </c>
      <c r="C225" s="25"/>
      <c r="D225" s="40" t="e">
        <f t="shared" ref="D225:E225" si="209">#REF!</f>
        <v>#REF!</v>
      </c>
      <c r="E225" s="40" t="e">
        <f t="shared" si="209"/>
        <v>#REF!</v>
      </c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</row>
    <row r="226" spans="1:30" ht="12.75" customHeight="1" x14ac:dyDescent="0.25">
      <c r="A226" s="28"/>
      <c r="B226" s="24" t="s">
        <v>715</v>
      </c>
      <c r="C226" s="25"/>
      <c r="D226" s="40" t="e">
        <f t="shared" ref="D226:E226" si="210">#REF!</f>
        <v>#REF!</v>
      </c>
      <c r="E226" s="40" t="e">
        <f t="shared" si="210"/>
        <v>#REF!</v>
      </c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</row>
    <row r="227" spans="1:30" ht="18" customHeight="1" x14ac:dyDescent="0.25">
      <c r="A227" s="35">
        <v>202</v>
      </c>
      <c r="B227" s="47" t="s">
        <v>716</v>
      </c>
      <c r="C227" s="48" t="s">
        <v>717</v>
      </c>
      <c r="D227" s="40" t="e">
        <f t="shared" ref="D227:E227" si="211">#REF!</f>
        <v>#REF!</v>
      </c>
      <c r="E227" s="40" t="e">
        <f t="shared" si="211"/>
        <v>#REF!</v>
      </c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</row>
    <row r="228" spans="1:30" ht="18" customHeight="1" x14ac:dyDescent="0.25">
      <c r="A228" s="28">
        <v>203</v>
      </c>
      <c r="B228" s="26" t="s">
        <v>718</v>
      </c>
      <c r="C228" s="25" t="s">
        <v>719</v>
      </c>
      <c r="D228" s="40" t="e">
        <f t="shared" ref="D228:E228" si="212">#REF!</f>
        <v>#REF!</v>
      </c>
      <c r="E228" s="40" t="e">
        <f t="shared" si="212"/>
        <v>#REF!</v>
      </c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</row>
    <row r="229" spans="1:30" ht="12.75" customHeight="1" x14ac:dyDescent="0.25">
      <c r="A229" s="27"/>
      <c r="B229" s="26"/>
      <c r="C229" s="28"/>
      <c r="D229" s="40" t="e">
        <f t="shared" ref="D229:E229" si="213">#REF!</f>
        <v>#REF!</v>
      </c>
      <c r="E229" s="40" t="e">
        <f t="shared" si="213"/>
        <v>#REF!</v>
      </c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</row>
    <row r="230" spans="1:30" ht="12.75" customHeight="1" x14ac:dyDescent="0.25">
      <c r="A230" s="49"/>
      <c r="B230" s="49" t="s">
        <v>720</v>
      </c>
      <c r="C230" s="35"/>
      <c r="D230" s="40" t="e">
        <f t="shared" ref="D230:E230" si="214">#REF!</f>
        <v>#REF!</v>
      </c>
      <c r="E230" s="40" t="e">
        <f t="shared" si="214"/>
        <v>#REF!</v>
      </c>
      <c r="F230" s="26"/>
      <c r="G230" s="41" t="e">
        <f>D230-E230</f>
        <v>#REF!</v>
      </c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</row>
    <row r="231" spans="1:30" ht="12.75" customHeight="1" x14ac:dyDescent="0.25">
      <c r="A231" s="24"/>
      <c r="B231" s="26"/>
      <c r="C231" s="50"/>
      <c r="D231" s="41"/>
      <c r="E231" s="41"/>
      <c r="F231" s="26"/>
      <c r="G231" s="41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</row>
    <row r="232" spans="1:30" ht="12.75" customHeight="1" x14ac:dyDescent="0.25">
      <c r="A232" s="24"/>
      <c r="B232" s="26"/>
      <c r="C232" s="50"/>
      <c r="D232" s="41"/>
      <c r="E232" s="41"/>
      <c r="F232" s="26"/>
      <c r="G232" s="41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</row>
    <row r="233" spans="1:30" ht="12.75" customHeight="1" x14ac:dyDescent="0.25">
      <c r="A233" s="24"/>
      <c r="B233" s="26"/>
      <c r="C233" s="50"/>
      <c r="D233" s="41"/>
      <c r="E233" s="41"/>
      <c r="F233" s="26"/>
      <c r="G233" s="41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</row>
    <row r="234" spans="1:30" ht="12.75" customHeight="1" x14ac:dyDescent="0.25">
      <c r="A234" s="24"/>
      <c r="B234" s="26"/>
      <c r="C234" s="50"/>
      <c r="D234" s="41"/>
      <c r="E234" s="41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</row>
    <row r="235" spans="1:30" ht="12.75" customHeight="1" x14ac:dyDescent="0.25">
      <c r="A235" s="26"/>
      <c r="B235" s="50"/>
      <c r="C235" s="45"/>
      <c r="D235" s="26"/>
      <c r="E235" s="41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</row>
    <row r="236" spans="1:30" ht="12.75" customHeight="1" x14ac:dyDescent="0.25">
      <c r="A236" s="51" t="s">
        <v>751</v>
      </c>
      <c r="B236" s="51"/>
      <c r="C236" s="50"/>
      <c r="D236" s="108" t="s">
        <v>752</v>
      </c>
      <c r="E236" s="105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</row>
    <row r="237" spans="1:30" ht="12.75" customHeight="1" x14ac:dyDescent="0.25">
      <c r="A237" s="24"/>
      <c r="B237" s="26"/>
      <c r="C237" s="50"/>
      <c r="D237" s="109" t="s">
        <v>753</v>
      </c>
      <c r="E237" s="105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</row>
    <row r="238" spans="1:30" ht="12.75" customHeight="1" x14ac:dyDescent="0.25">
      <c r="A238" s="24"/>
      <c r="B238" s="26"/>
      <c r="C238" s="50"/>
      <c r="D238" s="41"/>
      <c r="E238" s="41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</row>
    <row r="239" spans="1:30" ht="12.75" customHeight="1" x14ac:dyDescent="0.25">
      <c r="A239" s="24"/>
      <c r="B239" s="26"/>
      <c r="C239" s="50"/>
      <c r="D239" s="41"/>
      <c r="E239" s="41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</row>
    <row r="240" spans="1:30" ht="12.75" customHeight="1" x14ac:dyDescent="0.25">
      <c r="A240" s="24"/>
      <c r="B240" s="26"/>
      <c r="C240" s="50"/>
      <c r="D240" s="41"/>
      <c r="E240" s="41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</row>
    <row r="241" spans="1:30" ht="12.75" customHeight="1" x14ac:dyDescent="0.25">
      <c r="A241" s="24"/>
      <c r="B241" s="26"/>
      <c r="C241" s="50"/>
      <c r="D241" s="41"/>
      <c r="E241" s="41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</row>
    <row r="242" spans="1:30" ht="12.75" customHeight="1" x14ac:dyDescent="0.25">
      <c r="A242" s="24"/>
      <c r="B242" s="26"/>
      <c r="C242" s="50"/>
      <c r="D242" s="41"/>
      <c r="E242" s="41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</row>
    <row r="243" spans="1:30" ht="12.75" customHeight="1" x14ac:dyDescent="0.25">
      <c r="A243" s="24"/>
      <c r="B243" s="26"/>
      <c r="C243" s="50"/>
      <c r="D243" s="41"/>
      <c r="E243" s="41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</row>
    <row r="244" spans="1:30" ht="12.75" customHeight="1" x14ac:dyDescent="0.25">
      <c r="A244" s="24"/>
      <c r="B244" s="26"/>
      <c r="C244" s="50"/>
      <c r="D244" s="41"/>
      <c r="E244" s="41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</row>
    <row r="245" spans="1:30" ht="12.75" customHeight="1" x14ac:dyDescent="0.25">
      <c r="A245" s="24"/>
      <c r="B245" s="26"/>
      <c r="C245" s="50"/>
      <c r="D245" s="41"/>
      <c r="E245" s="41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</row>
    <row r="246" spans="1:30" ht="12.75" customHeight="1" x14ac:dyDescent="0.25">
      <c r="A246" s="24"/>
      <c r="B246" s="26"/>
      <c r="C246" s="50"/>
      <c r="D246" s="41"/>
      <c r="E246" s="41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</row>
    <row r="247" spans="1:30" ht="12.75" customHeight="1" x14ac:dyDescent="0.25">
      <c r="A247" s="24"/>
      <c r="B247" s="26"/>
      <c r="C247" s="50"/>
      <c r="D247" s="41"/>
      <c r="E247" s="41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</row>
    <row r="248" spans="1:30" ht="12.75" customHeight="1" x14ac:dyDescent="0.25">
      <c r="A248" s="24"/>
      <c r="B248" s="26"/>
      <c r="C248" s="50"/>
      <c r="D248" s="41"/>
      <c r="E248" s="41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</row>
    <row r="249" spans="1:30" ht="12.75" customHeight="1" x14ac:dyDescent="0.25">
      <c r="A249" s="24"/>
      <c r="B249" s="26"/>
      <c r="C249" s="50"/>
      <c r="D249" s="41"/>
      <c r="E249" s="41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</row>
    <row r="250" spans="1:30" ht="12.75" customHeight="1" x14ac:dyDescent="0.25">
      <c r="A250" s="24"/>
      <c r="B250" s="26"/>
      <c r="C250" s="50"/>
      <c r="D250" s="41"/>
      <c r="E250" s="41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</row>
    <row r="251" spans="1:30" ht="12.75" customHeight="1" x14ac:dyDescent="0.25">
      <c r="A251" s="24"/>
      <c r="B251" s="26"/>
      <c r="C251" s="50"/>
      <c r="D251" s="41"/>
      <c r="E251" s="41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</row>
    <row r="252" spans="1:30" ht="12.75" customHeight="1" x14ac:dyDescent="0.25">
      <c r="A252" s="24"/>
      <c r="B252" s="26"/>
      <c r="C252" s="50"/>
      <c r="D252" s="41"/>
      <c r="E252" s="41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</row>
    <row r="253" spans="1:30" ht="12.75" customHeight="1" x14ac:dyDescent="0.25">
      <c r="A253" s="24"/>
      <c r="B253" s="26"/>
      <c r="C253" s="50"/>
      <c r="D253" s="41"/>
      <c r="E253" s="41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</row>
    <row r="254" spans="1:30" ht="12.75" customHeight="1" x14ac:dyDescent="0.25">
      <c r="A254" s="24"/>
      <c r="B254" s="26"/>
      <c r="C254" s="50"/>
      <c r="D254" s="41"/>
      <c r="E254" s="41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</row>
    <row r="255" spans="1:30" ht="12.75" customHeight="1" x14ac:dyDescent="0.25">
      <c r="A255" s="24"/>
      <c r="B255" s="26"/>
      <c r="C255" s="50"/>
      <c r="D255" s="41"/>
      <c r="E255" s="41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</row>
    <row r="256" spans="1:30" ht="12.75" customHeight="1" x14ac:dyDescent="0.25">
      <c r="A256" s="24"/>
      <c r="B256" s="26"/>
      <c r="C256" s="50"/>
      <c r="D256" s="41"/>
      <c r="E256" s="41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</row>
    <row r="257" spans="1:30" ht="12.75" customHeight="1" x14ac:dyDescent="0.25">
      <c r="A257" s="24"/>
      <c r="B257" s="26"/>
      <c r="C257" s="50"/>
      <c r="D257" s="41"/>
      <c r="E257" s="41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</row>
    <row r="258" spans="1:30" ht="12.75" customHeight="1" x14ac:dyDescent="0.25">
      <c r="A258" s="24"/>
      <c r="B258" s="26"/>
      <c r="C258" s="50"/>
      <c r="D258" s="41"/>
      <c r="E258" s="41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</row>
    <row r="259" spans="1:30" ht="12.75" customHeight="1" x14ac:dyDescent="0.25">
      <c r="A259" s="24"/>
      <c r="B259" s="26"/>
      <c r="C259" s="50"/>
      <c r="D259" s="41"/>
      <c r="E259" s="41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</row>
    <row r="260" spans="1:30" ht="12.75" customHeight="1" x14ac:dyDescent="0.25">
      <c r="A260" s="24"/>
      <c r="B260" s="26"/>
      <c r="C260" s="50"/>
      <c r="D260" s="41"/>
      <c r="E260" s="41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</row>
    <row r="261" spans="1:30" ht="12.75" customHeight="1" x14ac:dyDescent="0.25">
      <c r="A261" s="24"/>
      <c r="B261" s="26"/>
      <c r="C261" s="50"/>
      <c r="D261" s="41"/>
      <c r="E261" s="41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</row>
    <row r="262" spans="1:30" ht="12.75" customHeight="1" x14ac:dyDescent="0.25">
      <c r="A262" s="24"/>
      <c r="B262" s="26"/>
      <c r="C262" s="50"/>
      <c r="D262" s="41"/>
      <c r="E262" s="41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</row>
    <row r="263" spans="1:30" ht="12.75" customHeight="1" x14ac:dyDescent="0.25">
      <c r="A263" s="24"/>
      <c r="B263" s="26"/>
      <c r="C263" s="50"/>
      <c r="D263" s="41"/>
      <c r="E263" s="41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</row>
    <row r="264" spans="1:30" ht="12.75" customHeight="1" x14ac:dyDescent="0.25">
      <c r="A264" s="24"/>
      <c r="B264" s="26"/>
      <c r="C264" s="50"/>
      <c r="D264" s="41"/>
      <c r="E264" s="41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</row>
    <row r="265" spans="1:30" ht="12.75" customHeight="1" x14ac:dyDescent="0.25">
      <c r="A265" s="24"/>
      <c r="B265" s="26"/>
      <c r="C265" s="50"/>
      <c r="D265" s="41"/>
      <c r="E265" s="41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</row>
    <row r="266" spans="1:30" ht="12.75" customHeight="1" x14ac:dyDescent="0.25">
      <c r="A266" s="24"/>
      <c r="B266" s="26"/>
      <c r="C266" s="50"/>
      <c r="D266" s="41"/>
      <c r="E266" s="41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</row>
    <row r="267" spans="1:30" ht="12.75" customHeight="1" x14ac:dyDescent="0.25">
      <c r="A267" s="24"/>
      <c r="B267" s="26"/>
      <c r="C267" s="50"/>
      <c r="D267" s="41"/>
      <c r="E267" s="41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</row>
    <row r="268" spans="1:30" ht="12.75" customHeight="1" x14ac:dyDescent="0.25">
      <c r="A268" s="24"/>
      <c r="B268" s="26"/>
      <c r="C268" s="50"/>
      <c r="D268" s="41"/>
      <c r="E268" s="41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</row>
    <row r="269" spans="1:30" ht="12.75" customHeight="1" x14ac:dyDescent="0.25">
      <c r="A269" s="24"/>
      <c r="B269" s="26"/>
      <c r="C269" s="50"/>
      <c r="D269" s="41"/>
      <c r="E269" s="41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</row>
    <row r="270" spans="1:30" ht="12.75" customHeight="1" x14ac:dyDescent="0.25">
      <c r="A270" s="24"/>
      <c r="B270" s="26"/>
      <c r="C270" s="50"/>
      <c r="D270" s="41"/>
      <c r="E270" s="41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</row>
    <row r="271" spans="1:30" ht="12.75" customHeight="1" x14ac:dyDescent="0.25">
      <c r="A271" s="24"/>
      <c r="B271" s="26"/>
      <c r="C271" s="50"/>
      <c r="D271" s="41"/>
      <c r="E271" s="41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</row>
    <row r="272" spans="1:30" ht="12.75" customHeight="1" x14ac:dyDescent="0.25">
      <c r="A272" s="24"/>
      <c r="B272" s="26"/>
      <c r="C272" s="50"/>
      <c r="D272" s="41"/>
      <c r="E272" s="41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</row>
    <row r="273" spans="1:30" ht="12.75" customHeight="1" x14ac:dyDescent="0.25">
      <c r="A273" s="24"/>
      <c r="B273" s="26"/>
      <c r="C273" s="50"/>
      <c r="D273" s="41"/>
      <c r="E273" s="41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</row>
    <row r="274" spans="1:30" ht="12.75" customHeight="1" x14ac:dyDescent="0.25">
      <c r="A274" s="24"/>
      <c r="B274" s="26"/>
      <c r="C274" s="50"/>
      <c r="D274" s="41"/>
      <c r="E274" s="41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</row>
    <row r="275" spans="1:30" ht="12.75" customHeight="1" x14ac:dyDescent="0.25">
      <c r="A275" s="24"/>
      <c r="B275" s="26"/>
      <c r="C275" s="50"/>
      <c r="D275" s="41"/>
      <c r="E275" s="41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</row>
    <row r="276" spans="1:30" ht="12.75" customHeight="1" x14ac:dyDescent="0.25">
      <c r="A276" s="24"/>
      <c r="B276" s="26"/>
      <c r="C276" s="50"/>
      <c r="D276" s="41"/>
      <c r="E276" s="41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</row>
    <row r="277" spans="1:30" ht="12.75" customHeight="1" x14ac:dyDescent="0.25">
      <c r="A277" s="24"/>
      <c r="B277" s="26"/>
      <c r="C277" s="50"/>
      <c r="D277" s="41"/>
      <c r="E277" s="41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</row>
    <row r="278" spans="1:30" ht="12.75" customHeight="1" x14ac:dyDescent="0.25">
      <c r="A278" s="24"/>
      <c r="B278" s="26"/>
      <c r="C278" s="50"/>
      <c r="D278" s="41"/>
      <c r="E278" s="41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</row>
    <row r="279" spans="1:30" ht="12.75" customHeight="1" x14ac:dyDescent="0.25">
      <c r="A279" s="24"/>
      <c r="B279" s="26"/>
      <c r="C279" s="50"/>
      <c r="D279" s="41"/>
      <c r="E279" s="41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</row>
    <row r="280" spans="1:30" ht="12.75" customHeight="1" x14ac:dyDescent="0.25">
      <c r="A280" s="24"/>
      <c r="B280" s="26"/>
      <c r="C280" s="50"/>
      <c r="D280" s="41"/>
      <c r="E280" s="41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</row>
    <row r="281" spans="1:30" ht="12.75" customHeight="1" x14ac:dyDescent="0.25">
      <c r="A281" s="24"/>
      <c r="B281" s="26"/>
      <c r="C281" s="50"/>
      <c r="D281" s="41"/>
      <c r="E281" s="41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</row>
    <row r="282" spans="1:30" ht="12.75" customHeight="1" x14ac:dyDescent="0.25">
      <c r="A282" s="24"/>
      <c r="B282" s="26"/>
      <c r="C282" s="50"/>
      <c r="D282" s="41"/>
      <c r="E282" s="41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</row>
    <row r="283" spans="1:30" ht="12.75" customHeight="1" x14ac:dyDescent="0.25">
      <c r="A283" s="24"/>
      <c r="B283" s="26"/>
      <c r="C283" s="50"/>
      <c r="D283" s="41"/>
      <c r="E283" s="41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</row>
    <row r="284" spans="1:30" ht="12.75" customHeight="1" x14ac:dyDescent="0.25">
      <c r="A284" s="24"/>
      <c r="B284" s="26"/>
      <c r="C284" s="50"/>
      <c r="D284" s="41"/>
      <c r="E284" s="41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</row>
    <row r="285" spans="1:30" ht="12.75" customHeight="1" x14ac:dyDescent="0.25">
      <c r="A285" s="24"/>
      <c r="B285" s="26"/>
      <c r="C285" s="50"/>
      <c r="D285" s="41"/>
      <c r="E285" s="41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</row>
    <row r="286" spans="1:30" ht="12.75" customHeight="1" x14ac:dyDescent="0.25">
      <c r="A286" s="24"/>
      <c r="B286" s="26"/>
      <c r="C286" s="50"/>
      <c r="D286" s="41"/>
      <c r="E286" s="41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</row>
    <row r="287" spans="1:30" ht="12.75" customHeight="1" x14ac:dyDescent="0.25">
      <c r="A287" s="24"/>
      <c r="B287" s="26"/>
      <c r="C287" s="50"/>
      <c r="D287" s="41"/>
      <c r="E287" s="41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</row>
    <row r="288" spans="1:30" ht="12.75" customHeight="1" x14ac:dyDescent="0.25">
      <c r="A288" s="24"/>
      <c r="B288" s="26"/>
      <c r="C288" s="50"/>
      <c r="D288" s="41"/>
      <c r="E288" s="41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</row>
    <row r="289" spans="1:30" ht="12.75" customHeight="1" x14ac:dyDescent="0.25">
      <c r="A289" s="24"/>
      <c r="B289" s="26"/>
      <c r="C289" s="50"/>
      <c r="D289" s="41"/>
      <c r="E289" s="41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</row>
    <row r="290" spans="1:30" ht="12.75" customHeight="1" x14ac:dyDescent="0.25">
      <c r="A290" s="24"/>
      <c r="B290" s="26"/>
      <c r="C290" s="50"/>
      <c r="D290" s="41"/>
      <c r="E290" s="41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</row>
    <row r="291" spans="1:30" ht="12.75" customHeight="1" x14ac:dyDescent="0.25">
      <c r="A291" s="24"/>
      <c r="B291" s="26"/>
      <c r="C291" s="50"/>
      <c r="D291" s="41"/>
      <c r="E291" s="41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</row>
    <row r="292" spans="1:30" ht="12.75" customHeight="1" x14ac:dyDescent="0.25">
      <c r="A292" s="24"/>
      <c r="B292" s="26"/>
      <c r="C292" s="50"/>
      <c r="D292" s="41"/>
      <c r="E292" s="41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</row>
    <row r="293" spans="1:30" ht="12.75" customHeight="1" x14ac:dyDescent="0.25">
      <c r="A293" s="24"/>
      <c r="B293" s="26"/>
      <c r="C293" s="50"/>
      <c r="D293" s="41"/>
      <c r="E293" s="41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</row>
    <row r="294" spans="1:30" ht="12.75" customHeight="1" x14ac:dyDescent="0.25">
      <c r="A294" s="24"/>
      <c r="B294" s="26"/>
      <c r="C294" s="50"/>
      <c r="D294" s="41"/>
      <c r="E294" s="41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</row>
    <row r="295" spans="1:30" ht="12.75" customHeight="1" x14ac:dyDescent="0.25">
      <c r="A295" s="24"/>
      <c r="B295" s="26"/>
      <c r="C295" s="50"/>
      <c r="D295" s="41"/>
      <c r="E295" s="41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</row>
    <row r="296" spans="1:30" ht="12.75" customHeight="1" x14ac:dyDescent="0.25">
      <c r="A296" s="24"/>
      <c r="B296" s="26"/>
      <c r="C296" s="50"/>
      <c r="D296" s="41"/>
      <c r="E296" s="41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</row>
    <row r="297" spans="1:30" ht="12.75" customHeight="1" x14ac:dyDescent="0.25">
      <c r="A297" s="24"/>
      <c r="B297" s="26"/>
      <c r="C297" s="50"/>
      <c r="D297" s="41"/>
      <c r="E297" s="41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</row>
    <row r="298" spans="1:30" ht="12.75" customHeight="1" x14ac:dyDescent="0.25">
      <c r="A298" s="24"/>
      <c r="B298" s="26"/>
      <c r="C298" s="50"/>
      <c r="D298" s="41"/>
      <c r="E298" s="41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</row>
    <row r="299" spans="1:30" ht="12.75" customHeight="1" x14ac:dyDescent="0.25">
      <c r="A299" s="24"/>
      <c r="B299" s="26"/>
      <c r="C299" s="50"/>
      <c r="D299" s="41"/>
      <c r="E299" s="41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</row>
    <row r="300" spans="1:30" ht="12.75" customHeight="1" x14ac:dyDescent="0.25">
      <c r="A300" s="24"/>
      <c r="B300" s="26"/>
      <c r="C300" s="50"/>
      <c r="D300" s="41"/>
      <c r="E300" s="41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</row>
    <row r="301" spans="1:30" ht="12.75" customHeight="1" x14ac:dyDescent="0.25">
      <c r="A301" s="24"/>
      <c r="B301" s="26"/>
      <c r="C301" s="50"/>
      <c r="D301" s="41"/>
      <c r="E301" s="41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</row>
    <row r="302" spans="1:30" ht="12.75" customHeight="1" x14ac:dyDescent="0.25">
      <c r="A302" s="24"/>
      <c r="B302" s="26"/>
      <c r="C302" s="50"/>
      <c r="D302" s="41"/>
      <c r="E302" s="41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</row>
    <row r="303" spans="1:30" ht="12.75" customHeight="1" x14ac:dyDescent="0.25">
      <c r="A303" s="24"/>
      <c r="B303" s="26"/>
      <c r="C303" s="50"/>
      <c r="D303" s="41"/>
      <c r="E303" s="41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</row>
    <row r="304" spans="1:30" ht="12.75" customHeight="1" x14ac:dyDescent="0.25">
      <c r="A304" s="24"/>
      <c r="B304" s="26"/>
      <c r="C304" s="50"/>
      <c r="D304" s="41"/>
      <c r="E304" s="41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</row>
    <row r="305" spans="1:30" ht="12.75" customHeight="1" x14ac:dyDescent="0.25">
      <c r="A305" s="24"/>
      <c r="B305" s="26"/>
      <c r="C305" s="50"/>
      <c r="D305" s="41"/>
      <c r="E305" s="41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</row>
    <row r="306" spans="1:30" ht="12.75" customHeight="1" x14ac:dyDescent="0.25">
      <c r="A306" s="24"/>
      <c r="B306" s="26"/>
      <c r="C306" s="50"/>
      <c r="D306" s="41"/>
      <c r="E306" s="41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</row>
    <row r="307" spans="1:30" ht="12.75" customHeight="1" x14ac:dyDescent="0.25">
      <c r="A307" s="24"/>
      <c r="B307" s="26"/>
      <c r="C307" s="50"/>
      <c r="D307" s="41"/>
      <c r="E307" s="41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</row>
    <row r="308" spans="1:30" ht="12.75" customHeight="1" x14ac:dyDescent="0.25">
      <c r="A308" s="24"/>
      <c r="B308" s="26"/>
      <c r="C308" s="50"/>
      <c r="D308" s="41"/>
      <c r="E308" s="41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</row>
    <row r="309" spans="1:30" ht="12.75" customHeight="1" x14ac:dyDescent="0.25">
      <c r="A309" s="24"/>
      <c r="B309" s="26"/>
      <c r="C309" s="50"/>
      <c r="D309" s="41"/>
      <c r="E309" s="41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</row>
    <row r="310" spans="1:30" ht="12.75" customHeight="1" x14ac:dyDescent="0.25">
      <c r="A310" s="24"/>
      <c r="B310" s="26"/>
      <c r="C310" s="50"/>
      <c r="D310" s="41"/>
      <c r="E310" s="41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</row>
    <row r="311" spans="1:30" ht="12.75" customHeight="1" x14ac:dyDescent="0.25">
      <c r="A311" s="24"/>
      <c r="B311" s="26"/>
      <c r="C311" s="50"/>
      <c r="D311" s="41"/>
      <c r="E311" s="41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</row>
    <row r="312" spans="1:30" ht="12.75" customHeight="1" x14ac:dyDescent="0.25">
      <c r="A312" s="24"/>
      <c r="B312" s="26"/>
      <c r="C312" s="50"/>
      <c r="D312" s="41"/>
      <c r="E312" s="41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</row>
    <row r="313" spans="1:30" ht="12.75" customHeight="1" x14ac:dyDescent="0.25">
      <c r="A313" s="24"/>
      <c r="B313" s="26"/>
      <c r="C313" s="50"/>
      <c r="D313" s="41"/>
      <c r="E313" s="41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</row>
    <row r="314" spans="1:30" ht="12.75" customHeight="1" x14ac:dyDescent="0.25">
      <c r="A314" s="24"/>
      <c r="B314" s="26"/>
      <c r="C314" s="50"/>
      <c r="D314" s="41"/>
      <c r="E314" s="41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</row>
    <row r="315" spans="1:30" ht="12.75" customHeight="1" x14ac:dyDescent="0.25">
      <c r="A315" s="24"/>
      <c r="B315" s="26"/>
      <c r="C315" s="50"/>
      <c r="D315" s="41"/>
      <c r="E315" s="41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</row>
    <row r="316" spans="1:30" ht="12.75" customHeight="1" x14ac:dyDescent="0.25">
      <c r="A316" s="24"/>
      <c r="B316" s="26"/>
      <c r="C316" s="50"/>
      <c r="D316" s="41"/>
      <c r="E316" s="41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</row>
    <row r="317" spans="1:30" ht="12.75" customHeight="1" x14ac:dyDescent="0.25">
      <c r="A317" s="24"/>
      <c r="B317" s="26"/>
      <c r="C317" s="50"/>
      <c r="D317" s="41"/>
      <c r="E317" s="41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</row>
    <row r="318" spans="1:30" ht="12.75" customHeight="1" x14ac:dyDescent="0.25">
      <c r="A318" s="24"/>
      <c r="B318" s="26"/>
      <c r="C318" s="50"/>
      <c r="D318" s="41"/>
      <c r="E318" s="41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</row>
    <row r="319" spans="1:30" ht="12.75" customHeight="1" x14ac:dyDescent="0.25">
      <c r="A319" s="24"/>
      <c r="B319" s="26"/>
      <c r="C319" s="50"/>
      <c r="D319" s="41"/>
      <c r="E319" s="41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</row>
    <row r="320" spans="1:30" ht="12.75" customHeight="1" x14ac:dyDescent="0.25">
      <c r="A320" s="24"/>
      <c r="B320" s="26"/>
      <c r="C320" s="50"/>
      <c r="D320" s="41"/>
      <c r="E320" s="41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</row>
    <row r="321" spans="1:30" ht="12.75" customHeight="1" x14ac:dyDescent="0.25">
      <c r="A321" s="24"/>
      <c r="B321" s="26"/>
      <c r="C321" s="50"/>
      <c r="D321" s="41"/>
      <c r="E321" s="41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</row>
    <row r="322" spans="1:30" ht="12.75" customHeight="1" x14ac:dyDescent="0.25">
      <c r="A322" s="24"/>
      <c r="B322" s="26"/>
      <c r="C322" s="50"/>
      <c r="D322" s="41"/>
      <c r="E322" s="41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</row>
    <row r="323" spans="1:30" ht="12.75" customHeight="1" x14ac:dyDescent="0.25">
      <c r="A323" s="24"/>
      <c r="B323" s="26"/>
      <c r="C323" s="50"/>
      <c r="D323" s="41"/>
      <c r="E323" s="41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</row>
    <row r="324" spans="1:30" ht="12.75" customHeight="1" x14ac:dyDescent="0.25">
      <c r="A324" s="24"/>
      <c r="B324" s="26"/>
      <c r="C324" s="50"/>
      <c r="D324" s="41"/>
      <c r="E324" s="41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</row>
    <row r="325" spans="1:30" ht="12.75" customHeight="1" x14ac:dyDescent="0.25">
      <c r="A325" s="24"/>
      <c r="B325" s="26"/>
      <c r="C325" s="50"/>
      <c r="D325" s="41"/>
      <c r="E325" s="41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</row>
    <row r="326" spans="1:30" ht="12.75" customHeight="1" x14ac:dyDescent="0.25">
      <c r="A326" s="24"/>
      <c r="B326" s="26"/>
      <c r="C326" s="50"/>
      <c r="D326" s="41"/>
      <c r="E326" s="41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</row>
    <row r="327" spans="1:30" ht="12.75" customHeight="1" x14ac:dyDescent="0.25">
      <c r="A327" s="24"/>
      <c r="B327" s="26"/>
      <c r="C327" s="50"/>
      <c r="D327" s="41"/>
      <c r="E327" s="41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</row>
    <row r="328" spans="1:30" ht="12.75" customHeight="1" x14ac:dyDescent="0.25">
      <c r="A328" s="24"/>
      <c r="B328" s="26"/>
      <c r="C328" s="50"/>
      <c r="D328" s="41"/>
      <c r="E328" s="41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</row>
    <row r="329" spans="1:30" ht="12.75" customHeight="1" x14ac:dyDescent="0.25">
      <c r="A329" s="24"/>
      <c r="B329" s="26"/>
      <c r="C329" s="50"/>
      <c r="D329" s="41"/>
      <c r="E329" s="41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</row>
    <row r="330" spans="1:30" ht="12.75" customHeight="1" x14ac:dyDescent="0.25">
      <c r="A330" s="24"/>
      <c r="B330" s="26"/>
      <c r="C330" s="50"/>
      <c r="D330" s="41"/>
      <c r="E330" s="41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</row>
    <row r="331" spans="1:30" ht="12.75" customHeight="1" x14ac:dyDescent="0.25">
      <c r="A331" s="24"/>
      <c r="B331" s="26"/>
      <c r="C331" s="50"/>
      <c r="D331" s="41"/>
      <c r="E331" s="41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</row>
    <row r="332" spans="1:30" ht="12.75" customHeight="1" x14ac:dyDescent="0.25">
      <c r="A332" s="24"/>
      <c r="B332" s="26"/>
      <c r="C332" s="50"/>
      <c r="D332" s="41"/>
      <c r="E332" s="41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</row>
    <row r="333" spans="1:30" ht="12.75" customHeight="1" x14ac:dyDescent="0.25">
      <c r="A333" s="24"/>
      <c r="B333" s="26"/>
      <c r="C333" s="50"/>
      <c r="D333" s="41"/>
      <c r="E333" s="41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</row>
    <row r="334" spans="1:30" ht="12.75" customHeight="1" x14ac:dyDescent="0.25">
      <c r="A334" s="24"/>
      <c r="B334" s="26"/>
      <c r="C334" s="50"/>
      <c r="D334" s="41"/>
      <c r="E334" s="41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</row>
    <row r="335" spans="1:30" ht="12.75" customHeight="1" x14ac:dyDescent="0.25">
      <c r="A335" s="24"/>
      <c r="B335" s="26"/>
      <c r="C335" s="50"/>
      <c r="D335" s="41"/>
      <c r="E335" s="41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</row>
    <row r="336" spans="1:30" ht="12.75" customHeight="1" x14ac:dyDescent="0.25">
      <c r="A336" s="24"/>
      <c r="B336" s="26"/>
      <c r="C336" s="50"/>
      <c r="D336" s="41"/>
      <c r="E336" s="41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</row>
    <row r="337" spans="1:30" ht="12.75" customHeight="1" x14ac:dyDescent="0.25">
      <c r="A337" s="24"/>
      <c r="B337" s="26"/>
      <c r="C337" s="50"/>
      <c r="D337" s="41"/>
      <c r="E337" s="41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</row>
    <row r="338" spans="1:30" ht="12.75" customHeight="1" x14ac:dyDescent="0.25">
      <c r="A338" s="24"/>
      <c r="B338" s="26"/>
      <c r="C338" s="50"/>
      <c r="D338" s="41"/>
      <c r="E338" s="41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</row>
    <row r="339" spans="1:30" ht="12.75" customHeight="1" x14ac:dyDescent="0.25">
      <c r="A339" s="24"/>
      <c r="B339" s="26"/>
      <c r="C339" s="50"/>
      <c r="D339" s="41"/>
      <c r="E339" s="41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</row>
    <row r="340" spans="1:30" ht="12.75" customHeight="1" x14ac:dyDescent="0.25">
      <c r="A340" s="24"/>
      <c r="B340" s="26"/>
      <c r="C340" s="50"/>
      <c r="D340" s="41"/>
      <c r="E340" s="41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</row>
    <row r="341" spans="1:30" ht="12.75" customHeight="1" x14ac:dyDescent="0.25">
      <c r="A341" s="24"/>
      <c r="B341" s="26"/>
      <c r="C341" s="50"/>
      <c r="D341" s="41"/>
      <c r="E341" s="41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</row>
    <row r="342" spans="1:30" ht="12.75" customHeight="1" x14ac:dyDescent="0.25">
      <c r="A342" s="24"/>
      <c r="B342" s="26"/>
      <c r="C342" s="50"/>
      <c r="D342" s="41"/>
      <c r="E342" s="41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</row>
    <row r="343" spans="1:30" ht="12.75" customHeight="1" x14ac:dyDescent="0.25">
      <c r="A343" s="24"/>
      <c r="B343" s="26"/>
      <c r="C343" s="50"/>
      <c r="D343" s="41"/>
      <c r="E343" s="41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</row>
    <row r="344" spans="1:30" ht="12.75" customHeight="1" x14ac:dyDescent="0.25">
      <c r="A344" s="24"/>
      <c r="B344" s="26"/>
      <c r="C344" s="50"/>
      <c r="D344" s="41"/>
      <c r="E344" s="41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</row>
    <row r="345" spans="1:30" ht="12.75" customHeight="1" x14ac:dyDescent="0.25">
      <c r="A345" s="24"/>
      <c r="B345" s="26"/>
      <c r="C345" s="50"/>
      <c r="D345" s="41"/>
      <c r="E345" s="41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</row>
    <row r="346" spans="1:30" ht="12.75" customHeight="1" x14ac:dyDescent="0.25">
      <c r="A346" s="24"/>
      <c r="B346" s="26"/>
      <c r="C346" s="50"/>
      <c r="D346" s="41"/>
      <c r="E346" s="41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</row>
    <row r="347" spans="1:30" ht="12.75" customHeight="1" x14ac:dyDescent="0.25">
      <c r="A347" s="24"/>
      <c r="B347" s="26"/>
      <c r="C347" s="50"/>
      <c r="D347" s="41"/>
      <c r="E347" s="41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</row>
    <row r="348" spans="1:30" ht="12.75" customHeight="1" x14ac:dyDescent="0.25">
      <c r="A348" s="24"/>
      <c r="B348" s="26"/>
      <c r="C348" s="50"/>
      <c r="D348" s="41"/>
      <c r="E348" s="41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</row>
    <row r="349" spans="1:30" ht="12.75" customHeight="1" x14ac:dyDescent="0.25">
      <c r="A349" s="24"/>
      <c r="B349" s="26"/>
      <c r="C349" s="50"/>
      <c r="D349" s="41"/>
      <c r="E349" s="41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</row>
    <row r="350" spans="1:30" ht="12.75" customHeight="1" x14ac:dyDescent="0.25">
      <c r="A350" s="24"/>
      <c r="B350" s="26"/>
      <c r="C350" s="50"/>
      <c r="D350" s="41"/>
      <c r="E350" s="41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</row>
    <row r="351" spans="1:30" ht="12.75" customHeight="1" x14ac:dyDescent="0.25">
      <c r="A351" s="24"/>
      <c r="B351" s="26"/>
      <c r="C351" s="50"/>
      <c r="D351" s="41"/>
      <c r="E351" s="41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</row>
    <row r="352" spans="1:30" ht="12.75" customHeight="1" x14ac:dyDescent="0.25">
      <c r="A352" s="24"/>
      <c r="B352" s="26"/>
      <c r="C352" s="50"/>
      <c r="D352" s="41"/>
      <c r="E352" s="41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</row>
    <row r="353" spans="1:30" ht="12.75" customHeight="1" x14ac:dyDescent="0.25">
      <c r="A353" s="24"/>
      <c r="B353" s="26"/>
      <c r="C353" s="50"/>
      <c r="D353" s="41"/>
      <c r="E353" s="41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</row>
    <row r="354" spans="1:30" ht="12.75" customHeight="1" x14ac:dyDescent="0.25">
      <c r="A354" s="24"/>
      <c r="B354" s="26"/>
      <c r="C354" s="50"/>
      <c r="D354" s="41"/>
      <c r="E354" s="41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</row>
    <row r="355" spans="1:30" ht="12.75" customHeight="1" x14ac:dyDescent="0.25">
      <c r="A355" s="24"/>
      <c r="B355" s="26"/>
      <c r="C355" s="50"/>
      <c r="D355" s="41"/>
      <c r="E355" s="41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</row>
    <row r="356" spans="1:30" ht="12.75" customHeight="1" x14ac:dyDescent="0.25">
      <c r="A356" s="24"/>
      <c r="B356" s="26"/>
      <c r="C356" s="50"/>
      <c r="D356" s="41"/>
      <c r="E356" s="41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</row>
    <row r="357" spans="1:30" ht="12.75" customHeight="1" x14ac:dyDescent="0.25">
      <c r="A357" s="24"/>
      <c r="B357" s="26"/>
      <c r="C357" s="50"/>
      <c r="D357" s="41"/>
      <c r="E357" s="41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</row>
    <row r="358" spans="1:30" ht="12.75" customHeight="1" x14ac:dyDescent="0.25">
      <c r="A358" s="24"/>
      <c r="B358" s="26"/>
      <c r="C358" s="50"/>
      <c r="D358" s="41"/>
      <c r="E358" s="41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</row>
    <row r="359" spans="1:30" ht="12.75" customHeight="1" x14ac:dyDescent="0.25">
      <c r="A359" s="24"/>
      <c r="B359" s="26"/>
      <c r="C359" s="50"/>
      <c r="D359" s="41"/>
      <c r="E359" s="41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</row>
    <row r="360" spans="1:30" ht="12.75" customHeight="1" x14ac:dyDescent="0.25">
      <c r="A360" s="24"/>
      <c r="B360" s="26"/>
      <c r="C360" s="50"/>
      <c r="D360" s="41"/>
      <c r="E360" s="41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</row>
    <row r="361" spans="1:30" ht="12.75" customHeight="1" x14ac:dyDescent="0.25">
      <c r="A361" s="24"/>
      <c r="B361" s="26"/>
      <c r="C361" s="50"/>
      <c r="D361" s="41"/>
      <c r="E361" s="41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</row>
    <row r="362" spans="1:30" ht="12.75" customHeight="1" x14ac:dyDescent="0.25">
      <c r="A362" s="24"/>
      <c r="B362" s="26"/>
      <c r="C362" s="50"/>
      <c r="D362" s="41"/>
      <c r="E362" s="41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</row>
    <row r="363" spans="1:30" ht="12.75" customHeight="1" x14ac:dyDescent="0.25">
      <c r="A363" s="24"/>
      <c r="B363" s="26"/>
      <c r="C363" s="50"/>
      <c r="D363" s="41"/>
      <c r="E363" s="41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</row>
    <row r="364" spans="1:30" ht="12.75" customHeight="1" x14ac:dyDescent="0.25">
      <c r="A364" s="24"/>
      <c r="B364" s="26"/>
      <c r="C364" s="50"/>
      <c r="D364" s="41"/>
      <c r="E364" s="41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</row>
    <row r="365" spans="1:30" ht="12.75" customHeight="1" x14ac:dyDescent="0.25">
      <c r="A365" s="24"/>
      <c r="B365" s="26"/>
      <c r="C365" s="50"/>
      <c r="D365" s="41"/>
      <c r="E365" s="41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</row>
    <row r="366" spans="1:30" ht="12.75" customHeight="1" x14ac:dyDescent="0.25">
      <c r="A366" s="24"/>
      <c r="B366" s="26"/>
      <c r="C366" s="50"/>
      <c r="D366" s="41"/>
      <c r="E366" s="41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</row>
    <row r="367" spans="1:30" ht="12.75" customHeight="1" x14ac:dyDescent="0.25">
      <c r="A367" s="24"/>
      <c r="B367" s="26"/>
      <c r="C367" s="50"/>
      <c r="D367" s="41"/>
      <c r="E367" s="41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</row>
    <row r="368" spans="1:30" ht="12.75" customHeight="1" x14ac:dyDescent="0.25">
      <c r="A368" s="24"/>
      <c r="B368" s="26"/>
      <c r="C368" s="50"/>
      <c r="D368" s="41"/>
      <c r="E368" s="41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</row>
    <row r="369" spans="1:30" ht="12.75" customHeight="1" x14ac:dyDescent="0.25">
      <c r="A369" s="24"/>
      <c r="B369" s="26"/>
      <c r="C369" s="50"/>
      <c r="D369" s="41"/>
      <c r="E369" s="41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</row>
    <row r="370" spans="1:30" ht="12.75" customHeight="1" x14ac:dyDescent="0.25">
      <c r="A370" s="24"/>
      <c r="B370" s="26"/>
      <c r="C370" s="50"/>
      <c r="D370" s="41"/>
      <c r="E370" s="41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</row>
    <row r="371" spans="1:30" ht="12.75" customHeight="1" x14ac:dyDescent="0.25">
      <c r="A371" s="24"/>
      <c r="B371" s="26"/>
      <c r="C371" s="50"/>
      <c r="D371" s="41"/>
      <c r="E371" s="41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</row>
    <row r="372" spans="1:30" ht="12.75" customHeight="1" x14ac:dyDescent="0.25">
      <c r="A372" s="24"/>
      <c r="B372" s="26"/>
      <c r="C372" s="50"/>
      <c r="D372" s="41"/>
      <c r="E372" s="41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</row>
    <row r="373" spans="1:30" ht="12.75" customHeight="1" x14ac:dyDescent="0.25">
      <c r="A373" s="24"/>
      <c r="B373" s="26"/>
      <c r="C373" s="50"/>
      <c r="D373" s="41"/>
      <c r="E373" s="41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</row>
    <row r="374" spans="1:30" ht="12.75" customHeight="1" x14ac:dyDescent="0.25">
      <c r="A374" s="24"/>
      <c r="B374" s="26"/>
      <c r="C374" s="50"/>
      <c r="D374" s="41"/>
      <c r="E374" s="41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</row>
    <row r="375" spans="1:30" ht="12.75" customHeight="1" x14ac:dyDescent="0.25">
      <c r="A375" s="24"/>
      <c r="B375" s="26"/>
      <c r="C375" s="50"/>
      <c r="D375" s="41"/>
      <c r="E375" s="41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</row>
    <row r="376" spans="1:30" ht="12.75" customHeight="1" x14ac:dyDescent="0.25">
      <c r="A376" s="24"/>
      <c r="B376" s="26"/>
      <c r="C376" s="50"/>
      <c r="D376" s="41"/>
      <c r="E376" s="41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</row>
    <row r="377" spans="1:30" ht="12.75" customHeight="1" x14ac:dyDescent="0.25">
      <c r="A377" s="24"/>
      <c r="B377" s="26"/>
      <c r="C377" s="50"/>
      <c r="D377" s="41"/>
      <c r="E377" s="41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</row>
    <row r="378" spans="1:30" ht="12.75" customHeight="1" x14ac:dyDescent="0.25">
      <c r="A378" s="24"/>
      <c r="B378" s="26"/>
      <c r="C378" s="50"/>
      <c r="D378" s="41"/>
      <c r="E378" s="41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</row>
    <row r="379" spans="1:30" ht="12.75" customHeight="1" x14ac:dyDescent="0.25">
      <c r="A379" s="24"/>
      <c r="B379" s="26"/>
      <c r="C379" s="50"/>
      <c r="D379" s="41"/>
      <c r="E379" s="41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</row>
    <row r="380" spans="1:30" ht="12.75" customHeight="1" x14ac:dyDescent="0.25">
      <c r="A380" s="24"/>
      <c r="B380" s="26"/>
      <c r="C380" s="50"/>
      <c r="D380" s="41"/>
      <c r="E380" s="41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</row>
    <row r="381" spans="1:30" ht="12.75" customHeight="1" x14ac:dyDescent="0.25">
      <c r="A381" s="24"/>
      <c r="B381" s="26"/>
      <c r="C381" s="50"/>
      <c r="D381" s="41"/>
      <c r="E381" s="41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</row>
    <row r="382" spans="1:30" ht="12.75" customHeight="1" x14ac:dyDescent="0.25">
      <c r="A382" s="24"/>
      <c r="B382" s="26"/>
      <c r="C382" s="50"/>
      <c r="D382" s="41"/>
      <c r="E382" s="41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</row>
    <row r="383" spans="1:30" ht="12.75" customHeight="1" x14ac:dyDescent="0.25">
      <c r="A383" s="24"/>
      <c r="B383" s="26"/>
      <c r="C383" s="50"/>
      <c r="D383" s="41"/>
      <c r="E383" s="41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</row>
    <row r="384" spans="1:30" ht="12.75" customHeight="1" x14ac:dyDescent="0.25">
      <c r="A384" s="24"/>
      <c r="B384" s="26"/>
      <c r="C384" s="50"/>
      <c r="D384" s="41"/>
      <c r="E384" s="41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</row>
    <row r="385" spans="1:30" ht="12.75" customHeight="1" x14ac:dyDescent="0.25">
      <c r="A385" s="24"/>
      <c r="B385" s="26"/>
      <c r="C385" s="50"/>
      <c r="D385" s="41"/>
      <c r="E385" s="41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</row>
    <row r="386" spans="1:30" ht="12.75" customHeight="1" x14ac:dyDescent="0.25">
      <c r="A386" s="24"/>
      <c r="B386" s="26"/>
      <c r="C386" s="50"/>
      <c r="D386" s="41"/>
      <c r="E386" s="41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</row>
    <row r="387" spans="1:30" ht="12.75" customHeight="1" x14ac:dyDescent="0.25">
      <c r="A387" s="24"/>
      <c r="B387" s="26"/>
      <c r="C387" s="50"/>
      <c r="D387" s="41"/>
      <c r="E387" s="41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</row>
    <row r="388" spans="1:30" ht="12.75" customHeight="1" x14ac:dyDescent="0.25">
      <c r="A388" s="24"/>
      <c r="B388" s="26"/>
      <c r="C388" s="50"/>
      <c r="D388" s="41"/>
      <c r="E388" s="41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</row>
    <row r="389" spans="1:30" ht="12.75" customHeight="1" x14ac:dyDescent="0.25">
      <c r="A389" s="24"/>
      <c r="B389" s="26"/>
      <c r="C389" s="50"/>
      <c r="D389" s="41"/>
      <c r="E389" s="41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</row>
    <row r="390" spans="1:30" ht="12.75" customHeight="1" x14ac:dyDescent="0.25">
      <c r="A390" s="24"/>
      <c r="B390" s="26"/>
      <c r="C390" s="50"/>
      <c r="D390" s="41"/>
      <c r="E390" s="41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</row>
    <row r="391" spans="1:30" ht="12.75" customHeight="1" x14ac:dyDescent="0.25">
      <c r="A391" s="24"/>
      <c r="B391" s="26"/>
      <c r="C391" s="50"/>
      <c r="D391" s="41"/>
      <c r="E391" s="41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</row>
    <row r="392" spans="1:30" ht="12.75" customHeight="1" x14ac:dyDescent="0.25">
      <c r="A392" s="24"/>
      <c r="B392" s="26"/>
      <c r="C392" s="50"/>
      <c r="D392" s="41"/>
      <c r="E392" s="41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</row>
    <row r="393" spans="1:30" ht="12.75" customHeight="1" x14ac:dyDescent="0.25">
      <c r="A393" s="24"/>
      <c r="B393" s="26"/>
      <c r="C393" s="50"/>
      <c r="D393" s="41"/>
      <c r="E393" s="41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</row>
    <row r="394" spans="1:30" ht="12.75" customHeight="1" x14ac:dyDescent="0.25">
      <c r="A394" s="24"/>
      <c r="B394" s="26"/>
      <c r="C394" s="50"/>
      <c r="D394" s="41"/>
      <c r="E394" s="41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</row>
    <row r="395" spans="1:30" ht="12.75" customHeight="1" x14ac:dyDescent="0.25">
      <c r="A395" s="24"/>
      <c r="B395" s="26"/>
      <c r="C395" s="50"/>
      <c r="D395" s="41"/>
      <c r="E395" s="41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</row>
    <row r="396" spans="1:30" ht="12.75" customHeight="1" x14ac:dyDescent="0.25">
      <c r="A396" s="24"/>
      <c r="B396" s="26"/>
      <c r="C396" s="50"/>
      <c r="D396" s="41"/>
      <c r="E396" s="41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</row>
    <row r="397" spans="1:30" ht="12.75" customHeight="1" x14ac:dyDescent="0.25">
      <c r="A397" s="24"/>
      <c r="B397" s="26"/>
      <c r="C397" s="50"/>
      <c r="D397" s="41"/>
      <c r="E397" s="41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</row>
    <row r="398" spans="1:30" ht="12.75" customHeight="1" x14ac:dyDescent="0.25">
      <c r="A398" s="24"/>
      <c r="B398" s="26"/>
      <c r="C398" s="50"/>
      <c r="D398" s="41"/>
      <c r="E398" s="41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</row>
    <row r="399" spans="1:30" ht="12.75" customHeight="1" x14ac:dyDescent="0.25">
      <c r="A399" s="24"/>
      <c r="B399" s="26"/>
      <c r="C399" s="50"/>
      <c r="D399" s="41"/>
      <c r="E399" s="41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</row>
    <row r="400" spans="1:30" ht="12.75" customHeight="1" x14ac:dyDescent="0.25">
      <c r="A400" s="24"/>
      <c r="B400" s="26"/>
      <c r="C400" s="50"/>
      <c r="D400" s="41"/>
      <c r="E400" s="41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</row>
    <row r="401" spans="1:30" ht="12.75" customHeight="1" x14ac:dyDescent="0.25">
      <c r="A401" s="24"/>
      <c r="B401" s="26"/>
      <c r="C401" s="50"/>
      <c r="D401" s="41"/>
      <c r="E401" s="41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</row>
    <row r="402" spans="1:30" ht="12.75" customHeight="1" x14ac:dyDescent="0.25">
      <c r="A402" s="24"/>
      <c r="B402" s="26"/>
      <c r="C402" s="50"/>
      <c r="D402" s="41"/>
      <c r="E402" s="41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</row>
    <row r="403" spans="1:30" ht="12.75" customHeight="1" x14ac:dyDescent="0.25">
      <c r="A403" s="24"/>
      <c r="B403" s="26"/>
      <c r="C403" s="50"/>
      <c r="D403" s="41"/>
      <c r="E403" s="41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</row>
    <row r="404" spans="1:30" ht="12.75" customHeight="1" x14ac:dyDescent="0.25">
      <c r="A404" s="24"/>
      <c r="B404" s="26"/>
      <c r="C404" s="50"/>
      <c r="D404" s="41"/>
      <c r="E404" s="41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</row>
    <row r="405" spans="1:30" ht="12.75" customHeight="1" x14ac:dyDescent="0.25">
      <c r="A405" s="24"/>
      <c r="B405" s="26"/>
      <c r="C405" s="50"/>
      <c r="D405" s="41"/>
      <c r="E405" s="41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</row>
    <row r="406" spans="1:30" ht="12.75" customHeight="1" x14ac:dyDescent="0.25">
      <c r="A406" s="24"/>
      <c r="B406" s="26"/>
      <c r="C406" s="50"/>
      <c r="D406" s="41"/>
      <c r="E406" s="41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</row>
    <row r="407" spans="1:30" ht="12.75" customHeight="1" x14ac:dyDescent="0.25">
      <c r="A407" s="24"/>
      <c r="B407" s="26"/>
      <c r="C407" s="50"/>
      <c r="D407" s="41"/>
      <c r="E407" s="41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</row>
    <row r="408" spans="1:30" ht="12.75" customHeight="1" x14ac:dyDescent="0.25">
      <c r="A408" s="24"/>
      <c r="B408" s="26"/>
      <c r="C408" s="50"/>
      <c r="D408" s="41"/>
      <c r="E408" s="41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</row>
    <row r="409" spans="1:30" ht="12.75" customHeight="1" x14ac:dyDescent="0.25">
      <c r="A409" s="24"/>
      <c r="B409" s="26"/>
      <c r="C409" s="50"/>
      <c r="D409" s="41"/>
      <c r="E409" s="41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</row>
    <row r="410" spans="1:30" ht="12.75" customHeight="1" x14ac:dyDescent="0.25">
      <c r="A410" s="24"/>
      <c r="B410" s="26"/>
      <c r="C410" s="50"/>
      <c r="D410" s="41"/>
      <c r="E410" s="41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</row>
    <row r="411" spans="1:30" ht="12.75" customHeight="1" x14ac:dyDescent="0.25">
      <c r="A411" s="24"/>
      <c r="B411" s="26"/>
      <c r="C411" s="50"/>
      <c r="D411" s="41"/>
      <c r="E411" s="41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</row>
    <row r="412" spans="1:30" ht="12.75" customHeight="1" x14ac:dyDescent="0.25">
      <c r="A412" s="24"/>
      <c r="B412" s="26"/>
      <c r="C412" s="50"/>
      <c r="D412" s="41"/>
      <c r="E412" s="41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</row>
    <row r="413" spans="1:30" ht="12.75" customHeight="1" x14ac:dyDescent="0.25">
      <c r="A413" s="24"/>
      <c r="B413" s="26"/>
      <c r="C413" s="50"/>
      <c r="D413" s="41"/>
      <c r="E413" s="41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</row>
    <row r="414" spans="1:30" ht="12.75" customHeight="1" x14ac:dyDescent="0.25">
      <c r="A414" s="24"/>
      <c r="B414" s="26"/>
      <c r="C414" s="50"/>
      <c r="D414" s="41"/>
      <c r="E414" s="41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</row>
    <row r="415" spans="1:30" ht="12.75" customHeight="1" x14ac:dyDescent="0.25">
      <c r="A415" s="24"/>
      <c r="B415" s="26"/>
      <c r="C415" s="50"/>
      <c r="D415" s="41"/>
      <c r="E415" s="41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</row>
    <row r="416" spans="1:30" ht="12.75" customHeight="1" x14ac:dyDescent="0.25">
      <c r="A416" s="24"/>
      <c r="B416" s="26"/>
      <c r="C416" s="50"/>
      <c r="D416" s="41"/>
      <c r="E416" s="41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</row>
    <row r="417" spans="1:30" ht="12.75" customHeight="1" x14ac:dyDescent="0.25">
      <c r="A417" s="24"/>
      <c r="B417" s="26"/>
      <c r="C417" s="50"/>
      <c r="D417" s="41"/>
      <c r="E417" s="41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</row>
    <row r="418" spans="1:30" ht="12.75" customHeight="1" x14ac:dyDescent="0.25">
      <c r="A418" s="24"/>
      <c r="B418" s="26"/>
      <c r="C418" s="50"/>
      <c r="D418" s="41"/>
      <c r="E418" s="41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</row>
    <row r="419" spans="1:30" ht="12.75" customHeight="1" x14ac:dyDescent="0.25">
      <c r="A419" s="24"/>
      <c r="B419" s="26"/>
      <c r="C419" s="50"/>
      <c r="D419" s="41"/>
      <c r="E419" s="41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</row>
    <row r="420" spans="1:30" ht="12.75" customHeight="1" x14ac:dyDescent="0.25">
      <c r="A420" s="24"/>
      <c r="B420" s="26"/>
      <c r="C420" s="50"/>
      <c r="D420" s="41"/>
      <c r="E420" s="41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</row>
    <row r="421" spans="1:30" ht="12.75" customHeight="1" x14ac:dyDescent="0.25">
      <c r="A421" s="24"/>
      <c r="B421" s="26"/>
      <c r="C421" s="50"/>
      <c r="D421" s="41"/>
      <c r="E421" s="41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</row>
    <row r="422" spans="1:30" ht="12.75" customHeight="1" x14ac:dyDescent="0.25">
      <c r="A422" s="24"/>
      <c r="B422" s="26"/>
      <c r="C422" s="50"/>
      <c r="D422" s="41"/>
      <c r="E422" s="41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</row>
    <row r="423" spans="1:30" ht="12.75" customHeight="1" x14ac:dyDescent="0.25">
      <c r="A423" s="24"/>
      <c r="B423" s="26"/>
      <c r="C423" s="50"/>
      <c r="D423" s="41"/>
      <c r="E423" s="41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</row>
    <row r="424" spans="1:30" ht="12.75" customHeight="1" x14ac:dyDescent="0.25">
      <c r="A424" s="24"/>
      <c r="B424" s="26"/>
      <c r="C424" s="50"/>
      <c r="D424" s="41"/>
      <c r="E424" s="41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</row>
    <row r="425" spans="1:30" ht="12.75" customHeight="1" x14ac:dyDescent="0.25">
      <c r="A425" s="24"/>
      <c r="B425" s="26"/>
      <c r="C425" s="50"/>
      <c r="D425" s="41"/>
      <c r="E425" s="41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</row>
    <row r="426" spans="1:30" ht="12.75" customHeight="1" x14ac:dyDescent="0.25">
      <c r="A426" s="24"/>
      <c r="B426" s="26"/>
      <c r="C426" s="50"/>
      <c r="D426" s="41"/>
      <c r="E426" s="41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</row>
    <row r="427" spans="1:30" ht="12.75" customHeight="1" x14ac:dyDescent="0.25">
      <c r="A427" s="24"/>
      <c r="B427" s="26"/>
      <c r="C427" s="50"/>
      <c r="D427" s="41"/>
      <c r="E427" s="41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</row>
    <row r="428" spans="1:30" ht="12.75" customHeight="1" x14ac:dyDescent="0.25">
      <c r="A428" s="24"/>
      <c r="B428" s="26"/>
      <c r="C428" s="50"/>
      <c r="D428" s="41"/>
      <c r="E428" s="41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</row>
    <row r="429" spans="1:30" ht="12.75" customHeight="1" x14ac:dyDescent="0.25">
      <c r="A429" s="24"/>
      <c r="B429" s="26"/>
      <c r="C429" s="50"/>
      <c r="D429" s="41"/>
      <c r="E429" s="41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</row>
    <row r="430" spans="1:30" ht="12.75" customHeight="1" x14ac:dyDescent="0.25">
      <c r="A430" s="24"/>
      <c r="B430" s="26"/>
      <c r="C430" s="50"/>
      <c r="D430" s="41"/>
      <c r="E430" s="41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</row>
    <row r="431" spans="1:30" ht="12.75" customHeight="1" x14ac:dyDescent="0.25">
      <c r="A431" s="24"/>
      <c r="B431" s="26"/>
      <c r="C431" s="50"/>
      <c r="D431" s="41"/>
      <c r="E431" s="41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</row>
    <row r="432" spans="1:30" ht="12.75" customHeight="1" x14ac:dyDescent="0.25">
      <c r="A432" s="24"/>
      <c r="B432" s="26"/>
      <c r="C432" s="50"/>
      <c r="D432" s="41"/>
      <c r="E432" s="41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</row>
    <row r="433" spans="1:30" ht="12.75" customHeight="1" x14ac:dyDescent="0.25">
      <c r="A433" s="24"/>
      <c r="B433" s="26"/>
      <c r="C433" s="50"/>
      <c r="D433" s="41"/>
      <c r="E433" s="41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</row>
    <row r="434" spans="1:30" ht="12.75" customHeight="1" x14ac:dyDescent="0.25">
      <c r="A434" s="24"/>
      <c r="B434" s="26"/>
      <c r="C434" s="50"/>
      <c r="D434" s="41"/>
      <c r="E434" s="41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</row>
    <row r="435" spans="1:30" ht="12.75" customHeight="1" x14ac:dyDescent="0.25">
      <c r="A435" s="24"/>
      <c r="B435" s="26"/>
      <c r="C435" s="50"/>
      <c r="D435" s="41"/>
      <c r="E435" s="41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</row>
    <row r="436" spans="1:30" ht="12.75" customHeight="1" x14ac:dyDescent="0.25">
      <c r="A436" s="24"/>
      <c r="B436" s="26"/>
      <c r="C436" s="50"/>
      <c r="D436" s="41"/>
      <c r="E436" s="41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</row>
    <row r="437" spans="1:30" ht="12.75" customHeight="1" x14ac:dyDescent="0.25">
      <c r="A437" s="24"/>
      <c r="B437" s="26"/>
      <c r="C437" s="50"/>
      <c r="D437" s="41"/>
      <c r="E437" s="41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</row>
    <row r="438" spans="1:30" ht="12.5" x14ac:dyDescent="0.25"/>
    <row r="439" spans="1:30" ht="12.5" x14ac:dyDescent="0.25"/>
    <row r="440" spans="1:30" ht="12.5" x14ac:dyDescent="0.25"/>
    <row r="441" spans="1:30" ht="12.5" x14ac:dyDescent="0.25"/>
    <row r="442" spans="1:30" ht="12.5" x14ac:dyDescent="0.25"/>
    <row r="443" spans="1:30" ht="12.5" x14ac:dyDescent="0.25"/>
    <row r="444" spans="1:30" ht="12.5" x14ac:dyDescent="0.25"/>
    <row r="445" spans="1:30" ht="12.5" x14ac:dyDescent="0.25"/>
    <row r="446" spans="1:30" ht="12.5" x14ac:dyDescent="0.25"/>
    <row r="447" spans="1:30" ht="12.5" x14ac:dyDescent="0.25"/>
    <row r="448" spans="1:30" ht="12.5" x14ac:dyDescent="0.25"/>
    <row r="449" ht="12.5" x14ac:dyDescent="0.25"/>
    <row r="450" ht="12.5" x14ac:dyDescent="0.25"/>
    <row r="451" ht="12.5" x14ac:dyDescent="0.25"/>
    <row r="452" ht="12.5" x14ac:dyDescent="0.25"/>
    <row r="453" ht="12.5" x14ac:dyDescent="0.25"/>
    <row r="454" ht="12.5" x14ac:dyDescent="0.25"/>
    <row r="455" ht="12.5" x14ac:dyDescent="0.25"/>
    <row r="456" ht="12.5" x14ac:dyDescent="0.25"/>
    <row r="457" ht="12.5" x14ac:dyDescent="0.25"/>
    <row r="458" ht="12.5" x14ac:dyDescent="0.25"/>
    <row r="459" ht="12.5" x14ac:dyDescent="0.25"/>
    <row r="460" ht="12.5" x14ac:dyDescent="0.25"/>
    <row r="461" ht="12.5" x14ac:dyDescent="0.25"/>
    <row r="462" ht="12.5" x14ac:dyDescent="0.25"/>
    <row r="463" ht="12.5" x14ac:dyDescent="0.25"/>
    <row r="464" ht="12.5" x14ac:dyDescent="0.25"/>
    <row r="465" ht="12.5" x14ac:dyDescent="0.25"/>
    <row r="466" ht="12.5" x14ac:dyDescent="0.25"/>
    <row r="467" ht="12.5" x14ac:dyDescent="0.25"/>
    <row r="468" ht="12.5" x14ac:dyDescent="0.25"/>
    <row r="469" ht="12.5" x14ac:dyDescent="0.25"/>
    <row r="470" ht="12.5" x14ac:dyDescent="0.25"/>
    <row r="471" ht="12.5" x14ac:dyDescent="0.25"/>
    <row r="472" ht="12.5" x14ac:dyDescent="0.25"/>
    <row r="473" ht="12.5" x14ac:dyDescent="0.25"/>
    <row r="474" ht="12.5" x14ac:dyDescent="0.25"/>
    <row r="475" ht="12.5" x14ac:dyDescent="0.25"/>
    <row r="476" ht="12.5" x14ac:dyDescent="0.25"/>
    <row r="477" ht="12.5" x14ac:dyDescent="0.25"/>
    <row r="478" ht="12.5" x14ac:dyDescent="0.25"/>
    <row r="479" ht="12.5" x14ac:dyDescent="0.25"/>
    <row r="480" ht="12.5" x14ac:dyDescent="0.25"/>
    <row r="481" ht="12.5" x14ac:dyDescent="0.25"/>
    <row r="482" ht="12.5" x14ac:dyDescent="0.25"/>
    <row r="483" ht="12.5" x14ac:dyDescent="0.25"/>
    <row r="484" ht="12.5" x14ac:dyDescent="0.25"/>
    <row r="485" ht="12.5" x14ac:dyDescent="0.25"/>
    <row r="486" ht="12.5" x14ac:dyDescent="0.25"/>
    <row r="487" ht="12.5" x14ac:dyDescent="0.25"/>
    <row r="488" ht="12.5" x14ac:dyDescent="0.25"/>
    <row r="489" ht="12.5" x14ac:dyDescent="0.25"/>
    <row r="490" ht="12.5" x14ac:dyDescent="0.25"/>
    <row r="491" ht="12.5" x14ac:dyDescent="0.25"/>
    <row r="492" ht="12.5" x14ac:dyDescent="0.25"/>
    <row r="493" ht="12.5" x14ac:dyDescent="0.25"/>
    <row r="494" ht="12.5" x14ac:dyDescent="0.25"/>
    <row r="495" ht="12.5" x14ac:dyDescent="0.25"/>
    <row r="496" ht="12.5" x14ac:dyDescent="0.25"/>
    <row r="497" ht="12.5" x14ac:dyDescent="0.25"/>
    <row r="498" ht="12.5" x14ac:dyDescent="0.25"/>
    <row r="499" ht="12.5" x14ac:dyDescent="0.25"/>
    <row r="500" ht="12.5" x14ac:dyDescent="0.25"/>
    <row r="501" ht="12.5" x14ac:dyDescent="0.25"/>
    <row r="502" ht="12.5" x14ac:dyDescent="0.25"/>
    <row r="503" ht="12.5" x14ac:dyDescent="0.25"/>
    <row r="504" ht="12.5" x14ac:dyDescent="0.25"/>
    <row r="505" ht="12.5" x14ac:dyDescent="0.25"/>
    <row r="506" ht="12.5" x14ac:dyDescent="0.25"/>
    <row r="507" ht="12.5" x14ac:dyDescent="0.25"/>
    <row r="508" ht="12.5" x14ac:dyDescent="0.25"/>
    <row r="509" ht="12.5" x14ac:dyDescent="0.25"/>
    <row r="510" ht="12.5" x14ac:dyDescent="0.25"/>
    <row r="511" ht="12.5" x14ac:dyDescent="0.25"/>
    <row r="512" ht="12.5" x14ac:dyDescent="0.25"/>
    <row r="513" ht="12.5" x14ac:dyDescent="0.25"/>
    <row r="514" ht="12.5" x14ac:dyDescent="0.25"/>
    <row r="515" ht="12.5" x14ac:dyDescent="0.25"/>
    <row r="516" ht="12.5" x14ac:dyDescent="0.25"/>
    <row r="517" ht="12.5" x14ac:dyDescent="0.25"/>
    <row r="518" ht="12.5" x14ac:dyDescent="0.25"/>
    <row r="519" ht="12.5" x14ac:dyDescent="0.25"/>
    <row r="520" ht="12.5" x14ac:dyDescent="0.25"/>
    <row r="521" ht="12.5" x14ac:dyDescent="0.25"/>
    <row r="522" ht="12.5" x14ac:dyDescent="0.25"/>
    <row r="523" ht="12.5" x14ac:dyDescent="0.25"/>
    <row r="524" ht="12.5" x14ac:dyDescent="0.25"/>
    <row r="525" ht="12.5" x14ac:dyDescent="0.25"/>
    <row r="526" ht="12.5" x14ac:dyDescent="0.25"/>
    <row r="527" ht="12.5" x14ac:dyDescent="0.25"/>
    <row r="528" ht="12.5" x14ac:dyDescent="0.25"/>
    <row r="529" ht="12.5" x14ac:dyDescent="0.25"/>
    <row r="530" ht="12.5" x14ac:dyDescent="0.25"/>
    <row r="531" ht="12.5" x14ac:dyDescent="0.25"/>
    <row r="532" ht="12.5" x14ac:dyDescent="0.25"/>
    <row r="533" ht="12.5" x14ac:dyDescent="0.25"/>
    <row r="534" ht="12.5" x14ac:dyDescent="0.25"/>
    <row r="535" ht="12.5" x14ac:dyDescent="0.25"/>
    <row r="536" ht="12.5" x14ac:dyDescent="0.25"/>
    <row r="537" ht="12.5" x14ac:dyDescent="0.25"/>
    <row r="538" ht="12.5" x14ac:dyDescent="0.25"/>
    <row r="539" ht="12.5" x14ac:dyDescent="0.25"/>
    <row r="540" ht="12.5" x14ac:dyDescent="0.25"/>
    <row r="541" ht="12.5" x14ac:dyDescent="0.25"/>
    <row r="542" ht="12.5" x14ac:dyDescent="0.25"/>
    <row r="543" ht="12.5" x14ac:dyDescent="0.25"/>
    <row r="544" ht="12.5" x14ac:dyDescent="0.25"/>
    <row r="545" ht="12.5" x14ac:dyDescent="0.25"/>
    <row r="546" ht="12.5" x14ac:dyDescent="0.25"/>
    <row r="547" ht="12.5" x14ac:dyDescent="0.25"/>
    <row r="548" ht="12.5" x14ac:dyDescent="0.25"/>
    <row r="549" ht="12.5" x14ac:dyDescent="0.25"/>
    <row r="550" ht="12.5" x14ac:dyDescent="0.25"/>
    <row r="551" ht="12.5" x14ac:dyDescent="0.25"/>
    <row r="552" ht="12.5" x14ac:dyDescent="0.25"/>
    <row r="553" ht="12.5" x14ac:dyDescent="0.25"/>
    <row r="554" ht="12.5" x14ac:dyDescent="0.25"/>
    <row r="555" ht="12.5" x14ac:dyDescent="0.25"/>
    <row r="556" ht="12.5" x14ac:dyDescent="0.25"/>
    <row r="557" ht="12.5" x14ac:dyDescent="0.25"/>
    <row r="558" ht="12.5" x14ac:dyDescent="0.25"/>
    <row r="559" ht="12.5" x14ac:dyDescent="0.25"/>
    <row r="560" ht="12.5" x14ac:dyDescent="0.25"/>
    <row r="561" ht="12.5" x14ac:dyDescent="0.25"/>
    <row r="562" ht="12.5" x14ac:dyDescent="0.25"/>
    <row r="563" ht="12.5" x14ac:dyDescent="0.25"/>
    <row r="564" ht="12.5" x14ac:dyDescent="0.25"/>
    <row r="565" ht="12.5" x14ac:dyDescent="0.25"/>
    <row r="566" ht="12.5" x14ac:dyDescent="0.25"/>
    <row r="567" ht="12.5" x14ac:dyDescent="0.25"/>
    <row r="568" ht="12.5" x14ac:dyDescent="0.25"/>
    <row r="569" ht="12.5" x14ac:dyDescent="0.25"/>
    <row r="570" ht="12.5" x14ac:dyDescent="0.25"/>
    <row r="571" ht="12.5" x14ac:dyDescent="0.25"/>
    <row r="572" ht="12.5" x14ac:dyDescent="0.25"/>
    <row r="573" ht="12.5" x14ac:dyDescent="0.25"/>
    <row r="574" ht="12.5" x14ac:dyDescent="0.25"/>
    <row r="575" ht="12.5" x14ac:dyDescent="0.25"/>
    <row r="576" ht="12.5" x14ac:dyDescent="0.25"/>
    <row r="577" ht="12.5" x14ac:dyDescent="0.25"/>
    <row r="578" ht="12.5" x14ac:dyDescent="0.25"/>
    <row r="579" ht="12.5" x14ac:dyDescent="0.25"/>
    <row r="580" ht="12.5" x14ac:dyDescent="0.25"/>
    <row r="581" ht="12.5" x14ac:dyDescent="0.25"/>
    <row r="582" ht="12.5" x14ac:dyDescent="0.25"/>
    <row r="583" ht="12.5" x14ac:dyDescent="0.25"/>
    <row r="584" ht="12.5" x14ac:dyDescent="0.25"/>
    <row r="585" ht="12.5" x14ac:dyDescent="0.25"/>
    <row r="586" ht="12.5" x14ac:dyDescent="0.25"/>
    <row r="587" ht="12.5" x14ac:dyDescent="0.25"/>
    <row r="588" ht="12.5" x14ac:dyDescent="0.25"/>
    <row r="589" ht="12.5" x14ac:dyDescent="0.25"/>
    <row r="590" ht="12.5" x14ac:dyDescent="0.25"/>
    <row r="591" ht="12.5" x14ac:dyDescent="0.25"/>
    <row r="592" ht="12.5" x14ac:dyDescent="0.25"/>
    <row r="593" ht="12.5" x14ac:dyDescent="0.25"/>
    <row r="594" ht="12.5" x14ac:dyDescent="0.25"/>
    <row r="595" ht="12.5" x14ac:dyDescent="0.25"/>
    <row r="596" ht="12.5" x14ac:dyDescent="0.25"/>
    <row r="597" ht="12.5" x14ac:dyDescent="0.25"/>
    <row r="598" ht="12.5" x14ac:dyDescent="0.25"/>
    <row r="599" ht="12.5" x14ac:dyDescent="0.25"/>
    <row r="600" ht="12.5" x14ac:dyDescent="0.25"/>
    <row r="601" ht="12.5" x14ac:dyDescent="0.25"/>
    <row r="602" ht="12.5" x14ac:dyDescent="0.25"/>
    <row r="603" ht="12.5" x14ac:dyDescent="0.25"/>
    <row r="604" ht="12.5" x14ac:dyDescent="0.25"/>
    <row r="605" ht="12.5" x14ac:dyDescent="0.25"/>
    <row r="606" ht="12.5" x14ac:dyDescent="0.25"/>
    <row r="607" ht="12.5" x14ac:dyDescent="0.25"/>
    <row r="608" ht="12.5" x14ac:dyDescent="0.25"/>
    <row r="609" ht="12.5" x14ac:dyDescent="0.25"/>
    <row r="610" ht="12.5" x14ac:dyDescent="0.25"/>
    <row r="611" ht="12.5" x14ac:dyDescent="0.25"/>
    <row r="612" ht="12.5" x14ac:dyDescent="0.25"/>
    <row r="613" ht="12.5" x14ac:dyDescent="0.25"/>
    <row r="614" ht="12.5" x14ac:dyDescent="0.25"/>
    <row r="615" ht="12.5" x14ac:dyDescent="0.25"/>
    <row r="616" ht="12.5" x14ac:dyDescent="0.25"/>
    <row r="617" ht="12.5" x14ac:dyDescent="0.25"/>
    <row r="618" ht="12.5" x14ac:dyDescent="0.25"/>
    <row r="619" ht="12.5" x14ac:dyDescent="0.25"/>
    <row r="620" ht="12.5" x14ac:dyDescent="0.25"/>
    <row r="621" ht="12.5" x14ac:dyDescent="0.25"/>
    <row r="622" ht="12.5" x14ac:dyDescent="0.25"/>
    <row r="623" ht="12.5" x14ac:dyDescent="0.25"/>
    <row r="624" ht="12.5" x14ac:dyDescent="0.25"/>
    <row r="625" ht="12.5" x14ac:dyDescent="0.25"/>
    <row r="626" ht="12.5" x14ac:dyDescent="0.25"/>
    <row r="627" ht="12.5" x14ac:dyDescent="0.25"/>
    <row r="628" ht="12.5" x14ac:dyDescent="0.25"/>
    <row r="629" ht="12.5" x14ac:dyDescent="0.25"/>
    <row r="630" ht="12.5" x14ac:dyDescent="0.25"/>
    <row r="631" ht="12.5" x14ac:dyDescent="0.25"/>
    <row r="632" ht="12.5" x14ac:dyDescent="0.25"/>
    <row r="633" ht="12.5" x14ac:dyDescent="0.25"/>
    <row r="634" ht="12.5" x14ac:dyDescent="0.25"/>
    <row r="635" ht="12.5" x14ac:dyDescent="0.25"/>
    <row r="636" ht="12.5" x14ac:dyDescent="0.25"/>
    <row r="637" ht="12.5" x14ac:dyDescent="0.25"/>
    <row r="638" ht="12.5" x14ac:dyDescent="0.25"/>
    <row r="639" ht="12.5" x14ac:dyDescent="0.25"/>
    <row r="640" ht="12.5" x14ac:dyDescent="0.25"/>
    <row r="641" ht="12.5" x14ac:dyDescent="0.25"/>
    <row r="642" ht="12.5" x14ac:dyDescent="0.25"/>
    <row r="643" ht="12.5" x14ac:dyDescent="0.25"/>
    <row r="644" ht="12.5" x14ac:dyDescent="0.25"/>
    <row r="645" ht="12.5" x14ac:dyDescent="0.25"/>
    <row r="646" ht="12.5" x14ac:dyDescent="0.25"/>
    <row r="647" ht="12.5" x14ac:dyDescent="0.25"/>
    <row r="648" ht="12.5" x14ac:dyDescent="0.25"/>
    <row r="649" ht="12.5" x14ac:dyDescent="0.25"/>
    <row r="650" ht="12.5" x14ac:dyDescent="0.25"/>
    <row r="651" ht="12.5" x14ac:dyDescent="0.25"/>
    <row r="652" ht="12.5" x14ac:dyDescent="0.25"/>
    <row r="653" ht="12.5" x14ac:dyDescent="0.25"/>
    <row r="654" ht="12.5" x14ac:dyDescent="0.25"/>
    <row r="655" ht="12.5" x14ac:dyDescent="0.25"/>
    <row r="656" ht="12.5" x14ac:dyDescent="0.25"/>
    <row r="657" ht="12.5" x14ac:dyDescent="0.25"/>
    <row r="658" ht="12.5" x14ac:dyDescent="0.25"/>
    <row r="659" ht="12.5" x14ac:dyDescent="0.25"/>
    <row r="660" ht="12.5" x14ac:dyDescent="0.25"/>
    <row r="661" ht="12.5" x14ac:dyDescent="0.25"/>
    <row r="662" ht="12.5" x14ac:dyDescent="0.25"/>
    <row r="663" ht="12.5" x14ac:dyDescent="0.25"/>
    <row r="664" ht="12.5" x14ac:dyDescent="0.25"/>
    <row r="665" ht="12.5" x14ac:dyDescent="0.25"/>
    <row r="666" ht="12.5" x14ac:dyDescent="0.25"/>
    <row r="667" ht="12.5" x14ac:dyDescent="0.25"/>
    <row r="668" ht="12.5" x14ac:dyDescent="0.25"/>
    <row r="669" ht="12.5" x14ac:dyDescent="0.25"/>
    <row r="670" ht="12.5" x14ac:dyDescent="0.25"/>
    <row r="671" ht="12.5" x14ac:dyDescent="0.25"/>
    <row r="672" ht="12.5" x14ac:dyDescent="0.25"/>
    <row r="673" ht="12.5" x14ac:dyDescent="0.25"/>
    <row r="674" ht="12.5" x14ac:dyDescent="0.25"/>
    <row r="675" ht="12.5" x14ac:dyDescent="0.25"/>
    <row r="676" ht="12.5" x14ac:dyDescent="0.25"/>
    <row r="677" ht="12.5" x14ac:dyDescent="0.25"/>
    <row r="678" ht="12.5" x14ac:dyDescent="0.25"/>
    <row r="679" ht="12.5" x14ac:dyDescent="0.25"/>
    <row r="680" ht="12.5" x14ac:dyDescent="0.25"/>
    <row r="681" ht="12.5" x14ac:dyDescent="0.25"/>
    <row r="682" ht="12.5" x14ac:dyDescent="0.25"/>
    <row r="683" ht="12.5" x14ac:dyDescent="0.25"/>
    <row r="684" ht="12.5" x14ac:dyDescent="0.25"/>
    <row r="685" ht="12.5" x14ac:dyDescent="0.25"/>
    <row r="686" ht="12.5" x14ac:dyDescent="0.25"/>
    <row r="687" ht="12.5" x14ac:dyDescent="0.25"/>
    <row r="688" ht="12.5" x14ac:dyDescent="0.25"/>
    <row r="689" ht="12.5" x14ac:dyDescent="0.25"/>
    <row r="690" ht="12.5" x14ac:dyDescent="0.25"/>
    <row r="691" ht="12.5" x14ac:dyDescent="0.25"/>
    <row r="692" ht="12.5" x14ac:dyDescent="0.25"/>
    <row r="693" ht="12.5" x14ac:dyDescent="0.25"/>
    <row r="694" ht="12.5" x14ac:dyDescent="0.25"/>
    <row r="695" ht="12.5" x14ac:dyDescent="0.25"/>
    <row r="696" ht="12.5" x14ac:dyDescent="0.25"/>
    <row r="697" ht="12.5" x14ac:dyDescent="0.25"/>
    <row r="698" ht="12.5" x14ac:dyDescent="0.25"/>
    <row r="699" ht="12.5" x14ac:dyDescent="0.25"/>
    <row r="700" ht="12.5" x14ac:dyDescent="0.25"/>
    <row r="701" ht="12.5" x14ac:dyDescent="0.25"/>
    <row r="702" ht="12.5" x14ac:dyDescent="0.25"/>
    <row r="703" ht="12.5" x14ac:dyDescent="0.25"/>
    <row r="704" ht="12.5" x14ac:dyDescent="0.25"/>
    <row r="705" ht="12.5" x14ac:dyDescent="0.25"/>
    <row r="706" ht="12.5" x14ac:dyDescent="0.25"/>
    <row r="707" ht="12.5" x14ac:dyDescent="0.25"/>
    <row r="708" ht="12.5" x14ac:dyDescent="0.25"/>
    <row r="709" ht="12.5" x14ac:dyDescent="0.25"/>
    <row r="710" ht="12.5" x14ac:dyDescent="0.25"/>
    <row r="711" ht="12.5" x14ac:dyDescent="0.25"/>
    <row r="712" ht="12.5" x14ac:dyDescent="0.25"/>
    <row r="713" ht="12.5" x14ac:dyDescent="0.25"/>
    <row r="714" ht="12.5" x14ac:dyDescent="0.25"/>
    <row r="715" ht="12.5" x14ac:dyDescent="0.25"/>
    <row r="716" ht="12.5" x14ac:dyDescent="0.25"/>
    <row r="717" ht="12.5" x14ac:dyDescent="0.25"/>
    <row r="718" ht="12.5" x14ac:dyDescent="0.25"/>
    <row r="719" ht="12.5" x14ac:dyDescent="0.25"/>
    <row r="720" ht="12.5" x14ac:dyDescent="0.25"/>
    <row r="721" ht="12.5" x14ac:dyDescent="0.25"/>
    <row r="722" ht="12.5" x14ac:dyDescent="0.25"/>
    <row r="723" ht="12.5" x14ac:dyDescent="0.25"/>
    <row r="724" ht="12.5" x14ac:dyDescent="0.25"/>
    <row r="725" ht="12.5" x14ac:dyDescent="0.25"/>
    <row r="726" ht="12.5" x14ac:dyDescent="0.25"/>
    <row r="727" ht="12.5" x14ac:dyDescent="0.25"/>
    <row r="728" ht="12.5" x14ac:dyDescent="0.25"/>
    <row r="729" ht="12.5" x14ac:dyDescent="0.25"/>
    <row r="730" ht="12.5" x14ac:dyDescent="0.25"/>
    <row r="731" ht="12.5" x14ac:dyDescent="0.25"/>
    <row r="732" ht="12.5" x14ac:dyDescent="0.25"/>
    <row r="733" ht="12.5" x14ac:dyDescent="0.25"/>
    <row r="734" ht="12.5" x14ac:dyDescent="0.25"/>
    <row r="735" ht="12.5" x14ac:dyDescent="0.25"/>
    <row r="736" ht="12.5" x14ac:dyDescent="0.25"/>
    <row r="737" ht="12.5" x14ac:dyDescent="0.25"/>
    <row r="738" ht="12.5" x14ac:dyDescent="0.25"/>
    <row r="739" ht="12.5" x14ac:dyDescent="0.25"/>
    <row r="740" ht="12.5" x14ac:dyDescent="0.25"/>
    <row r="741" ht="12.5" x14ac:dyDescent="0.25"/>
    <row r="742" ht="12.5" x14ac:dyDescent="0.25"/>
    <row r="743" ht="12.5" x14ac:dyDescent="0.25"/>
    <row r="744" ht="12.5" x14ac:dyDescent="0.25"/>
    <row r="745" ht="12.5" x14ac:dyDescent="0.25"/>
    <row r="746" ht="12.5" x14ac:dyDescent="0.25"/>
    <row r="747" ht="12.5" x14ac:dyDescent="0.25"/>
    <row r="748" ht="12.5" x14ac:dyDescent="0.25"/>
    <row r="749" ht="12.5" x14ac:dyDescent="0.25"/>
    <row r="750" ht="12.5" x14ac:dyDescent="0.25"/>
    <row r="751" ht="12.5" x14ac:dyDescent="0.25"/>
    <row r="752" ht="12.5" x14ac:dyDescent="0.25"/>
    <row r="753" ht="12.5" x14ac:dyDescent="0.25"/>
    <row r="754" ht="12.5" x14ac:dyDescent="0.25"/>
    <row r="755" ht="12.5" x14ac:dyDescent="0.25"/>
    <row r="756" ht="12.5" x14ac:dyDescent="0.25"/>
    <row r="757" ht="12.5" x14ac:dyDescent="0.25"/>
    <row r="758" ht="12.5" x14ac:dyDescent="0.25"/>
    <row r="759" ht="12.5" x14ac:dyDescent="0.25"/>
    <row r="760" ht="12.5" x14ac:dyDescent="0.25"/>
    <row r="761" ht="12.5" x14ac:dyDescent="0.25"/>
    <row r="762" ht="12.5" x14ac:dyDescent="0.25"/>
    <row r="763" ht="12.5" x14ac:dyDescent="0.25"/>
    <row r="764" ht="12.5" x14ac:dyDescent="0.25"/>
    <row r="765" ht="12.5" x14ac:dyDescent="0.25"/>
    <row r="766" ht="12.5" x14ac:dyDescent="0.25"/>
    <row r="767" ht="12.5" x14ac:dyDescent="0.25"/>
    <row r="768" ht="12.5" x14ac:dyDescent="0.25"/>
    <row r="769" ht="12.5" x14ac:dyDescent="0.25"/>
    <row r="770" ht="12.5" x14ac:dyDescent="0.25"/>
    <row r="771" ht="12.5" x14ac:dyDescent="0.25"/>
    <row r="772" ht="12.5" x14ac:dyDescent="0.25"/>
    <row r="773" ht="12.5" x14ac:dyDescent="0.25"/>
    <row r="774" ht="12.5" x14ac:dyDescent="0.25"/>
    <row r="775" ht="12.5" x14ac:dyDescent="0.25"/>
    <row r="776" ht="12.5" x14ac:dyDescent="0.25"/>
    <row r="777" ht="12.5" x14ac:dyDescent="0.25"/>
    <row r="778" ht="12.5" x14ac:dyDescent="0.25"/>
    <row r="779" ht="12.5" x14ac:dyDescent="0.25"/>
    <row r="780" ht="12.5" x14ac:dyDescent="0.25"/>
    <row r="781" ht="12.5" x14ac:dyDescent="0.25"/>
    <row r="782" ht="12.5" x14ac:dyDescent="0.25"/>
    <row r="783" ht="12.5" x14ac:dyDescent="0.25"/>
    <row r="784" ht="12.5" x14ac:dyDescent="0.25"/>
    <row r="785" ht="12.5" x14ac:dyDescent="0.25"/>
    <row r="786" ht="12.5" x14ac:dyDescent="0.25"/>
    <row r="787" ht="12.5" x14ac:dyDescent="0.25"/>
    <row r="788" ht="12.5" x14ac:dyDescent="0.25"/>
    <row r="789" ht="12.5" x14ac:dyDescent="0.25"/>
    <row r="790" ht="12.5" x14ac:dyDescent="0.25"/>
    <row r="791" ht="12.5" x14ac:dyDescent="0.25"/>
    <row r="792" ht="12.5" x14ac:dyDescent="0.25"/>
    <row r="793" ht="12.5" x14ac:dyDescent="0.25"/>
    <row r="794" ht="12.5" x14ac:dyDescent="0.25"/>
    <row r="795" ht="12.5" x14ac:dyDescent="0.25"/>
    <row r="796" ht="12.5" x14ac:dyDescent="0.25"/>
    <row r="797" ht="12.5" x14ac:dyDescent="0.25"/>
    <row r="798" ht="12.5" x14ac:dyDescent="0.25"/>
    <row r="799" ht="12.5" x14ac:dyDescent="0.25"/>
    <row r="800" ht="12.5" x14ac:dyDescent="0.25"/>
    <row r="801" ht="12.5" x14ac:dyDescent="0.25"/>
    <row r="802" ht="12.5" x14ac:dyDescent="0.25"/>
    <row r="803" ht="12.5" x14ac:dyDescent="0.25"/>
    <row r="804" ht="12.5" x14ac:dyDescent="0.25"/>
    <row r="805" ht="12.5" x14ac:dyDescent="0.25"/>
    <row r="806" ht="12.5" x14ac:dyDescent="0.25"/>
    <row r="807" ht="12.5" x14ac:dyDescent="0.25"/>
    <row r="808" ht="12.5" x14ac:dyDescent="0.25"/>
    <row r="809" ht="12.5" x14ac:dyDescent="0.25"/>
    <row r="810" ht="12.5" x14ac:dyDescent="0.25"/>
    <row r="811" ht="12.5" x14ac:dyDescent="0.25"/>
    <row r="812" ht="12.5" x14ac:dyDescent="0.25"/>
    <row r="813" ht="12.5" x14ac:dyDescent="0.25"/>
    <row r="814" ht="12.5" x14ac:dyDescent="0.25"/>
    <row r="815" ht="12.5" x14ac:dyDescent="0.25"/>
    <row r="816" ht="12.5" x14ac:dyDescent="0.25"/>
    <row r="817" ht="12.5" x14ac:dyDescent="0.25"/>
    <row r="818" ht="12.5" x14ac:dyDescent="0.25"/>
    <row r="819" ht="12.5" x14ac:dyDescent="0.25"/>
    <row r="820" ht="12.5" x14ac:dyDescent="0.25"/>
    <row r="821" ht="12.5" x14ac:dyDescent="0.25"/>
    <row r="822" ht="12.5" x14ac:dyDescent="0.25"/>
    <row r="823" ht="12.5" x14ac:dyDescent="0.25"/>
    <row r="824" ht="12.5" x14ac:dyDescent="0.25"/>
    <row r="825" ht="12.5" x14ac:dyDescent="0.25"/>
    <row r="826" ht="12.5" x14ac:dyDescent="0.25"/>
    <row r="827" ht="12.5" x14ac:dyDescent="0.25"/>
    <row r="828" ht="12.5" x14ac:dyDescent="0.25"/>
    <row r="829" ht="12.5" x14ac:dyDescent="0.25"/>
    <row r="830" ht="12.5" x14ac:dyDescent="0.25"/>
    <row r="831" ht="12.5" x14ac:dyDescent="0.25"/>
    <row r="832" ht="12.5" x14ac:dyDescent="0.25"/>
    <row r="833" ht="12.5" x14ac:dyDescent="0.25"/>
    <row r="834" ht="12.5" x14ac:dyDescent="0.25"/>
    <row r="835" ht="12.5" x14ac:dyDescent="0.25"/>
    <row r="836" ht="12.5" x14ac:dyDescent="0.25"/>
    <row r="837" ht="12.5" x14ac:dyDescent="0.25"/>
    <row r="838" ht="12.5" x14ac:dyDescent="0.25"/>
    <row r="839" ht="12.5" x14ac:dyDescent="0.25"/>
    <row r="840" ht="12.5" x14ac:dyDescent="0.25"/>
    <row r="841" ht="12.5" x14ac:dyDescent="0.25"/>
    <row r="842" ht="12.5" x14ac:dyDescent="0.25"/>
    <row r="843" ht="12.5" x14ac:dyDescent="0.25"/>
    <row r="844" ht="12.5" x14ac:dyDescent="0.25"/>
    <row r="845" ht="12.5" x14ac:dyDescent="0.25"/>
    <row r="846" ht="12.5" x14ac:dyDescent="0.25"/>
    <row r="847" ht="12.5" x14ac:dyDescent="0.25"/>
    <row r="848" ht="12.5" x14ac:dyDescent="0.25"/>
    <row r="849" ht="12.5" x14ac:dyDescent="0.25"/>
    <row r="850" ht="12.5" x14ac:dyDescent="0.25"/>
    <row r="851" ht="12.5" x14ac:dyDescent="0.25"/>
    <row r="852" ht="12.5" x14ac:dyDescent="0.25"/>
    <row r="853" ht="12.5" x14ac:dyDescent="0.25"/>
    <row r="854" ht="12.5" x14ac:dyDescent="0.25"/>
    <row r="855" ht="12.5" x14ac:dyDescent="0.25"/>
    <row r="856" ht="12.5" x14ac:dyDescent="0.25"/>
    <row r="857" ht="12.5" x14ac:dyDescent="0.25"/>
    <row r="858" ht="12.5" x14ac:dyDescent="0.25"/>
    <row r="859" ht="12.5" x14ac:dyDescent="0.25"/>
    <row r="860" ht="12.5" x14ac:dyDescent="0.25"/>
    <row r="861" ht="12.5" x14ac:dyDescent="0.25"/>
    <row r="862" ht="12.5" x14ac:dyDescent="0.25"/>
    <row r="863" ht="12.5" x14ac:dyDescent="0.25"/>
    <row r="864" ht="12.5" x14ac:dyDescent="0.25"/>
    <row r="865" ht="12.5" x14ac:dyDescent="0.25"/>
    <row r="866" ht="12.5" x14ac:dyDescent="0.25"/>
    <row r="867" ht="12.5" x14ac:dyDescent="0.25"/>
    <row r="868" ht="12.5" x14ac:dyDescent="0.25"/>
    <row r="869" ht="12.5" x14ac:dyDescent="0.25"/>
    <row r="870" ht="12.5" x14ac:dyDescent="0.25"/>
    <row r="871" ht="12.5" x14ac:dyDescent="0.25"/>
    <row r="872" ht="12.5" x14ac:dyDescent="0.25"/>
    <row r="873" ht="12.5" x14ac:dyDescent="0.25"/>
    <row r="874" ht="12.5" x14ac:dyDescent="0.25"/>
    <row r="875" ht="12.5" x14ac:dyDescent="0.25"/>
    <row r="876" ht="12.5" x14ac:dyDescent="0.25"/>
    <row r="877" ht="12.5" x14ac:dyDescent="0.25"/>
    <row r="878" ht="12.5" x14ac:dyDescent="0.25"/>
    <row r="879" ht="12.5" x14ac:dyDescent="0.25"/>
    <row r="880" ht="12.5" x14ac:dyDescent="0.25"/>
    <row r="881" ht="12.5" x14ac:dyDescent="0.25"/>
    <row r="882" ht="12.5" x14ac:dyDescent="0.25"/>
    <row r="883" ht="12.5" x14ac:dyDescent="0.25"/>
    <row r="884" ht="12.5" x14ac:dyDescent="0.25"/>
    <row r="885" ht="12.5" x14ac:dyDescent="0.25"/>
    <row r="886" ht="12.5" x14ac:dyDescent="0.25"/>
    <row r="887" ht="12.5" x14ac:dyDescent="0.25"/>
    <row r="888" ht="12.5" x14ac:dyDescent="0.25"/>
    <row r="889" ht="12.5" x14ac:dyDescent="0.25"/>
    <row r="890" ht="12.5" x14ac:dyDescent="0.25"/>
    <row r="891" ht="12.5" x14ac:dyDescent="0.25"/>
    <row r="892" ht="12.5" x14ac:dyDescent="0.25"/>
    <row r="893" ht="12.5" x14ac:dyDescent="0.25"/>
    <row r="894" ht="12.5" x14ac:dyDescent="0.25"/>
    <row r="895" ht="12.5" x14ac:dyDescent="0.25"/>
    <row r="896" ht="12.5" x14ac:dyDescent="0.25"/>
    <row r="897" ht="12.5" x14ac:dyDescent="0.25"/>
    <row r="898" ht="12.5" x14ac:dyDescent="0.25"/>
    <row r="899" ht="12.5" x14ac:dyDescent="0.25"/>
    <row r="900" ht="12.5" x14ac:dyDescent="0.25"/>
    <row r="901" ht="12.5" x14ac:dyDescent="0.25"/>
    <row r="902" ht="12.5" x14ac:dyDescent="0.25"/>
    <row r="903" ht="12.5" x14ac:dyDescent="0.25"/>
    <row r="904" ht="12.5" x14ac:dyDescent="0.25"/>
    <row r="905" ht="12.5" x14ac:dyDescent="0.25"/>
    <row r="906" ht="12.5" x14ac:dyDescent="0.25"/>
    <row r="907" ht="12.5" x14ac:dyDescent="0.25"/>
    <row r="908" ht="12.5" x14ac:dyDescent="0.25"/>
    <row r="909" ht="12.5" x14ac:dyDescent="0.25"/>
    <row r="910" ht="12.5" x14ac:dyDescent="0.25"/>
    <row r="911" ht="12.5" x14ac:dyDescent="0.25"/>
    <row r="912" ht="12.5" x14ac:dyDescent="0.25"/>
    <row r="913" ht="12.5" x14ac:dyDescent="0.25"/>
    <row r="914" ht="12.5" x14ac:dyDescent="0.25"/>
    <row r="915" ht="12.5" x14ac:dyDescent="0.25"/>
    <row r="916" ht="12.5" x14ac:dyDescent="0.25"/>
    <row r="917" ht="12.5" x14ac:dyDescent="0.25"/>
    <row r="918" ht="12.5" x14ac:dyDescent="0.25"/>
    <row r="919" ht="12.5" x14ac:dyDescent="0.25"/>
    <row r="920" ht="12.5" x14ac:dyDescent="0.25"/>
    <row r="921" ht="12.5" x14ac:dyDescent="0.25"/>
    <row r="922" ht="12.5" x14ac:dyDescent="0.25"/>
    <row r="923" ht="12.5" x14ac:dyDescent="0.25"/>
    <row r="924" ht="12.5" x14ac:dyDescent="0.25"/>
    <row r="925" ht="12.5" x14ac:dyDescent="0.25"/>
    <row r="926" ht="12.5" x14ac:dyDescent="0.25"/>
    <row r="927" ht="12.5" x14ac:dyDescent="0.25"/>
    <row r="928" ht="12.5" x14ac:dyDescent="0.25"/>
    <row r="929" ht="12.5" x14ac:dyDescent="0.25"/>
    <row r="930" ht="12.5" x14ac:dyDescent="0.25"/>
    <row r="931" ht="12.5" x14ac:dyDescent="0.25"/>
    <row r="932" ht="12.5" x14ac:dyDescent="0.25"/>
    <row r="933" ht="12.5" x14ac:dyDescent="0.25"/>
    <row r="934" ht="12.5" x14ac:dyDescent="0.25"/>
    <row r="935" ht="12.5" x14ac:dyDescent="0.25"/>
    <row r="936" ht="12.5" x14ac:dyDescent="0.25"/>
    <row r="937" ht="12.5" x14ac:dyDescent="0.25"/>
    <row r="938" ht="12.5" x14ac:dyDescent="0.25"/>
    <row r="939" ht="12.5" x14ac:dyDescent="0.25"/>
    <row r="940" ht="12.5" x14ac:dyDescent="0.25"/>
    <row r="941" ht="12.5" x14ac:dyDescent="0.25"/>
    <row r="942" ht="12.5" x14ac:dyDescent="0.25"/>
    <row r="943" ht="12.5" x14ac:dyDescent="0.25"/>
    <row r="944" ht="12.5" x14ac:dyDescent="0.25"/>
    <row r="945" ht="12.5" x14ac:dyDescent="0.25"/>
    <row r="946" ht="12.5" x14ac:dyDescent="0.25"/>
    <row r="947" ht="12.5" x14ac:dyDescent="0.25"/>
    <row r="948" ht="12.5" x14ac:dyDescent="0.25"/>
    <row r="949" ht="12.5" x14ac:dyDescent="0.25"/>
    <row r="950" ht="12.5" x14ac:dyDescent="0.25"/>
    <row r="951" ht="12.5" x14ac:dyDescent="0.25"/>
    <row r="952" ht="12.5" x14ac:dyDescent="0.25"/>
    <row r="953" ht="12.5" x14ac:dyDescent="0.25"/>
    <row r="954" ht="12.5" x14ac:dyDescent="0.25"/>
    <row r="955" ht="12.5" x14ac:dyDescent="0.25"/>
    <row r="956" ht="12.5" x14ac:dyDescent="0.25"/>
    <row r="957" ht="12.5" x14ac:dyDescent="0.25"/>
    <row r="958" ht="12.5" x14ac:dyDescent="0.25"/>
    <row r="959" ht="12.5" x14ac:dyDescent="0.25"/>
    <row r="960" ht="12.5" x14ac:dyDescent="0.25"/>
    <row r="961" ht="12.5" x14ac:dyDescent="0.25"/>
    <row r="962" ht="12.5" x14ac:dyDescent="0.25"/>
    <row r="963" ht="12.5" x14ac:dyDescent="0.25"/>
    <row r="964" ht="12.5" x14ac:dyDescent="0.25"/>
    <row r="965" ht="12.5" x14ac:dyDescent="0.25"/>
    <row r="966" ht="12.5" x14ac:dyDescent="0.25"/>
    <row r="967" ht="12.5" x14ac:dyDescent="0.25"/>
    <row r="968" ht="12.5" x14ac:dyDescent="0.25"/>
    <row r="969" ht="12.5" x14ac:dyDescent="0.25"/>
    <row r="970" ht="12.5" x14ac:dyDescent="0.25"/>
    <row r="971" ht="12.5" x14ac:dyDescent="0.25"/>
    <row r="972" ht="12.5" x14ac:dyDescent="0.25"/>
    <row r="973" ht="12.5" x14ac:dyDescent="0.25"/>
    <row r="974" ht="12.5" x14ac:dyDescent="0.25"/>
    <row r="975" ht="12.5" x14ac:dyDescent="0.25"/>
    <row r="976" ht="12.5" x14ac:dyDescent="0.25"/>
    <row r="977" ht="12.5" x14ac:dyDescent="0.25"/>
    <row r="978" ht="12.5" x14ac:dyDescent="0.25"/>
    <row r="979" ht="12.5" x14ac:dyDescent="0.25"/>
    <row r="980" ht="12.5" x14ac:dyDescent="0.25"/>
    <row r="981" ht="12.5" x14ac:dyDescent="0.25"/>
    <row r="982" ht="12.5" x14ac:dyDescent="0.25"/>
    <row r="983" ht="12.5" x14ac:dyDescent="0.25"/>
    <row r="984" ht="12.5" x14ac:dyDescent="0.25"/>
    <row r="985" ht="12.5" x14ac:dyDescent="0.25"/>
    <row r="986" ht="12.5" x14ac:dyDescent="0.25"/>
    <row r="987" ht="12.5" x14ac:dyDescent="0.25"/>
    <row r="988" ht="12.5" x14ac:dyDescent="0.25"/>
    <row r="989" ht="12.5" x14ac:dyDescent="0.25"/>
    <row r="990" ht="12.5" x14ac:dyDescent="0.25"/>
    <row r="991" ht="12.5" x14ac:dyDescent="0.25"/>
    <row r="992" ht="12.5" x14ac:dyDescent="0.25"/>
    <row r="993" ht="12.5" x14ac:dyDescent="0.25"/>
    <row r="994" ht="12.5" x14ac:dyDescent="0.25"/>
    <row r="995" ht="12.5" x14ac:dyDescent="0.25"/>
    <row r="996" ht="12.5" x14ac:dyDescent="0.25"/>
    <row r="997" ht="12.5" x14ac:dyDescent="0.25"/>
    <row r="998" ht="12.5" x14ac:dyDescent="0.25"/>
    <row r="999" ht="12.5" x14ac:dyDescent="0.25"/>
    <row r="1000" ht="12.5" x14ac:dyDescent="0.25"/>
  </sheetData>
  <mergeCells count="5">
    <mergeCell ref="A1:E1"/>
    <mergeCell ref="A2:E2"/>
    <mergeCell ref="A3:E3"/>
    <mergeCell ref="D236:E236"/>
    <mergeCell ref="D237:E237"/>
  </mergeCells>
  <pageMargins left="0.7" right="0.7" top="0.75" bottom="0.75" header="0" footer="0"/>
  <pageSetup orientation="landscape"/>
  <headerFooter>
    <oddFooter>&amp;C&amp;P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80"/>
  <sheetViews>
    <sheetView workbookViewId="0"/>
  </sheetViews>
  <sheetFormatPr defaultColWidth="12.54296875" defaultRowHeight="15.75" customHeight="1" x14ac:dyDescent="0.25"/>
  <cols>
    <col min="1" max="1" width="16.1796875" customWidth="1"/>
    <col min="2" max="2" width="26.54296875" customWidth="1"/>
    <col min="3" max="3" width="7.81640625" customWidth="1"/>
    <col min="4" max="4" width="25.1796875" customWidth="1"/>
    <col min="5" max="5" width="24.453125" customWidth="1"/>
    <col min="6" max="6" width="9.453125" customWidth="1"/>
    <col min="7" max="7" width="25.81640625" customWidth="1"/>
  </cols>
  <sheetData>
    <row r="1" spans="1:7" ht="23.25" customHeight="1" x14ac:dyDescent="0.45">
      <c r="A1" s="110" t="s">
        <v>283</v>
      </c>
      <c r="B1" s="105"/>
      <c r="C1" s="105"/>
      <c r="D1" s="105"/>
      <c r="E1" s="105"/>
      <c r="F1" s="105"/>
      <c r="G1" s="105"/>
    </row>
    <row r="2" spans="1:7" ht="23.25" customHeight="1" x14ac:dyDescent="0.45">
      <c r="A2" s="110" t="s">
        <v>754</v>
      </c>
      <c r="B2" s="105"/>
      <c r="C2" s="105"/>
      <c r="D2" s="105"/>
      <c r="E2" s="105"/>
      <c r="F2" s="105"/>
      <c r="G2" s="105"/>
    </row>
    <row r="3" spans="1:7" ht="23.25" customHeight="1" x14ac:dyDescent="0.45">
      <c r="A3" s="111" t="s">
        <v>755</v>
      </c>
      <c r="B3" s="112"/>
      <c r="C3" s="112"/>
      <c r="D3" s="112"/>
      <c r="E3" s="112"/>
      <c r="F3" s="112"/>
      <c r="G3" s="112"/>
    </row>
    <row r="4" spans="1:7" ht="18" customHeight="1" x14ac:dyDescent="0.35">
      <c r="A4" s="52"/>
      <c r="B4" s="52"/>
      <c r="C4" s="52"/>
      <c r="D4" s="53"/>
      <c r="E4" s="53"/>
      <c r="F4" s="52"/>
      <c r="G4" s="53"/>
    </row>
    <row r="5" spans="1:7" ht="18" customHeight="1" x14ac:dyDescent="0.35">
      <c r="A5" s="54" t="s">
        <v>308</v>
      </c>
      <c r="B5" s="52"/>
      <c r="C5" s="52"/>
      <c r="D5" s="55">
        <v>1</v>
      </c>
      <c r="E5" s="53"/>
      <c r="F5" s="52"/>
      <c r="G5" s="53"/>
    </row>
    <row r="6" spans="1:7" ht="18" customHeight="1" x14ac:dyDescent="0.35">
      <c r="A6" s="56"/>
      <c r="B6" s="52"/>
      <c r="C6" s="52"/>
      <c r="D6" s="55"/>
      <c r="E6" s="53"/>
      <c r="F6" s="52"/>
      <c r="G6" s="53"/>
    </row>
    <row r="7" spans="1:7" ht="18" customHeight="1" x14ac:dyDescent="0.35">
      <c r="A7" s="57" t="s">
        <v>756</v>
      </c>
      <c r="B7" s="57" t="s">
        <v>757</v>
      </c>
      <c r="C7" s="57" t="s">
        <v>758</v>
      </c>
      <c r="D7" s="58" t="s">
        <v>759</v>
      </c>
      <c r="E7" s="58" t="s">
        <v>760</v>
      </c>
      <c r="F7" s="57" t="s">
        <v>761</v>
      </c>
      <c r="G7" s="58" t="s">
        <v>762</v>
      </c>
    </row>
    <row r="8" spans="1:7" ht="18" customHeight="1" x14ac:dyDescent="0.35">
      <c r="A8" s="59" t="s">
        <v>763</v>
      </c>
      <c r="B8" s="59" t="s">
        <v>649</v>
      </c>
      <c r="C8" s="59"/>
      <c r="D8" s="60">
        <f>DR!D7</f>
        <v>17440538</v>
      </c>
      <c r="E8" s="60">
        <f>CR!D7</f>
        <v>0</v>
      </c>
      <c r="F8" s="59"/>
      <c r="G8" s="60"/>
    </row>
    <row r="9" spans="1:7" ht="18" customHeight="1" x14ac:dyDescent="0.35">
      <c r="A9" s="59"/>
      <c r="B9" s="59" t="s">
        <v>764</v>
      </c>
      <c r="C9" s="59"/>
      <c r="D9" s="60">
        <f>DR!E7</f>
        <v>9669499</v>
      </c>
      <c r="E9" s="60">
        <f>CR!E7</f>
        <v>0</v>
      </c>
      <c r="F9" s="59"/>
      <c r="G9" s="60"/>
    </row>
    <row r="10" spans="1:7" ht="18" customHeight="1" x14ac:dyDescent="0.35">
      <c r="A10" s="59"/>
      <c r="B10" s="59" t="s">
        <v>765</v>
      </c>
      <c r="C10" s="59"/>
      <c r="D10" s="60">
        <f>DR!F7</f>
        <v>2962230</v>
      </c>
      <c r="E10" s="60">
        <f>CR!F7</f>
        <v>0</v>
      </c>
      <c r="F10" s="59"/>
      <c r="G10" s="60"/>
    </row>
    <row r="11" spans="1:7" ht="18" customHeight="1" x14ac:dyDescent="0.35">
      <c r="A11" s="59"/>
      <c r="B11" s="59" t="s">
        <v>766</v>
      </c>
      <c r="C11" s="59"/>
      <c r="D11" s="60">
        <f>DR!G7</f>
        <v>1951765</v>
      </c>
      <c r="E11" s="60">
        <f>CR!G7</f>
        <v>0</v>
      </c>
      <c r="F11" s="59"/>
      <c r="G11" s="60"/>
    </row>
    <row r="12" spans="1:7" ht="18" customHeight="1" x14ac:dyDescent="0.35">
      <c r="A12" s="59"/>
      <c r="B12" s="59" t="s">
        <v>767</v>
      </c>
      <c r="C12" s="59"/>
      <c r="D12" s="60">
        <f>DR!H7</f>
        <v>2142979</v>
      </c>
      <c r="E12" s="60">
        <f>CR!H7</f>
        <v>0</v>
      </c>
      <c r="F12" s="59"/>
      <c r="G12" s="60"/>
    </row>
    <row r="13" spans="1:7" ht="18" customHeight="1" x14ac:dyDescent="0.35">
      <c r="A13" s="59"/>
      <c r="B13" s="59" t="s">
        <v>768</v>
      </c>
      <c r="C13" s="59"/>
      <c r="D13" s="60">
        <f>DR!I7</f>
        <v>2327282.5</v>
      </c>
      <c r="E13" s="60">
        <f>CR!I7</f>
        <v>0</v>
      </c>
      <c r="F13" s="59"/>
      <c r="G13" s="60"/>
    </row>
    <row r="14" spans="1:7" ht="18" customHeight="1" x14ac:dyDescent="0.35">
      <c r="A14" s="59"/>
      <c r="B14" s="59" t="s">
        <v>769</v>
      </c>
      <c r="C14" s="59"/>
      <c r="D14" s="60">
        <f>DR!J7</f>
        <v>1786627</v>
      </c>
      <c r="E14" s="60">
        <f>CR!J17</f>
        <v>0</v>
      </c>
      <c r="F14" s="59"/>
      <c r="G14" s="60"/>
    </row>
    <row r="15" spans="1:7" ht="18" customHeight="1" x14ac:dyDescent="0.35">
      <c r="A15" s="59"/>
      <c r="B15" s="59" t="s">
        <v>770</v>
      </c>
      <c r="C15" s="59"/>
      <c r="D15" s="60">
        <f>DR!K7</f>
        <v>1722600</v>
      </c>
      <c r="E15" s="60">
        <f>CR!K7</f>
        <v>0</v>
      </c>
      <c r="F15" s="59"/>
      <c r="G15" s="60"/>
    </row>
    <row r="16" spans="1:7" ht="18" customHeight="1" x14ac:dyDescent="0.35">
      <c r="A16" s="59"/>
      <c r="B16" s="59" t="s">
        <v>771</v>
      </c>
      <c r="C16" s="59"/>
      <c r="D16" s="60">
        <f>DR!L7</f>
        <v>2109780</v>
      </c>
      <c r="E16" s="60">
        <f>CR!L7</f>
        <v>0</v>
      </c>
      <c r="F16" s="59"/>
      <c r="G16" s="60"/>
    </row>
    <row r="17" spans="1:7" ht="18" customHeight="1" x14ac:dyDescent="0.35">
      <c r="A17" s="59"/>
      <c r="B17" s="59" t="s">
        <v>772</v>
      </c>
      <c r="C17" s="59"/>
      <c r="D17" s="60" t="e">
        <f>DR!#REF!</f>
        <v>#REF!</v>
      </c>
      <c r="E17" s="60">
        <f>DR!M7</f>
        <v>2176430</v>
      </c>
      <c r="F17" s="59"/>
      <c r="G17" s="60"/>
    </row>
    <row r="18" spans="1:7" ht="18" customHeight="1" x14ac:dyDescent="0.35">
      <c r="A18" s="59"/>
      <c r="B18" s="59" t="s">
        <v>773</v>
      </c>
      <c r="C18" s="59"/>
      <c r="D18" s="60">
        <f>DR!N7</f>
        <v>2926500</v>
      </c>
      <c r="E18" s="60">
        <f>CR!N7</f>
        <v>0</v>
      </c>
      <c r="F18" s="59"/>
      <c r="G18" s="60"/>
    </row>
    <row r="19" spans="1:7" ht="18" customHeight="1" x14ac:dyDescent="0.35">
      <c r="A19" s="59"/>
      <c r="B19" s="59" t="s">
        <v>774</v>
      </c>
      <c r="C19" s="59"/>
      <c r="D19" s="60">
        <f>DR!O7</f>
        <v>2975318</v>
      </c>
      <c r="E19" s="60">
        <f>CR!O7</f>
        <v>0</v>
      </c>
      <c r="F19" s="59"/>
      <c r="G19" s="60"/>
    </row>
    <row r="20" spans="1:7" ht="18" customHeight="1" x14ac:dyDescent="0.35">
      <c r="A20" s="59"/>
      <c r="B20" s="59" t="s">
        <v>775</v>
      </c>
      <c r="C20" s="59"/>
      <c r="D20" s="60">
        <f>DR!P7</f>
        <v>1826864</v>
      </c>
      <c r="E20" s="60">
        <f>CR!P7</f>
        <v>0</v>
      </c>
      <c r="F20" s="59"/>
      <c r="G20" s="60"/>
    </row>
    <row r="21" spans="1:7" ht="18" customHeight="1" x14ac:dyDescent="0.35">
      <c r="A21" s="59"/>
      <c r="B21" s="59" t="s">
        <v>776</v>
      </c>
      <c r="C21" s="59"/>
      <c r="D21" s="60">
        <f>DR!Q7</f>
        <v>1695595</v>
      </c>
      <c r="E21" s="60">
        <f>CR!Q31</f>
        <v>0</v>
      </c>
      <c r="F21" s="59"/>
      <c r="G21" s="60"/>
    </row>
    <row r="22" spans="1:7" ht="18" customHeight="1" x14ac:dyDescent="0.35">
      <c r="A22" s="59"/>
      <c r="B22" s="59" t="s">
        <v>777</v>
      </c>
      <c r="C22" s="59"/>
      <c r="D22" s="60">
        <f>DR!R7</f>
        <v>1668900</v>
      </c>
      <c r="E22" s="60">
        <f>CR!R7</f>
        <v>0</v>
      </c>
      <c r="F22" s="59"/>
      <c r="G22" s="60"/>
    </row>
    <row r="23" spans="1:7" ht="18" customHeight="1" x14ac:dyDescent="0.35">
      <c r="A23" s="59"/>
      <c r="B23" s="59" t="s">
        <v>778</v>
      </c>
      <c r="C23" s="59"/>
      <c r="D23" s="60">
        <f>DR!S7</f>
        <v>2578870</v>
      </c>
      <c r="E23" s="60">
        <f>CR!S7</f>
        <v>0</v>
      </c>
      <c r="F23" s="59"/>
      <c r="G23" s="60"/>
    </row>
    <row r="24" spans="1:7" ht="18" customHeight="1" x14ac:dyDescent="0.35">
      <c r="A24" s="59"/>
      <c r="B24" s="59" t="s">
        <v>779</v>
      </c>
      <c r="C24" s="59"/>
      <c r="D24" s="60">
        <f>DR!T7</f>
        <v>1190220</v>
      </c>
      <c r="E24" s="60">
        <f>CR!T7</f>
        <v>0</v>
      </c>
      <c r="F24" s="59"/>
      <c r="G24" s="60"/>
    </row>
    <row r="25" spans="1:7" ht="18" customHeight="1" x14ac:dyDescent="0.35">
      <c r="A25" s="59"/>
      <c r="B25" s="59" t="s">
        <v>780</v>
      </c>
      <c r="C25" s="59"/>
      <c r="D25" s="60">
        <f>DR!U7</f>
        <v>1008540</v>
      </c>
      <c r="E25" s="60">
        <f>CR!U7</f>
        <v>0</v>
      </c>
      <c r="F25" s="59"/>
      <c r="G25" s="60"/>
    </row>
    <row r="26" spans="1:7" ht="18" customHeight="1" x14ac:dyDescent="0.35">
      <c r="A26" s="59"/>
      <c r="B26" s="59"/>
      <c r="C26" s="59"/>
      <c r="D26" s="60" t="e">
        <f t="shared" ref="D26:E26" si="0">SUM(D8:D25)</f>
        <v>#REF!</v>
      </c>
      <c r="E26" s="60">
        <f t="shared" si="0"/>
        <v>2176430</v>
      </c>
      <c r="F26" s="59" t="s">
        <v>761</v>
      </c>
      <c r="G26" s="60" t="e">
        <f>D26-E26</f>
        <v>#REF!</v>
      </c>
    </row>
    <row r="27" spans="1:7" ht="18" customHeight="1" x14ac:dyDescent="0.35">
      <c r="A27" s="52"/>
      <c r="B27" s="52"/>
      <c r="C27" s="52"/>
      <c r="D27" s="53"/>
      <c r="E27" s="53"/>
      <c r="F27" s="52"/>
      <c r="G27" s="53"/>
    </row>
    <row r="28" spans="1:7" ht="18" customHeight="1" x14ac:dyDescent="0.35">
      <c r="A28" s="52"/>
      <c r="B28" s="52"/>
      <c r="C28" s="52"/>
      <c r="D28" s="53"/>
      <c r="E28" s="53"/>
      <c r="F28" s="52"/>
      <c r="G28" s="53"/>
    </row>
    <row r="29" spans="1:7" ht="18" customHeight="1" x14ac:dyDescent="0.35">
      <c r="A29" s="61" t="s">
        <v>310</v>
      </c>
      <c r="B29" s="52"/>
      <c r="C29" s="52"/>
      <c r="D29" s="55">
        <v>2</v>
      </c>
      <c r="E29" s="53"/>
      <c r="F29" s="52"/>
      <c r="G29" s="53"/>
    </row>
    <row r="30" spans="1:7" ht="18" customHeight="1" x14ac:dyDescent="0.35">
      <c r="A30" s="56"/>
      <c r="B30" s="52"/>
      <c r="C30" s="52"/>
      <c r="D30" s="55"/>
      <c r="E30" s="53"/>
      <c r="F30" s="52"/>
      <c r="G30" s="53"/>
    </row>
    <row r="31" spans="1:7" ht="18" customHeight="1" x14ac:dyDescent="0.35">
      <c r="A31" s="57" t="s">
        <v>756</v>
      </c>
      <c r="B31" s="57" t="s">
        <v>757</v>
      </c>
      <c r="C31" s="57" t="s">
        <v>758</v>
      </c>
      <c r="D31" s="58" t="s">
        <v>759</v>
      </c>
      <c r="E31" s="58" t="s">
        <v>760</v>
      </c>
      <c r="F31" s="57" t="s">
        <v>761</v>
      </c>
      <c r="G31" s="58" t="s">
        <v>762</v>
      </c>
    </row>
    <row r="32" spans="1:7" ht="18" customHeight="1" x14ac:dyDescent="0.35">
      <c r="A32" s="59" t="s">
        <v>763</v>
      </c>
      <c r="B32" s="59" t="s">
        <v>649</v>
      </c>
      <c r="C32" s="59"/>
      <c r="D32" s="60">
        <f>DR!D8</f>
        <v>6187770</v>
      </c>
      <c r="E32" s="60">
        <f>CR!D8</f>
        <v>0</v>
      </c>
      <c r="F32" s="59"/>
      <c r="G32" s="60"/>
    </row>
    <row r="33" spans="1:7" ht="18" customHeight="1" x14ac:dyDescent="0.35">
      <c r="A33" s="59"/>
      <c r="B33" s="59" t="s">
        <v>764</v>
      </c>
      <c r="C33" s="59"/>
      <c r="D33" s="60">
        <f>DR!E8</f>
        <v>1709097</v>
      </c>
      <c r="E33" s="60">
        <f>CR!E8</f>
        <v>0</v>
      </c>
      <c r="F33" s="59"/>
      <c r="G33" s="60"/>
    </row>
    <row r="34" spans="1:7" ht="18" customHeight="1" x14ac:dyDescent="0.35">
      <c r="A34" s="59"/>
      <c r="B34" s="59" t="s">
        <v>765</v>
      </c>
      <c r="C34" s="59"/>
      <c r="D34" s="60">
        <f>DR!F8</f>
        <v>630489</v>
      </c>
      <c r="E34" s="60">
        <f>CR!F8</f>
        <v>0</v>
      </c>
      <c r="F34" s="59"/>
      <c r="G34" s="60"/>
    </row>
    <row r="35" spans="1:7" ht="18" customHeight="1" x14ac:dyDescent="0.35">
      <c r="A35" s="59"/>
      <c r="B35" s="59" t="s">
        <v>766</v>
      </c>
      <c r="C35" s="59"/>
      <c r="D35" s="60">
        <f>DR!G8</f>
        <v>885514</v>
      </c>
      <c r="E35" s="60">
        <f>CR!G8</f>
        <v>0</v>
      </c>
      <c r="F35" s="59"/>
      <c r="G35" s="60"/>
    </row>
    <row r="36" spans="1:7" ht="18" customHeight="1" x14ac:dyDescent="0.35">
      <c r="A36" s="59"/>
      <c r="B36" s="59" t="s">
        <v>767</v>
      </c>
      <c r="C36" s="59"/>
      <c r="D36" s="60">
        <f>DR!H8</f>
        <v>1033528</v>
      </c>
      <c r="E36" s="60">
        <f>CR!H8</f>
        <v>0</v>
      </c>
      <c r="F36" s="59"/>
      <c r="G36" s="60"/>
    </row>
    <row r="37" spans="1:7" ht="18" customHeight="1" x14ac:dyDescent="0.35">
      <c r="A37" s="59"/>
      <c r="B37" s="59" t="s">
        <v>768</v>
      </c>
      <c r="C37" s="59"/>
      <c r="D37" s="60">
        <f>DR!I8</f>
        <v>535668</v>
      </c>
      <c r="E37" s="60">
        <f>CR!I8</f>
        <v>0</v>
      </c>
      <c r="F37" s="59"/>
      <c r="G37" s="60"/>
    </row>
    <row r="38" spans="1:7" ht="18" customHeight="1" x14ac:dyDescent="0.35">
      <c r="A38" s="59"/>
      <c r="B38" s="59" t="s">
        <v>769</v>
      </c>
      <c r="C38" s="59"/>
      <c r="D38" s="60">
        <f>DR!J8</f>
        <v>630489</v>
      </c>
      <c r="E38" s="60">
        <f>CR!J8</f>
        <v>0</v>
      </c>
      <c r="F38" s="59"/>
      <c r="G38" s="60"/>
    </row>
    <row r="39" spans="1:7" ht="18" customHeight="1" x14ac:dyDescent="0.35">
      <c r="A39" s="59"/>
      <c r="B39" s="59" t="s">
        <v>770</v>
      </c>
      <c r="C39" s="59"/>
      <c r="D39" s="60">
        <f>DR!K8</f>
        <v>391818</v>
      </c>
      <c r="E39" s="60">
        <f>CR!K8</f>
        <v>0</v>
      </c>
      <c r="F39" s="59"/>
      <c r="G39" s="60"/>
    </row>
    <row r="40" spans="1:7" ht="18" customHeight="1" x14ac:dyDescent="0.35">
      <c r="A40" s="59"/>
      <c r="B40" s="59" t="s">
        <v>771</v>
      </c>
      <c r="C40" s="59"/>
      <c r="D40" s="60">
        <f>DR!L8</f>
        <v>987918</v>
      </c>
      <c r="E40" s="60">
        <f>CR!L8</f>
        <v>0</v>
      </c>
      <c r="F40" s="59"/>
      <c r="G40" s="60"/>
    </row>
    <row r="41" spans="1:7" ht="18" customHeight="1" x14ac:dyDescent="0.35">
      <c r="A41" s="59"/>
      <c r="B41" s="59" t="s">
        <v>772</v>
      </c>
      <c r="C41" s="59"/>
      <c r="D41" s="60" t="e">
        <f>DR!#REF!</f>
        <v>#REF!</v>
      </c>
      <c r="E41" s="60">
        <f>DR!M8</f>
        <v>770818</v>
      </c>
      <c r="F41" s="59"/>
      <c r="G41" s="60"/>
    </row>
    <row r="42" spans="1:7" ht="18" customHeight="1" x14ac:dyDescent="0.35">
      <c r="A42" s="59"/>
      <c r="B42" s="59" t="s">
        <v>773</v>
      </c>
      <c r="C42" s="59"/>
      <c r="D42" s="60">
        <f>DR!N8</f>
        <v>627789</v>
      </c>
      <c r="E42" s="60">
        <f>CR!N8</f>
        <v>0</v>
      </c>
      <c r="F42" s="59"/>
      <c r="G42" s="60"/>
    </row>
    <row r="43" spans="1:7" ht="18" customHeight="1" x14ac:dyDescent="0.35">
      <c r="A43" s="59"/>
      <c r="B43" s="59" t="s">
        <v>774</v>
      </c>
      <c r="C43" s="59"/>
      <c r="D43" s="60">
        <f>DR!O8</f>
        <v>761058</v>
      </c>
      <c r="E43" s="60">
        <f>CR!O8</f>
        <v>0</v>
      </c>
      <c r="F43" s="59"/>
      <c r="G43" s="60"/>
    </row>
    <row r="44" spans="1:7" ht="18" customHeight="1" x14ac:dyDescent="0.35">
      <c r="A44" s="59"/>
      <c r="B44" s="59" t="s">
        <v>775</v>
      </c>
      <c r="C44" s="59"/>
      <c r="D44" s="60">
        <f>DR!P8</f>
        <v>594508</v>
      </c>
      <c r="E44" s="60">
        <f>CR!P8</f>
        <v>0</v>
      </c>
      <c r="F44" s="59"/>
      <c r="G44" s="60"/>
    </row>
    <row r="45" spans="1:7" ht="18" customHeight="1" x14ac:dyDescent="0.35">
      <c r="A45" s="59"/>
      <c r="B45" s="59" t="s">
        <v>776</v>
      </c>
      <c r="C45" s="59"/>
      <c r="D45" s="60">
        <f>DR!Q8</f>
        <v>386728.45</v>
      </c>
      <c r="E45" s="60">
        <f>CR!Q32</f>
        <v>0</v>
      </c>
      <c r="F45" s="59"/>
      <c r="G45" s="60"/>
    </row>
    <row r="46" spans="1:7" ht="18" customHeight="1" x14ac:dyDescent="0.35">
      <c r="A46" s="59"/>
      <c r="B46" s="59" t="s">
        <v>777</v>
      </c>
      <c r="C46" s="59"/>
      <c r="D46" s="60">
        <f>DR!R8</f>
        <v>542444</v>
      </c>
      <c r="E46" s="60">
        <f>CR!R8</f>
        <v>0</v>
      </c>
      <c r="F46" s="59"/>
      <c r="G46" s="60"/>
    </row>
    <row r="47" spans="1:7" ht="18" customHeight="1" x14ac:dyDescent="0.35">
      <c r="A47" s="59"/>
      <c r="B47" s="59" t="s">
        <v>778</v>
      </c>
      <c r="C47" s="59"/>
      <c r="D47" s="60">
        <f>DR!S8</f>
        <v>303789</v>
      </c>
      <c r="E47" s="60">
        <f>CR!S8</f>
        <v>0</v>
      </c>
      <c r="F47" s="59"/>
      <c r="G47" s="60"/>
    </row>
    <row r="48" spans="1:7" ht="18" customHeight="1" x14ac:dyDescent="0.35">
      <c r="A48" s="59"/>
      <c r="B48" s="59" t="s">
        <v>779</v>
      </c>
      <c r="C48" s="59"/>
      <c r="D48" s="60">
        <f>DR!T8</f>
        <v>299949</v>
      </c>
      <c r="E48" s="60">
        <f>CR!T8</f>
        <v>0</v>
      </c>
      <c r="F48" s="59"/>
      <c r="G48" s="60"/>
    </row>
    <row r="49" spans="1:7" ht="18" customHeight="1" x14ac:dyDescent="0.35">
      <c r="A49" s="59"/>
      <c r="B49" s="59" t="s">
        <v>780</v>
      </c>
      <c r="C49" s="59"/>
      <c r="D49" s="60">
        <f>DR!U8</f>
        <v>287740</v>
      </c>
      <c r="E49" s="60">
        <f>CR!U8</f>
        <v>0</v>
      </c>
      <c r="F49" s="59"/>
      <c r="G49" s="60"/>
    </row>
    <row r="50" spans="1:7" ht="18" customHeight="1" x14ac:dyDescent="0.35">
      <c r="A50" s="59"/>
      <c r="B50" s="59"/>
      <c r="C50" s="59"/>
      <c r="D50" s="60" t="e">
        <f t="shared" ref="D50:E50" si="1">SUM(D32:D49)</f>
        <v>#REF!</v>
      </c>
      <c r="E50" s="60">
        <f t="shared" si="1"/>
        <v>770818</v>
      </c>
      <c r="F50" s="59" t="s">
        <v>761</v>
      </c>
      <c r="G50" s="60" t="e">
        <f>D50-E50</f>
        <v>#REF!</v>
      </c>
    </row>
    <row r="51" spans="1:7" ht="18" customHeight="1" x14ac:dyDescent="0.35">
      <c r="A51" s="52"/>
      <c r="B51" s="52"/>
      <c r="C51" s="52"/>
      <c r="D51" s="53"/>
      <c r="E51" s="53"/>
      <c r="F51" s="52"/>
      <c r="G51" s="53"/>
    </row>
    <row r="52" spans="1:7" ht="18" customHeight="1" x14ac:dyDescent="0.35">
      <c r="A52" s="61" t="s">
        <v>312</v>
      </c>
      <c r="B52" s="52"/>
      <c r="C52" s="52"/>
      <c r="D52" s="55">
        <v>3</v>
      </c>
      <c r="E52" s="53"/>
      <c r="F52" s="52"/>
      <c r="G52" s="53"/>
    </row>
    <row r="53" spans="1:7" ht="18" customHeight="1" x14ac:dyDescent="0.35">
      <c r="A53" s="56"/>
      <c r="B53" s="52"/>
      <c r="C53" s="52"/>
      <c r="D53" s="55"/>
      <c r="E53" s="53"/>
      <c r="F53" s="52"/>
      <c r="G53" s="53"/>
    </row>
    <row r="54" spans="1:7" ht="18" customHeight="1" x14ac:dyDescent="0.35">
      <c r="A54" s="57" t="s">
        <v>756</v>
      </c>
      <c r="B54" s="57" t="s">
        <v>757</v>
      </c>
      <c r="C54" s="57" t="s">
        <v>758</v>
      </c>
      <c r="D54" s="58" t="s">
        <v>759</v>
      </c>
      <c r="E54" s="58" t="s">
        <v>760</v>
      </c>
      <c r="F54" s="57" t="s">
        <v>761</v>
      </c>
      <c r="G54" s="58" t="s">
        <v>762</v>
      </c>
    </row>
    <row r="55" spans="1:7" ht="18" customHeight="1" x14ac:dyDescent="0.35">
      <c r="A55" s="59" t="s">
        <v>763</v>
      </c>
      <c r="B55" s="59" t="s">
        <v>649</v>
      </c>
      <c r="C55" s="59"/>
      <c r="D55" s="60">
        <f>DR!D9</f>
        <v>588290</v>
      </c>
      <c r="E55" s="60">
        <f>CR!D9</f>
        <v>0</v>
      </c>
      <c r="F55" s="59"/>
      <c r="G55" s="60"/>
    </row>
    <row r="56" spans="1:7" ht="18" customHeight="1" x14ac:dyDescent="0.35">
      <c r="A56" s="59"/>
      <c r="B56" s="59" t="s">
        <v>764</v>
      </c>
      <c r="C56" s="59"/>
      <c r="D56" s="60">
        <f>DR!E9</f>
        <v>383710</v>
      </c>
      <c r="E56" s="60">
        <f>CR!E9</f>
        <v>0</v>
      </c>
      <c r="F56" s="59"/>
      <c r="G56" s="60"/>
    </row>
    <row r="57" spans="1:7" ht="18" customHeight="1" x14ac:dyDescent="0.35">
      <c r="A57" s="59"/>
      <c r="B57" s="59" t="s">
        <v>765</v>
      </c>
      <c r="C57" s="59"/>
      <c r="D57" s="60">
        <f>DR!F9</f>
        <v>127500</v>
      </c>
      <c r="E57" s="60">
        <f>CR!F9</f>
        <v>0</v>
      </c>
      <c r="F57" s="59"/>
      <c r="G57" s="60"/>
    </row>
    <row r="58" spans="1:7" ht="18" customHeight="1" x14ac:dyDescent="0.35">
      <c r="A58" s="59"/>
      <c r="B58" s="59" t="s">
        <v>766</v>
      </c>
      <c r="C58" s="59"/>
      <c r="D58" s="60">
        <f>DR!G9</f>
        <v>75000</v>
      </c>
      <c r="E58" s="60">
        <f>CR!G9</f>
        <v>0</v>
      </c>
      <c r="F58" s="59"/>
      <c r="G58" s="60"/>
    </row>
    <row r="59" spans="1:7" ht="18" customHeight="1" x14ac:dyDescent="0.35">
      <c r="A59" s="59"/>
      <c r="B59" s="59" t="s">
        <v>767</v>
      </c>
      <c r="C59" s="59"/>
      <c r="D59" s="60">
        <f>DR!H9</f>
        <v>81000</v>
      </c>
      <c r="E59" s="60">
        <f>CR!H9</f>
        <v>0</v>
      </c>
      <c r="F59" s="59"/>
      <c r="G59" s="60"/>
    </row>
    <row r="60" spans="1:7" ht="18" customHeight="1" x14ac:dyDescent="0.35">
      <c r="A60" s="59"/>
      <c r="B60" s="59" t="s">
        <v>768</v>
      </c>
      <c r="C60" s="59"/>
      <c r="D60" s="60">
        <f>DR!I9</f>
        <v>99000</v>
      </c>
      <c r="E60" s="60">
        <f>CR!I9</f>
        <v>0</v>
      </c>
      <c r="F60" s="59"/>
      <c r="G60" s="60"/>
    </row>
    <row r="61" spans="1:7" ht="18" customHeight="1" x14ac:dyDescent="0.35">
      <c r="A61" s="59"/>
      <c r="B61" s="59" t="s">
        <v>769</v>
      </c>
      <c r="C61" s="59"/>
      <c r="D61" s="60">
        <f>DR!J9</f>
        <v>72000</v>
      </c>
      <c r="E61" s="60">
        <f>CR!J9</f>
        <v>0</v>
      </c>
      <c r="F61" s="59"/>
      <c r="G61" s="60"/>
    </row>
    <row r="62" spans="1:7" ht="18" customHeight="1" x14ac:dyDescent="0.35">
      <c r="A62" s="59"/>
      <c r="B62" s="59" t="s">
        <v>770</v>
      </c>
      <c r="C62" s="59"/>
      <c r="D62" s="60">
        <f>DR!K9</f>
        <v>54000</v>
      </c>
      <c r="E62" s="60">
        <f>CR!K9</f>
        <v>0</v>
      </c>
      <c r="F62" s="59"/>
      <c r="G62" s="60"/>
    </row>
    <row r="63" spans="1:7" ht="18" customHeight="1" x14ac:dyDescent="0.35">
      <c r="A63" s="59"/>
      <c r="B63" s="59" t="s">
        <v>771</v>
      </c>
      <c r="C63" s="59"/>
      <c r="D63" s="60">
        <f>DR!L9</f>
        <v>90000</v>
      </c>
      <c r="E63" s="60">
        <f>CR!L9</f>
        <v>0</v>
      </c>
      <c r="F63" s="59"/>
      <c r="G63" s="60"/>
    </row>
    <row r="64" spans="1:7" ht="18" customHeight="1" x14ac:dyDescent="0.35">
      <c r="A64" s="59"/>
      <c r="B64" s="59" t="s">
        <v>772</v>
      </c>
      <c r="C64" s="59"/>
      <c r="D64" s="60" t="e">
        <f>DR!#REF!</f>
        <v>#REF!</v>
      </c>
      <c r="E64" s="60">
        <f>DR!M9</f>
        <v>78000</v>
      </c>
      <c r="F64" s="59"/>
      <c r="G64" s="60"/>
    </row>
    <row r="65" spans="1:7" ht="18" customHeight="1" x14ac:dyDescent="0.35">
      <c r="A65" s="59"/>
      <c r="B65" s="59" t="s">
        <v>773</v>
      </c>
      <c r="C65" s="59"/>
      <c r="D65" s="60">
        <f>DR!N9</f>
        <v>132000</v>
      </c>
      <c r="E65" s="60">
        <f>CR!N9</f>
        <v>0</v>
      </c>
      <c r="F65" s="59"/>
      <c r="G65" s="60"/>
    </row>
    <row r="66" spans="1:7" ht="18" customHeight="1" x14ac:dyDescent="0.35">
      <c r="A66" s="59"/>
      <c r="B66" s="59" t="s">
        <v>774</v>
      </c>
      <c r="C66" s="59"/>
      <c r="D66" s="60">
        <f>DR!O9</f>
        <v>126000</v>
      </c>
      <c r="E66" s="60">
        <f>CR!O9</f>
        <v>0</v>
      </c>
      <c r="F66" s="59"/>
      <c r="G66" s="60"/>
    </row>
    <row r="67" spans="1:7" ht="18" customHeight="1" x14ac:dyDescent="0.35">
      <c r="A67" s="59"/>
      <c r="B67" s="59" t="s">
        <v>775</v>
      </c>
      <c r="C67" s="59"/>
      <c r="D67" s="60">
        <f>DR!P9</f>
        <v>67500</v>
      </c>
      <c r="E67" s="60">
        <f>CR!P9</f>
        <v>0</v>
      </c>
      <c r="F67" s="59"/>
      <c r="G67" s="60"/>
    </row>
    <row r="68" spans="1:7" ht="18" customHeight="1" x14ac:dyDescent="0.35">
      <c r="A68" s="59"/>
      <c r="B68" s="59" t="s">
        <v>776</v>
      </c>
      <c r="C68" s="59"/>
      <c r="D68" s="60">
        <f>DR!Q9</f>
        <v>75000</v>
      </c>
      <c r="E68" s="60">
        <f>CR!Q33</f>
        <v>0</v>
      </c>
      <c r="F68" s="59"/>
      <c r="G68" s="60"/>
    </row>
    <row r="69" spans="1:7" ht="18" customHeight="1" x14ac:dyDescent="0.35">
      <c r="A69" s="59"/>
      <c r="B69" s="59" t="s">
        <v>777</v>
      </c>
      <c r="C69" s="59"/>
      <c r="D69" s="60">
        <f>DR!R9</f>
        <v>67500</v>
      </c>
      <c r="E69" s="60">
        <f>CR!R9</f>
        <v>0</v>
      </c>
      <c r="F69" s="59"/>
      <c r="G69" s="60"/>
    </row>
    <row r="70" spans="1:7" ht="18" customHeight="1" x14ac:dyDescent="0.35">
      <c r="A70" s="59"/>
      <c r="B70" s="59" t="s">
        <v>778</v>
      </c>
      <c r="C70" s="59"/>
      <c r="D70" s="60">
        <f>DR!S9</f>
        <v>114000</v>
      </c>
      <c r="E70" s="60">
        <f>CR!S9</f>
        <v>0</v>
      </c>
      <c r="F70" s="59"/>
      <c r="G70" s="60"/>
    </row>
    <row r="71" spans="1:7" ht="18" customHeight="1" x14ac:dyDescent="0.35">
      <c r="A71" s="59"/>
      <c r="B71" s="59" t="s">
        <v>779</v>
      </c>
      <c r="C71" s="59"/>
      <c r="D71" s="60">
        <f>DR!T9</f>
        <v>54000</v>
      </c>
      <c r="E71" s="60">
        <f>CR!T9</f>
        <v>0</v>
      </c>
      <c r="F71" s="59"/>
      <c r="G71" s="60"/>
    </row>
    <row r="72" spans="1:7" ht="18" customHeight="1" x14ac:dyDescent="0.35">
      <c r="A72" s="59"/>
      <c r="B72" s="59" t="s">
        <v>780</v>
      </c>
      <c r="C72" s="59"/>
      <c r="D72" s="60">
        <f>DR!U9</f>
        <v>36000</v>
      </c>
      <c r="E72" s="60">
        <f>CR!U9</f>
        <v>0</v>
      </c>
      <c r="F72" s="59"/>
      <c r="G72" s="60"/>
    </row>
    <row r="73" spans="1:7" ht="18" customHeight="1" x14ac:dyDescent="0.35">
      <c r="A73" s="59"/>
      <c r="B73" s="59"/>
      <c r="C73" s="59"/>
      <c r="D73" s="60" t="e">
        <f t="shared" ref="D73:E73" si="2">SUM(D55:D72)</f>
        <v>#REF!</v>
      </c>
      <c r="E73" s="60">
        <f t="shared" si="2"/>
        <v>78000</v>
      </c>
      <c r="F73" s="59" t="s">
        <v>761</v>
      </c>
      <c r="G73" s="60" t="e">
        <f>D73-E73</f>
        <v>#REF!</v>
      </c>
    </row>
    <row r="74" spans="1:7" ht="18" customHeight="1" x14ac:dyDescent="0.35">
      <c r="A74" s="52"/>
      <c r="B74" s="52"/>
      <c r="C74" s="52"/>
      <c r="D74" s="53"/>
      <c r="E74" s="53"/>
      <c r="F74" s="52"/>
      <c r="G74" s="53"/>
    </row>
    <row r="75" spans="1:7" ht="18" customHeight="1" x14ac:dyDescent="0.35">
      <c r="A75" s="52"/>
      <c r="B75" s="52"/>
      <c r="C75" s="52"/>
      <c r="D75" s="53"/>
      <c r="E75" s="53"/>
      <c r="F75" s="52"/>
      <c r="G75" s="53"/>
    </row>
    <row r="76" spans="1:7" ht="18" customHeight="1" x14ac:dyDescent="0.35">
      <c r="A76" s="56" t="s">
        <v>314</v>
      </c>
      <c r="B76" s="52"/>
      <c r="C76" s="52"/>
      <c r="D76" s="55">
        <v>4</v>
      </c>
      <c r="E76" s="53"/>
      <c r="F76" s="52"/>
      <c r="G76" s="53"/>
    </row>
    <row r="77" spans="1:7" ht="18" customHeight="1" x14ac:dyDescent="0.35">
      <c r="A77" s="56"/>
      <c r="B77" s="52"/>
      <c r="C77" s="52"/>
      <c r="D77" s="55"/>
      <c r="E77" s="53"/>
      <c r="F77" s="52"/>
      <c r="G77" s="53"/>
    </row>
    <row r="78" spans="1:7" ht="18" customHeight="1" x14ac:dyDescent="0.35">
      <c r="A78" s="57" t="s">
        <v>756</v>
      </c>
      <c r="B78" s="57" t="s">
        <v>757</v>
      </c>
      <c r="C78" s="57" t="s">
        <v>758</v>
      </c>
      <c r="D78" s="58" t="s">
        <v>759</v>
      </c>
      <c r="E78" s="58" t="s">
        <v>760</v>
      </c>
      <c r="F78" s="57" t="s">
        <v>761</v>
      </c>
      <c r="G78" s="58" t="s">
        <v>762</v>
      </c>
    </row>
    <row r="79" spans="1:7" ht="18" customHeight="1" x14ac:dyDescent="0.35">
      <c r="A79" s="59" t="s">
        <v>763</v>
      </c>
      <c r="B79" s="59" t="s">
        <v>649</v>
      </c>
      <c r="C79" s="59"/>
      <c r="D79" s="60">
        <f>DR!D10</f>
        <v>658790</v>
      </c>
      <c r="E79" s="60">
        <f>CR!D10</f>
        <v>0</v>
      </c>
      <c r="F79" s="59"/>
      <c r="G79" s="60"/>
    </row>
    <row r="80" spans="1:7" ht="18" customHeight="1" x14ac:dyDescent="0.35">
      <c r="A80" s="59"/>
      <c r="B80" s="59" t="s">
        <v>764</v>
      </c>
      <c r="C80" s="59"/>
      <c r="D80" s="60">
        <f>DR!E10</f>
        <v>177290</v>
      </c>
      <c r="E80" s="60">
        <f>CR!E10</f>
        <v>0</v>
      </c>
      <c r="F80" s="59"/>
      <c r="G80" s="60"/>
    </row>
    <row r="81" spans="1:7" ht="18" customHeight="1" x14ac:dyDescent="0.35">
      <c r="A81" s="59"/>
      <c r="B81" s="59" t="s">
        <v>765</v>
      </c>
      <c r="C81" s="59"/>
      <c r="D81" s="60">
        <f>DR!F10</f>
        <v>72000</v>
      </c>
      <c r="E81" s="60">
        <f>CR!F10</f>
        <v>0</v>
      </c>
      <c r="F81" s="59"/>
      <c r="G81" s="60"/>
    </row>
    <row r="82" spans="1:7" ht="18" customHeight="1" x14ac:dyDescent="0.35">
      <c r="A82" s="59"/>
      <c r="B82" s="59" t="s">
        <v>766</v>
      </c>
      <c r="C82" s="59"/>
      <c r="D82" s="60">
        <f>DR!G10</f>
        <v>97064</v>
      </c>
      <c r="E82" s="60">
        <f>CR!G10</f>
        <v>0</v>
      </c>
      <c r="F82" s="59"/>
      <c r="G82" s="60"/>
    </row>
    <row r="83" spans="1:7" ht="18" customHeight="1" x14ac:dyDescent="0.35">
      <c r="A83" s="59"/>
      <c r="B83" s="59" t="s">
        <v>767</v>
      </c>
      <c r="C83" s="59"/>
      <c r="D83" s="60">
        <f>DR!H10</f>
        <v>106790</v>
      </c>
      <c r="E83" s="60">
        <f>CR!H10</f>
        <v>0</v>
      </c>
      <c r="F83" s="59"/>
      <c r="G83" s="60"/>
    </row>
    <row r="84" spans="1:7" ht="18" customHeight="1" x14ac:dyDescent="0.35">
      <c r="A84" s="59"/>
      <c r="B84" s="59" t="s">
        <v>768</v>
      </c>
      <c r="C84" s="59"/>
      <c r="D84" s="60">
        <f>DR!I10</f>
        <v>72000</v>
      </c>
      <c r="E84" s="60">
        <f>CR!I10</f>
        <v>0</v>
      </c>
      <c r="F84" s="59"/>
      <c r="G84" s="60"/>
    </row>
    <row r="85" spans="1:7" ht="18" customHeight="1" x14ac:dyDescent="0.35">
      <c r="A85" s="59"/>
      <c r="B85" s="59" t="s">
        <v>769</v>
      </c>
      <c r="C85" s="59"/>
      <c r="D85" s="60">
        <f>DR!J10</f>
        <v>72000</v>
      </c>
      <c r="E85" s="60">
        <f>CR!J10</f>
        <v>0</v>
      </c>
      <c r="F85" s="59"/>
      <c r="G85" s="60"/>
    </row>
    <row r="86" spans="1:7" ht="18" customHeight="1" x14ac:dyDescent="0.35">
      <c r="A86" s="59"/>
      <c r="B86" s="59" t="s">
        <v>770</v>
      </c>
      <c r="C86" s="59"/>
      <c r="D86" s="60">
        <f>DR!K10</f>
        <v>36000</v>
      </c>
      <c r="E86" s="60">
        <f>CR!K10</f>
        <v>0</v>
      </c>
      <c r="F86" s="59"/>
      <c r="G86" s="60"/>
    </row>
    <row r="87" spans="1:7" ht="18" customHeight="1" x14ac:dyDescent="0.35">
      <c r="A87" s="59"/>
      <c r="B87" s="59" t="s">
        <v>771</v>
      </c>
      <c r="C87" s="59"/>
      <c r="D87" s="60">
        <f>DR!L10</f>
        <v>112500</v>
      </c>
      <c r="E87" s="60">
        <f>CR!L10</f>
        <v>0</v>
      </c>
      <c r="F87" s="59"/>
      <c r="G87" s="60"/>
    </row>
    <row r="88" spans="1:7" ht="18" customHeight="1" x14ac:dyDescent="0.35">
      <c r="A88" s="59"/>
      <c r="B88" s="59" t="s">
        <v>772</v>
      </c>
      <c r="C88" s="59"/>
      <c r="D88" s="60" t="e">
        <f>DR!#REF!</f>
        <v>#REF!</v>
      </c>
      <c r="E88" s="60">
        <f>DR!M10</f>
        <v>82500</v>
      </c>
      <c r="F88" s="59"/>
      <c r="G88" s="60"/>
    </row>
    <row r="89" spans="1:7" ht="18" customHeight="1" x14ac:dyDescent="0.35">
      <c r="A89" s="59"/>
      <c r="B89" s="59" t="s">
        <v>773</v>
      </c>
      <c r="C89" s="59"/>
      <c r="D89" s="60">
        <f>DR!N10</f>
        <v>57000</v>
      </c>
      <c r="E89" s="60">
        <f>CR!N10</f>
        <v>0</v>
      </c>
      <c r="F89" s="59"/>
      <c r="G89" s="60"/>
    </row>
    <row r="90" spans="1:7" ht="18" customHeight="1" x14ac:dyDescent="0.35">
      <c r="A90" s="59"/>
      <c r="B90" s="59" t="s">
        <v>774</v>
      </c>
      <c r="C90" s="59"/>
      <c r="D90" s="60">
        <f>DR!O10</f>
        <v>72000</v>
      </c>
      <c r="E90" s="60">
        <f>CR!O10</f>
        <v>0</v>
      </c>
      <c r="F90" s="59"/>
      <c r="G90" s="60"/>
    </row>
    <row r="91" spans="1:7" ht="18" customHeight="1" x14ac:dyDescent="0.35">
      <c r="A91" s="59"/>
      <c r="B91" s="59" t="s">
        <v>775</v>
      </c>
      <c r="C91" s="59"/>
      <c r="D91" s="60">
        <f>DR!P10</f>
        <v>75000</v>
      </c>
      <c r="E91" s="60">
        <f>CR!P10</f>
        <v>0</v>
      </c>
      <c r="F91" s="59"/>
      <c r="G91" s="60"/>
    </row>
    <row r="92" spans="1:7" ht="18" customHeight="1" x14ac:dyDescent="0.35">
      <c r="A92" s="59"/>
      <c r="B92" s="59" t="s">
        <v>776</v>
      </c>
      <c r="C92" s="59"/>
      <c r="D92" s="60">
        <f>DR!Q10</f>
        <v>48065.41</v>
      </c>
      <c r="E92" s="60">
        <f>CR!Q10</f>
        <v>0</v>
      </c>
      <c r="F92" s="59"/>
      <c r="G92" s="60"/>
    </row>
    <row r="93" spans="1:7" ht="18" customHeight="1" x14ac:dyDescent="0.35">
      <c r="A93" s="59"/>
      <c r="B93" s="59" t="s">
        <v>777</v>
      </c>
      <c r="C93" s="59"/>
      <c r="D93" s="60">
        <f>DR!R10</f>
        <v>54000</v>
      </c>
      <c r="E93" s="60">
        <f>CR!R10</f>
        <v>0</v>
      </c>
      <c r="F93" s="59"/>
      <c r="G93" s="60"/>
    </row>
    <row r="94" spans="1:7" ht="18" customHeight="1" x14ac:dyDescent="0.35">
      <c r="A94" s="59"/>
      <c r="B94" s="59" t="s">
        <v>778</v>
      </c>
      <c r="C94" s="59"/>
      <c r="D94" s="60">
        <f>DR!S10</f>
        <v>36000</v>
      </c>
      <c r="E94" s="60">
        <f>CR!S10</f>
        <v>0</v>
      </c>
      <c r="F94" s="59"/>
      <c r="G94" s="60"/>
    </row>
    <row r="95" spans="1:7" ht="18" customHeight="1" x14ac:dyDescent="0.35">
      <c r="A95" s="59"/>
      <c r="B95" s="59" t="s">
        <v>779</v>
      </c>
      <c r="C95" s="59"/>
      <c r="D95" s="60">
        <f>DR!T10</f>
        <v>36000</v>
      </c>
      <c r="E95" s="60">
        <f>CR!T10</f>
        <v>0</v>
      </c>
      <c r="F95" s="59"/>
      <c r="G95" s="60"/>
    </row>
    <row r="96" spans="1:7" ht="18" customHeight="1" x14ac:dyDescent="0.35">
      <c r="A96" s="59"/>
      <c r="B96" s="59" t="s">
        <v>780</v>
      </c>
      <c r="C96" s="59"/>
      <c r="D96" s="60">
        <f>DR!U10</f>
        <v>36000</v>
      </c>
      <c r="E96" s="60">
        <f>CR!U10</f>
        <v>0</v>
      </c>
      <c r="F96" s="59"/>
      <c r="G96" s="60"/>
    </row>
    <row r="97" spans="1:7" ht="18" customHeight="1" x14ac:dyDescent="0.35">
      <c r="A97" s="59"/>
      <c r="B97" s="59"/>
      <c r="C97" s="59"/>
      <c r="D97" s="60" t="e">
        <f t="shared" ref="D97:E97" si="3">SUM(D79:D96)</f>
        <v>#REF!</v>
      </c>
      <c r="E97" s="60">
        <f t="shared" si="3"/>
        <v>82500</v>
      </c>
      <c r="F97" s="59" t="s">
        <v>761</v>
      </c>
      <c r="G97" s="60" t="e">
        <f>D97-E97</f>
        <v>#REF!</v>
      </c>
    </row>
    <row r="98" spans="1:7" ht="18" customHeight="1" x14ac:dyDescent="0.35">
      <c r="A98" s="52"/>
      <c r="B98" s="52"/>
      <c r="C98" s="52"/>
      <c r="D98" s="53"/>
      <c r="E98" s="53"/>
      <c r="F98" s="52"/>
      <c r="G98" s="53"/>
    </row>
    <row r="99" spans="1:7" ht="18" customHeight="1" x14ac:dyDescent="0.35">
      <c r="A99" s="52"/>
      <c r="B99" s="52"/>
      <c r="C99" s="52"/>
      <c r="D99" s="53"/>
      <c r="E99" s="53"/>
      <c r="F99" s="52"/>
      <c r="G99" s="53"/>
    </row>
    <row r="100" spans="1:7" ht="18" customHeight="1" x14ac:dyDescent="0.35">
      <c r="A100" s="61" t="s">
        <v>316</v>
      </c>
      <c r="B100" s="52"/>
      <c r="C100" s="52"/>
      <c r="D100" s="55">
        <v>5</v>
      </c>
      <c r="E100" s="53"/>
      <c r="F100" s="52"/>
      <c r="G100" s="53"/>
    </row>
    <row r="101" spans="1:7" ht="18" customHeight="1" x14ac:dyDescent="0.35">
      <c r="A101" s="56"/>
      <c r="B101" s="52"/>
      <c r="C101" s="52"/>
      <c r="D101" s="55"/>
      <c r="E101" s="53"/>
      <c r="F101" s="52"/>
      <c r="G101" s="53"/>
    </row>
    <row r="102" spans="1:7" ht="18" customHeight="1" x14ac:dyDescent="0.35">
      <c r="A102" s="57" t="s">
        <v>756</v>
      </c>
      <c r="B102" s="57" t="s">
        <v>757</v>
      </c>
      <c r="C102" s="57" t="s">
        <v>758</v>
      </c>
      <c r="D102" s="58" t="s">
        <v>759</v>
      </c>
      <c r="E102" s="58" t="s">
        <v>760</v>
      </c>
      <c r="F102" s="57" t="s">
        <v>761</v>
      </c>
      <c r="G102" s="58" t="s">
        <v>762</v>
      </c>
    </row>
    <row r="103" spans="1:7" ht="18" customHeight="1" x14ac:dyDescent="0.35">
      <c r="A103" s="59" t="s">
        <v>763</v>
      </c>
      <c r="B103" s="59" t="s">
        <v>649</v>
      </c>
      <c r="C103" s="59"/>
      <c r="D103" s="60">
        <f>DR!D11</f>
        <v>9070804.8000000007</v>
      </c>
      <c r="E103" s="60">
        <f>CR!D36</f>
        <v>0</v>
      </c>
      <c r="F103" s="59"/>
      <c r="G103" s="60"/>
    </row>
    <row r="104" spans="1:7" ht="18" customHeight="1" x14ac:dyDescent="0.35">
      <c r="A104" s="59"/>
      <c r="B104" s="59" t="s">
        <v>764</v>
      </c>
      <c r="C104" s="59"/>
      <c r="D104" s="60">
        <f>DR!E11</f>
        <v>4746847.8499999996</v>
      </c>
      <c r="E104" s="60">
        <f>CR!E36</f>
        <v>0</v>
      </c>
      <c r="F104" s="59"/>
      <c r="G104" s="60"/>
    </row>
    <row r="105" spans="1:7" ht="18" customHeight="1" x14ac:dyDescent="0.35">
      <c r="A105" s="59"/>
      <c r="B105" s="59" t="s">
        <v>765</v>
      </c>
      <c r="C105" s="59"/>
      <c r="D105" s="60">
        <f>DR!F11</f>
        <v>1658357.5</v>
      </c>
      <c r="E105" s="60">
        <f>CR!F36</f>
        <v>0</v>
      </c>
      <c r="F105" s="59"/>
      <c r="G105" s="60"/>
    </row>
    <row r="106" spans="1:7" ht="18" customHeight="1" x14ac:dyDescent="0.35">
      <c r="A106" s="59"/>
      <c r="B106" s="59" t="s">
        <v>766</v>
      </c>
      <c r="C106" s="59"/>
      <c r="D106" s="60">
        <f>DR!G11</f>
        <v>1031684.25</v>
      </c>
      <c r="E106" s="60">
        <f>CR!G36</f>
        <v>0</v>
      </c>
      <c r="F106" s="59"/>
      <c r="G106" s="60"/>
    </row>
    <row r="107" spans="1:7" ht="18" customHeight="1" x14ac:dyDescent="0.35">
      <c r="A107" s="59"/>
      <c r="B107" s="59" t="s">
        <v>767</v>
      </c>
      <c r="C107" s="59"/>
      <c r="D107" s="60">
        <f>DR!H11</f>
        <v>1105913.5</v>
      </c>
      <c r="E107" s="60">
        <f>CR!H11</f>
        <v>0</v>
      </c>
      <c r="F107" s="59"/>
      <c r="G107" s="60"/>
    </row>
    <row r="108" spans="1:7" ht="18" customHeight="1" x14ac:dyDescent="0.35">
      <c r="A108" s="59"/>
      <c r="B108" s="59" t="s">
        <v>768</v>
      </c>
      <c r="C108" s="59"/>
      <c r="D108" s="60">
        <f>DR!I11</f>
        <v>1206099.5</v>
      </c>
      <c r="E108" s="60">
        <f>CR!I36</f>
        <v>0</v>
      </c>
      <c r="F108" s="59"/>
      <c r="G108" s="60"/>
    </row>
    <row r="109" spans="1:7" ht="18" customHeight="1" x14ac:dyDescent="0.35">
      <c r="A109" s="59"/>
      <c r="B109" s="59" t="s">
        <v>769</v>
      </c>
      <c r="C109" s="59"/>
      <c r="D109" s="60">
        <f>DR!J11</f>
        <v>918069</v>
      </c>
      <c r="E109" s="60">
        <f>CR!J36</f>
        <v>0</v>
      </c>
      <c r="F109" s="59"/>
      <c r="G109" s="60"/>
    </row>
    <row r="110" spans="1:7" ht="18" customHeight="1" x14ac:dyDescent="0.35">
      <c r="A110" s="59"/>
      <c r="B110" s="59" t="s">
        <v>770</v>
      </c>
      <c r="C110" s="59"/>
      <c r="D110" s="60">
        <f>DR!K11</f>
        <v>880980</v>
      </c>
      <c r="E110" s="60">
        <f>CR!K36</f>
        <v>0</v>
      </c>
      <c r="F110" s="59"/>
      <c r="G110" s="60"/>
    </row>
    <row r="111" spans="1:7" ht="18" customHeight="1" x14ac:dyDescent="0.35">
      <c r="A111" s="59"/>
      <c r="B111" s="59" t="s">
        <v>771</v>
      </c>
      <c r="C111" s="59"/>
      <c r="D111" s="60">
        <f>DR!L11</f>
        <v>1188195</v>
      </c>
      <c r="E111" s="60">
        <f>CR!L36</f>
        <v>0</v>
      </c>
      <c r="F111" s="59"/>
      <c r="G111" s="60"/>
    </row>
    <row r="112" spans="1:7" ht="18" customHeight="1" x14ac:dyDescent="0.35">
      <c r="A112" s="59"/>
      <c r="B112" s="59" t="s">
        <v>772</v>
      </c>
      <c r="C112" s="59"/>
      <c r="D112" s="60" t="e">
        <f>DR!#REF!</f>
        <v>#REF!</v>
      </c>
      <c r="E112" s="60">
        <f>CR!M36</f>
        <v>0</v>
      </c>
      <c r="F112" s="59"/>
      <c r="G112" s="60"/>
    </row>
    <row r="113" spans="1:7" ht="18" customHeight="1" x14ac:dyDescent="0.35">
      <c r="A113" s="59"/>
      <c r="B113" s="59" t="s">
        <v>773</v>
      </c>
      <c r="C113" s="59"/>
      <c r="D113" s="60">
        <f>DR!N11</f>
        <v>1587417</v>
      </c>
      <c r="E113" s="60">
        <f>CR!N36</f>
        <v>0</v>
      </c>
      <c r="F113" s="59"/>
      <c r="G113" s="60"/>
    </row>
    <row r="114" spans="1:7" ht="18" customHeight="1" x14ac:dyDescent="0.35">
      <c r="A114" s="59"/>
      <c r="B114" s="59" t="s">
        <v>774</v>
      </c>
      <c r="C114" s="59"/>
      <c r="D114" s="60">
        <f>DR!O11</f>
        <v>1546265.5</v>
      </c>
      <c r="E114" s="60">
        <f>CR!O36</f>
        <v>0</v>
      </c>
      <c r="F114" s="59"/>
      <c r="G114" s="60"/>
    </row>
    <row r="115" spans="1:7" ht="18" customHeight="1" x14ac:dyDescent="0.35">
      <c r="A115" s="59"/>
      <c r="B115" s="59" t="s">
        <v>775</v>
      </c>
      <c r="C115" s="59"/>
      <c r="D115" s="60">
        <f>DR!P11</f>
        <v>921763</v>
      </c>
      <c r="E115" s="60">
        <f>CR!P36</f>
        <v>0</v>
      </c>
      <c r="F115" s="59"/>
      <c r="G115" s="60"/>
    </row>
    <row r="116" spans="1:7" ht="18" customHeight="1" x14ac:dyDescent="0.35">
      <c r="A116" s="59"/>
      <c r="B116" s="59" t="s">
        <v>776</v>
      </c>
      <c r="C116" s="59"/>
      <c r="D116" s="60">
        <f>DR!Q11</f>
        <v>893547.25</v>
      </c>
      <c r="E116" s="60">
        <f>CR!Q36</f>
        <v>0</v>
      </c>
      <c r="F116" s="59"/>
      <c r="G116" s="60"/>
    </row>
    <row r="117" spans="1:7" ht="18" customHeight="1" x14ac:dyDescent="0.35">
      <c r="A117" s="59"/>
      <c r="B117" s="59" t="s">
        <v>777</v>
      </c>
      <c r="C117" s="59"/>
      <c r="D117" s="60">
        <f>DR!R11</f>
        <v>867828.5</v>
      </c>
      <c r="E117" s="60">
        <f>CR!R36</f>
        <v>0</v>
      </c>
      <c r="F117" s="59"/>
      <c r="G117" s="60"/>
    </row>
    <row r="118" spans="1:7" ht="18" customHeight="1" x14ac:dyDescent="0.35">
      <c r="A118" s="59"/>
      <c r="B118" s="59" t="s">
        <v>778</v>
      </c>
      <c r="C118" s="59"/>
      <c r="D118" s="60">
        <f>DR!S11</f>
        <v>1386455.5</v>
      </c>
      <c r="E118" s="60">
        <f>CR!S36</f>
        <v>0</v>
      </c>
      <c r="F118" s="59"/>
      <c r="G118" s="60"/>
    </row>
    <row r="119" spans="1:7" ht="18" customHeight="1" x14ac:dyDescent="0.35">
      <c r="A119" s="59"/>
      <c r="B119" s="59" t="s">
        <v>779</v>
      </c>
      <c r="C119" s="59"/>
      <c r="D119" s="60">
        <f>DR!T11</f>
        <v>617112.25</v>
      </c>
      <c r="E119" s="60">
        <f>CR!T36</f>
        <v>0</v>
      </c>
      <c r="F119" s="59"/>
      <c r="G119" s="60"/>
    </row>
    <row r="120" spans="1:7" ht="18" customHeight="1" x14ac:dyDescent="0.35">
      <c r="A120" s="59"/>
      <c r="B120" s="59" t="s">
        <v>780</v>
      </c>
      <c r="C120" s="59"/>
      <c r="D120" s="60">
        <f>DR!U11</f>
        <v>515667</v>
      </c>
      <c r="E120" s="60">
        <f>CR!U36</f>
        <v>0</v>
      </c>
      <c r="F120" s="59"/>
      <c r="G120" s="60"/>
    </row>
    <row r="121" spans="1:7" ht="18" customHeight="1" x14ac:dyDescent="0.35">
      <c r="A121" s="59"/>
      <c r="B121" s="59"/>
      <c r="C121" s="59"/>
      <c r="D121" s="60" t="e">
        <f t="shared" ref="D121:E121" si="4">SUM(D103:D120)</f>
        <v>#REF!</v>
      </c>
      <c r="E121" s="60">
        <f t="shared" si="4"/>
        <v>0</v>
      </c>
      <c r="F121" s="59" t="s">
        <v>761</v>
      </c>
      <c r="G121" s="60" t="e">
        <f>D121-E121</f>
        <v>#REF!</v>
      </c>
    </row>
    <row r="122" spans="1:7" ht="18" customHeight="1" x14ac:dyDescent="0.35">
      <c r="A122" s="52"/>
      <c r="B122" s="52"/>
      <c r="C122" s="52"/>
      <c r="D122" s="53"/>
      <c r="E122" s="53"/>
      <c r="F122" s="52"/>
      <c r="G122" s="53"/>
    </row>
    <row r="123" spans="1:7" ht="18" customHeight="1" x14ac:dyDescent="0.35">
      <c r="A123" s="52"/>
      <c r="B123" s="52"/>
      <c r="C123" s="52"/>
      <c r="D123" s="53"/>
      <c r="E123" s="53"/>
      <c r="F123" s="52"/>
      <c r="G123" s="53"/>
    </row>
    <row r="124" spans="1:7" ht="18" customHeight="1" x14ac:dyDescent="0.35">
      <c r="A124" s="62" t="s">
        <v>318</v>
      </c>
      <c r="B124" s="52"/>
      <c r="C124" s="52"/>
      <c r="D124" s="52">
        <v>6</v>
      </c>
      <c r="E124" s="53"/>
      <c r="F124" s="52"/>
      <c r="G124" s="53"/>
    </row>
    <row r="125" spans="1:7" ht="18" customHeight="1" x14ac:dyDescent="0.35">
      <c r="A125" s="56"/>
      <c r="B125" s="52"/>
      <c r="C125" s="52"/>
      <c r="D125" s="52"/>
      <c r="E125" s="53"/>
      <c r="F125" s="52"/>
      <c r="G125" s="53"/>
    </row>
    <row r="126" spans="1:7" ht="18" customHeight="1" x14ac:dyDescent="0.35">
      <c r="A126" s="57" t="s">
        <v>756</v>
      </c>
      <c r="B126" s="57" t="s">
        <v>757</v>
      </c>
      <c r="C126" s="57" t="s">
        <v>758</v>
      </c>
      <c r="D126" s="58" t="s">
        <v>759</v>
      </c>
      <c r="E126" s="58" t="s">
        <v>760</v>
      </c>
      <c r="F126" s="57" t="s">
        <v>761</v>
      </c>
      <c r="G126" s="58" t="s">
        <v>762</v>
      </c>
    </row>
    <row r="127" spans="1:7" ht="18" customHeight="1" x14ac:dyDescent="0.35">
      <c r="A127" s="59" t="s">
        <v>763</v>
      </c>
      <c r="B127" s="59" t="s">
        <v>649</v>
      </c>
      <c r="C127" s="59"/>
      <c r="D127" s="60">
        <f>DR!D12</f>
        <v>3591696.6</v>
      </c>
      <c r="E127" s="60">
        <f>CR!D12</f>
        <v>0</v>
      </c>
      <c r="F127" s="59"/>
      <c r="G127" s="60"/>
    </row>
    <row r="128" spans="1:7" ht="18" customHeight="1" x14ac:dyDescent="0.35">
      <c r="A128" s="59"/>
      <c r="B128" s="59" t="s">
        <v>764</v>
      </c>
      <c r="C128" s="59"/>
      <c r="D128" s="60">
        <f>DR!E12</f>
        <v>951169.3</v>
      </c>
      <c r="E128" s="60">
        <f>CR!E12</f>
        <v>0</v>
      </c>
      <c r="F128" s="59"/>
      <c r="G128" s="60"/>
    </row>
    <row r="129" spans="1:7" ht="18" customHeight="1" x14ac:dyDescent="0.35">
      <c r="A129" s="59"/>
      <c r="B129" s="59" t="s">
        <v>765</v>
      </c>
      <c r="C129" s="59"/>
      <c r="D129" s="60">
        <f>DR!F12</f>
        <v>372692.4</v>
      </c>
      <c r="E129" s="60">
        <f>CR!F12</f>
        <v>0</v>
      </c>
      <c r="F129" s="59"/>
      <c r="G129" s="60"/>
    </row>
    <row r="130" spans="1:7" ht="18" customHeight="1" x14ac:dyDescent="0.35">
      <c r="A130" s="59"/>
      <c r="B130" s="59" t="s">
        <v>766</v>
      </c>
      <c r="C130" s="59"/>
      <c r="D130" s="60">
        <f>DR!G12</f>
        <v>529168.4</v>
      </c>
      <c r="E130" s="60">
        <f>CR!G12</f>
        <v>0</v>
      </c>
      <c r="F130" s="59"/>
      <c r="G130" s="60"/>
    </row>
    <row r="131" spans="1:7" ht="18" customHeight="1" x14ac:dyDescent="0.35">
      <c r="A131" s="59"/>
      <c r="B131" s="59" t="s">
        <v>767</v>
      </c>
      <c r="C131" s="59"/>
      <c r="D131" s="60">
        <f>DR!H12</f>
        <v>588397.30000000005</v>
      </c>
      <c r="E131" s="60">
        <f>CR!H12</f>
        <v>0</v>
      </c>
      <c r="F131" s="59"/>
      <c r="G131" s="60"/>
    </row>
    <row r="132" spans="1:7" ht="18" customHeight="1" x14ac:dyDescent="0.35">
      <c r="A132" s="59"/>
      <c r="B132" s="59" t="s">
        <v>768</v>
      </c>
      <c r="C132" s="59"/>
      <c r="D132" s="60">
        <f>DR!I12</f>
        <v>324928.8</v>
      </c>
      <c r="E132" s="60">
        <f>CR!I12</f>
        <v>0</v>
      </c>
      <c r="F132" s="59"/>
      <c r="G132" s="60"/>
    </row>
    <row r="133" spans="1:7" ht="18" customHeight="1" x14ac:dyDescent="0.35">
      <c r="A133" s="59"/>
      <c r="B133" s="59" t="s">
        <v>769</v>
      </c>
      <c r="C133" s="59"/>
      <c r="D133" s="60">
        <f>DR!J12</f>
        <v>372692.4</v>
      </c>
      <c r="E133" s="60">
        <f>CR!J12</f>
        <v>0</v>
      </c>
      <c r="F133" s="59"/>
      <c r="G133" s="60"/>
    </row>
    <row r="134" spans="1:7" ht="18" customHeight="1" x14ac:dyDescent="0.35">
      <c r="A134" s="59"/>
      <c r="B134" s="59" t="s">
        <v>770</v>
      </c>
      <c r="C134" s="59"/>
      <c r="D134" s="60">
        <f>DR!K12</f>
        <v>223203.3</v>
      </c>
      <c r="E134" s="60">
        <f>CR!K12</f>
        <v>0</v>
      </c>
      <c r="F134" s="59"/>
      <c r="G134" s="60"/>
    </row>
    <row r="135" spans="1:7" ht="18" customHeight="1" x14ac:dyDescent="0.35">
      <c r="A135" s="59"/>
      <c r="B135" s="59" t="s">
        <v>771</v>
      </c>
      <c r="C135" s="59"/>
      <c r="D135" s="60">
        <f>DR!L12</f>
        <v>584038.80000000005</v>
      </c>
      <c r="E135" s="60">
        <f>CR!L12</f>
        <v>0</v>
      </c>
      <c r="F135" s="59"/>
      <c r="G135" s="60"/>
    </row>
    <row r="136" spans="1:7" ht="18" customHeight="1" x14ac:dyDescent="0.35">
      <c r="A136" s="59"/>
      <c r="B136" s="59" t="s">
        <v>772</v>
      </c>
      <c r="C136" s="59"/>
      <c r="D136" s="60" t="e">
        <f>DR!#REF!</f>
        <v>#REF!</v>
      </c>
      <c r="E136" s="60">
        <f>DR!M12</f>
        <v>443295.3</v>
      </c>
      <c r="F136" s="59"/>
      <c r="G136" s="60"/>
    </row>
    <row r="137" spans="1:7" ht="18" customHeight="1" x14ac:dyDescent="0.35">
      <c r="A137" s="59"/>
      <c r="B137" s="59" t="s">
        <v>773</v>
      </c>
      <c r="C137" s="59"/>
      <c r="D137" s="60">
        <f>DR!N12</f>
        <v>360665.4</v>
      </c>
      <c r="E137" s="60">
        <f>CR!N12</f>
        <v>0</v>
      </c>
      <c r="F137" s="59"/>
      <c r="G137" s="60"/>
    </row>
    <row r="138" spans="1:7" ht="18" customHeight="1" x14ac:dyDescent="0.35">
      <c r="A138" s="59"/>
      <c r="B138" s="59" t="s">
        <v>774</v>
      </c>
      <c r="C138" s="59"/>
      <c r="D138" s="60">
        <f>DR!O12</f>
        <v>430194.3</v>
      </c>
      <c r="E138" s="60">
        <f>CR!O12</f>
        <v>0</v>
      </c>
      <c r="F138" s="59"/>
      <c r="G138" s="60"/>
    </row>
    <row r="139" spans="1:7" ht="18" customHeight="1" x14ac:dyDescent="0.35">
      <c r="A139" s="59"/>
      <c r="B139" s="59" t="s">
        <v>775</v>
      </c>
      <c r="C139" s="59"/>
      <c r="D139" s="60">
        <f>DR!P12</f>
        <v>359152</v>
      </c>
      <c r="E139" s="60">
        <f>CR!P12</f>
        <v>0</v>
      </c>
      <c r="F139" s="59"/>
      <c r="G139" s="60"/>
    </row>
    <row r="140" spans="1:7" ht="18" customHeight="1" x14ac:dyDescent="0.35">
      <c r="A140" s="59"/>
      <c r="B140" s="59" t="s">
        <v>776</v>
      </c>
      <c r="C140" s="59"/>
      <c r="D140" s="60">
        <f>DR!Q12</f>
        <v>228546.15</v>
      </c>
      <c r="E140" s="60">
        <f>CR!Q12</f>
        <v>0</v>
      </c>
      <c r="F140" s="59"/>
      <c r="G140" s="60"/>
    </row>
    <row r="141" spans="1:7" ht="18" customHeight="1" x14ac:dyDescent="0.35">
      <c r="A141" s="59"/>
      <c r="B141" s="59" t="s">
        <v>777</v>
      </c>
      <c r="C141" s="59"/>
      <c r="D141" s="60">
        <f>DR!R12</f>
        <v>299687.90000000002</v>
      </c>
      <c r="E141" s="60">
        <f>CR!R12</f>
        <v>0</v>
      </c>
      <c r="F141" s="59"/>
      <c r="G141" s="60"/>
    </row>
    <row r="142" spans="1:7" ht="18" customHeight="1" x14ac:dyDescent="0.35">
      <c r="A142" s="59"/>
      <c r="B142" s="59" t="s">
        <v>778</v>
      </c>
      <c r="C142" s="59"/>
      <c r="D142" s="60">
        <f>DR!S12</f>
        <v>182273.4</v>
      </c>
      <c r="E142" s="60">
        <f>CR!S12</f>
        <v>0</v>
      </c>
      <c r="F142" s="59"/>
      <c r="G142" s="60"/>
    </row>
    <row r="143" spans="1:7" ht="18" customHeight="1" x14ac:dyDescent="0.35">
      <c r="A143" s="59"/>
      <c r="B143" s="59" t="s">
        <v>779</v>
      </c>
      <c r="C143" s="59"/>
      <c r="D143" s="60">
        <f>DR!T12</f>
        <v>180353.4</v>
      </c>
      <c r="E143" s="60">
        <f>CR!T12</f>
        <v>0</v>
      </c>
      <c r="F143" s="59"/>
      <c r="G143" s="60"/>
    </row>
    <row r="144" spans="1:7" ht="18" customHeight="1" x14ac:dyDescent="0.35">
      <c r="A144" s="59"/>
      <c r="B144" s="59" t="s">
        <v>780</v>
      </c>
      <c r="C144" s="59"/>
      <c r="D144" s="60">
        <f>DR!U12</f>
        <v>170764.79999999999</v>
      </c>
      <c r="E144" s="60">
        <f>CR!U12</f>
        <v>0</v>
      </c>
      <c r="F144" s="59"/>
      <c r="G144" s="60"/>
    </row>
    <row r="145" spans="1:7" ht="18" customHeight="1" x14ac:dyDescent="0.35">
      <c r="A145" s="59"/>
      <c r="B145" s="59"/>
      <c r="C145" s="59"/>
      <c r="D145" s="60" t="e">
        <f t="shared" ref="D145:E145" si="5">SUM(D127:D144)</f>
        <v>#REF!</v>
      </c>
      <c r="E145" s="60">
        <f t="shared" si="5"/>
        <v>443295.3</v>
      </c>
      <c r="F145" s="59" t="s">
        <v>761</v>
      </c>
      <c r="G145" s="60" t="e">
        <f>D145-E145</f>
        <v>#REF!</v>
      </c>
    </row>
    <row r="146" spans="1:7" ht="18" customHeight="1" x14ac:dyDescent="0.35">
      <c r="A146" s="52"/>
      <c r="B146" s="52"/>
      <c r="C146" s="52"/>
      <c r="D146" s="53"/>
      <c r="E146" s="53"/>
      <c r="F146" s="52"/>
      <c r="G146" s="53"/>
    </row>
    <row r="147" spans="1:7" ht="18" customHeight="1" x14ac:dyDescent="0.35">
      <c r="A147" s="52"/>
      <c r="B147" s="52"/>
      <c r="C147" s="52"/>
      <c r="D147" s="53"/>
      <c r="E147" s="53"/>
      <c r="F147" s="52"/>
      <c r="G147" s="53"/>
    </row>
    <row r="148" spans="1:7" ht="18" customHeight="1" x14ac:dyDescent="0.35">
      <c r="A148" s="62" t="s">
        <v>320</v>
      </c>
      <c r="B148" s="63"/>
      <c r="C148" s="52"/>
      <c r="D148" s="52">
        <v>7</v>
      </c>
      <c r="E148" s="53"/>
      <c r="F148" s="52"/>
      <c r="G148" s="53"/>
    </row>
    <row r="149" spans="1:7" ht="18" customHeight="1" x14ac:dyDescent="0.35">
      <c r="A149" s="56"/>
      <c r="B149" s="64"/>
      <c r="C149" s="52"/>
      <c r="D149" s="52"/>
      <c r="E149" s="53"/>
      <c r="F149" s="52"/>
      <c r="G149" s="53"/>
    </row>
    <row r="150" spans="1:7" ht="18" customHeight="1" x14ac:dyDescent="0.35">
      <c r="A150" s="57" t="s">
        <v>756</v>
      </c>
      <c r="B150" s="57" t="s">
        <v>757</v>
      </c>
      <c r="C150" s="57" t="s">
        <v>758</v>
      </c>
      <c r="D150" s="58" t="s">
        <v>759</v>
      </c>
      <c r="E150" s="58" t="s">
        <v>760</v>
      </c>
      <c r="F150" s="57" t="s">
        <v>761</v>
      </c>
      <c r="G150" s="58" t="s">
        <v>762</v>
      </c>
    </row>
    <row r="151" spans="1:7" ht="18" customHeight="1" x14ac:dyDescent="0.35">
      <c r="A151" s="59" t="s">
        <v>763</v>
      </c>
      <c r="B151" s="59" t="s">
        <v>649</v>
      </c>
      <c r="C151" s="59"/>
      <c r="D151" s="60">
        <f>DR!D13</f>
        <v>9150</v>
      </c>
      <c r="E151" s="60">
        <f>CR!D13</f>
        <v>0</v>
      </c>
      <c r="F151" s="59"/>
      <c r="G151" s="60"/>
    </row>
    <row r="152" spans="1:7" ht="18" customHeight="1" x14ac:dyDescent="0.35">
      <c r="A152" s="59"/>
      <c r="B152" s="59" t="s">
        <v>764</v>
      </c>
      <c r="C152" s="59"/>
      <c r="D152" s="60">
        <f>DR!E13</f>
        <v>3600</v>
      </c>
      <c r="E152" s="60">
        <f>CR!E13</f>
        <v>0</v>
      </c>
      <c r="F152" s="59"/>
      <c r="G152" s="60"/>
    </row>
    <row r="153" spans="1:7" ht="18" customHeight="1" x14ac:dyDescent="0.35">
      <c r="A153" s="59"/>
      <c r="B153" s="59" t="s">
        <v>765</v>
      </c>
      <c r="C153" s="59"/>
      <c r="D153" s="60">
        <f>DR!F13</f>
        <v>900</v>
      </c>
      <c r="E153" s="60">
        <f>CR!F13</f>
        <v>0</v>
      </c>
      <c r="F153" s="59"/>
      <c r="G153" s="60"/>
    </row>
    <row r="154" spans="1:7" ht="18" customHeight="1" x14ac:dyDescent="0.35">
      <c r="A154" s="59"/>
      <c r="B154" s="59" t="s">
        <v>766</v>
      </c>
      <c r="C154" s="59"/>
      <c r="D154" s="60">
        <f>DR!G13</f>
        <v>900</v>
      </c>
      <c r="E154" s="60">
        <f>CR!G13</f>
        <v>0</v>
      </c>
      <c r="F154" s="59"/>
      <c r="G154" s="60"/>
    </row>
    <row r="155" spans="1:7" ht="18" customHeight="1" x14ac:dyDescent="0.35">
      <c r="A155" s="59"/>
      <c r="B155" s="59" t="s">
        <v>767</v>
      </c>
      <c r="C155" s="59"/>
      <c r="D155" s="60">
        <f>DR!H13</f>
        <v>900</v>
      </c>
      <c r="E155" s="60">
        <f>CR!H13</f>
        <v>0</v>
      </c>
      <c r="F155" s="59"/>
      <c r="G155" s="60"/>
    </row>
    <row r="156" spans="1:7" ht="18" customHeight="1" x14ac:dyDescent="0.35">
      <c r="A156" s="59"/>
      <c r="B156" s="59" t="s">
        <v>768</v>
      </c>
      <c r="C156" s="59"/>
      <c r="D156" s="60">
        <f>DR!I13</f>
        <v>900</v>
      </c>
      <c r="E156" s="60">
        <f>CR!I13</f>
        <v>0</v>
      </c>
      <c r="F156" s="59"/>
      <c r="G156" s="60"/>
    </row>
    <row r="157" spans="1:7" ht="18" customHeight="1" x14ac:dyDescent="0.35">
      <c r="A157" s="59"/>
      <c r="B157" s="59" t="s">
        <v>769</v>
      </c>
      <c r="C157" s="59"/>
      <c r="D157" s="60">
        <f>DR!J13</f>
        <v>900</v>
      </c>
      <c r="E157" s="60">
        <f>CR!J13</f>
        <v>0</v>
      </c>
      <c r="F157" s="59"/>
      <c r="G157" s="60"/>
    </row>
    <row r="158" spans="1:7" ht="18" customHeight="1" x14ac:dyDescent="0.35">
      <c r="A158" s="59"/>
      <c r="B158" s="59" t="s">
        <v>770</v>
      </c>
      <c r="C158" s="59"/>
      <c r="D158" s="60">
        <f>DR!K13</f>
        <v>900</v>
      </c>
      <c r="E158" s="60">
        <f>CR!K13</f>
        <v>0</v>
      </c>
      <c r="F158" s="59"/>
      <c r="G158" s="60"/>
    </row>
    <row r="159" spans="1:7" ht="18" customHeight="1" x14ac:dyDescent="0.35">
      <c r="A159" s="59"/>
      <c r="B159" s="59" t="s">
        <v>771</v>
      </c>
      <c r="C159" s="59"/>
      <c r="D159" s="60">
        <f>DR!L13</f>
        <v>900</v>
      </c>
      <c r="E159" s="60">
        <f>CR!L13</f>
        <v>0</v>
      </c>
      <c r="F159" s="59"/>
      <c r="G159" s="60"/>
    </row>
    <row r="160" spans="1:7" ht="18" customHeight="1" x14ac:dyDescent="0.35">
      <c r="A160" s="59"/>
      <c r="B160" s="59" t="s">
        <v>772</v>
      </c>
      <c r="C160" s="59"/>
      <c r="D160" s="60" t="e">
        <f>DR!#REF!</f>
        <v>#REF!</v>
      </c>
      <c r="E160" s="60">
        <f>DR!M13</f>
        <v>900</v>
      </c>
      <c r="F160" s="59"/>
      <c r="G160" s="60"/>
    </row>
    <row r="161" spans="1:7" ht="18" customHeight="1" x14ac:dyDescent="0.35">
      <c r="A161" s="59"/>
      <c r="B161" s="59" t="s">
        <v>773</v>
      </c>
      <c r="C161" s="59"/>
      <c r="D161" s="60">
        <f>DR!N13</f>
        <v>900</v>
      </c>
      <c r="E161" s="60">
        <f>CR!N13</f>
        <v>0</v>
      </c>
      <c r="F161" s="59"/>
      <c r="G161" s="60"/>
    </row>
    <row r="162" spans="1:7" ht="18" customHeight="1" x14ac:dyDescent="0.35">
      <c r="A162" s="59"/>
      <c r="B162" s="59" t="s">
        <v>774</v>
      </c>
      <c r="C162" s="59"/>
      <c r="D162" s="60">
        <f>DR!O13</f>
        <v>900</v>
      </c>
      <c r="E162" s="60">
        <f>CR!O13</f>
        <v>0</v>
      </c>
      <c r="F162" s="59"/>
      <c r="G162" s="60"/>
    </row>
    <row r="163" spans="1:7" ht="18" customHeight="1" x14ac:dyDescent="0.35">
      <c r="A163" s="59"/>
      <c r="B163" s="59" t="s">
        <v>775</v>
      </c>
      <c r="C163" s="59"/>
      <c r="D163" s="60">
        <f>DR!P13</f>
        <v>900</v>
      </c>
      <c r="E163" s="60">
        <f>CR!P13</f>
        <v>0</v>
      </c>
      <c r="F163" s="59"/>
      <c r="G163" s="60"/>
    </row>
    <row r="164" spans="1:7" ht="18" customHeight="1" x14ac:dyDescent="0.35">
      <c r="A164" s="59"/>
      <c r="B164" s="59" t="s">
        <v>776</v>
      </c>
      <c r="C164" s="59"/>
      <c r="D164" s="60">
        <f>DR!Q13</f>
        <v>900</v>
      </c>
      <c r="E164" s="60">
        <f>CR!Q13</f>
        <v>0</v>
      </c>
      <c r="F164" s="59"/>
      <c r="G164" s="60"/>
    </row>
    <row r="165" spans="1:7" ht="18" customHeight="1" x14ac:dyDescent="0.35">
      <c r="A165" s="59"/>
      <c r="B165" s="59" t="s">
        <v>777</v>
      </c>
      <c r="C165" s="59"/>
      <c r="D165" s="60">
        <f>DR!R13</f>
        <v>900</v>
      </c>
      <c r="E165" s="60">
        <f>CR!R13</f>
        <v>0</v>
      </c>
      <c r="F165" s="59"/>
      <c r="G165" s="60"/>
    </row>
    <row r="166" spans="1:7" ht="18" customHeight="1" x14ac:dyDescent="0.35">
      <c r="A166" s="59"/>
      <c r="B166" s="59" t="s">
        <v>778</v>
      </c>
      <c r="C166" s="59"/>
      <c r="D166" s="60">
        <f>DR!S13</f>
        <v>900</v>
      </c>
      <c r="E166" s="60">
        <f>CR!S13</f>
        <v>0</v>
      </c>
      <c r="F166" s="59"/>
      <c r="G166" s="60"/>
    </row>
    <row r="167" spans="1:7" ht="18" customHeight="1" x14ac:dyDescent="0.35">
      <c r="A167" s="59"/>
      <c r="B167" s="59" t="s">
        <v>779</v>
      </c>
      <c r="C167" s="59"/>
      <c r="D167" s="60">
        <f>DR!T13</f>
        <v>900</v>
      </c>
      <c r="E167" s="60">
        <f>CR!T13</f>
        <v>0</v>
      </c>
      <c r="F167" s="59"/>
      <c r="G167" s="60"/>
    </row>
    <row r="168" spans="1:7" ht="18" customHeight="1" x14ac:dyDescent="0.35">
      <c r="A168" s="59"/>
      <c r="B168" s="59" t="s">
        <v>780</v>
      </c>
      <c r="C168" s="59"/>
      <c r="D168" s="60">
        <f>DR!U13</f>
        <v>900</v>
      </c>
      <c r="E168" s="60">
        <f>CR!U13</f>
        <v>0</v>
      </c>
      <c r="F168" s="59"/>
      <c r="G168" s="60"/>
    </row>
    <row r="169" spans="1:7" ht="18" customHeight="1" x14ac:dyDescent="0.35">
      <c r="A169" s="59"/>
      <c r="B169" s="59"/>
      <c r="C169" s="59"/>
      <c r="D169" s="60" t="e">
        <f t="shared" ref="D169:E169" si="6">SUM(D151:D168)</f>
        <v>#REF!</v>
      </c>
      <c r="E169" s="60">
        <f t="shared" si="6"/>
        <v>900</v>
      </c>
      <c r="F169" s="59" t="s">
        <v>761</v>
      </c>
      <c r="G169" s="60" t="e">
        <f>D169-E169</f>
        <v>#REF!</v>
      </c>
    </row>
    <row r="170" spans="1:7" ht="18" customHeight="1" x14ac:dyDescent="0.35">
      <c r="A170" s="52"/>
      <c r="B170" s="52"/>
      <c r="C170" s="52"/>
      <c r="D170" s="53"/>
      <c r="E170" s="53"/>
      <c r="F170" s="52"/>
      <c r="G170" s="53"/>
    </row>
    <row r="171" spans="1:7" ht="18" customHeight="1" x14ac:dyDescent="0.35">
      <c r="A171" s="52"/>
      <c r="B171" s="52"/>
      <c r="C171" s="52"/>
      <c r="D171" s="53"/>
      <c r="E171" s="53"/>
      <c r="F171" s="52"/>
      <c r="G171" s="53"/>
    </row>
    <row r="172" spans="1:7" ht="18" customHeight="1" x14ac:dyDescent="0.35">
      <c r="A172" s="62" t="s">
        <v>322</v>
      </c>
      <c r="B172" s="63"/>
      <c r="C172" s="52"/>
      <c r="D172" s="52">
        <v>8</v>
      </c>
      <c r="E172" s="53"/>
      <c r="F172" s="52"/>
      <c r="G172" s="53"/>
    </row>
    <row r="173" spans="1:7" ht="18" customHeight="1" x14ac:dyDescent="0.35">
      <c r="A173" s="56"/>
      <c r="B173" s="64"/>
      <c r="C173" s="52"/>
      <c r="D173" s="52"/>
      <c r="E173" s="53"/>
      <c r="F173" s="52"/>
      <c r="G173" s="53"/>
    </row>
    <row r="174" spans="1:7" ht="18" customHeight="1" x14ac:dyDescent="0.35">
      <c r="A174" s="57" t="s">
        <v>756</v>
      </c>
      <c r="B174" s="57" t="s">
        <v>757</v>
      </c>
      <c r="C174" s="57" t="s">
        <v>758</v>
      </c>
      <c r="D174" s="58" t="s">
        <v>759</v>
      </c>
      <c r="E174" s="58" t="s">
        <v>760</v>
      </c>
      <c r="F174" s="57" t="s">
        <v>761</v>
      </c>
      <c r="G174" s="58" t="s">
        <v>762</v>
      </c>
    </row>
    <row r="175" spans="1:7" ht="18" customHeight="1" x14ac:dyDescent="0.35">
      <c r="A175" s="59" t="s">
        <v>763</v>
      </c>
      <c r="B175" s="59" t="s">
        <v>649</v>
      </c>
      <c r="C175" s="59"/>
      <c r="D175" s="60">
        <f>DR!D14</f>
        <v>380668</v>
      </c>
      <c r="E175" s="60">
        <f>CR!D14</f>
        <v>0</v>
      </c>
      <c r="F175" s="59"/>
      <c r="G175" s="60"/>
    </row>
    <row r="176" spans="1:7" ht="18" customHeight="1" x14ac:dyDescent="0.35">
      <c r="A176" s="59"/>
      <c r="B176" s="59" t="s">
        <v>764</v>
      </c>
      <c r="C176" s="59"/>
      <c r="D176" s="60">
        <f>DR!E14</f>
        <v>187428</v>
      </c>
      <c r="E176" s="60">
        <f>CR!E14</f>
        <v>0</v>
      </c>
      <c r="F176" s="59"/>
      <c r="G176" s="60"/>
    </row>
    <row r="177" spans="1:7" ht="18" customHeight="1" x14ac:dyDescent="0.35">
      <c r="A177" s="59"/>
      <c r="B177" s="59" t="s">
        <v>765</v>
      </c>
      <c r="C177" s="59"/>
      <c r="D177" s="60">
        <f>DR!F14</f>
        <v>62702</v>
      </c>
      <c r="E177" s="60">
        <f>CR!F14</f>
        <v>0</v>
      </c>
      <c r="F177" s="59"/>
      <c r="G177" s="60"/>
    </row>
    <row r="178" spans="1:7" ht="18" customHeight="1" x14ac:dyDescent="0.35">
      <c r="A178" s="59"/>
      <c r="B178" s="59" t="s">
        <v>766</v>
      </c>
      <c r="C178" s="59"/>
      <c r="D178" s="60">
        <f>DR!G14</f>
        <v>43736</v>
      </c>
      <c r="E178" s="60">
        <f>CR!G14</f>
        <v>0</v>
      </c>
      <c r="F178" s="59"/>
      <c r="G178" s="60"/>
    </row>
    <row r="179" spans="1:7" ht="18" customHeight="1" x14ac:dyDescent="0.35">
      <c r="A179" s="59"/>
      <c r="B179" s="59" t="s">
        <v>767</v>
      </c>
      <c r="C179" s="59"/>
      <c r="D179" s="60">
        <f>DR!H14</f>
        <v>54486</v>
      </c>
      <c r="E179" s="60">
        <f>CR!H14</f>
        <v>0</v>
      </c>
      <c r="F179" s="59"/>
      <c r="G179" s="60"/>
    </row>
    <row r="180" spans="1:7" ht="18" customHeight="1" x14ac:dyDescent="0.35">
      <c r="A180" s="59"/>
      <c r="B180" s="59" t="s">
        <v>768</v>
      </c>
      <c r="C180" s="59"/>
      <c r="D180" s="60">
        <f>DR!I14</f>
        <v>41146</v>
      </c>
      <c r="E180" s="60">
        <f>CR!I14</f>
        <v>0</v>
      </c>
      <c r="F180" s="59"/>
      <c r="G180" s="60"/>
    </row>
    <row r="181" spans="1:7" ht="18" customHeight="1" x14ac:dyDescent="0.35">
      <c r="A181" s="59"/>
      <c r="B181" s="59" t="s">
        <v>769</v>
      </c>
      <c r="C181" s="59"/>
      <c r="D181" s="60">
        <f>DR!J14</f>
        <v>38698</v>
      </c>
      <c r="E181" s="60">
        <f>CR!J14</f>
        <v>0</v>
      </c>
      <c r="F181" s="59"/>
      <c r="G181" s="60"/>
    </row>
    <row r="182" spans="1:7" ht="18" customHeight="1" x14ac:dyDescent="0.35">
      <c r="A182" s="59"/>
      <c r="B182" s="59" t="s">
        <v>770</v>
      </c>
      <c r="C182" s="59"/>
      <c r="D182" s="60">
        <f>DR!K14</f>
        <v>34390</v>
      </c>
      <c r="E182" s="60">
        <f>CR!K14</f>
        <v>0</v>
      </c>
      <c r="F182" s="59"/>
      <c r="G182" s="60"/>
    </row>
    <row r="183" spans="1:7" ht="18" customHeight="1" x14ac:dyDescent="0.35">
      <c r="A183" s="59"/>
      <c r="B183" s="59" t="s">
        <v>771</v>
      </c>
      <c r="C183" s="59"/>
      <c r="D183" s="60">
        <f>DR!L14</f>
        <v>49721</v>
      </c>
      <c r="E183" s="60">
        <f>CR!L14</f>
        <v>0</v>
      </c>
      <c r="F183" s="59"/>
      <c r="G183" s="60"/>
    </row>
    <row r="184" spans="1:7" ht="18" customHeight="1" x14ac:dyDescent="0.35">
      <c r="A184" s="59"/>
      <c r="B184" s="59" t="s">
        <v>772</v>
      </c>
      <c r="C184" s="59"/>
      <c r="D184" s="60" t="e">
        <f>DR!#REF!</f>
        <v>#REF!</v>
      </c>
      <c r="E184" s="60">
        <f>DR!M14</f>
        <v>47708</v>
      </c>
      <c r="F184" s="59"/>
      <c r="G184" s="60"/>
    </row>
    <row r="185" spans="1:7" ht="18" customHeight="1" x14ac:dyDescent="0.35">
      <c r="A185" s="59"/>
      <c r="B185" s="59" t="s">
        <v>773</v>
      </c>
      <c r="C185" s="59"/>
      <c r="D185" s="60">
        <f>DR!N14</f>
        <v>61470</v>
      </c>
      <c r="E185" s="60">
        <f>CR!N14</f>
        <v>0</v>
      </c>
      <c r="F185" s="59"/>
      <c r="G185" s="60"/>
    </row>
    <row r="186" spans="1:7" ht="18" customHeight="1" x14ac:dyDescent="0.35">
      <c r="A186" s="59"/>
      <c r="B186" s="59" t="s">
        <v>774</v>
      </c>
      <c r="C186" s="59"/>
      <c r="D186" s="60">
        <f>DR!O14</f>
        <v>59864</v>
      </c>
      <c r="E186" s="60">
        <f>CR!O14</f>
        <v>0</v>
      </c>
      <c r="F186" s="59"/>
      <c r="G186" s="60"/>
    </row>
    <row r="187" spans="1:7" ht="18" customHeight="1" x14ac:dyDescent="0.35">
      <c r="A187" s="59"/>
      <c r="B187" s="59" t="s">
        <v>775</v>
      </c>
      <c r="C187" s="59"/>
      <c r="D187" s="60">
        <f>DR!P14</f>
        <v>38002</v>
      </c>
      <c r="E187" s="60">
        <f>CR!P14</f>
        <v>0</v>
      </c>
      <c r="F187" s="59"/>
      <c r="G187" s="60"/>
    </row>
    <row r="188" spans="1:7" ht="18" customHeight="1" x14ac:dyDescent="0.35">
      <c r="A188" s="59"/>
      <c r="B188" s="59" t="s">
        <v>776</v>
      </c>
      <c r="C188" s="59"/>
      <c r="D188" s="60">
        <f>DR!Q15</f>
        <v>269520</v>
      </c>
      <c r="E188" s="60">
        <f>CR!Q14</f>
        <v>0</v>
      </c>
      <c r="F188" s="59"/>
      <c r="G188" s="60"/>
    </row>
    <row r="189" spans="1:7" ht="18" customHeight="1" x14ac:dyDescent="0.35">
      <c r="A189" s="59"/>
      <c r="B189" s="59" t="s">
        <v>777</v>
      </c>
      <c r="C189" s="59"/>
      <c r="D189" s="60">
        <f>DR!R15</f>
        <v>294660</v>
      </c>
      <c r="E189" s="60">
        <f>CR!R14</f>
        <v>0</v>
      </c>
      <c r="F189" s="59"/>
      <c r="G189" s="60"/>
    </row>
    <row r="190" spans="1:7" ht="18" customHeight="1" x14ac:dyDescent="0.35">
      <c r="A190" s="59"/>
      <c r="B190" s="59" t="s">
        <v>778</v>
      </c>
      <c r="C190" s="59"/>
      <c r="D190" s="60">
        <f>DR!S14</f>
        <v>51328</v>
      </c>
      <c r="E190" s="60">
        <f>CR!S14</f>
        <v>0</v>
      </c>
      <c r="F190" s="59"/>
      <c r="G190" s="60"/>
    </row>
    <row r="191" spans="1:7" ht="18" customHeight="1" x14ac:dyDescent="0.35">
      <c r="A191" s="59"/>
      <c r="B191" s="59" t="s">
        <v>779</v>
      </c>
      <c r="C191" s="59"/>
      <c r="D191" s="60">
        <f>DR!T14</f>
        <v>24008</v>
      </c>
      <c r="E191" s="60">
        <f>CR!T14</f>
        <v>0</v>
      </c>
      <c r="F191" s="59"/>
      <c r="G191" s="60"/>
    </row>
    <row r="192" spans="1:7" ht="18" customHeight="1" x14ac:dyDescent="0.35">
      <c r="A192" s="59"/>
      <c r="B192" s="59" t="s">
        <v>780</v>
      </c>
      <c r="C192" s="59"/>
      <c r="D192" s="60">
        <f>DR!U14</f>
        <v>21026</v>
      </c>
      <c r="E192" s="60">
        <f>CR!U14</f>
        <v>0</v>
      </c>
      <c r="F192" s="59"/>
      <c r="G192" s="60"/>
    </row>
    <row r="193" spans="1:7" ht="18" customHeight="1" x14ac:dyDescent="0.35">
      <c r="A193" s="59"/>
      <c r="B193" s="59"/>
      <c r="C193" s="59"/>
      <c r="D193" s="60" t="e">
        <f t="shared" ref="D193:E193" si="7">SUM(D175:D192)</f>
        <v>#REF!</v>
      </c>
      <c r="E193" s="60">
        <f t="shared" si="7"/>
        <v>47708</v>
      </c>
      <c r="F193" s="59" t="s">
        <v>761</v>
      </c>
      <c r="G193" s="60" t="e">
        <f>D193-E193</f>
        <v>#REF!</v>
      </c>
    </row>
    <row r="194" spans="1:7" ht="18" customHeight="1" x14ac:dyDescent="0.35">
      <c r="A194" s="52"/>
      <c r="B194" s="52"/>
      <c r="C194" s="52"/>
      <c r="D194" s="53"/>
      <c r="E194" s="53"/>
      <c r="F194" s="52"/>
      <c r="G194" s="53"/>
    </row>
    <row r="195" spans="1:7" ht="18" customHeight="1" x14ac:dyDescent="0.35">
      <c r="A195" s="52"/>
      <c r="B195" s="52"/>
      <c r="C195" s="52"/>
      <c r="D195" s="53"/>
      <c r="E195" s="53"/>
      <c r="F195" s="52"/>
      <c r="G195" s="53"/>
    </row>
    <row r="196" spans="1:7" ht="18" customHeight="1" x14ac:dyDescent="0.35">
      <c r="A196" s="61" t="s">
        <v>324</v>
      </c>
      <c r="B196" s="63"/>
      <c r="C196" s="52"/>
      <c r="D196" s="52">
        <v>11</v>
      </c>
      <c r="E196" s="53"/>
      <c r="F196" s="52"/>
      <c r="G196" s="53"/>
    </row>
    <row r="197" spans="1:7" ht="18" customHeight="1" x14ac:dyDescent="0.35">
      <c r="A197" s="56"/>
      <c r="B197" s="64"/>
      <c r="C197" s="52"/>
      <c r="D197" s="52"/>
      <c r="E197" s="53"/>
      <c r="F197" s="52"/>
      <c r="G197" s="53"/>
    </row>
    <row r="198" spans="1:7" ht="18" customHeight="1" x14ac:dyDescent="0.35">
      <c r="A198" s="57" t="s">
        <v>756</v>
      </c>
      <c r="B198" s="57" t="s">
        <v>757</v>
      </c>
      <c r="C198" s="57" t="s">
        <v>758</v>
      </c>
      <c r="D198" s="58" t="s">
        <v>759</v>
      </c>
      <c r="E198" s="58" t="s">
        <v>760</v>
      </c>
      <c r="F198" s="57" t="s">
        <v>761</v>
      </c>
      <c r="G198" s="58" t="s">
        <v>762</v>
      </c>
    </row>
    <row r="199" spans="1:7" ht="18" customHeight="1" x14ac:dyDescent="0.35">
      <c r="A199" s="59" t="s">
        <v>763</v>
      </c>
      <c r="B199" s="59" t="s">
        <v>649</v>
      </c>
      <c r="C199" s="59"/>
      <c r="D199" s="60">
        <f>DR!D15</f>
        <v>2796620</v>
      </c>
      <c r="E199" s="60">
        <f>CR!D15</f>
        <v>0</v>
      </c>
      <c r="F199" s="59"/>
      <c r="G199" s="60"/>
    </row>
    <row r="200" spans="1:7" ht="18" customHeight="1" x14ac:dyDescent="0.35">
      <c r="A200" s="59"/>
      <c r="B200" s="59" t="s">
        <v>764</v>
      </c>
      <c r="C200" s="59"/>
      <c r="D200" s="60">
        <f>DR!E15</f>
        <v>1591000</v>
      </c>
      <c r="E200" s="60">
        <f>CR!E15</f>
        <v>0</v>
      </c>
      <c r="F200" s="59"/>
      <c r="G200" s="60"/>
    </row>
    <row r="201" spans="1:7" ht="18" customHeight="1" x14ac:dyDescent="0.35">
      <c r="A201" s="59"/>
      <c r="B201" s="59" t="s">
        <v>765</v>
      </c>
      <c r="C201" s="59"/>
      <c r="D201" s="60">
        <f>DR!F15</f>
        <v>465980</v>
      </c>
      <c r="E201" s="60">
        <f>CR!F15</f>
        <v>0</v>
      </c>
      <c r="F201" s="59"/>
      <c r="G201" s="60"/>
    </row>
    <row r="202" spans="1:7" ht="18" customHeight="1" x14ac:dyDescent="0.35">
      <c r="A202" s="59"/>
      <c r="B202" s="59" t="s">
        <v>766</v>
      </c>
      <c r="C202" s="59"/>
      <c r="D202" s="60">
        <f>DR!G15</f>
        <v>310360</v>
      </c>
      <c r="E202" s="60">
        <f>CR!G15</f>
        <v>0</v>
      </c>
      <c r="F202" s="59"/>
      <c r="G202" s="60"/>
    </row>
    <row r="203" spans="1:7" ht="18" customHeight="1" x14ac:dyDescent="0.35">
      <c r="A203" s="59"/>
      <c r="B203" s="59" t="s">
        <v>767</v>
      </c>
      <c r="C203" s="59"/>
      <c r="D203" s="60">
        <f>DR!H15</f>
        <v>347800</v>
      </c>
      <c r="E203" s="60">
        <f>CR!H15</f>
        <v>0</v>
      </c>
      <c r="F203" s="59"/>
      <c r="G203" s="60"/>
    </row>
    <row r="204" spans="1:7" ht="18" customHeight="1" x14ac:dyDescent="0.35">
      <c r="A204" s="59"/>
      <c r="B204" s="59" t="s">
        <v>768</v>
      </c>
      <c r="C204" s="59"/>
      <c r="D204" s="60">
        <f>DR!I15</f>
        <v>324580</v>
      </c>
      <c r="E204" s="60">
        <f>CR!I15</f>
        <v>0</v>
      </c>
      <c r="F204" s="59"/>
      <c r="G204" s="60"/>
    </row>
    <row r="205" spans="1:7" ht="18" customHeight="1" x14ac:dyDescent="0.35">
      <c r="A205" s="59"/>
      <c r="B205" s="59" t="s">
        <v>769</v>
      </c>
      <c r="C205" s="59"/>
      <c r="D205" s="60">
        <f>DR!J15</f>
        <v>287020</v>
      </c>
      <c r="E205" s="60">
        <f>CR!J15</f>
        <v>0</v>
      </c>
      <c r="F205" s="59"/>
      <c r="G205" s="60"/>
    </row>
    <row r="206" spans="1:7" ht="18" customHeight="1" x14ac:dyDescent="0.35">
      <c r="A206" s="59"/>
      <c r="B206" s="59" t="s">
        <v>770</v>
      </c>
      <c r="C206" s="59"/>
      <c r="D206" s="60">
        <f>DR!K15</f>
        <v>280440</v>
      </c>
      <c r="E206" s="60">
        <f>CR!K15</f>
        <v>0</v>
      </c>
      <c r="F206" s="59"/>
      <c r="G206" s="60"/>
    </row>
    <row r="207" spans="1:7" ht="18" customHeight="1" x14ac:dyDescent="0.35">
      <c r="A207" s="59"/>
      <c r="B207" s="59" t="s">
        <v>771</v>
      </c>
      <c r="C207" s="59"/>
      <c r="D207" s="60">
        <f>DR!L15</f>
        <v>344070</v>
      </c>
      <c r="E207" s="60">
        <f>CR!L15</f>
        <v>0</v>
      </c>
      <c r="F207" s="59"/>
      <c r="G207" s="60"/>
    </row>
    <row r="208" spans="1:7" ht="18" customHeight="1" x14ac:dyDescent="0.35">
      <c r="A208" s="59"/>
      <c r="B208" s="59" t="s">
        <v>772</v>
      </c>
      <c r="C208" s="59"/>
      <c r="D208" s="60" t="e">
        <f>DR!#REF!</f>
        <v>#REF!</v>
      </c>
      <c r="E208" s="60">
        <f>DR!M15</f>
        <v>337060</v>
      </c>
      <c r="F208" s="59"/>
      <c r="G208" s="60"/>
    </row>
    <row r="209" spans="1:7" ht="18" customHeight="1" x14ac:dyDescent="0.35">
      <c r="A209" s="59"/>
      <c r="B209" s="59" t="s">
        <v>773</v>
      </c>
      <c r="C209" s="59"/>
      <c r="D209" s="60">
        <f>DR!N15</f>
        <v>484670</v>
      </c>
      <c r="E209" s="60">
        <f>CR!N15</f>
        <v>0</v>
      </c>
      <c r="F209" s="59"/>
      <c r="G209" s="60"/>
    </row>
    <row r="210" spans="1:7" ht="18" customHeight="1" x14ac:dyDescent="0.35">
      <c r="A210" s="59"/>
      <c r="B210" s="59" t="s">
        <v>774</v>
      </c>
      <c r="C210" s="59"/>
      <c r="D210" s="60">
        <f>DR!O15</f>
        <v>478860</v>
      </c>
      <c r="E210" s="60">
        <f>CR!O15</f>
        <v>0</v>
      </c>
      <c r="F210" s="59"/>
      <c r="G210" s="60"/>
    </row>
    <row r="211" spans="1:7" ht="18" customHeight="1" x14ac:dyDescent="0.35">
      <c r="A211" s="59"/>
      <c r="B211" s="59" t="s">
        <v>775</v>
      </c>
      <c r="C211" s="59"/>
      <c r="D211" s="60">
        <f>DR!P15</f>
        <v>283910</v>
      </c>
      <c r="E211" s="60">
        <f>CR!P15</f>
        <v>0</v>
      </c>
      <c r="F211" s="59"/>
      <c r="G211" s="60"/>
    </row>
    <row r="212" spans="1:7" ht="18" customHeight="1" x14ac:dyDescent="0.35">
      <c r="A212" s="59"/>
      <c r="B212" s="59" t="s">
        <v>776</v>
      </c>
      <c r="C212" s="59"/>
      <c r="D212" s="60">
        <f>DR!Q16</f>
        <v>59050</v>
      </c>
      <c r="E212" s="60">
        <f>CR!Q15</f>
        <v>0</v>
      </c>
      <c r="F212" s="59"/>
      <c r="G212" s="60"/>
    </row>
    <row r="213" spans="1:7" ht="18" customHeight="1" x14ac:dyDescent="0.35">
      <c r="A213" s="59"/>
      <c r="B213" s="59" t="s">
        <v>777</v>
      </c>
      <c r="C213" s="59"/>
      <c r="D213" s="60" t="e">
        <f>DR!#REF!</f>
        <v>#REF!</v>
      </c>
      <c r="E213" s="60">
        <f>CR!R15</f>
        <v>0</v>
      </c>
      <c r="F213" s="59"/>
      <c r="G213" s="60"/>
    </row>
    <row r="214" spans="1:7" ht="18" customHeight="1" x14ac:dyDescent="0.35">
      <c r="A214" s="59"/>
      <c r="B214" s="59" t="s">
        <v>778</v>
      </c>
      <c r="C214" s="59"/>
      <c r="D214" s="60">
        <f>DR!S15</f>
        <v>443810</v>
      </c>
      <c r="E214" s="60">
        <f>CR!S15</f>
        <v>0</v>
      </c>
      <c r="F214" s="59"/>
      <c r="G214" s="60"/>
    </row>
    <row r="215" spans="1:7" ht="18" customHeight="1" x14ac:dyDescent="0.35">
      <c r="A215" s="59"/>
      <c r="B215" s="59" t="s">
        <v>779</v>
      </c>
      <c r="C215" s="59"/>
      <c r="D215" s="60">
        <f>DR!T15</f>
        <v>191540</v>
      </c>
      <c r="E215" s="60">
        <f>CR!T15</f>
        <v>0</v>
      </c>
      <c r="F215" s="59"/>
      <c r="G215" s="60"/>
    </row>
    <row r="216" spans="1:7" ht="18" customHeight="1" x14ac:dyDescent="0.35">
      <c r="A216" s="59"/>
      <c r="B216" s="59" t="s">
        <v>780</v>
      </c>
      <c r="C216" s="59"/>
      <c r="D216" s="60">
        <f>DR!U15</f>
        <v>164300</v>
      </c>
      <c r="E216" s="60">
        <f>CR!U15</f>
        <v>0</v>
      </c>
      <c r="F216" s="59"/>
      <c r="G216" s="60"/>
    </row>
    <row r="217" spans="1:7" ht="18" customHeight="1" x14ac:dyDescent="0.35">
      <c r="A217" s="59"/>
      <c r="B217" s="59"/>
      <c r="C217" s="59"/>
      <c r="D217" s="60" t="e">
        <f t="shared" ref="D217:E217" si="8">SUM(D199:D216)</f>
        <v>#REF!</v>
      </c>
      <c r="E217" s="60">
        <f t="shared" si="8"/>
        <v>337060</v>
      </c>
      <c r="F217" s="59" t="s">
        <v>761</v>
      </c>
      <c r="G217" s="60" t="e">
        <f>D217-E217</f>
        <v>#REF!</v>
      </c>
    </row>
    <row r="218" spans="1:7" ht="18" customHeight="1" x14ac:dyDescent="0.35">
      <c r="A218" s="52"/>
      <c r="B218" s="52"/>
      <c r="C218" s="52"/>
      <c r="D218" s="53"/>
      <c r="E218" s="53"/>
      <c r="F218" s="52"/>
      <c r="G218" s="53"/>
    </row>
    <row r="219" spans="1:7" ht="18" customHeight="1" x14ac:dyDescent="0.35">
      <c r="A219" s="52"/>
      <c r="B219" s="52"/>
      <c r="C219" s="52"/>
      <c r="D219" s="53"/>
      <c r="E219" s="53"/>
      <c r="F219" s="52"/>
      <c r="G219" s="53"/>
    </row>
    <row r="220" spans="1:7" ht="18" customHeight="1" x14ac:dyDescent="0.35">
      <c r="A220" s="61" t="s">
        <v>326</v>
      </c>
      <c r="B220" s="63"/>
      <c r="C220" s="52"/>
      <c r="D220" s="52">
        <v>12</v>
      </c>
      <c r="E220" s="53"/>
      <c r="F220" s="52"/>
      <c r="G220" s="53"/>
    </row>
    <row r="221" spans="1:7" ht="18" customHeight="1" x14ac:dyDescent="0.35">
      <c r="A221" s="56"/>
      <c r="B221" s="64"/>
      <c r="C221" s="52"/>
      <c r="D221" s="52"/>
      <c r="E221" s="53"/>
      <c r="F221" s="52"/>
      <c r="G221" s="53"/>
    </row>
    <row r="222" spans="1:7" ht="18" customHeight="1" x14ac:dyDescent="0.35">
      <c r="A222" s="57" t="s">
        <v>756</v>
      </c>
      <c r="B222" s="57" t="s">
        <v>757</v>
      </c>
      <c r="C222" s="57" t="s">
        <v>758</v>
      </c>
      <c r="D222" s="58" t="s">
        <v>759</v>
      </c>
      <c r="E222" s="58" t="s">
        <v>760</v>
      </c>
      <c r="F222" s="57" t="s">
        <v>761</v>
      </c>
      <c r="G222" s="58" t="s">
        <v>762</v>
      </c>
    </row>
    <row r="223" spans="1:7" ht="18" customHeight="1" x14ac:dyDescent="0.35">
      <c r="A223" s="59" t="s">
        <v>763</v>
      </c>
      <c r="B223" s="59" t="s">
        <v>649</v>
      </c>
      <c r="C223" s="59"/>
      <c r="D223" s="60">
        <f>DR!D16</f>
        <v>997420</v>
      </c>
      <c r="E223" s="60">
        <f>CR!D16</f>
        <v>0</v>
      </c>
      <c r="F223" s="59"/>
      <c r="G223" s="60"/>
    </row>
    <row r="224" spans="1:7" ht="18" customHeight="1" x14ac:dyDescent="0.35">
      <c r="A224" s="59"/>
      <c r="B224" s="59" t="s">
        <v>764</v>
      </c>
      <c r="C224" s="59"/>
      <c r="D224" s="60">
        <f>DR!E16</f>
        <v>290660</v>
      </c>
      <c r="E224" s="60">
        <f>CR!E16</f>
        <v>0</v>
      </c>
      <c r="F224" s="59"/>
      <c r="G224" s="60"/>
    </row>
    <row r="225" spans="1:7" ht="18" customHeight="1" x14ac:dyDescent="0.35">
      <c r="A225" s="59"/>
      <c r="B225" s="59" t="s">
        <v>765</v>
      </c>
      <c r="C225" s="59"/>
      <c r="D225" s="60">
        <f>DR!F16</f>
        <v>102280</v>
      </c>
      <c r="E225" s="60">
        <f>CR!F16</f>
        <v>0</v>
      </c>
      <c r="F225" s="59"/>
      <c r="G225" s="60"/>
    </row>
    <row r="226" spans="1:7" ht="18" customHeight="1" x14ac:dyDescent="0.35">
      <c r="A226" s="59"/>
      <c r="B226" s="59" t="s">
        <v>766</v>
      </c>
      <c r="C226" s="59"/>
      <c r="D226" s="60">
        <f>DR!G16</f>
        <v>151480</v>
      </c>
      <c r="E226" s="60">
        <f>CR!G16</f>
        <v>0</v>
      </c>
      <c r="F226" s="59"/>
      <c r="G226" s="60"/>
    </row>
    <row r="227" spans="1:7" ht="18" customHeight="1" x14ac:dyDescent="0.35">
      <c r="A227" s="59"/>
      <c r="B227" s="59" t="s">
        <v>767</v>
      </c>
      <c r="C227" s="59"/>
      <c r="D227" s="60">
        <f>DR!H16</f>
        <v>157540</v>
      </c>
      <c r="E227" s="60">
        <f>CR!H16</f>
        <v>0</v>
      </c>
      <c r="F227" s="59"/>
      <c r="G227" s="60"/>
    </row>
    <row r="228" spans="1:7" ht="18" customHeight="1" x14ac:dyDescent="0.35">
      <c r="A228" s="59"/>
      <c r="B228" s="59" t="s">
        <v>768</v>
      </c>
      <c r="C228" s="59"/>
      <c r="D228" s="60">
        <f>DR!I16</f>
        <v>86880</v>
      </c>
      <c r="E228" s="60">
        <f>CR!I16</f>
        <v>0</v>
      </c>
      <c r="F228" s="59"/>
      <c r="G228" s="60"/>
    </row>
    <row r="229" spans="1:7" ht="18" customHeight="1" x14ac:dyDescent="0.35">
      <c r="A229" s="59"/>
      <c r="B229" s="59" t="s">
        <v>769</v>
      </c>
      <c r="C229" s="59"/>
      <c r="D229" s="60">
        <f>DR!J16</f>
        <v>102280</v>
      </c>
      <c r="E229" s="60">
        <f>CR!J16</f>
        <v>0</v>
      </c>
      <c r="F229" s="59"/>
      <c r="G229" s="60"/>
    </row>
    <row r="230" spans="1:7" ht="18" customHeight="1" x14ac:dyDescent="0.35">
      <c r="A230" s="59"/>
      <c r="B230" s="59" t="s">
        <v>770</v>
      </c>
      <c r="C230" s="59"/>
      <c r="D230" s="60">
        <f>DR!K16</f>
        <v>63460</v>
      </c>
      <c r="E230" s="60">
        <f>CR!K16</f>
        <v>0</v>
      </c>
      <c r="F230" s="59"/>
      <c r="G230" s="60"/>
    </row>
    <row r="231" spans="1:7" ht="18" customHeight="1" x14ac:dyDescent="0.35">
      <c r="A231" s="59"/>
      <c r="B231" s="59" t="s">
        <v>771</v>
      </c>
      <c r="C231" s="59"/>
      <c r="D231" s="60">
        <f>DR!L16</f>
        <v>154160</v>
      </c>
      <c r="E231" s="60">
        <f>CR!L16</f>
        <v>0</v>
      </c>
      <c r="F231" s="59"/>
      <c r="G231" s="60"/>
    </row>
    <row r="232" spans="1:7" ht="18" customHeight="1" x14ac:dyDescent="0.35">
      <c r="A232" s="59"/>
      <c r="B232" s="59" t="s">
        <v>772</v>
      </c>
      <c r="C232" s="59"/>
      <c r="D232" s="60" t="e">
        <f>DR!#REF!</f>
        <v>#REF!</v>
      </c>
      <c r="E232" s="60">
        <f>DR!M16</f>
        <v>141040</v>
      </c>
      <c r="F232" s="59"/>
      <c r="G232" s="60"/>
    </row>
    <row r="233" spans="1:7" ht="18" customHeight="1" x14ac:dyDescent="0.35">
      <c r="A233" s="59"/>
      <c r="B233" s="59" t="s">
        <v>773</v>
      </c>
      <c r="C233" s="59"/>
      <c r="D233" s="60">
        <f>DR!N16</f>
        <v>95860</v>
      </c>
      <c r="E233" s="60">
        <f>CR!N16</f>
        <v>0</v>
      </c>
      <c r="F233" s="59"/>
      <c r="G233" s="60"/>
    </row>
    <row r="234" spans="1:7" ht="18" customHeight="1" x14ac:dyDescent="0.35">
      <c r="A234" s="59"/>
      <c r="B234" s="59" t="s">
        <v>774</v>
      </c>
      <c r="C234" s="59"/>
      <c r="D234" s="60">
        <f>DR!O16</f>
        <v>120570</v>
      </c>
      <c r="E234" s="60">
        <f>CR!O16</f>
        <v>0</v>
      </c>
      <c r="F234" s="59"/>
      <c r="G234" s="60"/>
    </row>
    <row r="235" spans="1:7" ht="18" customHeight="1" x14ac:dyDescent="0.35">
      <c r="A235" s="59"/>
      <c r="B235" s="59" t="s">
        <v>775</v>
      </c>
      <c r="C235" s="59"/>
      <c r="D235" s="60">
        <f>DR!P16</f>
        <v>104000</v>
      </c>
      <c r="E235" s="60">
        <f>CR!P16</f>
        <v>0</v>
      </c>
      <c r="F235" s="59"/>
      <c r="G235" s="60"/>
    </row>
    <row r="236" spans="1:7" ht="18" customHeight="1" x14ac:dyDescent="0.35">
      <c r="A236" s="59"/>
      <c r="B236" s="59" t="s">
        <v>776</v>
      </c>
      <c r="C236" s="59"/>
      <c r="D236" s="60" t="e">
        <f>DR!#REF!</f>
        <v>#REF!</v>
      </c>
      <c r="E236" s="60">
        <f>CR!Q16</f>
        <v>0</v>
      </c>
      <c r="F236" s="59"/>
      <c r="G236" s="60"/>
    </row>
    <row r="237" spans="1:7" ht="18" customHeight="1" x14ac:dyDescent="0.35">
      <c r="A237" s="59"/>
      <c r="B237" s="59" t="s">
        <v>777</v>
      </c>
      <c r="C237" s="59"/>
      <c r="D237" s="60">
        <f>DR!R16</f>
        <v>83740</v>
      </c>
      <c r="E237" s="60">
        <f>CR!R16</f>
        <v>0</v>
      </c>
      <c r="F237" s="59"/>
      <c r="G237" s="60"/>
    </row>
    <row r="238" spans="1:7" ht="18" customHeight="1" x14ac:dyDescent="0.35">
      <c r="A238" s="59"/>
      <c r="B238" s="59" t="s">
        <v>778</v>
      </c>
      <c r="C238" s="59"/>
      <c r="D238" s="60">
        <f>DR!S16</f>
        <v>49160</v>
      </c>
      <c r="E238" s="60">
        <f>CR!S16</f>
        <v>0</v>
      </c>
      <c r="F238" s="59"/>
      <c r="G238" s="60"/>
    </row>
    <row r="239" spans="1:7" ht="18" customHeight="1" x14ac:dyDescent="0.35">
      <c r="A239" s="59"/>
      <c r="B239" s="59" t="s">
        <v>779</v>
      </c>
      <c r="C239" s="59"/>
      <c r="D239" s="60">
        <f>DR!T16</f>
        <v>48540</v>
      </c>
      <c r="E239" s="60">
        <f>CR!T16</f>
        <v>0</v>
      </c>
      <c r="F239" s="59"/>
      <c r="G239" s="60"/>
    </row>
    <row r="240" spans="1:7" ht="18" customHeight="1" x14ac:dyDescent="0.35">
      <c r="A240" s="59"/>
      <c r="B240" s="59" t="s">
        <v>780</v>
      </c>
      <c r="C240" s="59"/>
      <c r="D240" s="60">
        <f>DR!U16</f>
        <v>45960</v>
      </c>
      <c r="E240" s="60">
        <f>CR!U16</f>
        <v>0</v>
      </c>
      <c r="F240" s="59"/>
      <c r="G240" s="60"/>
    </row>
    <row r="241" spans="1:7" ht="18" customHeight="1" x14ac:dyDescent="0.35">
      <c r="A241" s="59"/>
      <c r="B241" s="59"/>
      <c r="C241" s="59"/>
      <c r="D241" s="60" t="e">
        <f t="shared" ref="D241:E241" si="9">SUM(D223:D240)</f>
        <v>#REF!</v>
      </c>
      <c r="E241" s="60">
        <f t="shared" si="9"/>
        <v>141040</v>
      </c>
      <c r="F241" s="59" t="s">
        <v>761</v>
      </c>
      <c r="G241" s="60" t="e">
        <f>D241-E241</f>
        <v>#REF!</v>
      </c>
    </row>
    <row r="242" spans="1:7" ht="18" customHeight="1" x14ac:dyDescent="0.35">
      <c r="A242" s="52"/>
      <c r="B242" s="52"/>
      <c r="C242" s="52"/>
      <c r="D242" s="53"/>
      <c r="E242" s="53"/>
      <c r="F242" s="52"/>
      <c r="G242" s="53"/>
    </row>
    <row r="243" spans="1:7" ht="18" customHeight="1" x14ac:dyDescent="0.35">
      <c r="A243" s="52"/>
      <c r="B243" s="52"/>
      <c r="C243" s="52"/>
      <c r="D243" s="53"/>
      <c r="E243" s="53"/>
      <c r="F243" s="52"/>
      <c r="G243" s="53"/>
    </row>
    <row r="244" spans="1:7" ht="18" customHeight="1" x14ac:dyDescent="0.35">
      <c r="A244" s="61" t="s">
        <v>327</v>
      </c>
      <c r="B244" s="63"/>
      <c r="C244" s="52"/>
      <c r="D244" s="52">
        <v>13</v>
      </c>
      <c r="E244" s="53"/>
      <c r="F244" s="52"/>
      <c r="G244" s="53"/>
    </row>
    <row r="245" spans="1:7" ht="18" customHeight="1" x14ac:dyDescent="0.35">
      <c r="A245" s="56"/>
      <c r="B245" s="64"/>
      <c r="C245" s="52"/>
      <c r="D245" s="52"/>
      <c r="E245" s="53"/>
      <c r="F245" s="52"/>
      <c r="G245" s="53"/>
    </row>
    <row r="246" spans="1:7" ht="18" customHeight="1" x14ac:dyDescent="0.35">
      <c r="A246" s="57" t="s">
        <v>756</v>
      </c>
      <c r="B246" s="57" t="s">
        <v>757</v>
      </c>
      <c r="C246" s="57" t="s">
        <v>758</v>
      </c>
      <c r="D246" s="58" t="s">
        <v>759</v>
      </c>
      <c r="E246" s="58" t="s">
        <v>760</v>
      </c>
      <c r="F246" s="57" t="s">
        <v>761</v>
      </c>
      <c r="G246" s="58" t="s">
        <v>762</v>
      </c>
    </row>
    <row r="247" spans="1:7" ht="18" customHeight="1" x14ac:dyDescent="0.35">
      <c r="A247" s="59" t="s">
        <v>763</v>
      </c>
      <c r="B247" s="59" t="s">
        <v>649</v>
      </c>
      <c r="C247" s="59"/>
      <c r="D247" s="60">
        <f>DR!D17</f>
        <v>3336775</v>
      </c>
      <c r="E247" s="60">
        <f>CR!D17</f>
        <v>0</v>
      </c>
      <c r="F247" s="59"/>
      <c r="G247" s="60"/>
    </row>
    <row r="248" spans="1:7" ht="18" customHeight="1" x14ac:dyDescent="0.35">
      <c r="A248" s="59"/>
      <c r="B248" s="59" t="s">
        <v>764</v>
      </c>
      <c r="C248" s="59"/>
      <c r="D248" s="60">
        <f>DR!E17</f>
        <v>1883175</v>
      </c>
      <c r="E248" s="60">
        <f>CR!E17</f>
        <v>0</v>
      </c>
      <c r="F248" s="59"/>
      <c r="G248" s="60"/>
    </row>
    <row r="249" spans="1:7" ht="18" customHeight="1" x14ac:dyDescent="0.35">
      <c r="A249" s="59"/>
      <c r="B249" s="59" t="s">
        <v>765</v>
      </c>
      <c r="C249" s="59"/>
      <c r="D249" s="60">
        <f>DR!F17</f>
        <v>549025</v>
      </c>
      <c r="E249" s="60">
        <f>CR!F17</f>
        <v>0</v>
      </c>
      <c r="F249" s="59"/>
      <c r="G249" s="60"/>
    </row>
    <row r="250" spans="1:7" ht="18" customHeight="1" x14ac:dyDescent="0.35">
      <c r="A250" s="59"/>
      <c r="B250" s="59" t="s">
        <v>766</v>
      </c>
      <c r="C250" s="59"/>
      <c r="D250" s="60">
        <f>DR!G17</f>
        <v>384600</v>
      </c>
      <c r="E250" s="60">
        <f>CR!G17</f>
        <v>0</v>
      </c>
      <c r="F250" s="59"/>
      <c r="G250" s="60"/>
    </row>
    <row r="251" spans="1:7" ht="18" customHeight="1" x14ac:dyDescent="0.35">
      <c r="A251" s="59"/>
      <c r="B251" s="59" t="s">
        <v>767</v>
      </c>
      <c r="C251" s="59"/>
      <c r="D251" s="60">
        <f>DR!H17</f>
        <v>398100</v>
      </c>
      <c r="E251" s="60">
        <f>CR!H17</f>
        <v>0</v>
      </c>
      <c r="F251" s="59"/>
      <c r="G251" s="60"/>
    </row>
    <row r="252" spans="1:7" ht="18" customHeight="1" x14ac:dyDescent="0.35">
      <c r="A252" s="59"/>
      <c r="B252" s="59" t="s">
        <v>768</v>
      </c>
      <c r="C252" s="59"/>
      <c r="D252" s="60">
        <f>DR!I17</f>
        <v>347975</v>
      </c>
      <c r="E252" s="60">
        <f>CR!I17</f>
        <v>0</v>
      </c>
      <c r="F252" s="59"/>
      <c r="G252" s="60"/>
    </row>
    <row r="253" spans="1:7" ht="18" customHeight="1" x14ac:dyDescent="0.35">
      <c r="A253" s="59"/>
      <c r="B253" s="59" t="s">
        <v>769</v>
      </c>
      <c r="C253" s="59"/>
      <c r="D253" s="60">
        <f>DR!J17</f>
        <v>298125</v>
      </c>
      <c r="E253" s="60" t="e">
        <f>CR!#REF!</f>
        <v>#REF!</v>
      </c>
      <c r="F253" s="59"/>
      <c r="G253" s="60"/>
    </row>
    <row r="254" spans="1:7" ht="18" customHeight="1" x14ac:dyDescent="0.35">
      <c r="A254" s="59"/>
      <c r="B254" s="59" t="s">
        <v>770</v>
      </c>
      <c r="C254" s="59"/>
      <c r="D254" s="60">
        <f>DR!K17</f>
        <v>310550</v>
      </c>
      <c r="E254" s="60">
        <f>CR!K17</f>
        <v>0</v>
      </c>
      <c r="F254" s="59"/>
      <c r="G254" s="60"/>
    </row>
    <row r="255" spans="1:7" ht="18" customHeight="1" x14ac:dyDescent="0.35">
      <c r="A255" s="59"/>
      <c r="B255" s="59" t="s">
        <v>771</v>
      </c>
      <c r="C255" s="59"/>
      <c r="D255" s="60">
        <f>DR!L17</f>
        <v>393200</v>
      </c>
      <c r="E255" s="60">
        <f>CR!L17</f>
        <v>0</v>
      </c>
      <c r="F255" s="59"/>
      <c r="G255" s="60"/>
    </row>
    <row r="256" spans="1:7" ht="18" customHeight="1" x14ac:dyDescent="0.35">
      <c r="A256" s="59"/>
      <c r="B256" s="59" t="s">
        <v>772</v>
      </c>
      <c r="C256" s="59"/>
      <c r="D256" s="60" t="e">
        <f>DR!#REF!</f>
        <v>#REF!</v>
      </c>
      <c r="E256" s="60">
        <f>DR!M17</f>
        <v>381325</v>
      </c>
      <c r="F256" s="59"/>
      <c r="G256" s="60"/>
    </row>
    <row r="257" spans="1:7" ht="18" customHeight="1" x14ac:dyDescent="0.35">
      <c r="A257" s="59"/>
      <c r="B257" s="59" t="s">
        <v>773</v>
      </c>
      <c r="C257" s="59"/>
      <c r="D257" s="60">
        <f>DR!N17</f>
        <v>563125</v>
      </c>
      <c r="E257" s="60">
        <f>CR!N17</f>
        <v>0</v>
      </c>
      <c r="F257" s="59"/>
      <c r="G257" s="60"/>
    </row>
    <row r="258" spans="1:7" ht="18" customHeight="1" x14ac:dyDescent="0.35">
      <c r="A258" s="59"/>
      <c r="B258" s="59" t="s">
        <v>774</v>
      </c>
      <c r="C258" s="59"/>
      <c r="D258" s="60">
        <f>DR!O17</f>
        <v>598575</v>
      </c>
      <c r="E258" s="60">
        <f>CR!O17</f>
        <v>0</v>
      </c>
      <c r="F258" s="59"/>
      <c r="G258" s="60"/>
    </row>
    <row r="259" spans="1:7" ht="18" customHeight="1" x14ac:dyDescent="0.35">
      <c r="A259" s="59"/>
      <c r="B259" s="59" t="s">
        <v>775</v>
      </c>
      <c r="C259" s="59"/>
      <c r="D259" s="60">
        <f>DR!P17</f>
        <v>380275</v>
      </c>
      <c r="E259" s="60">
        <f>CR!P17</f>
        <v>0</v>
      </c>
      <c r="F259" s="59"/>
      <c r="G259" s="60"/>
    </row>
    <row r="260" spans="1:7" ht="18" customHeight="1" x14ac:dyDescent="0.35">
      <c r="A260" s="59"/>
      <c r="B260" s="59" t="s">
        <v>776</v>
      </c>
      <c r="C260" s="59"/>
      <c r="D260" s="60">
        <f>DR!Q17</f>
        <v>279150</v>
      </c>
      <c r="E260" s="60">
        <f>CR!Q17</f>
        <v>0</v>
      </c>
      <c r="F260" s="59"/>
      <c r="G260" s="60"/>
    </row>
    <row r="261" spans="1:7" ht="18" customHeight="1" x14ac:dyDescent="0.35">
      <c r="A261" s="59"/>
      <c r="B261" s="59" t="s">
        <v>777</v>
      </c>
      <c r="C261" s="59"/>
      <c r="D261" s="60">
        <f>DR!R17</f>
        <v>368325</v>
      </c>
      <c r="E261" s="60">
        <f>CR!R17</f>
        <v>0</v>
      </c>
      <c r="F261" s="59"/>
      <c r="G261" s="60"/>
    </row>
    <row r="262" spans="1:7" ht="18" customHeight="1" x14ac:dyDescent="0.35">
      <c r="A262" s="59"/>
      <c r="B262" s="59" t="s">
        <v>778</v>
      </c>
      <c r="C262" s="59"/>
      <c r="D262" s="60">
        <f>DR!S17</f>
        <v>529375</v>
      </c>
      <c r="E262" s="60">
        <f>CR!S17</f>
        <v>0</v>
      </c>
      <c r="F262" s="59"/>
      <c r="G262" s="60"/>
    </row>
    <row r="263" spans="1:7" ht="18" customHeight="1" x14ac:dyDescent="0.35">
      <c r="A263" s="59"/>
      <c r="B263" s="59" t="s">
        <v>779</v>
      </c>
      <c r="C263" s="59"/>
      <c r="D263" s="60">
        <f>DR!T17</f>
        <v>239425</v>
      </c>
      <c r="E263" s="60">
        <f>CR!T17</f>
        <v>0</v>
      </c>
      <c r="F263" s="59"/>
      <c r="G263" s="60"/>
    </row>
    <row r="264" spans="1:7" ht="18" customHeight="1" x14ac:dyDescent="0.35">
      <c r="A264" s="59"/>
      <c r="B264" s="59" t="s">
        <v>780</v>
      </c>
      <c r="C264" s="59"/>
      <c r="D264" s="60">
        <f>DR!U17</f>
        <v>205375</v>
      </c>
      <c r="E264" s="60">
        <f>CR!U17</f>
        <v>0</v>
      </c>
      <c r="F264" s="59"/>
      <c r="G264" s="60"/>
    </row>
    <row r="265" spans="1:7" ht="18" customHeight="1" x14ac:dyDescent="0.35">
      <c r="A265" s="59"/>
      <c r="B265" s="59"/>
      <c r="C265" s="59"/>
      <c r="D265" s="60" t="e">
        <f t="shared" ref="D265:E265" si="10">SUM(D247:D264)</f>
        <v>#REF!</v>
      </c>
      <c r="E265" s="60" t="e">
        <f t="shared" si="10"/>
        <v>#REF!</v>
      </c>
      <c r="F265" s="59" t="s">
        <v>761</v>
      </c>
      <c r="G265" s="60" t="e">
        <f>D265-E265</f>
        <v>#REF!</v>
      </c>
    </row>
    <row r="266" spans="1:7" ht="18" customHeight="1" x14ac:dyDescent="0.35">
      <c r="A266" s="52"/>
      <c r="B266" s="52"/>
      <c r="C266" s="52"/>
      <c r="D266" s="53"/>
      <c r="E266" s="53"/>
      <c r="F266" s="52"/>
      <c r="G266" s="53"/>
    </row>
    <row r="267" spans="1:7" ht="18" customHeight="1" x14ac:dyDescent="0.35">
      <c r="A267" s="52"/>
      <c r="B267" s="52"/>
      <c r="C267" s="52"/>
      <c r="D267" s="53"/>
      <c r="E267" s="53"/>
      <c r="F267" s="52"/>
      <c r="G267" s="53"/>
    </row>
    <row r="268" spans="1:7" ht="18" customHeight="1" x14ac:dyDescent="0.35">
      <c r="A268" s="61" t="s">
        <v>328</v>
      </c>
      <c r="B268" s="63"/>
      <c r="C268" s="52"/>
      <c r="D268" s="52">
        <v>14</v>
      </c>
      <c r="E268" s="53"/>
      <c r="F268" s="52"/>
      <c r="G268" s="53"/>
    </row>
    <row r="269" spans="1:7" ht="18" customHeight="1" x14ac:dyDescent="0.35">
      <c r="A269" s="56"/>
      <c r="B269" s="64"/>
      <c r="C269" s="52"/>
      <c r="D269" s="52"/>
      <c r="E269" s="53"/>
      <c r="F269" s="52"/>
      <c r="G269" s="53"/>
    </row>
    <row r="270" spans="1:7" ht="18" customHeight="1" x14ac:dyDescent="0.35">
      <c r="A270" s="57" t="s">
        <v>756</v>
      </c>
      <c r="B270" s="57" t="s">
        <v>757</v>
      </c>
      <c r="C270" s="57" t="s">
        <v>758</v>
      </c>
      <c r="D270" s="58" t="s">
        <v>759</v>
      </c>
      <c r="E270" s="58" t="s">
        <v>760</v>
      </c>
      <c r="F270" s="57" t="s">
        <v>761</v>
      </c>
      <c r="G270" s="58" t="s">
        <v>762</v>
      </c>
    </row>
    <row r="271" spans="1:7" ht="18" customHeight="1" x14ac:dyDescent="0.35">
      <c r="A271" s="59" t="s">
        <v>763</v>
      </c>
      <c r="B271" s="59" t="s">
        <v>649</v>
      </c>
      <c r="C271" s="59"/>
      <c r="D271" s="60">
        <f>DR!D18</f>
        <v>1128550</v>
      </c>
      <c r="E271" s="60">
        <f>CR!D18</f>
        <v>0</v>
      </c>
      <c r="F271" s="59"/>
      <c r="G271" s="60"/>
    </row>
    <row r="272" spans="1:7" ht="18" customHeight="1" x14ac:dyDescent="0.35">
      <c r="A272" s="59"/>
      <c r="B272" s="59" t="s">
        <v>764</v>
      </c>
      <c r="C272" s="59"/>
      <c r="D272" s="60">
        <f>DR!E18</f>
        <v>351625</v>
      </c>
      <c r="E272" s="60">
        <f>CR!E18</f>
        <v>0</v>
      </c>
      <c r="F272" s="59"/>
      <c r="G272" s="60"/>
    </row>
    <row r="273" spans="1:7" ht="18" customHeight="1" x14ac:dyDescent="0.35">
      <c r="A273" s="59"/>
      <c r="B273" s="59" t="s">
        <v>765</v>
      </c>
      <c r="C273" s="59"/>
      <c r="D273" s="60">
        <f>DR!F18</f>
        <v>102350</v>
      </c>
      <c r="E273" s="60">
        <f>CR!F18</f>
        <v>0</v>
      </c>
      <c r="F273" s="59"/>
      <c r="G273" s="60"/>
    </row>
    <row r="274" spans="1:7" ht="18" customHeight="1" x14ac:dyDescent="0.35">
      <c r="A274" s="59"/>
      <c r="B274" s="59" t="s">
        <v>766</v>
      </c>
      <c r="C274" s="59"/>
      <c r="D274" s="60">
        <f>DR!G18</f>
        <v>140125</v>
      </c>
      <c r="E274" s="60">
        <f>CR!G18</f>
        <v>0</v>
      </c>
      <c r="F274" s="59"/>
      <c r="G274" s="60"/>
    </row>
    <row r="275" spans="1:7" ht="18" customHeight="1" x14ac:dyDescent="0.35">
      <c r="A275" s="59"/>
      <c r="B275" s="59" t="s">
        <v>767</v>
      </c>
      <c r="C275" s="59"/>
      <c r="D275" s="60">
        <f>DR!H18</f>
        <v>173982</v>
      </c>
      <c r="E275" s="60">
        <f>CR!H18</f>
        <v>0</v>
      </c>
      <c r="F275" s="59"/>
      <c r="G275" s="60"/>
    </row>
    <row r="276" spans="1:7" ht="18" customHeight="1" x14ac:dyDescent="0.35">
      <c r="A276" s="59"/>
      <c r="B276" s="59" t="s">
        <v>768</v>
      </c>
      <c r="C276" s="59"/>
      <c r="D276" s="60">
        <f>DR!I18</f>
        <v>83100</v>
      </c>
      <c r="E276" s="60">
        <f>CR!I18</f>
        <v>0</v>
      </c>
      <c r="F276" s="59"/>
      <c r="G276" s="60"/>
    </row>
    <row r="277" spans="1:7" ht="18" customHeight="1" x14ac:dyDescent="0.35">
      <c r="A277" s="59"/>
      <c r="B277" s="59" t="s">
        <v>769</v>
      </c>
      <c r="C277" s="59"/>
      <c r="D277" s="60">
        <f>DR!J18</f>
        <v>102350</v>
      </c>
      <c r="E277" s="60">
        <f>CR!J18</f>
        <v>0</v>
      </c>
      <c r="F277" s="59"/>
      <c r="G277" s="60"/>
    </row>
    <row r="278" spans="1:7" ht="18" customHeight="1" x14ac:dyDescent="0.35">
      <c r="A278" s="59"/>
      <c r="B278" s="59" t="s">
        <v>770</v>
      </c>
      <c r="C278" s="59"/>
      <c r="D278" s="60">
        <f>DR!K18</f>
        <v>79325</v>
      </c>
      <c r="E278" s="60">
        <f>CR!K18</f>
        <v>0</v>
      </c>
      <c r="F278" s="59"/>
      <c r="G278" s="60"/>
    </row>
    <row r="279" spans="1:7" ht="18" customHeight="1" x14ac:dyDescent="0.35">
      <c r="A279" s="59"/>
      <c r="B279" s="59" t="s">
        <v>771</v>
      </c>
      <c r="C279" s="59"/>
      <c r="D279" s="60">
        <f>DR!L18</f>
        <v>165925</v>
      </c>
      <c r="E279" s="60">
        <f>CR!L18</f>
        <v>0</v>
      </c>
      <c r="F279" s="59"/>
      <c r="G279" s="60"/>
    </row>
    <row r="280" spans="1:7" ht="18" customHeight="1" x14ac:dyDescent="0.35">
      <c r="A280" s="59"/>
      <c r="B280" s="59" t="s">
        <v>772</v>
      </c>
      <c r="C280" s="59"/>
      <c r="D280" s="60" t="e">
        <f>DR!#REF!</f>
        <v>#REF!</v>
      </c>
      <c r="E280" s="60">
        <f>DR!M18</f>
        <v>149525</v>
      </c>
      <c r="F280" s="59"/>
      <c r="G280" s="60"/>
    </row>
    <row r="281" spans="1:7" ht="18" customHeight="1" x14ac:dyDescent="0.35">
      <c r="A281" s="59"/>
      <c r="B281" s="59" t="s">
        <v>773</v>
      </c>
      <c r="C281" s="59"/>
      <c r="D281" s="60">
        <f>DR!N18</f>
        <v>119825</v>
      </c>
      <c r="E281" s="60">
        <f>CR!N18</f>
        <v>0</v>
      </c>
      <c r="F281" s="59"/>
      <c r="G281" s="60"/>
    </row>
    <row r="282" spans="1:7" ht="18" customHeight="1" x14ac:dyDescent="0.35">
      <c r="A282" s="59"/>
      <c r="B282" s="59" t="s">
        <v>774</v>
      </c>
      <c r="C282" s="59"/>
      <c r="D282" s="60">
        <f>DR!O18</f>
        <v>151700</v>
      </c>
      <c r="E282" s="60">
        <f>CR!O18</f>
        <v>0</v>
      </c>
      <c r="F282" s="59"/>
      <c r="G282" s="60"/>
    </row>
    <row r="283" spans="1:7" ht="18" customHeight="1" x14ac:dyDescent="0.35">
      <c r="A283" s="59"/>
      <c r="B283" s="59" t="s">
        <v>775</v>
      </c>
      <c r="C283" s="59"/>
      <c r="D283" s="60">
        <f>DR!P18</f>
        <v>88975</v>
      </c>
      <c r="E283" s="60">
        <f>CR!P18</f>
        <v>0</v>
      </c>
      <c r="F283" s="59"/>
      <c r="G283" s="60"/>
    </row>
    <row r="284" spans="1:7" ht="18" customHeight="1" x14ac:dyDescent="0.35">
      <c r="A284" s="59"/>
      <c r="B284" s="59" t="s">
        <v>776</v>
      </c>
      <c r="C284" s="59"/>
      <c r="D284" s="60">
        <f>DR!Q18</f>
        <v>57625</v>
      </c>
      <c r="E284" s="60">
        <f>CR!Q18</f>
        <v>0</v>
      </c>
      <c r="F284" s="59"/>
      <c r="G284" s="60"/>
    </row>
    <row r="285" spans="1:7" ht="18" customHeight="1" x14ac:dyDescent="0.35">
      <c r="A285" s="59"/>
      <c r="B285" s="59" t="s">
        <v>777</v>
      </c>
      <c r="C285" s="59"/>
      <c r="D285" s="60">
        <f>DR!R18</f>
        <v>104675</v>
      </c>
      <c r="E285" s="60">
        <f>CR!R18</f>
        <v>0</v>
      </c>
      <c r="F285" s="59"/>
      <c r="G285" s="60"/>
    </row>
    <row r="286" spans="1:7" ht="18" customHeight="1" x14ac:dyDescent="0.35">
      <c r="A286" s="59"/>
      <c r="B286" s="59" t="s">
        <v>778</v>
      </c>
      <c r="C286" s="59"/>
      <c r="D286" s="60">
        <f>DR!S18</f>
        <v>61450</v>
      </c>
      <c r="E286" s="60">
        <f>CR!S18</f>
        <v>0</v>
      </c>
      <c r="F286" s="59"/>
      <c r="G286" s="60"/>
    </row>
    <row r="287" spans="1:7" ht="18" customHeight="1" x14ac:dyDescent="0.35">
      <c r="A287" s="59"/>
      <c r="B287" s="59" t="s">
        <v>779</v>
      </c>
      <c r="C287" s="59"/>
      <c r="D287" s="60">
        <f>DR!T18</f>
        <v>60675</v>
      </c>
      <c r="E287" s="60">
        <f>CR!T18</f>
        <v>0</v>
      </c>
      <c r="F287" s="59"/>
      <c r="G287" s="60"/>
    </row>
    <row r="288" spans="1:7" ht="18" customHeight="1" x14ac:dyDescent="0.35">
      <c r="A288" s="59"/>
      <c r="B288" s="59" t="s">
        <v>780</v>
      </c>
      <c r="C288" s="59"/>
      <c r="D288" s="60">
        <f>DR!U18</f>
        <v>57450</v>
      </c>
      <c r="E288" s="60">
        <f>CR!U18</f>
        <v>0</v>
      </c>
      <c r="F288" s="59"/>
      <c r="G288" s="60"/>
    </row>
    <row r="289" spans="1:7" ht="18" customHeight="1" x14ac:dyDescent="0.35">
      <c r="A289" s="59"/>
      <c r="B289" s="59"/>
      <c r="C289" s="59"/>
      <c r="D289" s="60" t="e">
        <f t="shared" ref="D289:E289" si="11">SUM(D271:D288)</f>
        <v>#REF!</v>
      </c>
      <c r="E289" s="60">
        <f t="shared" si="11"/>
        <v>149525</v>
      </c>
      <c r="F289" s="59" t="s">
        <v>761</v>
      </c>
      <c r="G289" s="60" t="e">
        <f>D289-E289</f>
        <v>#REF!</v>
      </c>
    </row>
    <row r="290" spans="1:7" ht="18" customHeight="1" x14ac:dyDescent="0.35">
      <c r="A290" s="52"/>
      <c r="B290" s="52"/>
      <c r="C290" s="52"/>
      <c r="D290" s="53"/>
      <c r="E290" s="53"/>
      <c r="F290" s="52"/>
      <c r="G290" s="53"/>
    </row>
    <row r="291" spans="1:7" ht="18" customHeight="1" x14ac:dyDescent="0.35">
      <c r="A291" s="52"/>
      <c r="B291" s="52"/>
      <c r="C291" s="52"/>
      <c r="D291" s="53"/>
      <c r="E291" s="53"/>
      <c r="F291" s="52"/>
      <c r="G291" s="53"/>
    </row>
    <row r="292" spans="1:7" ht="18" customHeight="1" x14ac:dyDescent="0.35">
      <c r="A292" s="61" t="s">
        <v>330</v>
      </c>
      <c r="B292" s="63"/>
      <c r="C292" s="52"/>
      <c r="D292" s="52">
        <v>17</v>
      </c>
      <c r="E292" s="53"/>
      <c r="F292" s="52"/>
      <c r="G292" s="53"/>
    </row>
    <row r="293" spans="1:7" ht="18" customHeight="1" x14ac:dyDescent="0.35">
      <c r="A293" s="56"/>
      <c r="B293" s="64"/>
      <c r="C293" s="52"/>
      <c r="D293" s="52"/>
      <c r="E293" s="53"/>
      <c r="F293" s="52"/>
      <c r="G293" s="53"/>
    </row>
    <row r="294" spans="1:7" ht="18" customHeight="1" x14ac:dyDescent="0.35">
      <c r="A294" s="57" t="s">
        <v>756</v>
      </c>
      <c r="B294" s="57" t="s">
        <v>757</v>
      </c>
      <c r="C294" s="57" t="s">
        <v>758</v>
      </c>
      <c r="D294" s="58" t="s">
        <v>759</v>
      </c>
      <c r="E294" s="58" t="s">
        <v>760</v>
      </c>
      <c r="F294" s="57" t="s">
        <v>761</v>
      </c>
      <c r="G294" s="58" t="s">
        <v>762</v>
      </c>
    </row>
    <row r="295" spans="1:7" ht="18" customHeight="1" x14ac:dyDescent="0.35">
      <c r="A295" s="59" t="s">
        <v>763</v>
      </c>
      <c r="B295" s="59" t="s">
        <v>649</v>
      </c>
      <c r="C295" s="59"/>
      <c r="D295" s="60">
        <f>DR!D19</f>
        <v>0</v>
      </c>
      <c r="E295" s="60">
        <f>CR!D19</f>
        <v>0</v>
      </c>
      <c r="F295" s="59"/>
      <c r="G295" s="60"/>
    </row>
    <row r="296" spans="1:7" ht="18" customHeight="1" x14ac:dyDescent="0.35">
      <c r="A296" s="59"/>
      <c r="B296" s="59" t="s">
        <v>764</v>
      </c>
      <c r="C296" s="59"/>
      <c r="D296" s="60">
        <f>DR!E19</f>
        <v>0</v>
      </c>
      <c r="E296" s="60">
        <f>CR!E19</f>
        <v>0</v>
      </c>
      <c r="F296" s="59"/>
      <c r="G296" s="60"/>
    </row>
    <row r="297" spans="1:7" ht="18" customHeight="1" x14ac:dyDescent="0.35">
      <c r="A297" s="59"/>
      <c r="B297" s="59" t="s">
        <v>765</v>
      </c>
      <c r="C297" s="59"/>
      <c r="D297" s="60">
        <f>DR!F19</f>
        <v>28100</v>
      </c>
      <c r="E297" s="60">
        <f>CR!F19</f>
        <v>0</v>
      </c>
      <c r="F297" s="59"/>
      <c r="G297" s="60"/>
    </row>
    <row r="298" spans="1:7" ht="18" customHeight="1" x14ac:dyDescent="0.35">
      <c r="A298" s="59"/>
      <c r="B298" s="59" t="s">
        <v>766</v>
      </c>
      <c r="C298" s="59"/>
      <c r="D298" s="60">
        <f>DR!G19</f>
        <v>0</v>
      </c>
      <c r="E298" s="60">
        <f>CR!G19</f>
        <v>0</v>
      </c>
      <c r="F298" s="59"/>
      <c r="G298" s="60"/>
    </row>
    <row r="299" spans="1:7" ht="18" customHeight="1" x14ac:dyDescent="0.35">
      <c r="A299" s="59"/>
      <c r="B299" s="59" t="s">
        <v>767</v>
      </c>
      <c r="C299" s="59"/>
      <c r="D299" s="60">
        <f>DR!H19</f>
        <v>0</v>
      </c>
      <c r="E299" s="60">
        <f>CR!H19</f>
        <v>0</v>
      </c>
      <c r="F299" s="59"/>
      <c r="G299" s="60"/>
    </row>
    <row r="300" spans="1:7" ht="18" customHeight="1" x14ac:dyDescent="0.35">
      <c r="A300" s="59"/>
      <c r="B300" s="59" t="s">
        <v>768</v>
      </c>
      <c r="C300" s="59"/>
      <c r="D300" s="60">
        <f>DR!I19</f>
        <v>0</v>
      </c>
      <c r="E300" s="60">
        <f>CR!I19</f>
        <v>0</v>
      </c>
      <c r="F300" s="59"/>
      <c r="G300" s="60"/>
    </row>
    <row r="301" spans="1:7" ht="18" customHeight="1" x14ac:dyDescent="0.35">
      <c r="A301" s="59"/>
      <c r="B301" s="59" t="s">
        <v>769</v>
      </c>
      <c r="C301" s="59"/>
      <c r="D301" s="60">
        <f>DR!J19</f>
        <v>0</v>
      </c>
      <c r="E301" s="60">
        <f>CR!J19</f>
        <v>0</v>
      </c>
      <c r="F301" s="59"/>
      <c r="G301" s="60"/>
    </row>
    <row r="302" spans="1:7" ht="18" customHeight="1" x14ac:dyDescent="0.35">
      <c r="A302" s="59"/>
      <c r="B302" s="59" t="s">
        <v>770</v>
      </c>
      <c r="C302" s="59"/>
      <c r="D302" s="60">
        <f>DR!K19</f>
        <v>0</v>
      </c>
      <c r="E302" s="60">
        <f>CR!K19</f>
        <v>0</v>
      </c>
      <c r="F302" s="59"/>
      <c r="G302" s="60"/>
    </row>
    <row r="303" spans="1:7" ht="18" customHeight="1" x14ac:dyDescent="0.35">
      <c r="A303" s="59"/>
      <c r="B303" s="59" t="s">
        <v>771</v>
      </c>
      <c r="C303" s="59"/>
      <c r="D303" s="60">
        <f>DR!L19</f>
        <v>35140</v>
      </c>
      <c r="E303" s="60">
        <f>CR!L19</f>
        <v>0</v>
      </c>
      <c r="F303" s="59"/>
      <c r="G303" s="60"/>
    </row>
    <row r="304" spans="1:7" ht="18" customHeight="1" x14ac:dyDescent="0.35">
      <c r="A304" s="59"/>
      <c r="B304" s="59" t="s">
        <v>772</v>
      </c>
      <c r="C304" s="59"/>
      <c r="D304" s="60" t="e">
        <f>DR!#REF!</f>
        <v>#REF!</v>
      </c>
      <c r="E304" s="60">
        <f>DR!M19</f>
        <v>0</v>
      </c>
      <c r="F304" s="59"/>
      <c r="G304" s="60"/>
    </row>
    <row r="305" spans="1:7" ht="18" customHeight="1" x14ac:dyDescent="0.35">
      <c r="A305" s="59"/>
      <c r="B305" s="59" t="s">
        <v>773</v>
      </c>
      <c r="C305" s="59"/>
      <c r="D305" s="60">
        <f>DR!N19</f>
        <v>0</v>
      </c>
      <c r="E305" s="60">
        <f>CR!N19</f>
        <v>0</v>
      </c>
      <c r="F305" s="59"/>
      <c r="G305" s="60"/>
    </row>
    <row r="306" spans="1:7" ht="18" customHeight="1" x14ac:dyDescent="0.35">
      <c r="A306" s="59"/>
      <c r="B306" s="59" t="s">
        <v>774</v>
      </c>
      <c r="C306" s="59"/>
      <c r="D306" s="60">
        <f>DR!O19</f>
        <v>26120</v>
      </c>
      <c r="E306" s="60">
        <f>CR!O19</f>
        <v>0</v>
      </c>
      <c r="F306" s="59"/>
      <c r="G306" s="60"/>
    </row>
    <row r="307" spans="1:7" ht="18" customHeight="1" x14ac:dyDescent="0.35">
      <c r="A307" s="59"/>
      <c r="B307" s="59" t="s">
        <v>775</v>
      </c>
      <c r="C307" s="59"/>
      <c r="D307" s="60">
        <f>DR!P19</f>
        <v>0</v>
      </c>
      <c r="E307" s="60">
        <f>CR!P19</f>
        <v>0</v>
      </c>
      <c r="F307" s="59"/>
      <c r="G307" s="60"/>
    </row>
    <row r="308" spans="1:7" ht="18" customHeight="1" x14ac:dyDescent="0.35">
      <c r="A308" s="59"/>
      <c r="B308" s="59" t="s">
        <v>776</v>
      </c>
      <c r="C308" s="59"/>
      <c r="D308" s="60">
        <f>DR!Q19</f>
        <v>0</v>
      </c>
      <c r="E308" s="60">
        <f>CR!Q19</f>
        <v>0</v>
      </c>
      <c r="F308" s="59"/>
      <c r="G308" s="60"/>
    </row>
    <row r="309" spans="1:7" ht="18" customHeight="1" x14ac:dyDescent="0.35">
      <c r="A309" s="59"/>
      <c r="B309" s="59" t="s">
        <v>777</v>
      </c>
      <c r="C309" s="59"/>
      <c r="D309" s="60">
        <f>DR!R19</f>
        <v>0</v>
      </c>
      <c r="E309" s="60">
        <f>CR!R19</f>
        <v>0</v>
      </c>
      <c r="F309" s="59"/>
      <c r="G309" s="60"/>
    </row>
    <row r="310" spans="1:7" ht="18" customHeight="1" x14ac:dyDescent="0.35">
      <c r="A310" s="59"/>
      <c r="B310" s="59" t="s">
        <v>778</v>
      </c>
      <c r="C310" s="59"/>
      <c r="D310" s="60">
        <f>DR!S19</f>
        <v>0</v>
      </c>
      <c r="E310" s="60">
        <f>CR!S19</f>
        <v>0</v>
      </c>
      <c r="F310" s="59"/>
      <c r="G310" s="60"/>
    </row>
    <row r="311" spans="1:7" ht="18" customHeight="1" x14ac:dyDescent="0.35">
      <c r="A311" s="59"/>
      <c r="B311" s="59" t="s">
        <v>779</v>
      </c>
      <c r="C311" s="59"/>
      <c r="D311" s="60">
        <f>DR!T19</f>
        <v>0</v>
      </c>
      <c r="E311" s="60">
        <f>CR!T19</f>
        <v>0</v>
      </c>
      <c r="F311" s="59"/>
      <c r="G311" s="60"/>
    </row>
    <row r="312" spans="1:7" ht="18" customHeight="1" x14ac:dyDescent="0.35">
      <c r="A312" s="59"/>
      <c r="B312" s="59" t="s">
        <v>780</v>
      </c>
      <c r="C312" s="59"/>
      <c r="D312" s="60">
        <f>DR!U19</f>
        <v>0</v>
      </c>
      <c r="E312" s="60">
        <f>CR!U19</f>
        <v>0</v>
      </c>
      <c r="F312" s="59"/>
      <c r="G312" s="60"/>
    </row>
    <row r="313" spans="1:7" ht="18" customHeight="1" x14ac:dyDescent="0.35">
      <c r="A313" s="59"/>
      <c r="B313" s="59"/>
      <c r="C313" s="59"/>
      <c r="D313" s="60" t="e">
        <f t="shared" ref="D313:E313" si="12">SUM(D295:D312)</f>
        <v>#REF!</v>
      </c>
      <c r="E313" s="60">
        <f t="shared" si="12"/>
        <v>0</v>
      </c>
      <c r="F313" s="59" t="s">
        <v>761</v>
      </c>
      <c r="G313" s="60" t="e">
        <f>D313-E313</f>
        <v>#REF!</v>
      </c>
    </row>
    <row r="314" spans="1:7" ht="18" customHeight="1" x14ac:dyDescent="0.35">
      <c r="A314" s="52"/>
      <c r="B314" s="52"/>
      <c r="C314" s="52"/>
      <c r="D314" s="53"/>
      <c r="E314" s="53"/>
      <c r="F314" s="52"/>
      <c r="G314" s="53"/>
    </row>
    <row r="315" spans="1:7" ht="18" customHeight="1" x14ac:dyDescent="0.35">
      <c r="A315" s="52"/>
      <c r="B315" s="52"/>
      <c r="C315" s="52"/>
      <c r="D315" s="53"/>
      <c r="E315" s="53"/>
      <c r="F315" s="52"/>
      <c r="G315" s="53"/>
    </row>
    <row r="316" spans="1:7" ht="18" customHeight="1" x14ac:dyDescent="0.35">
      <c r="A316" s="61" t="s">
        <v>332</v>
      </c>
      <c r="B316" s="63"/>
      <c r="C316" s="52"/>
      <c r="D316" s="52">
        <v>18</v>
      </c>
      <c r="E316" s="53"/>
      <c r="F316" s="52"/>
      <c r="G316" s="53"/>
    </row>
    <row r="317" spans="1:7" ht="18" customHeight="1" x14ac:dyDescent="0.35">
      <c r="A317" s="56"/>
      <c r="B317" s="64"/>
      <c r="C317" s="52"/>
      <c r="D317" s="52"/>
      <c r="E317" s="53"/>
      <c r="F317" s="52"/>
      <c r="G317" s="53"/>
    </row>
    <row r="318" spans="1:7" ht="18" customHeight="1" x14ac:dyDescent="0.35">
      <c r="A318" s="57" t="s">
        <v>756</v>
      </c>
      <c r="B318" s="57" t="s">
        <v>757</v>
      </c>
      <c r="C318" s="57" t="s">
        <v>758</v>
      </c>
      <c r="D318" s="58" t="s">
        <v>759</v>
      </c>
      <c r="E318" s="58" t="s">
        <v>760</v>
      </c>
      <c r="F318" s="57" t="s">
        <v>761</v>
      </c>
      <c r="G318" s="58" t="s">
        <v>762</v>
      </c>
    </row>
    <row r="319" spans="1:7" ht="18" customHeight="1" x14ac:dyDescent="0.35">
      <c r="A319" s="59" t="s">
        <v>763</v>
      </c>
      <c r="B319" s="59" t="s">
        <v>649</v>
      </c>
      <c r="C319" s="59"/>
      <c r="D319" s="60">
        <f>DR!D20</f>
        <v>189830</v>
      </c>
      <c r="E319" s="60"/>
      <c r="F319" s="59"/>
      <c r="G319" s="60"/>
    </row>
    <row r="320" spans="1:7" ht="18" customHeight="1" x14ac:dyDescent="0.35">
      <c r="A320" s="59"/>
      <c r="B320" s="59" t="s">
        <v>764</v>
      </c>
      <c r="C320" s="59"/>
      <c r="D320" s="60">
        <f>DR!E20</f>
        <v>85240</v>
      </c>
      <c r="E320" s="60"/>
      <c r="F320" s="59"/>
      <c r="G320" s="60"/>
    </row>
    <row r="321" spans="1:7" ht="18" customHeight="1" x14ac:dyDescent="0.35">
      <c r="A321" s="59"/>
      <c r="B321" s="59" t="s">
        <v>765</v>
      </c>
      <c r="C321" s="59"/>
      <c r="D321" s="60">
        <f>DR!F20</f>
        <v>24270</v>
      </c>
      <c r="E321" s="60"/>
      <c r="F321" s="59"/>
      <c r="G321" s="60"/>
    </row>
    <row r="322" spans="1:7" ht="18" customHeight="1" x14ac:dyDescent="0.35">
      <c r="A322" s="59"/>
      <c r="B322" s="59" t="s">
        <v>766</v>
      </c>
      <c r="C322" s="59"/>
      <c r="D322" s="60">
        <f>DR!G20</f>
        <v>24960</v>
      </c>
      <c r="E322" s="60"/>
      <c r="F322" s="59"/>
      <c r="G322" s="60"/>
    </row>
    <row r="323" spans="1:7" ht="18" customHeight="1" x14ac:dyDescent="0.35">
      <c r="A323" s="59"/>
      <c r="B323" s="59" t="s">
        <v>767</v>
      </c>
      <c r="C323" s="59"/>
      <c r="D323" s="60">
        <f>DR!H20</f>
        <v>22980</v>
      </c>
      <c r="E323" s="60"/>
      <c r="F323" s="59"/>
      <c r="G323" s="60"/>
    </row>
    <row r="324" spans="1:7" ht="18" customHeight="1" x14ac:dyDescent="0.35">
      <c r="A324" s="59"/>
      <c r="B324" s="59" t="s">
        <v>768</v>
      </c>
      <c r="C324" s="59"/>
      <c r="D324" s="60">
        <f>DR!I20</f>
        <v>10780</v>
      </c>
      <c r="E324" s="60"/>
      <c r="F324" s="59"/>
      <c r="G324" s="60"/>
    </row>
    <row r="325" spans="1:7" ht="18" customHeight="1" x14ac:dyDescent="0.35">
      <c r="A325" s="59"/>
      <c r="B325" s="59" t="s">
        <v>769</v>
      </c>
      <c r="C325" s="59"/>
      <c r="D325" s="60">
        <f>DR!J20</f>
        <v>24270</v>
      </c>
      <c r="E325" s="60"/>
      <c r="F325" s="59"/>
      <c r="G325" s="60"/>
    </row>
    <row r="326" spans="1:7" ht="18" customHeight="1" x14ac:dyDescent="0.35">
      <c r="A326" s="59"/>
      <c r="B326" s="59" t="s">
        <v>770</v>
      </c>
      <c r="C326" s="59"/>
      <c r="D326" s="60">
        <f>DR!K20</f>
        <v>0</v>
      </c>
      <c r="E326" s="60"/>
      <c r="F326" s="59"/>
      <c r="G326" s="60"/>
    </row>
    <row r="327" spans="1:7" ht="18" customHeight="1" x14ac:dyDescent="0.35">
      <c r="A327" s="59"/>
      <c r="B327" s="59" t="s">
        <v>771</v>
      </c>
      <c r="C327" s="59"/>
      <c r="D327" s="60">
        <f>DR!L20</f>
        <v>14400</v>
      </c>
      <c r="E327" s="60"/>
      <c r="F327" s="59"/>
      <c r="G327" s="60"/>
    </row>
    <row r="328" spans="1:7" ht="18" customHeight="1" x14ac:dyDescent="0.35">
      <c r="A328" s="59"/>
      <c r="B328" s="59" t="s">
        <v>772</v>
      </c>
      <c r="C328" s="59"/>
      <c r="D328" s="60" t="e">
        <f>DR!#REF!</f>
        <v>#REF!</v>
      </c>
      <c r="E328" s="60"/>
      <c r="F328" s="59"/>
      <c r="G328" s="60"/>
    </row>
    <row r="329" spans="1:7" ht="18" customHeight="1" x14ac:dyDescent="0.35">
      <c r="A329" s="59"/>
      <c r="B329" s="59" t="s">
        <v>773</v>
      </c>
      <c r="C329" s="59"/>
      <c r="D329" s="60">
        <f>DR!N20</f>
        <v>24960</v>
      </c>
      <c r="E329" s="60"/>
      <c r="F329" s="59"/>
      <c r="G329" s="60"/>
    </row>
    <row r="330" spans="1:7" ht="18" customHeight="1" x14ac:dyDescent="0.35">
      <c r="A330" s="59"/>
      <c r="B330" s="59" t="s">
        <v>774</v>
      </c>
      <c r="C330" s="59"/>
      <c r="D330" s="60">
        <f>DR!O20</f>
        <v>23510</v>
      </c>
      <c r="E330" s="60"/>
      <c r="F330" s="59"/>
      <c r="G330" s="60"/>
    </row>
    <row r="331" spans="1:7" ht="18" customHeight="1" x14ac:dyDescent="0.35">
      <c r="A331" s="59"/>
      <c r="B331" s="59" t="s">
        <v>775</v>
      </c>
      <c r="C331" s="59"/>
      <c r="D331" s="60">
        <f>DR!P20</f>
        <v>21120</v>
      </c>
      <c r="E331" s="60"/>
      <c r="F331" s="59"/>
      <c r="G331" s="60"/>
    </row>
    <row r="332" spans="1:7" ht="18" customHeight="1" x14ac:dyDescent="0.35">
      <c r="A332" s="59"/>
      <c r="B332" s="59" t="s">
        <v>776</v>
      </c>
      <c r="C332" s="59"/>
      <c r="D332" s="60">
        <f>DR!Q20</f>
        <v>24210</v>
      </c>
      <c r="E332" s="60"/>
      <c r="F332" s="59"/>
      <c r="G332" s="60"/>
    </row>
    <row r="333" spans="1:7" ht="18" customHeight="1" x14ac:dyDescent="0.35">
      <c r="A333" s="59"/>
      <c r="B333" s="59" t="s">
        <v>777</v>
      </c>
      <c r="C333" s="59"/>
      <c r="D333" s="60">
        <f>DR!R20</f>
        <v>0</v>
      </c>
      <c r="E333" s="60"/>
      <c r="F333" s="59"/>
      <c r="G333" s="60"/>
    </row>
    <row r="334" spans="1:7" ht="18" customHeight="1" x14ac:dyDescent="0.35">
      <c r="A334" s="59"/>
      <c r="B334" s="59" t="s">
        <v>778</v>
      </c>
      <c r="C334" s="59"/>
      <c r="D334" s="60">
        <f>DR!S20</f>
        <v>24580</v>
      </c>
      <c r="E334" s="60"/>
      <c r="F334" s="59"/>
      <c r="G334" s="60"/>
    </row>
    <row r="335" spans="1:7" ht="18" customHeight="1" x14ac:dyDescent="0.35">
      <c r="A335" s="59"/>
      <c r="B335" s="59" t="s">
        <v>779</v>
      </c>
      <c r="C335" s="59"/>
      <c r="D335" s="60">
        <f>DR!T20</f>
        <v>24960</v>
      </c>
      <c r="E335" s="60"/>
      <c r="F335" s="59"/>
      <c r="G335" s="60"/>
    </row>
    <row r="336" spans="1:7" ht="18" customHeight="1" x14ac:dyDescent="0.35">
      <c r="A336" s="59"/>
      <c r="B336" s="59" t="s">
        <v>780</v>
      </c>
      <c r="C336" s="59"/>
      <c r="D336" s="60">
        <f>DR!U20</f>
        <v>22980</v>
      </c>
      <c r="E336" s="60"/>
      <c r="F336" s="59"/>
      <c r="G336" s="60"/>
    </row>
    <row r="337" spans="1:7" ht="18" customHeight="1" x14ac:dyDescent="0.35">
      <c r="A337" s="59"/>
      <c r="B337" s="59"/>
      <c r="C337" s="59"/>
      <c r="D337" s="60" t="e">
        <f t="shared" ref="D337:E337" si="13">SUM(D319:D336)</f>
        <v>#REF!</v>
      </c>
      <c r="E337" s="60">
        <f t="shared" si="13"/>
        <v>0</v>
      </c>
      <c r="F337" s="59" t="s">
        <v>761</v>
      </c>
      <c r="G337" s="60" t="e">
        <f>D337-E337</f>
        <v>#REF!</v>
      </c>
    </row>
    <row r="338" spans="1:7" ht="18" customHeight="1" x14ac:dyDescent="0.35">
      <c r="A338" s="52"/>
      <c r="B338" s="52"/>
      <c r="C338" s="52"/>
      <c r="D338" s="53"/>
      <c r="E338" s="53"/>
      <c r="F338" s="52"/>
      <c r="G338" s="53"/>
    </row>
    <row r="339" spans="1:7" ht="18" customHeight="1" x14ac:dyDescent="0.35">
      <c r="A339" s="52"/>
      <c r="B339" s="52"/>
      <c r="C339" s="52"/>
      <c r="D339" s="53"/>
      <c r="E339" s="53"/>
      <c r="F339" s="52"/>
      <c r="G339" s="53"/>
    </row>
    <row r="340" spans="1:7" ht="18" customHeight="1" x14ac:dyDescent="0.35">
      <c r="A340" s="61" t="s">
        <v>333</v>
      </c>
      <c r="B340" s="63"/>
      <c r="C340" s="52"/>
      <c r="D340" s="52">
        <v>20</v>
      </c>
      <c r="E340" s="53"/>
      <c r="F340" s="52"/>
      <c r="G340" s="53"/>
    </row>
    <row r="341" spans="1:7" ht="18" customHeight="1" x14ac:dyDescent="0.35">
      <c r="A341" s="56"/>
      <c r="B341" s="64"/>
      <c r="C341" s="52"/>
      <c r="D341" s="52"/>
      <c r="E341" s="53"/>
      <c r="F341" s="52"/>
      <c r="G341" s="53"/>
    </row>
    <row r="342" spans="1:7" ht="18" customHeight="1" x14ac:dyDescent="0.35">
      <c r="A342" s="57" t="s">
        <v>756</v>
      </c>
      <c r="B342" s="57" t="s">
        <v>757</v>
      </c>
      <c r="C342" s="57" t="s">
        <v>758</v>
      </c>
      <c r="D342" s="58" t="s">
        <v>759</v>
      </c>
      <c r="E342" s="58" t="s">
        <v>760</v>
      </c>
      <c r="F342" s="57" t="s">
        <v>761</v>
      </c>
      <c r="G342" s="58" t="s">
        <v>762</v>
      </c>
    </row>
    <row r="343" spans="1:7" ht="18" customHeight="1" x14ac:dyDescent="0.35">
      <c r="A343" s="59" t="s">
        <v>763</v>
      </c>
      <c r="B343" s="59" t="s">
        <v>649</v>
      </c>
      <c r="C343" s="59"/>
      <c r="D343" s="60">
        <f>DR!D21</f>
        <v>122458</v>
      </c>
      <c r="E343" s="60"/>
      <c r="F343" s="59"/>
      <c r="G343" s="60"/>
    </row>
    <row r="344" spans="1:7" ht="18" customHeight="1" x14ac:dyDescent="0.35">
      <c r="A344" s="59"/>
      <c r="B344" s="59" t="s">
        <v>764</v>
      </c>
      <c r="C344" s="59"/>
      <c r="D344" s="60">
        <f>DR!E21</f>
        <v>32458</v>
      </c>
      <c r="E344" s="60"/>
      <c r="F344" s="59"/>
      <c r="G344" s="60"/>
    </row>
    <row r="345" spans="1:7" ht="18" customHeight="1" x14ac:dyDescent="0.35">
      <c r="A345" s="59"/>
      <c r="B345" s="59" t="s">
        <v>765</v>
      </c>
      <c r="C345" s="59"/>
      <c r="D345" s="60">
        <f>DR!F21</f>
        <v>14400</v>
      </c>
      <c r="E345" s="60"/>
      <c r="F345" s="59"/>
      <c r="G345" s="60"/>
    </row>
    <row r="346" spans="1:7" ht="18" customHeight="1" x14ac:dyDescent="0.35">
      <c r="A346" s="59"/>
      <c r="B346" s="59" t="s">
        <v>766</v>
      </c>
      <c r="C346" s="59"/>
      <c r="D346" s="60">
        <f>DR!G21</f>
        <v>19258</v>
      </c>
      <c r="E346" s="60"/>
      <c r="F346" s="59"/>
      <c r="G346" s="60"/>
    </row>
    <row r="347" spans="1:7" ht="18" customHeight="1" x14ac:dyDescent="0.35">
      <c r="A347" s="59"/>
      <c r="B347" s="59" t="s">
        <v>767</v>
      </c>
      <c r="C347" s="59"/>
      <c r="D347" s="60">
        <f>DR!H21</f>
        <v>18658</v>
      </c>
      <c r="E347" s="60"/>
      <c r="F347" s="59"/>
      <c r="G347" s="60"/>
    </row>
    <row r="348" spans="1:7" ht="18" customHeight="1" x14ac:dyDescent="0.35">
      <c r="A348" s="59"/>
      <c r="B348" s="59" t="s">
        <v>768</v>
      </c>
      <c r="C348" s="59"/>
      <c r="D348" s="60">
        <f>DR!I21</f>
        <v>14400</v>
      </c>
      <c r="E348" s="60"/>
      <c r="F348" s="59"/>
      <c r="G348" s="60"/>
    </row>
    <row r="349" spans="1:7" ht="18" customHeight="1" x14ac:dyDescent="0.35">
      <c r="A349" s="59"/>
      <c r="B349" s="59" t="s">
        <v>769</v>
      </c>
      <c r="C349" s="59"/>
      <c r="D349" s="60">
        <f>DR!J21</f>
        <v>14400</v>
      </c>
      <c r="E349" s="60"/>
      <c r="F349" s="59"/>
      <c r="G349" s="60"/>
    </row>
    <row r="350" spans="1:7" ht="18" customHeight="1" x14ac:dyDescent="0.35">
      <c r="A350" s="59"/>
      <c r="B350" s="59" t="s">
        <v>770</v>
      </c>
      <c r="C350" s="59"/>
      <c r="D350" s="60">
        <f>DR!K21</f>
        <v>7200</v>
      </c>
      <c r="E350" s="60"/>
      <c r="F350" s="59"/>
      <c r="G350" s="60"/>
    </row>
    <row r="351" spans="1:7" ht="18" customHeight="1" x14ac:dyDescent="0.35">
      <c r="A351" s="59"/>
      <c r="B351" s="59" t="s">
        <v>771</v>
      </c>
      <c r="C351" s="59"/>
      <c r="D351" s="60">
        <f>DR!L21</f>
        <v>22500</v>
      </c>
      <c r="E351" s="60"/>
      <c r="F351" s="59"/>
      <c r="G351" s="60"/>
    </row>
    <row r="352" spans="1:7" ht="18" customHeight="1" x14ac:dyDescent="0.35">
      <c r="A352" s="59"/>
      <c r="B352" s="59" t="s">
        <v>772</v>
      </c>
      <c r="C352" s="59"/>
      <c r="D352" s="60" t="e">
        <f>DR!#REF!</f>
        <v>#REF!</v>
      </c>
      <c r="E352" s="60"/>
      <c r="F352" s="59"/>
      <c r="G352" s="60"/>
    </row>
    <row r="353" spans="1:7" ht="18" customHeight="1" x14ac:dyDescent="0.35">
      <c r="A353" s="59"/>
      <c r="B353" s="59" t="s">
        <v>773</v>
      </c>
      <c r="C353" s="59"/>
      <c r="D353" s="60">
        <f>DR!N21</f>
        <v>10800</v>
      </c>
      <c r="E353" s="60"/>
      <c r="F353" s="59"/>
      <c r="G353" s="60"/>
    </row>
    <row r="354" spans="1:7" ht="18" customHeight="1" x14ac:dyDescent="0.35">
      <c r="A354" s="59"/>
      <c r="B354" s="59" t="s">
        <v>774</v>
      </c>
      <c r="C354" s="59"/>
      <c r="D354" s="60">
        <f>DR!O21</f>
        <v>14400</v>
      </c>
      <c r="E354" s="60"/>
      <c r="F354" s="59"/>
      <c r="G354" s="60"/>
    </row>
    <row r="355" spans="1:7" ht="18" customHeight="1" x14ac:dyDescent="0.35">
      <c r="A355" s="59"/>
      <c r="B355" s="59" t="s">
        <v>775</v>
      </c>
      <c r="C355" s="59"/>
      <c r="D355" s="60">
        <f>DR!P21</f>
        <v>15000</v>
      </c>
      <c r="E355" s="60"/>
      <c r="F355" s="59"/>
      <c r="G355" s="60"/>
    </row>
    <row r="356" spans="1:7" ht="18" customHeight="1" x14ac:dyDescent="0.35">
      <c r="A356" s="59"/>
      <c r="B356" s="59" t="s">
        <v>776</v>
      </c>
      <c r="C356" s="59"/>
      <c r="D356" s="60">
        <f>DR!Q21</f>
        <v>8100</v>
      </c>
      <c r="E356" s="60"/>
      <c r="F356" s="59"/>
      <c r="G356" s="60"/>
    </row>
    <row r="357" spans="1:7" ht="18" customHeight="1" x14ac:dyDescent="0.35">
      <c r="A357" s="59"/>
      <c r="B357" s="59" t="s">
        <v>777</v>
      </c>
      <c r="C357" s="59"/>
      <c r="D357" s="60">
        <f>DR!R21</f>
        <v>10800</v>
      </c>
      <c r="E357" s="60"/>
      <c r="F357" s="59"/>
      <c r="G357" s="60"/>
    </row>
    <row r="358" spans="1:7" ht="18" customHeight="1" x14ac:dyDescent="0.35">
      <c r="A358" s="59"/>
      <c r="B358" s="59" t="s">
        <v>778</v>
      </c>
      <c r="C358" s="59"/>
      <c r="D358" s="60">
        <f>DR!S21</f>
        <v>7200</v>
      </c>
      <c r="E358" s="60"/>
      <c r="F358" s="59"/>
      <c r="G358" s="60"/>
    </row>
    <row r="359" spans="1:7" ht="18" customHeight="1" x14ac:dyDescent="0.35">
      <c r="A359" s="59"/>
      <c r="B359" s="59" t="s">
        <v>779</v>
      </c>
      <c r="C359" s="59"/>
      <c r="D359" s="60">
        <f>DR!T21</f>
        <v>7200</v>
      </c>
      <c r="E359" s="60"/>
      <c r="F359" s="59"/>
      <c r="G359" s="60"/>
    </row>
    <row r="360" spans="1:7" ht="18" customHeight="1" x14ac:dyDescent="0.35">
      <c r="A360" s="59"/>
      <c r="B360" s="59" t="s">
        <v>780</v>
      </c>
      <c r="C360" s="59"/>
      <c r="D360" s="60">
        <f>DR!U21</f>
        <v>7200</v>
      </c>
      <c r="E360" s="60"/>
      <c r="F360" s="59"/>
      <c r="G360" s="60"/>
    </row>
    <row r="361" spans="1:7" ht="18" customHeight="1" x14ac:dyDescent="0.35">
      <c r="A361" s="59"/>
      <c r="B361" s="59"/>
      <c r="C361" s="59"/>
      <c r="D361" s="60" t="e">
        <f t="shared" ref="D361:E361" si="14">SUM(D343:D360)</f>
        <v>#REF!</v>
      </c>
      <c r="E361" s="60">
        <f t="shared" si="14"/>
        <v>0</v>
      </c>
      <c r="F361" s="59" t="s">
        <v>761</v>
      </c>
      <c r="G361" s="60" t="e">
        <f>D361-E361</f>
        <v>#REF!</v>
      </c>
    </row>
    <row r="362" spans="1:7" ht="18" customHeight="1" x14ac:dyDescent="0.35">
      <c r="A362" s="52"/>
      <c r="B362" s="52"/>
      <c r="C362" s="52"/>
      <c r="D362" s="53"/>
      <c r="E362" s="53"/>
      <c r="F362" s="52"/>
      <c r="G362" s="53"/>
    </row>
    <row r="363" spans="1:7" ht="18" customHeight="1" x14ac:dyDescent="0.35">
      <c r="A363" s="52"/>
      <c r="B363" s="52"/>
      <c r="C363" s="52"/>
      <c r="D363" s="53"/>
      <c r="E363" s="53"/>
      <c r="F363" s="52"/>
      <c r="G363" s="53"/>
    </row>
    <row r="364" spans="1:7" ht="18" customHeight="1" x14ac:dyDescent="0.35">
      <c r="A364" s="61" t="s">
        <v>334</v>
      </c>
      <c r="B364" s="63"/>
      <c r="C364" s="52"/>
      <c r="D364" s="52">
        <v>21</v>
      </c>
      <c r="E364" s="53"/>
      <c r="F364" s="52"/>
      <c r="G364" s="53"/>
    </row>
    <row r="365" spans="1:7" ht="18" customHeight="1" x14ac:dyDescent="0.35">
      <c r="A365" s="56"/>
      <c r="B365" s="64"/>
      <c r="C365" s="52"/>
      <c r="D365" s="52"/>
      <c r="E365" s="53"/>
      <c r="F365" s="52"/>
      <c r="G365" s="53"/>
    </row>
    <row r="366" spans="1:7" ht="18" customHeight="1" x14ac:dyDescent="0.35">
      <c r="A366" s="57" t="s">
        <v>756</v>
      </c>
      <c r="B366" s="57" t="s">
        <v>757</v>
      </c>
      <c r="C366" s="57" t="s">
        <v>758</v>
      </c>
      <c r="D366" s="58" t="s">
        <v>759</v>
      </c>
      <c r="E366" s="58" t="s">
        <v>760</v>
      </c>
      <c r="F366" s="57" t="s">
        <v>761</v>
      </c>
      <c r="G366" s="58" t="s">
        <v>762</v>
      </c>
    </row>
    <row r="367" spans="1:7" ht="18" customHeight="1" x14ac:dyDescent="0.35">
      <c r="A367" s="59" t="s">
        <v>763</v>
      </c>
      <c r="B367" s="59" t="s">
        <v>649</v>
      </c>
      <c r="C367" s="59"/>
      <c r="D367" s="60">
        <f>DR!D22</f>
        <v>367500</v>
      </c>
      <c r="E367" s="60"/>
      <c r="F367" s="59"/>
      <c r="G367" s="60"/>
    </row>
    <row r="368" spans="1:7" ht="18" customHeight="1" x14ac:dyDescent="0.35">
      <c r="A368" s="59"/>
      <c r="B368" s="59" t="s">
        <v>764</v>
      </c>
      <c r="C368" s="59"/>
      <c r="D368" s="60">
        <f>DR!E22</f>
        <v>199000</v>
      </c>
      <c r="E368" s="60"/>
      <c r="F368" s="59"/>
      <c r="G368" s="60"/>
    </row>
    <row r="369" spans="1:7" ht="18" customHeight="1" x14ac:dyDescent="0.35">
      <c r="A369" s="59"/>
      <c r="B369" s="59" t="s">
        <v>765</v>
      </c>
      <c r="C369" s="59"/>
      <c r="D369" s="60">
        <f>DR!F22</f>
        <v>48000</v>
      </c>
      <c r="E369" s="60"/>
      <c r="F369" s="59"/>
      <c r="G369" s="60"/>
    </row>
    <row r="370" spans="1:7" ht="18" customHeight="1" x14ac:dyDescent="0.35">
      <c r="A370" s="59"/>
      <c r="B370" s="59" t="s">
        <v>766</v>
      </c>
      <c r="C370" s="59"/>
      <c r="D370" s="60">
        <f>DR!G22</f>
        <v>42000</v>
      </c>
      <c r="E370" s="60"/>
      <c r="F370" s="59"/>
      <c r="G370" s="60"/>
    </row>
    <row r="371" spans="1:7" ht="18" customHeight="1" x14ac:dyDescent="0.35">
      <c r="A371" s="59"/>
      <c r="B371" s="59" t="s">
        <v>767</v>
      </c>
      <c r="C371" s="59"/>
      <c r="D371" s="60">
        <f>DR!H22</f>
        <v>60000</v>
      </c>
      <c r="E371" s="60"/>
      <c r="F371" s="59"/>
      <c r="G371" s="60"/>
    </row>
    <row r="372" spans="1:7" ht="18" customHeight="1" x14ac:dyDescent="0.35">
      <c r="A372" s="59"/>
      <c r="B372" s="59" t="s">
        <v>768</v>
      </c>
      <c r="C372" s="59"/>
      <c r="D372" s="60">
        <f>DR!I22</f>
        <v>42000</v>
      </c>
      <c r="E372" s="60"/>
      <c r="F372" s="59"/>
      <c r="G372" s="60"/>
    </row>
    <row r="373" spans="1:7" ht="18" customHeight="1" x14ac:dyDescent="0.35">
      <c r="A373" s="59"/>
      <c r="B373" s="59" t="s">
        <v>769</v>
      </c>
      <c r="C373" s="59"/>
      <c r="D373" s="60">
        <f>DR!J22</f>
        <v>54000</v>
      </c>
      <c r="E373" s="60"/>
      <c r="F373" s="59"/>
      <c r="G373" s="60"/>
    </row>
    <row r="374" spans="1:7" ht="18" customHeight="1" x14ac:dyDescent="0.35">
      <c r="A374" s="59"/>
      <c r="B374" s="59" t="s">
        <v>770</v>
      </c>
      <c r="C374" s="59"/>
      <c r="D374" s="60">
        <f>DR!K22</f>
        <v>18000</v>
      </c>
      <c r="E374" s="60"/>
      <c r="F374" s="59"/>
      <c r="G374" s="60"/>
    </row>
    <row r="375" spans="1:7" ht="18" customHeight="1" x14ac:dyDescent="0.35">
      <c r="A375" s="59"/>
      <c r="B375" s="59" t="s">
        <v>771</v>
      </c>
      <c r="C375" s="59"/>
      <c r="D375" s="60">
        <f>DR!L22</f>
        <v>42000</v>
      </c>
      <c r="E375" s="60"/>
      <c r="F375" s="59"/>
      <c r="G375" s="60"/>
    </row>
    <row r="376" spans="1:7" ht="18" customHeight="1" x14ac:dyDescent="0.35">
      <c r="A376" s="59"/>
      <c r="B376" s="59" t="s">
        <v>772</v>
      </c>
      <c r="C376" s="59"/>
      <c r="D376" s="60" t="e">
        <f>DR!#REF!</f>
        <v>#REF!</v>
      </c>
      <c r="E376" s="60"/>
      <c r="F376" s="59"/>
      <c r="G376" s="60"/>
    </row>
    <row r="377" spans="1:7" ht="18" customHeight="1" x14ac:dyDescent="0.35">
      <c r="A377" s="59"/>
      <c r="B377" s="59" t="s">
        <v>773</v>
      </c>
      <c r="C377" s="59"/>
      <c r="D377" s="60">
        <f>DR!N22</f>
        <v>42000</v>
      </c>
      <c r="E377" s="60"/>
      <c r="F377" s="59"/>
      <c r="G377" s="60"/>
    </row>
    <row r="378" spans="1:7" ht="18" customHeight="1" x14ac:dyDescent="0.35">
      <c r="A378" s="59"/>
      <c r="B378" s="59" t="s">
        <v>774</v>
      </c>
      <c r="C378" s="59"/>
      <c r="D378" s="60">
        <f>DR!O22</f>
        <v>42000</v>
      </c>
      <c r="E378" s="60"/>
      <c r="F378" s="59"/>
      <c r="G378" s="60"/>
    </row>
    <row r="379" spans="1:7" ht="18" customHeight="1" x14ac:dyDescent="0.35">
      <c r="A379" s="59"/>
      <c r="B379" s="59" t="s">
        <v>775</v>
      </c>
      <c r="C379" s="59"/>
      <c r="D379" s="60">
        <f>DR!P22</f>
        <v>41000</v>
      </c>
      <c r="E379" s="60"/>
      <c r="F379" s="59"/>
      <c r="G379" s="60"/>
    </row>
    <row r="380" spans="1:7" ht="18" customHeight="1" x14ac:dyDescent="0.35">
      <c r="A380" s="59"/>
      <c r="B380" s="59" t="s">
        <v>776</v>
      </c>
      <c r="C380" s="59"/>
      <c r="D380" s="60">
        <f>DR!Q22</f>
        <v>31500</v>
      </c>
      <c r="E380" s="60"/>
      <c r="F380" s="59"/>
      <c r="G380" s="60"/>
    </row>
    <row r="381" spans="1:7" ht="18" customHeight="1" x14ac:dyDescent="0.35">
      <c r="A381" s="59"/>
      <c r="B381" s="59" t="s">
        <v>777</v>
      </c>
      <c r="C381" s="59"/>
      <c r="D381" s="60">
        <f>DR!R22</f>
        <v>12000</v>
      </c>
      <c r="E381" s="60"/>
      <c r="F381" s="59"/>
      <c r="G381" s="60"/>
    </row>
    <row r="382" spans="1:7" ht="18" customHeight="1" x14ac:dyDescent="0.35">
      <c r="A382" s="59"/>
      <c r="B382" s="59" t="s">
        <v>778</v>
      </c>
      <c r="C382" s="59"/>
      <c r="D382" s="60">
        <f>DR!S22</f>
        <v>42000</v>
      </c>
      <c r="E382" s="60"/>
      <c r="F382" s="59"/>
      <c r="G382" s="60"/>
    </row>
    <row r="383" spans="1:7" ht="18" customHeight="1" x14ac:dyDescent="0.35">
      <c r="A383" s="59"/>
      <c r="B383" s="59" t="s">
        <v>779</v>
      </c>
      <c r="C383" s="59"/>
      <c r="D383" s="60">
        <f>DR!T22</f>
        <v>6000</v>
      </c>
      <c r="E383" s="60"/>
      <c r="F383" s="59"/>
      <c r="G383" s="60"/>
    </row>
    <row r="384" spans="1:7" ht="18" customHeight="1" x14ac:dyDescent="0.35">
      <c r="A384" s="59"/>
      <c r="B384" s="59" t="s">
        <v>780</v>
      </c>
      <c r="C384" s="59"/>
      <c r="D384" s="60">
        <f>DR!U22</f>
        <v>24000</v>
      </c>
      <c r="E384" s="60"/>
      <c r="F384" s="59"/>
      <c r="G384" s="60"/>
    </row>
    <row r="385" spans="1:7" ht="18" customHeight="1" x14ac:dyDescent="0.35">
      <c r="A385" s="59"/>
      <c r="B385" s="59"/>
      <c r="C385" s="59"/>
      <c r="D385" s="60" t="e">
        <f t="shared" ref="D385:E385" si="15">SUM(D367:D384)</f>
        <v>#REF!</v>
      </c>
      <c r="E385" s="60">
        <f t="shared" si="15"/>
        <v>0</v>
      </c>
      <c r="F385" s="59" t="s">
        <v>761</v>
      </c>
      <c r="G385" s="60" t="e">
        <f>D385-E385</f>
        <v>#REF!</v>
      </c>
    </row>
    <row r="386" spans="1:7" ht="18" customHeight="1" x14ac:dyDescent="0.35">
      <c r="A386" s="52"/>
      <c r="B386" s="52"/>
      <c r="C386" s="52"/>
      <c r="D386" s="53"/>
      <c r="E386" s="53"/>
      <c r="F386" s="52"/>
      <c r="G386" s="53"/>
    </row>
    <row r="387" spans="1:7" ht="18" customHeight="1" x14ac:dyDescent="0.35">
      <c r="A387" s="52"/>
      <c r="B387" s="52"/>
      <c r="C387" s="52"/>
      <c r="D387" s="53"/>
      <c r="E387" s="53"/>
      <c r="F387" s="52"/>
      <c r="G387" s="53"/>
    </row>
    <row r="388" spans="1:7" ht="18" customHeight="1" x14ac:dyDescent="0.35">
      <c r="A388" s="61" t="s">
        <v>336</v>
      </c>
      <c r="B388" s="63"/>
      <c r="C388" s="52"/>
      <c r="D388" s="52">
        <v>22</v>
      </c>
      <c r="E388" s="53"/>
      <c r="F388" s="52"/>
      <c r="G388" s="53"/>
    </row>
    <row r="389" spans="1:7" ht="18" customHeight="1" x14ac:dyDescent="0.35">
      <c r="A389" s="56"/>
      <c r="B389" s="64"/>
      <c r="C389" s="52"/>
      <c r="D389" s="52"/>
      <c r="E389" s="53"/>
      <c r="F389" s="52"/>
      <c r="G389" s="53"/>
    </row>
    <row r="390" spans="1:7" ht="18" customHeight="1" x14ac:dyDescent="0.35">
      <c r="A390" s="57" t="s">
        <v>756</v>
      </c>
      <c r="B390" s="57" t="s">
        <v>757</v>
      </c>
      <c r="C390" s="57" t="s">
        <v>758</v>
      </c>
      <c r="D390" s="58" t="s">
        <v>759</v>
      </c>
      <c r="E390" s="58" t="s">
        <v>760</v>
      </c>
      <c r="F390" s="57" t="s">
        <v>761</v>
      </c>
      <c r="G390" s="58" t="s">
        <v>762</v>
      </c>
    </row>
    <row r="391" spans="1:7" ht="18" customHeight="1" x14ac:dyDescent="0.35">
      <c r="A391" s="59" t="s">
        <v>763</v>
      </c>
      <c r="B391" s="59" t="s">
        <v>649</v>
      </c>
      <c r="C391" s="59"/>
      <c r="D391" s="60">
        <f>DR!D23</f>
        <v>182655</v>
      </c>
      <c r="E391" s="60"/>
      <c r="F391" s="59"/>
      <c r="G391" s="60"/>
    </row>
    <row r="392" spans="1:7" ht="18" customHeight="1" x14ac:dyDescent="0.35">
      <c r="A392" s="59"/>
      <c r="B392" s="59" t="s">
        <v>764</v>
      </c>
      <c r="C392" s="59"/>
      <c r="D392" s="60">
        <f>DR!E23</f>
        <v>38800</v>
      </c>
      <c r="E392" s="60"/>
      <c r="F392" s="59"/>
      <c r="G392" s="60"/>
    </row>
    <row r="393" spans="1:7" ht="18" customHeight="1" x14ac:dyDescent="0.35">
      <c r="A393" s="59"/>
      <c r="B393" s="59" t="s">
        <v>765</v>
      </c>
      <c r="C393" s="59"/>
      <c r="D393" s="60">
        <f>DR!F23</f>
        <v>16390</v>
      </c>
      <c r="E393" s="60"/>
      <c r="F393" s="59"/>
      <c r="G393" s="60"/>
    </row>
    <row r="394" spans="1:7" ht="18" customHeight="1" x14ac:dyDescent="0.35">
      <c r="A394" s="59"/>
      <c r="B394" s="59" t="s">
        <v>766</v>
      </c>
      <c r="C394" s="59"/>
      <c r="D394" s="60">
        <f>DR!G23</f>
        <v>15000</v>
      </c>
      <c r="E394" s="60"/>
      <c r="F394" s="59"/>
      <c r="G394" s="60"/>
    </row>
    <row r="395" spans="1:7" ht="18" customHeight="1" x14ac:dyDescent="0.35">
      <c r="A395" s="59"/>
      <c r="B395" s="59" t="s">
        <v>767</v>
      </c>
      <c r="C395" s="59"/>
      <c r="D395" s="60">
        <f>DR!H23</f>
        <v>15995</v>
      </c>
      <c r="E395" s="60"/>
      <c r="F395" s="59"/>
      <c r="G395" s="60"/>
    </row>
    <row r="396" spans="1:7" ht="18" customHeight="1" x14ac:dyDescent="0.35">
      <c r="A396" s="59"/>
      <c r="B396" s="59" t="s">
        <v>768</v>
      </c>
      <c r="C396" s="59"/>
      <c r="D396" s="60">
        <f>DR!I23</f>
        <v>14990</v>
      </c>
      <c r="E396" s="60"/>
      <c r="F396" s="59"/>
      <c r="G396" s="60"/>
    </row>
    <row r="397" spans="1:7" ht="18" customHeight="1" x14ac:dyDescent="0.35">
      <c r="A397" s="59"/>
      <c r="B397" s="59" t="s">
        <v>769</v>
      </c>
      <c r="C397" s="59"/>
      <c r="D397" s="60">
        <f>DR!J23</f>
        <v>14980</v>
      </c>
      <c r="E397" s="60"/>
      <c r="F397" s="59"/>
      <c r="G397" s="60"/>
    </row>
    <row r="398" spans="1:7" ht="18" customHeight="1" x14ac:dyDescent="0.35">
      <c r="A398" s="59"/>
      <c r="B398" s="59" t="s">
        <v>770</v>
      </c>
      <c r="C398" s="59"/>
      <c r="D398" s="60">
        <f>DR!K23</f>
        <v>15150</v>
      </c>
      <c r="E398" s="60"/>
      <c r="F398" s="59"/>
      <c r="G398" s="60"/>
    </row>
    <row r="399" spans="1:7" ht="18" customHeight="1" x14ac:dyDescent="0.35">
      <c r="A399" s="59"/>
      <c r="B399" s="59" t="s">
        <v>771</v>
      </c>
      <c r="C399" s="59"/>
      <c r="D399" s="60">
        <f>DR!L23</f>
        <v>17000</v>
      </c>
      <c r="E399" s="60"/>
      <c r="F399" s="59"/>
      <c r="G399" s="60"/>
    </row>
    <row r="400" spans="1:7" ht="18" customHeight="1" x14ac:dyDescent="0.35">
      <c r="A400" s="59"/>
      <c r="B400" s="59" t="s">
        <v>772</v>
      </c>
      <c r="C400" s="59"/>
      <c r="D400" s="60" t="e">
        <f>DR!#REF!</f>
        <v>#REF!</v>
      </c>
      <c r="E400" s="60"/>
      <c r="F400" s="59"/>
      <c r="G400" s="60"/>
    </row>
    <row r="401" spans="1:7" ht="18" customHeight="1" x14ac:dyDescent="0.35">
      <c r="A401" s="59"/>
      <c r="B401" s="59" t="s">
        <v>773</v>
      </c>
      <c r="C401" s="59"/>
      <c r="D401" s="60">
        <f>DR!N23</f>
        <v>14071</v>
      </c>
      <c r="E401" s="60"/>
      <c r="F401" s="59"/>
      <c r="G401" s="60"/>
    </row>
    <row r="402" spans="1:7" ht="18" customHeight="1" x14ac:dyDescent="0.35">
      <c r="A402" s="59"/>
      <c r="B402" s="59" t="s">
        <v>774</v>
      </c>
      <c r="C402" s="59"/>
      <c r="D402" s="60">
        <f>DR!O23</f>
        <v>16000</v>
      </c>
      <c r="E402" s="60"/>
      <c r="F402" s="59"/>
      <c r="G402" s="60"/>
    </row>
    <row r="403" spans="1:7" ht="18" customHeight="1" x14ac:dyDescent="0.35">
      <c r="A403" s="59"/>
      <c r="B403" s="59" t="s">
        <v>775</v>
      </c>
      <c r="C403" s="59"/>
      <c r="D403" s="60">
        <f>DR!P23</f>
        <v>15935</v>
      </c>
      <c r="E403" s="60"/>
      <c r="F403" s="59"/>
      <c r="G403" s="60"/>
    </row>
    <row r="404" spans="1:7" ht="18" customHeight="1" x14ac:dyDescent="0.35">
      <c r="A404" s="59"/>
      <c r="B404" s="59" t="s">
        <v>776</v>
      </c>
      <c r="C404" s="59"/>
      <c r="D404" s="60">
        <f>DR!Q23</f>
        <v>16950</v>
      </c>
      <c r="E404" s="60"/>
      <c r="F404" s="59"/>
      <c r="G404" s="60"/>
    </row>
    <row r="405" spans="1:7" ht="18" customHeight="1" x14ac:dyDescent="0.35">
      <c r="A405" s="59"/>
      <c r="B405" s="59" t="s">
        <v>777</v>
      </c>
      <c r="C405" s="59"/>
      <c r="D405" s="60">
        <f>DR!R23</f>
        <v>16995</v>
      </c>
      <c r="E405" s="60"/>
      <c r="F405" s="59"/>
      <c r="G405" s="60"/>
    </row>
    <row r="406" spans="1:7" ht="18" customHeight="1" x14ac:dyDescent="0.35">
      <c r="A406" s="59"/>
      <c r="B406" s="59" t="s">
        <v>778</v>
      </c>
      <c r="C406" s="59"/>
      <c r="D406" s="60">
        <f>DR!S23</f>
        <v>19000</v>
      </c>
      <c r="E406" s="60"/>
      <c r="F406" s="59"/>
      <c r="G406" s="60"/>
    </row>
    <row r="407" spans="1:7" ht="18" customHeight="1" x14ac:dyDescent="0.35">
      <c r="A407" s="59"/>
      <c r="B407" s="59" t="s">
        <v>779</v>
      </c>
      <c r="C407" s="59"/>
      <c r="D407" s="60">
        <f>DR!T23</f>
        <v>13962</v>
      </c>
      <c r="E407" s="60"/>
      <c r="F407" s="59"/>
      <c r="G407" s="60"/>
    </row>
    <row r="408" spans="1:7" ht="18" customHeight="1" x14ac:dyDescent="0.35">
      <c r="A408" s="59"/>
      <c r="B408" s="59" t="s">
        <v>780</v>
      </c>
      <c r="C408" s="59"/>
      <c r="D408" s="60">
        <f>DR!U23</f>
        <v>14975</v>
      </c>
      <c r="E408" s="60"/>
      <c r="F408" s="59"/>
      <c r="G408" s="60"/>
    </row>
    <row r="409" spans="1:7" ht="18" customHeight="1" x14ac:dyDescent="0.35">
      <c r="A409" s="59"/>
      <c r="B409" s="59"/>
      <c r="C409" s="59"/>
      <c r="D409" s="60" t="e">
        <f t="shared" ref="D409:E409" si="16">SUM(D391:D408)</f>
        <v>#REF!</v>
      </c>
      <c r="E409" s="60">
        <f t="shared" si="16"/>
        <v>0</v>
      </c>
      <c r="F409" s="59" t="s">
        <v>761</v>
      </c>
      <c r="G409" s="60" t="e">
        <f>D409-E409</f>
        <v>#REF!</v>
      </c>
    </row>
    <row r="410" spans="1:7" ht="18" customHeight="1" x14ac:dyDescent="0.35">
      <c r="A410" s="52"/>
      <c r="B410" s="52"/>
      <c r="C410" s="52"/>
      <c r="D410" s="53"/>
      <c r="E410" s="53"/>
      <c r="F410" s="52"/>
      <c r="G410" s="53"/>
    </row>
    <row r="411" spans="1:7" ht="18" customHeight="1" x14ac:dyDescent="0.35">
      <c r="A411" s="52"/>
      <c r="B411" s="52"/>
      <c r="C411" s="52"/>
      <c r="D411" s="53"/>
      <c r="E411" s="53"/>
      <c r="F411" s="52"/>
      <c r="G411" s="53"/>
    </row>
    <row r="412" spans="1:7" ht="18" customHeight="1" x14ac:dyDescent="0.35">
      <c r="A412" s="61" t="s">
        <v>338</v>
      </c>
      <c r="B412" s="63"/>
      <c r="C412" s="52"/>
      <c r="D412" s="52">
        <v>23</v>
      </c>
      <c r="E412" s="53"/>
      <c r="F412" s="52"/>
      <c r="G412" s="53"/>
    </row>
    <row r="413" spans="1:7" ht="18" customHeight="1" x14ac:dyDescent="0.35">
      <c r="A413" s="56"/>
      <c r="B413" s="64"/>
      <c r="C413" s="52"/>
      <c r="D413" s="52"/>
      <c r="E413" s="53"/>
      <c r="F413" s="52"/>
      <c r="G413" s="53"/>
    </row>
    <row r="414" spans="1:7" ht="18" customHeight="1" x14ac:dyDescent="0.35">
      <c r="A414" s="57" t="s">
        <v>756</v>
      </c>
      <c r="B414" s="57" t="s">
        <v>757</v>
      </c>
      <c r="C414" s="57" t="s">
        <v>758</v>
      </c>
      <c r="D414" s="58" t="s">
        <v>759</v>
      </c>
      <c r="E414" s="58" t="s">
        <v>760</v>
      </c>
      <c r="F414" s="57" t="s">
        <v>761</v>
      </c>
      <c r="G414" s="58" t="s">
        <v>762</v>
      </c>
    </row>
    <row r="415" spans="1:7" ht="18" customHeight="1" x14ac:dyDescent="0.35">
      <c r="A415" s="59" t="s">
        <v>763</v>
      </c>
      <c r="B415" s="59" t="s">
        <v>649</v>
      </c>
      <c r="C415" s="59"/>
      <c r="D415" s="60">
        <f>DR!D24</f>
        <v>88523</v>
      </c>
      <c r="E415" s="60"/>
      <c r="F415" s="59"/>
      <c r="G415" s="60"/>
    </row>
    <row r="416" spans="1:7" ht="18" customHeight="1" x14ac:dyDescent="0.35">
      <c r="A416" s="59"/>
      <c r="B416" s="59" t="s">
        <v>764</v>
      </c>
      <c r="C416" s="59"/>
      <c r="D416" s="60">
        <f>DR!E24</f>
        <v>18214</v>
      </c>
      <c r="E416" s="60"/>
      <c r="F416" s="59"/>
      <c r="G416" s="60"/>
    </row>
    <row r="417" spans="1:7" ht="18" customHeight="1" x14ac:dyDescent="0.35">
      <c r="A417" s="59"/>
      <c r="B417" s="59" t="s">
        <v>765</v>
      </c>
      <c r="C417" s="59"/>
      <c r="D417" s="60">
        <f>DR!F24</f>
        <v>9848</v>
      </c>
      <c r="E417" s="60"/>
      <c r="F417" s="59"/>
      <c r="G417" s="60"/>
    </row>
    <row r="418" spans="1:7" ht="18" customHeight="1" x14ac:dyDescent="0.35">
      <c r="A418" s="59"/>
      <c r="B418" s="59" t="s">
        <v>766</v>
      </c>
      <c r="C418" s="59"/>
      <c r="D418" s="60">
        <f>DR!G24</f>
        <v>4493</v>
      </c>
      <c r="E418" s="60"/>
      <c r="F418" s="59"/>
      <c r="G418" s="60"/>
    </row>
    <row r="419" spans="1:7" ht="18" customHeight="1" x14ac:dyDescent="0.35">
      <c r="A419" s="59"/>
      <c r="B419" s="59" t="s">
        <v>767</v>
      </c>
      <c r="C419" s="59"/>
      <c r="D419" s="60">
        <f>DR!H24</f>
        <v>7535</v>
      </c>
      <c r="E419" s="60"/>
      <c r="F419" s="59"/>
      <c r="G419" s="60"/>
    </row>
    <row r="420" spans="1:7" ht="18" customHeight="1" x14ac:dyDescent="0.35">
      <c r="A420" s="59"/>
      <c r="B420" s="59" t="s">
        <v>768</v>
      </c>
      <c r="C420" s="59"/>
      <c r="D420" s="60">
        <f>DR!I24</f>
        <v>5387</v>
      </c>
      <c r="E420" s="60"/>
      <c r="F420" s="59"/>
      <c r="G420" s="60"/>
    </row>
    <row r="421" spans="1:7" ht="18" customHeight="1" x14ac:dyDescent="0.35">
      <c r="A421" s="59"/>
      <c r="B421" s="59" t="s">
        <v>769</v>
      </c>
      <c r="C421" s="59"/>
      <c r="D421" s="60">
        <f>DR!J24</f>
        <v>4566</v>
      </c>
      <c r="E421" s="60"/>
      <c r="F421" s="59"/>
      <c r="G421" s="60"/>
    </row>
    <row r="422" spans="1:7" ht="18" customHeight="1" x14ac:dyDescent="0.35">
      <c r="A422" s="59"/>
      <c r="B422" s="59" t="s">
        <v>770</v>
      </c>
      <c r="C422" s="59"/>
      <c r="D422" s="60">
        <f>DR!K24</f>
        <v>3841</v>
      </c>
      <c r="E422" s="60"/>
      <c r="F422" s="59"/>
      <c r="G422" s="60"/>
    </row>
    <row r="423" spans="1:7" ht="18" customHeight="1" x14ac:dyDescent="0.35">
      <c r="A423" s="59"/>
      <c r="B423" s="59" t="s">
        <v>771</v>
      </c>
      <c r="C423" s="59"/>
      <c r="D423" s="60">
        <f>DR!L24</f>
        <v>2217</v>
      </c>
      <c r="E423" s="60"/>
      <c r="F423" s="59"/>
      <c r="G423" s="60"/>
    </row>
    <row r="424" spans="1:7" ht="18" customHeight="1" x14ac:dyDescent="0.35">
      <c r="A424" s="59"/>
      <c r="B424" s="59" t="s">
        <v>772</v>
      </c>
      <c r="C424" s="59"/>
      <c r="D424" s="60" t="e">
        <f>DR!#REF!</f>
        <v>#REF!</v>
      </c>
      <c r="E424" s="60"/>
      <c r="F424" s="59"/>
      <c r="G424" s="60"/>
    </row>
    <row r="425" spans="1:7" ht="18" customHeight="1" x14ac:dyDescent="0.35">
      <c r="A425" s="59"/>
      <c r="B425" s="59" t="s">
        <v>773</v>
      </c>
      <c r="C425" s="59"/>
      <c r="D425" s="60">
        <f>DR!N24</f>
        <v>3745</v>
      </c>
      <c r="E425" s="60"/>
      <c r="F425" s="59"/>
      <c r="G425" s="60"/>
    </row>
    <row r="426" spans="1:7" ht="18" customHeight="1" x14ac:dyDescent="0.35">
      <c r="A426" s="59"/>
      <c r="B426" s="59" t="s">
        <v>774</v>
      </c>
      <c r="C426" s="59"/>
      <c r="D426" s="60">
        <f>DR!O24</f>
        <v>2753</v>
      </c>
      <c r="E426" s="60"/>
      <c r="F426" s="59"/>
      <c r="G426" s="60"/>
    </row>
    <row r="427" spans="1:7" ht="18" customHeight="1" x14ac:dyDescent="0.35">
      <c r="A427" s="59"/>
      <c r="B427" s="59" t="s">
        <v>775</v>
      </c>
      <c r="C427" s="59"/>
      <c r="D427" s="60">
        <f>DR!P24</f>
        <v>8434</v>
      </c>
      <c r="E427" s="60"/>
      <c r="F427" s="59"/>
      <c r="G427" s="60"/>
    </row>
    <row r="428" spans="1:7" ht="18" customHeight="1" x14ac:dyDescent="0.35">
      <c r="A428" s="59"/>
      <c r="B428" s="59" t="s">
        <v>776</v>
      </c>
      <c r="C428" s="59"/>
      <c r="D428" s="60">
        <f>DR!Q24</f>
        <v>3351</v>
      </c>
      <c r="E428" s="60"/>
      <c r="F428" s="59"/>
      <c r="G428" s="60"/>
    </row>
    <row r="429" spans="1:7" ht="18" customHeight="1" x14ac:dyDescent="0.35">
      <c r="A429" s="59"/>
      <c r="B429" s="59" t="s">
        <v>777</v>
      </c>
      <c r="C429" s="59"/>
      <c r="D429" s="60">
        <f>DR!R24</f>
        <v>4228</v>
      </c>
      <c r="E429" s="60"/>
      <c r="F429" s="59"/>
      <c r="G429" s="60"/>
    </row>
    <row r="430" spans="1:7" ht="18" customHeight="1" x14ac:dyDescent="0.35">
      <c r="A430" s="59"/>
      <c r="B430" s="59" t="s">
        <v>778</v>
      </c>
      <c r="C430" s="59"/>
      <c r="D430" s="60">
        <f>DR!S24</f>
        <v>10870</v>
      </c>
      <c r="E430" s="60"/>
      <c r="F430" s="59"/>
      <c r="G430" s="60"/>
    </row>
    <row r="431" spans="1:7" ht="18" customHeight="1" x14ac:dyDescent="0.35">
      <c r="A431" s="59"/>
      <c r="B431" s="59" t="s">
        <v>779</v>
      </c>
      <c r="C431" s="59"/>
      <c r="D431" s="60">
        <f>DR!T24</f>
        <v>2565</v>
      </c>
      <c r="E431" s="60"/>
      <c r="F431" s="59"/>
      <c r="G431" s="60"/>
    </row>
    <row r="432" spans="1:7" ht="18" customHeight="1" x14ac:dyDescent="0.35">
      <c r="A432" s="59"/>
      <c r="B432" s="59" t="s">
        <v>780</v>
      </c>
      <c r="C432" s="59"/>
      <c r="D432" s="60">
        <f>DR!U24</f>
        <v>2076</v>
      </c>
      <c r="E432" s="60"/>
      <c r="F432" s="59"/>
      <c r="G432" s="60"/>
    </row>
    <row r="433" spans="1:7" ht="18" customHeight="1" x14ac:dyDescent="0.35">
      <c r="A433" s="59"/>
      <c r="B433" s="59"/>
      <c r="C433" s="59"/>
      <c r="D433" s="60" t="e">
        <f t="shared" ref="D433:E433" si="17">SUM(D415:D432)</f>
        <v>#REF!</v>
      </c>
      <c r="E433" s="60">
        <f t="shared" si="17"/>
        <v>0</v>
      </c>
      <c r="F433" s="59" t="s">
        <v>761</v>
      </c>
      <c r="G433" s="60" t="e">
        <f>D433-E433</f>
        <v>#REF!</v>
      </c>
    </row>
    <row r="434" spans="1:7" ht="18" customHeight="1" x14ac:dyDescent="0.35">
      <c r="A434" s="52"/>
      <c r="B434" s="52"/>
      <c r="C434" s="52"/>
      <c r="D434" s="53"/>
      <c r="E434" s="53"/>
      <c r="F434" s="52"/>
      <c r="G434" s="53"/>
    </row>
    <row r="435" spans="1:7" ht="18" customHeight="1" x14ac:dyDescent="0.35">
      <c r="A435" s="52"/>
      <c r="B435" s="52"/>
      <c r="C435" s="52"/>
      <c r="D435" s="53"/>
      <c r="E435" s="53"/>
      <c r="F435" s="52"/>
      <c r="G435" s="53"/>
    </row>
    <row r="436" spans="1:7" ht="18" customHeight="1" x14ac:dyDescent="0.35">
      <c r="A436" s="61" t="s">
        <v>340</v>
      </c>
      <c r="B436" s="63"/>
      <c r="C436" s="52"/>
      <c r="D436" s="52">
        <v>24</v>
      </c>
      <c r="E436" s="53"/>
      <c r="F436" s="52"/>
      <c r="G436" s="53"/>
    </row>
    <row r="437" spans="1:7" ht="18" customHeight="1" x14ac:dyDescent="0.35">
      <c r="A437" s="56"/>
      <c r="B437" s="64"/>
      <c r="C437" s="52"/>
      <c r="D437" s="52"/>
      <c r="E437" s="53"/>
      <c r="F437" s="52"/>
      <c r="G437" s="53"/>
    </row>
    <row r="438" spans="1:7" ht="18" customHeight="1" x14ac:dyDescent="0.35">
      <c r="A438" s="57" t="s">
        <v>756</v>
      </c>
      <c r="B438" s="57" t="s">
        <v>757</v>
      </c>
      <c r="C438" s="57" t="s">
        <v>758</v>
      </c>
      <c r="D438" s="58" t="s">
        <v>759</v>
      </c>
      <c r="E438" s="58" t="s">
        <v>760</v>
      </c>
      <c r="F438" s="57" t="s">
        <v>761</v>
      </c>
      <c r="G438" s="58" t="s">
        <v>762</v>
      </c>
    </row>
    <row r="439" spans="1:7" ht="18" customHeight="1" x14ac:dyDescent="0.35">
      <c r="A439" s="59" t="s">
        <v>763</v>
      </c>
      <c r="B439" s="59" t="s">
        <v>649</v>
      </c>
      <c r="C439" s="59"/>
      <c r="D439" s="60">
        <f>DR!D172</f>
        <v>225600</v>
      </c>
      <c r="E439" s="60"/>
      <c r="F439" s="59"/>
      <c r="G439" s="60"/>
    </row>
    <row r="440" spans="1:7" ht="18" customHeight="1" x14ac:dyDescent="0.35">
      <c r="A440" s="59"/>
      <c r="B440" s="59" t="s">
        <v>764</v>
      </c>
      <c r="C440" s="59"/>
      <c r="D440" s="60">
        <f>DR!E172</f>
        <v>67200</v>
      </c>
      <c r="E440" s="60"/>
      <c r="F440" s="59"/>
      <c r="G440" s="60"/>
    </row>
    <row r="441" spans="1:7" ht="18" customHeight="1" x14ac:dyDescent="0.35">
      <c r="A441" s="59"/>
      <c r="B441" s="59" t="s">
        <v>765</v>
      </c>
      <c r="C441" s="59"/>
      <c r="D441" s="60">
        <f>DR!F172</f>
        <v>0</v>
      </c>
      <c r="E441" s="60"/>
      <c r="F441" s="59"/>
      <c r="G441" s="60"/>
    </row>
    <row r="442" spans="1:7" ht="18" customHeight="1" x14ac:dyDescent="0.35">
      <c r="A442" s="59"/>
      <c r="B442" s="59" t="s">
        <v>766</v>
      </c>
      <c r="C442" s="59"/>
      <c r="D442" s="60">
        <f>DR!G172</f>
        <v>0</v>
      </c>
      <c r="E442" s="60"/>
      <c r="F442" s="59"/>
      <c r="G442" s="60"/>
    </row>
    <row r="443" spans="1:7" ht="18" customHeight="1" x14ac:dyDescent="0.35">
      <c r="A443" s="59"/>
      <c r="B443" s="59" t="s">
        <v>767</v>
      </c>
      <c r="C443" s="59"/>
      <c r="D443" s="60">
        <f>DR!H172</f>
        <v>0</v>
      </c>
      <c r="E443" s="60"/>
      <c r="F443" s="59"/>
      <c r="G443" s="60"/>
    </row>
    <row r="444" spans="1:7" ht="18" customHeight="1" x14ac:dyDescent="0.35">
      <c r="A444" s="59"/>
      <c r="B444" s="59" t="s">
        <v>768</v>
      </c>
      <c r="C444" s="59"/>
      <c r="D444" s="60">
        <f>DR!I172</f>
        <v>0</v>
      </c>
      <c r="E444" s="60"/>
      <c r="F444" s="59"/>
      <c r="G444" s="60"/>
    </row>
    <row r="445" spans="1:7" ht="18" customHeight="1" x14ac:dyDescent="0.35">
      <c r="A445" s="59"/>
      <c r="B445" s="59" t="s">
        <v>769</v>
      </c>
      <c r="C445" s="59"/>
      <c r="D445" s="60">
        <f>DR!J172</f>
        <v>0</v>
      </c>
      <c r="E445" s="60"/>
      <c r="F445" s="59"/>
      <c r="G445" s="60"/>
    </row>
    <row r="446" spans="1:7" ht="18" customHeight="1" x14ac:dyDescent="0.35">
      <c r="A446" s="59"/>
      <c r="B446" s="59" t="s">
        <v>770</v>
      </c>
      <c r="C446" s="59"/>
      <c r="D446" s="60">
        <f>DR!K172</f>
        <v>0</v>
      </c>
      <c r="E446" s="60"/>
      <c r="F446" s="59"/>
      <c r="G446" s="60"/>
    </row>
    <row r="447" spans="1:7" ht="18" customHeight="1" x14ac:dyDescent="0.35">
      <c r="A447" s="59"/>
      <c r="B447" s="59" t="s">
        <v>771</v>
      </c>
      <c r="C447" s="59"/>
      <c r="D447" s="60">
        <f>DR!L172</f>
        <v>0</v>
      </c>
      <c r="E447" s="60"/>
      <c r="F447" s="59"/>
      <c r="G447" s="60"/>
    </row>
    <row r="448" spans="1:7" ht="18" customHeight="1" x14ac:dyDescent="0.35">
      <c r="A448" s="59"/>
      <c r="B448" s="59" t="s">
        <v>772</v>
      </c>
      <c r="C448" s="59"/>
      <c r="D448" s="60" t="e">
        <f>DR!#REF!</f>
        <v>#REF!</v>
      </c>
      <c r="E448" s="60"/>
      <c r="F448" s="59"/>
      <c r="G448" s="60"/>
    </row>
    <row r="449" spans="1:7" ht="18" customHeight="1" x14ac:dyDescent="0.35">
      <c r="A449" s="59"/>
      <c r="B449" s="59" t="s">
        <v>773</v>
      </c>
      <c r="C449" s="59"/>
      <c r="D449" s="60">
        <f>DR!N172</f>
        <v>0</v>
      </c>
      <c r="E449" s="60"/>
      <c r="F449" s="59"/>
      <c r="G449" s="60"/>
    </row>
    <row r="450" spans="1:7" ht="18" customHeight="1" x14ac:dyDescent="0.35">
      <c r="A450" s="59"/>
      <c r="B450" s="59" t="s">
        <v>774</v>
      </c>
      <c r="C450" s="59"/>
      <c r="D450" s="60">
        <f>DR!O172</f>
        <v>0</v>
      </c>
      <c r="E450" s="60"/>
      <c r="F450" s="59"/>
      <c r="G450" s="60"/>
    </row>
    <row r="451" spans="1:7" ht="18" customHeight="1" x14ac:dyDescent="0.35">
      <c r="A451" s="59"/>
      <c r="B451" s="59" t="s">
        <v>775</v>
      </c>
      <c r="C451" s="59"/>
      <c r="D451" s="60">
        <f>DR!P172</f>
        <v>0</v>
      </c>
      <c r="E451" s="60"/>
      <c r="F451" s="59"/>
      <c r="G451" s="60"/>
    </row>
    <row r="452" spans="1:7" ht="18" customHeight="1" x14ac:dyDescent="0.35">
      <c r="A452" s="59"/>
      <c r="B452" s="59" t="s">
        <v>776</v>
      </c>
      <c r="C452" s="59"/>
      <c r="D452" s="60">
        <f>DR!Q172</f>
        <v>0</v>
      </c>
      <c r="E452" s="60"/>
      <c r="F452" s="59"/>
      <c r="G452" s="60"/>
    </row>
    <row r="453" spans="1:7" ht="18" customHeight="1" x14ac:dyDescent="0.35">
      <c r="A453" s="59"/>
      <c r="B453" s="59" t="s">
        <v>777</v>
      </c>
      <c r="C453" s="59"/>
      <c r="D453" s="60">
        <f>DR!R172</f>
        <v>0</v>
      </c>
      <c r="E453" s="60"/>
      <c r="F453" s="59"/>
      <c r="G453" s="60"/>
    </row>
    <row r="454" spans="1:7" ht="18" customHeight="1" x14ac:dyDescent="0.35">
      <c r="A454" s="59"/>
      <c r="B454" s="59" t="s">
        <v>778</v>
      </c>
      <c r="C454" s="59"/>
      <c r="D454" s="60">
        <f>DR!S172</f>
        <v>0</v>
      </c>
      <c r="E454" s="60"/>
      <c r="F454" s="59"/>
      <c r="G454" s="60"/>
    </row>
    <row r="455" spans="1:7" ht="18" customHeight="1" x14ac:dyDescent="0.35">
      <c r="A455" s="59"/>
      <c r="B455" s="59" t="s">
        <v>779</v>
      </c>
      <c r="C455" s="59"/>
      <c r="D455" s="60">
        <f>DR!T172</f>
        <v>0</v>
      </c>
      <c r="E455" s="60"/>
      <c r="F455" s="59"/>
      <c r="G455" s="60"/>
    </row>
    <row r="456" spans="1:7" ht="18" customHeight="1" x14ac:dyDescent="0.35">
      <c r="A456" s="59"/>
      <c r="B456" s="59" t="s">
        <v>780</v>
      </c>
      <c r="C456" s="59"/>
      <c r="D456" s="60">
        <f>DR!U172</f>
        <v>0</v>
      </c>
      <c r="E456" s="60"/>
      <c r="F456" s="59"/>
      <c r="G456" s="60"/>
    </row>
    <row r="457" spans="1:7" ht="18" customHeight="1" x14ac:dyDescent="0.35">
      <c r="A457" s="59"/>
      <c r="B457" s="59"/>
      <c r="C457" s="59"/>
      <c r="D457" s="60" t="e">
        <f t="shared" ref="D457:E457" si="18">SUM(D439:D456)</f>
        <v>#REF!</v>
      </c>
      <c r="E457" s="60">
        <f t="shared" si="18"/>
        <v>0</v>
      </c>
      <c r="F457" s="59" t="s">
        <v>761</v>
      </c>
      <c r="G457" s="60" t="e">
        <f>D457-E457</f>
        <v>#REF!</v>
      </c>
    </row>
    <row r="458" spans="1:7" ht="18" customHeight="1" x14ac:dyDescent="0.35">
      <c r="A458" s="52"/>
      <c r="B458" s="52"/>
      <c r="C458" s="52"/>
      <c r="D458" s="53"/>
      <c r="E458" s="53"/>
      <c r="F458" s="52"/>
      <c r="G458" s="53"/>
    </row>
    <row r="459" spans="1:7" ht="18" customHeight="1" x14ac:dyDescent="0.35">
      <c r="A459" s="52"/>
      <c r="B459" s="52"/>
      <c r="C459" s="52"/>
      <c r="D459" s="53"/>
      <c r="E459" s="53"/>
      <c r="F459" s="52"/>
      <c r="G459" s="53"/>
    </row>
    <row r="460" spans="1:7" ht="18" customHeight="1" x14ac:dyDescent="0.35">
      <c r="A460" s="61" t="s">
        <v>342</v>
      </c>
      <c r="B460" s="63"/>
      <c r="C460" s="52"/>
      <c r="D460" s="52">
        <v>25</v>
      </c>
      <c r="E460" s="53"/>
      <c r="F460" s="52"/>
      <c r="G460" s="53"/>
    </row>
    <row r="461" spans="1:7" ht="18" customHeight="1" x14ac:dyDescent="0.35">
      <c r="A461" s="56"/>
      <c r="B461" s="64"/>
      <c r="C461" s="52"/>
      <c r="D461" s="52"/>
      <c r="E461" s="53"/>
      <c r="F461" s="52"/>
      <c r="G461" s="53"/>
    </row>
    <row r="462" spans="1:7" ht="18" customHeight="1" x14ac:dyDescent="0.35">
      <c r="A462" s="57" t="s">
        <v>756</v>
      </c>
      <c r="B462" s="57" t="s">
        <v>757</v>
      </c>
      <c r="C462" s="57" t="s">
        <v>758</v>
      </c>
      <c r="D462" s="58" t="s">
        <v>759</v>
      </c>
      <c r="E462" s="58" t="s">
        <v>760</v>
      </c>
      <c r="F462" s="57" t="s">
        <v>761</v>
      </c>
      <c r="G462" s="58" t="s">
        <v>762</v>
      </c>
    </row>
    <row r="463" spans="1:7" ht="18" customHeight="1" x14ac:dyDescent="0.35">
      <c r="A463" s="59" t="s">
        <v>763</v>
      </c>
      <c r="B463" s="59" t="s">
        <v>649</v>
      </c>
      <c r="C463" s="59"/>
      <c r="D463" s="60">
        <f>DR!D26</f>
        <v>41400</v>
      </c>
      <c r="E463" s="60"/>
      <c r="F463" s="59"/>
      <c r="G463" s="60"/>
    </row>
    <row r="464" spans="1:7" ht="18" customHeight="1" x14ac:dyDescent="0.35">
      <c r="A464" s="59"/>
      <c r="B464" s="59" t="s">
        <v>764</v>
      </c>
      <c r="C464" s="59"/>
      <c r="D464" s="60">
        <f>DR!E26</f>
        <v>0</v>
      </c>
      <c r="E464" s="60"/>
      <c r="F464" s="59"/>
      <c r="G464" s="60"/>
    </row>
    <row r="465" spans="1:7" ht="18" customHeight="1" x14ac:dyDescent="0.35">
      <c r="A465" s="59"/>
      <c r="B465" s="59" t="s">
        <v>765</v>
      </c>
      <c r="C465" s="59"/>
      <c r="D465" s="60">
        <f>DR!F26</f>
        <v>0</v>
      </c>
      <c r="E465" s="60"/>
      <c r="F465" s="59"/>
      <c r="G465" s="60"/>
    </row>
    <row r="466" spans="1:7" ht="18" customHeight="1" x14ac:dyDescent="0.35">
      <c r="A466" s="59"/>
      <c r="B466" s="59" t="s">
        <v>766</v>
      </c>
      <c r="C466" s="59"/>
      <c r="D466" s="60">
        <f>DR!G26</f>
        <v>0</v>
      </c>
      <c r="E466" s="60"/>
      <c r="F466" s="59"/>
      <c r="G466" s="60"/>
    </row>
    <row r="467" spans="1:7" ht="18" customHeight="1" x14ac:dyDescent="0.35">
      <c r="A467" s="59"/>
      <c r="B467" s="59" t="s">
        <v>767</v>
      </c>
      <c r="C467" s="59"/>
      <c r="D467" s="60">
        <f>DR!H26</f>
        <v>0</v>
      </c>
      <c r="E467" s="60"/>
      <c r="F467" s="59"/>
      <c r="G467" s="60"/>
    </row>
    <row r="468" spans="1:7" ht="18" customHeight="1" x14ac:dyDescent="0.35">
      <c r="A468" s="59"/>
      <c r="B468" s="59" t="s">
        <v>768</v>
      </c>
      <c r="C468" s="59"/>
      <c r="D468" s="60">
        <f>DR!I26</f>
        <v>0</v>
      </c>
      <c r="E468" s="60"/>
      <c r="F468" s="59"/>
      <c r="G468" s="60"/>
    </row>
    <row r="469" spans="1:7" ht="18" customHeight="1" x14ac:dyDescent="0.35">
      <c r="A469" s="59"/>
      <c r="B469" s="59" t="s">
        <v>769</v>
      </c>
      <c r="C469" s="59"/>
      <c r="D469" s="60">
        <f>DR!J26</f>
        <v>0</v>
      </c>
      <c r="E469" s="60"/>
      <c r="F469" s="59"/>
      <c r="G469" s="60"/>
    </row>
    <row r="470" spans="1:7" ht="18" customHeight="1" x14ac:dyDescent="0.35">
      <c r="A470" s="59"/>
      <c r="B470" s="59" t="s">
        <v>770</v>
      </c>
      <c r="C470" s="59"/>
      <c r="D470" s="60">
        <f>DR!K26</f>
        <v>0</v>
      </c>
      <c r="E470" s="60"/>
      <c r="F470" s="59"/>
      <c r="G470" s="60"/>
    </row>
    <row r="471" spans="1:7" ht="18" customHeight="1" x14ac:dyDescent="0.35">
      <c r="A471" s="59"/>
      <c r="B471" s="59" t="s">
        <v>771</v>
      </c>
      <c r="C471" s="59"/>
      <c r="D471" s="60">
        <f>DR!L26</f>
        <v>0</v>
      </c>
      <c r="E471" s="60"/>
      <c r="F471" s="59"/>
      <c r="G471" s="60"/>
    </row>
    <row r="472" spans="1:7" ht="18" customHeight="1" x14ac:dyDescent="0.35">
      <c r="A472" s="59"/>
      <c r="B472" s="59" t="s">
        <v>772</v>
      </c>
      <c r="C472" s="59"/>
      <c r="D472" s="60">
        <f>DR!M26</f>
        <v>0</v>
      </c>
      <c r="E472" s="60"/>
      <c r="F472" s="59"/>
      <c r="G472" s="60"/>
    </row>
    <row r="473" spans="1:7" ht="18" customHeight="1" x14ac:dyDescent="0.35">
      <c r="A473" s="59"/>
      <c r="B473" s="59" t="s">
        <v>773</v>
      </c>
      <c r="C473" s="59"/>
      <c r="D473" s="60">
        <f>DR!N27</f>
        <v>780</v>
      </c>
      <c r="E473" s="60"/>
      <c r="F473" s="59"/>
      <c r="G473" s="60"/>
    </row>
    <row r="474" spans="1:7" ht="18" customHeight="1" x14ac:dyDescent="0.35">
      <c r="A474" s="59"/>
      <c r="B474" s="59" t="s">
        <v>774</v>
      </c>
      <c r="C474" s="59"/>
      <c r="D474" s="60">
        <f>DR!O26</f>
        <v>0</v>
      </c>
      <c r="E474" s="60"/>
      <c r="F474" s="59"/>
      <c r="G474" s="60"/>
    </row>
    <row r="475" spans="1:7" ht="18" customHeight="1" x14ac:dyDescent="0.35">
      <c r="A475" s="59"/>
      <c r="B475" s="59" t="s">
        <v>775</v>
      </c>
      <c r="C475" s="59"/>
      <c r="D475" s="60">
        <f>DR!P26</f>
        <v>0</v>
      </c>
      <c r="E475" s="60"/>
      <c r="F475" s="59"/>
      <c r="G475" s="60"/>
    </row>
    <row r="476" spans="1:7" ht="18" customHeight="1" x14ac:dyDescent="0.35">
      <c r="A476" s="59"/>
      <c r="B476" s="59" t="s">
        <v>776</v>
      </c>
      <c r="C476" s="59"/>
      <c r="D476" s="60">
        <f>DR!Q26</f>
        <v>0</v>
      </c>
      <c r="E476" s="60"/>
      <c r="F476" s="59"/>
      <c r="G476" s="60"/>
    </row>
    <row r="477" spans="1:7" ht="18" customHeight="1" x14ac:dyDescent="0.35">
      <c r="A477" s="59"/>
      <c r="B477" s="59" t="s">
        <v>777</v>
      </c>
      <c r="C477" s="59"/>
      <c r="D477" s="60">
        <f>DR!R26</f>
        <v>0</v>
      </c>
      <c r="E477" s="60"/>
      <c r="F477" s="59"/>
      <c r="G477" s="60"/>
    </row>
    <row r="478" spans="1:7" ht="18" customHeight="1" x14ac:dyDescent="0.35">
      <c r="A478" s="59"/>
      <c r="B478" s="59" t="s">
        <v>778</v>
      </c>
      <c r="C478" s="59"/>
      <c r="D478" s="60">
        <f>DR!S26</f>
        <v>0</v>
      </c>
      <c r="E478" s="60"/>
      <c r="F478" s="59"/>
      <c r="G478" s="60"/>
    </row>
    <row r="479" spans="1:7" ht="18" customHeight="1" x14ac:dyDescent="0.35">
      <c r="A479" s="59"/>
      <c r="B479" s="59" t="s">
        <v>779</v>
      </c>
      <c r="C479" s="59"/>
      <c r="D479" s="60">
        <f>DR!T26</f>
        <v>0</v>
      </c>
      <c r="E479" s="60"/>
      <c r="F479" s="59"/>
      <c r="G479" s="60"/>
    </row>
    <row r="480" spans="1:7" ht="18" customHeight="1" x14ac:dyDescent="0.35">
      <c r="A480" s="59"/>
      <c r="B480" s="59" t="s">
        <v>780</v>
      </c>
      <c r="C480" s="59"/>
      <c r="D480" s="60">
        <f>DR!U26</f>
        <v>0</v>
      </c>
      <c r="E480" s="60"/>
      <c r="F480" s="59"/>
      <c r="G480" s="60"/>
    </row>
    <row r="481" spans="1:7" ht="18" customHeight="1" x14ac:dyDescent="0.35">
      <c r="A481" s="59"/>
      <c r="B481" s="59"/>
      <c r="C481" s="59"/>
      <c r="D481" s="60">
        <f t="shared" ref="D481:E481" si="19">SUM(D463:D480)</f>
        <v>42180</v>
      </c>
      <c r="E481" s="60">
        <f t="shared" si="19"/>
        <v>0</v>
      </c>
      <c r="F481" s="59" t="s">
        <v>761</v>
      </c>
      <c r="G481" s="60">
        <f>D481-E481</f>
        <v>42180</v>
      </c>
    </row>
    <row r="482" spans="1:7" ht="18" customHeight="1" x14ac:dyDescent="0.35">
      <c r="A482" s="52"/>
      <c r="B482" s="52"/>
      <c r="C482" s="52"/>
      <c r="D482" s="53"/>
      <c r="E482" s="53"/>
      <c r="F482" s="52"/>
      <c r="G482" s="53"/>
    </row>
    <row r="483" spans="1:7" ht="18" customHeight="1" x14ac:dyDescent="0.35">
      <c r="A483" s="52"/>
      <c r="B483" s="52"/>
      <c r="C483" s="52"/>
      <c r="D483" s="53"/>
      <c r="E483" s="53"/>
      <c r="F483" s="52"/>
      <c r="G483" s="53"/>
    </row>
    <row r="484" spans="1:7" ht="18" customHeight="1" x14ac:dyDescent="0.35">
      <c r="A484" s="61" t="s">
        <v>343</v>
      </c>
      <c r="B484" s="63"/>
      <c r="C484" s="52"/>
      <c r="D484" s="52">
        <v>26</v>
      </c>
      <c r="E484" s="53"/>
      <c r="F484" s="52"/>
      <c r="G484" s="53"/>
    </row>
    <row r="485" spans="1:7" ht="18" customHeight="1" x14ac:dyDescent="0.35">
      <c r="A485" s="56"/>
      <c r="B485" s="64"/>
      <c r="C485" s="52"/>
      <c r="D485" s="52"/>
      <c r="E485" s="53"/>
      <c r="F485" s="52"/>
      <c r="G485" s="53"/>
    </row>
    <row r="486" spans="1:7" ht="18" customHeight="1" x14ac:dyDescent="0.35">
      <c r="A486" s="57" t="s">
        <v>756</v>
      </c>
      <c r="B486" s="57" t="s">
        <v>757</v>
      </c>
      <c r="C486" s="57" t="s">
        <v>758</v>
      </c>
      <c r="D486" s="58" t="s">
        <v>759</v>
      </c>
      <c r="E486" s="58" t="s">
        <v>760</v>
      </c>
      <c r="F486" s="57" t="s">
        <v>761</v>
      </c>
      <c r="G486" s="58" t="s">
        <v>762</v>
      </c>
    </row>
    <row r="487" spans="1:7" ht="18" customHeight="1" x14ac:dyDescent="0.35">
      <c r="A487" s="59" t="s">
        <v>763</v>
      </c>
      <c r="B487" s="59" t="s">
        <v>649</v>
      </c>
      <c r="C487" s="59"/>
      <c r="D487" s="60">
        <f>DR!D27</f>
        <v>787</v>
      </c>
      <c r="E487" s="60"/>
      <c r="F487" s="59"/>
      <c r="G487" s="60"/>
    </row>
    <row r="488" spans="1:7" ht="18" customHeight="1" x14ac:dyDescent="0.35">
      <c r="A488" s="59"/>
      <c r="B488" s="59" t="s">
        <v>764</v>
      </c>
      <c r="C488" s="59"/>
      <c r="D488" s="60">
        <f>DR!E27</f>
        <v>0</v>
      </c>
      <c r="E488" s="60"/>
      <c r="F488" s="59"/>
      <c r="G488" s="60"/>
    </row>
    <row r="489" spans="1:7" ht="18" customHeight="1" x14ac:dyDescent="0.35">
      <c r="A489" s="59"/>
      <c r="B489" s="59" t="s">
        <v>765</v>
      </c>
      <c r="C489" s="59"/>
      <c r="D489" s="60">
        <f>DR!F27</f>
        <v>0</v>
      </c>
      <c r="E489" s="60"/>
      <c r="F489" s="59"/>
      <c r="G489" s="60"/>
    </row>
    <row r="490" spans="1:7" ht="18" customHeight="1" x14ac:dyDescent="0.35">
      <c r="A490" s="59"/>
      <c r="B490" s="59" t="s">
        <v>766</v>
      </c>
      <c r="C490" s="59"/>
      <c r="D490" s="60">
        <f>DR!G27</f>
        <v>0</v>
      </c>
      <c r="E490" s="60"/>
      <c r="F490" s="59"/>
      <c r="G490" s="60"/>
    </row>
    <row r="491" spans="1:7" ht="18" customHeight="1" x14ac:dyDescent="0.35">
      <c r="A491" s="59"/>
      <c r="B491" s="59" t="s">
        <v>767</v>
      </c>
      <c r="C491" s="59"/>
      <c r="D491" s="60">
        <f>DR!H27</f>
        <v>0</v>
      </c>
      <c r="E491" s="60"/>
      <c r="F491" s="59"/>
      <c r="G491" s="60"/>
    </row>
    <row r="492" spans="1:7" ht="18" customHeight="1" x14ac:dyDescent="0.35">
      <c r="A492" s="59"/>
      <c r="B492" s="59" t="s">
        <v>768</v>
      </c>
      <c r="C492" s="59"/>
      <c r="D492" s="60">
        <f>DR!I27</f>
        <v>630</v>
      </c>
      <c r="E492" s="60"/>
      <c r="F492" s="59"/>
      <c r="G492" s="60"/>
    </row>
    <row r="493" spans="1:7" ht="18" customHeight="1" x14ac:dyDescent="0.35">
      <c r="A493" s="59"/>
      <c r="B493" s="59" t="s">
        <v>769</v>
      </c>
      <c r="C493" s="59"/>
      <c r="D493" s="60">
        <f>DR!J27</f>
        <v>0</v>
      </c>
      <c r="E493" s="60"/>
      <c r="F493" s="59"/>
      <c r="G493" s="60"/>
    </row>
    <row r="494" spans="1:7" ht="18" customHeight="1" x14ac:dyDescent="0.35">
      <c r="A494" s="59"/>
      <c r="B494" s="59" t="s">
        <v>770</v>
      </c>
      <c r="C494" s="59"/>
      <c r="D494" s="60">
        <f>DR!K27</f>
        <v>1385</v>
      </c>
      <c r="E494" s="60"/>
      <c r="F494" s="59"/>
      <c r="G494" s="60"/>
    </row>
    <row r="495" spans="1:7" ht="18" customHeight="1" x14ac:dyDescent="0.35">
      <c r="A495" s="59"/>
      <c r="B495" s="59" t="s">
        <v>771</v>
      </c>
      <c r="C495" s="59"/>
      <c r="D495" s="60">
        <f>DR!L27</f>
        <v>0</v>
      </c>
      <c r="E495" s="60"/>
      <c r="F495" s="59"/>
      <c r="G495" s="60"/>
    </row>
    <row r="496" spans="1:7" ht="18" customHeight="1" x14ac:dyDescent="0.35">
      <c r="A496" s="59"/>
      <c r="B496" s="59" t="s">
        <v>772</v>
      </c>
      <c r="C496" s="59"/>
      <c r="D496" s="60">
        <f>DR!M27</f>
        <v>120</v>
      </c>
      <c r="E496" s="60"/>
      <c r="F496" s="59"/>
      <c r="G496" s="60"/>
    </row>
    <row r="497" spans="1:7" ht="18" customHeight="1" x14ac:dyDescent="0.35">
      <c r="A497" s="59"/>
      <c r="B497" s="59" t="s">
        <v>773</v>
      </c>
      <c r="C497" s="59"/>
      <c r="D497" s="60" t="e">
        <f>DR!#REF!</f>
        <v>#REF!</v>
      </c>
      <c r="E497" s="60"/>
      <c r="F497" s="59"/>
      <c r="G497" s="60"/>
    </row>
    <row r="498" spans="1:7" ht="18" customHeight="1" x14ac:dyDescent="0.35">
      <c r="A498" s="59"/>
      <c r="B498" s="59" t="s">
        <v>774</v>
      </c>
      <c r="C498" s="59"/>
      <c r="D498" s="60">
        <f>DR!O27</f>
        <v>3000</v>
      </c>
      <c r="E498" s="60"/>
      <c r="F498" s="59"/>
      <c r="G498" s="60"/>
    </row>
    <row r="499" spans="1:7" ht="18" customHeight="1" x14ac:dyDescent="0.35">
      <c r="A499" s="59"/>
      <c r="B499" s="59" t="s">
        <v>775</v>
      </c>
      <c r="C499" s="59"/>
      <c r="D499" s="60">
        <f>DR!P27</f>
        <v>570</v>
      </c>
      <c r="E499" s="60"/>
      <c r="F499" s="59"/>
      <c r="G499" s="60"/>
    </row>
    <row r="500" spans="1:7" ht="18" customHeight="1" x14ac:dyDescent="0.35">
      <c r="A500" s="59"/>
      <c r="B500" s="59" t="s">
        <v>776</v>
      </c>
      <c r="C500" s="59"/>
      <c r="D500" s="60">
        <f>DR!Q27</f>
        <v>1570</v>
      </c>
      <c r="E500" s="60"/>
      <c r="F500" s="59"/>
      <c r="G500" s="60"/>
    </row>
    <row r="501" spans="1:7" ht="18" customHeight="1" x14ac:dyDescent="0.35">
      <c r="A501" s="59"/>
      <c r="B501" s="59" t="s">
        <v>777</v>
      </c>
      <c r="C501" s="59"/>
      <c r="D501" s="60">
        <f>DR!R27</f>
        <v>1440</v>
      </c>
      <c r="E501" s="60"/>
      <c r="F501" s="59"/>
      <c r="G501" s="60"/>
    </row>
    <row r="502" spans="1:7" ht="18" customHeight="1" x14ac:dyDescent="0.35">
      <c r="A502" s="59"/>
      <c r="B502" s="59" t="s">
        <v>778</v>
      </c>
      <c r="C502" s="59"/>
      <c r="D502" s="60">
        <f>DR!S27</f>
        <v>3240</v>
      </c>
      <c r="E502" s="60"/>
      <c r="F502" s="59"/>
      <c r="G502" s="60"/>
    </row>
    <row r="503" spans="1:7" ht="18" customHeight="1" x14ac:dyDescent="0.35">
      <c r="A503" s="59"/>
      <c r="B503" s="59" t="s">
        <v>779</v>
      </c>
      <c r="C503" s="59"/>
      <c r="D503" s="60">
        <f>DR!T27</f>
        <v>0</v>
      </c>
      <c r="E503" s="60"/>
      <c r="F503" s="59"/>
      <c r="G503" s="60"/>
    </row>
    <row r="504" spans="1:7" ht="18" customHeight="1" x14ac:dyDescent="0.35">
      <c r="A504" s="59"/>
      <c r="B504" s="59" t="s">
        <v>780</v>
      </c>
      <c r="C504" s="59"/>
      <c r="D504" s="60">
        <f>DR!U27</f>
        <v>0</v>
      </c>
      <c r="E504" s="60"/>
      <c r="F504" s="59"/>
      <c r="G504" s="60"/>
    </row>
    <row r="505" spans="1:7" ht="18" customHeight="1" x14ac:dyDescent="0.35">
      <c r="A505" s="59"/>
      <c r="B505" s="59"/>
      <c r="C505" s="59"/>
      <c r="D505" s="60" t="e">
        <f t="shared" ref="D505:E505" si="20">SUM(D487:D504)</f>
        <v>#REF!</v>
      </c>
      <c r="E505" s="60">
        <f t="shared" si="20"/>
        <v>0</v>
      </c>
      <c r="F505" s="59" t="s">
        <v>761</v>
      </c>
      <c r="G505" s="60" t="e">
        <f>D505-E505</f>
        <v>#REF!</v>
      </c>
    </row>
    <row r="506" spans="1:7" ht="18" customHeight="1" x14ac:dyDescent="0.35">
      <c r="A506" s="52"/>
      <c r="B506" s="52"/>
      <c r="C506" s="52"/>
      <c r="D506" s="53"/>
      <c r="E506" s="53"/>
      <c r="F506" s="52"/>
      <c r="G506" s="53"/>
    </row>
    <row r="507" spans="1:7" ht="18" customHeight="1" x14ac:dyDescent="0.35">
      <c r="A507" s="52"/>
      <c r="B507" s="52"/>
      <c r="C507" s="52"/>
      <c r="D507" s="53"/>
      <c r="E507" s="53"/>
      <c r="F507" s="52"/>
      <c r="G507" s="53"/>
    </row>
    <row r="508" spans="1:7" ht="18" customHeight="1" x14ac:dyDescent="0.35">
      <c r="A508" s="61" t="s">
        <v>345</v>
      </c>
      <c r="B508" s="63"/>
      <c r="C508" s="52"/>
      <c r="D508" s="52">
        <v>27</v>
      </c>
      <c r="E508" s="53"/>
      <c r="F508" s="52"/>
      <c r="G508" s="53"/>
    </row>
    <row r="509" spans="1:7" ht="18" customHeight="1" x14ac:dyDescent="0.35">
      <c r="A509" s="56"/>
      <c r="B509" s="64"/>
      <c r="C509" s="52"/>
      <c r="D509" s="52"/>
      <c r="E509" s="53"/>
      <c r="F509" s="52"/>
      <c r="G509" s="53"/>
    </row>
    <row r="510" spans="1:7" ht="18" customHeight="1" x14ac:dyDescent="0.35">
      <c r="A510" s="57" t="s">
        <v>756</v>
      </c>
      <c r="B510" s="57" t="s">
        <v>757</v>
      </c>
      <c r="C510" s="57" t="s">
        <v>758</v>
      </c>
      <c r="D510" s="58" t="s">
        <v>759</v>
      </c>
      <c r="E510" s="58" t="s">
        <v>760</v>
      </c>
      <c r="F510" s="57" t="s">
        <v>761</v>
      </c>
      <c r="G510" s="58" t="s">
        <v>762</v>
      </c>
    </row>
    <row r="511" spans="1:7" ht="18" customHeight="1" x14ac:dyDescent="0.35">
      <c r="A511" s="59" t="s">
        <v>763</v>
      </c>
      <c r="B511" s="59" t="s">
        <v>649</v>
      </c>
      <c r="C511" s="59"/>
      <c r="D511" s="60">
        <f>DR!D28</f>
        <v>50</v>
      </c>
      <c r="E511" s="60"/>
      <c r="F511" s="59"/>
      <c r="G511" s="60"/>
    </row>
    <row r="512" spans="1:7" ht="18" customHeight="1" x14ac:dyDescent="0.35">
      <c r="A512" s="59"/>
      <c r="B512" s="59" t="s">
        <v>764</v>
      </c>
      <c r="C512" s="59"/>
      <c r="D512" s="60">
        <f>DR!E28</f>
        <v>9240</v>
      </c>
      <c r="E512" s="60"/>
      <c r="F512" s="59"/>
      <c r="G512" s="60"/>
    </row>
    <row r="513" spans="1:7" ht="18" customHeight="1" x14ac:dyDescent="0.35">
      <c r="A513" s="59"/>
      <c r="B513" s="59" t="s">
        <v>765</v>
      </c>
      <c r="C513" s="59"/>
      <c r="D513" s="60">
        <f>DR!F28</f>
        <v>3380</v>
      </c>
      <c r="E513" s="60"/>
      <c r="F513" s="59"/>
      <c r="G513" s="60"/>
    </row>
    <row r="514" spans="1:7" ht="18" customHeight="1" x14ac:dyDescent="0.35">
      <c r="A514" s="59"/>
      <c r="B514" s="59" t="s">
        <v>766</v>
      </c>
      <c r="C514" s="59"/>
      <c r="D514" s="60">
        <f>DR!G28</f>
        <v>2440</v>
      </c>
      <c r="E514" s="60"/>
      <c r="F514" s="59"/>
      <c r="G514" s="60"/>
    </row>
    <row r="515" spans="1:7" ht="18" customHeight="1" x14ac:dyDescent="0.35">
      <c r="A515" s="59"/>
      <c r="B515" s="59" t="s">
        <v>767</v>
      </c>
      <c r="C515" s="59"/>
      <c r="D515" s="60">
        <f>DR!H28</f>
        <v>9640</v>
      </c>
      <c r="E515" s="60"/>
      <c r="F515" s="59"/>
      <c r="G515" s="60"/>
    </row>
    <row r="516" spans="1:7" ht="18" customHeight="1" x14ac:dyDescent="0.35">
      <c r="A516" s="59"/>
      <c r="B516" s="59" t="s">
        <v>768</v>
      </c>
      <c r="C516" s="59"/>
      <c r="D516" s="60">
        <f>DR!I28</f>
        <v>2760</v>
      </c>
      <c r="E516" s="60"/>
      <c r="F516" s="59"/>
      <c r="G516" s="60"/>
    </row>
    <row r="517" spans="1:7" ht="18" customHeight="1" x14ac:dyDescent="0.35">
      <c r="A517" s="59"/>
      <c r="B517" s="59" t="s">
        <v>769</v>
      </c>
      <c r="C517" s="59"/>
      <c r="D517" s="60">
        <f>DR!J28</f>
        <v>300</v>
      </c>
      <c r="E517" s="60"/>
      <c r="F517" s="59"/>
      <c r="G517" s="60"/>
    </row>
    <row r="518" spans="1:7" ht="18" customHeight="1" x14ac:dyDescent="0.35">
      <c r="A518" s="59"/>
      <c r="B518" s="59" t="s">
        <v>770</v>
      </c>
      <c r="C518" s="59"/>
      <c r="D518" s="60">
        <f>DR!K28</f>
        <v>910</v>
      </c>
      <c r="E518" s="60"/>
      <c r="F518" s="59"/>
      <c r="G518" s="60"/>
    </row>
    <row r="519" spans="1:7" ht="18" customHeight="1" x14ac:dyDescent="0.35">
      <c r="A519" s="59"/>
      <c r="B519" s="59" t="s">
        <v>771</v>
      </c>
      <c r="C519" s="59"/>
      <c r="D519" s="60">
        <f>DR!L28</f>
        <v>4100</v>
      </c>
      <c r="E519" s="60"/>
      <c r="F519" s="59"/>
      <c r="G519" s="60"/>
    </row>
    <row r="520" spans="1:7" ht="18" customHeight="1" x14ac:dyDescent="0.35">
      <c r="A520" s="59"/>
      <c r="B520" s="59" t="s">
        <v>772</v>
      </c>
      <c r="C520" s="59"/>
      <c r="D520" s="60">
        <f>DR!M28</f>
        <v>1530</v>
      </c>
      <c r="E520" s="60"/>
      <c r="F520" s="59"/>
      <c r="G520" s="60"/>
    </row>
    <row r="521" spans="1:7" ht="18" customHeight="1" x14ac:dyDescent="0.35">
      <c r="A521" s="59"/>
      <c r="B521" s="59" t="s">
        <v>773</v>
      </c>
      <c r="C521" s="59"/>
      <c r="D521" s="60">
        <f>DR!N28</f>
        <v>1460</v>
      </c>
      <c r="E521" s="60"/>
      <c r="F521" s="59"/>
      <c r="G521" s="60"/>
    </row>
    <row r="522" spans="1:7" ht="18" customHeight="1" x14ac:dyDescent="0.35">
      <c r="A522" s="59"/>
      <c r="B522" s="59" t="s">
        <v>774</v>
      </c>
      <c r="C522" s="59"/>
      <c r="D522" s="60">
        <f>DR!O28</f>
        <v>2600</v>
      </c>
      <c r="E522" s="60"/>
      <c r="F522" s="59"/>
      <c r="G522" s="60"/>
    </row>
    <row r="523" spans="1:7" ht="18" customHeight="1" x14ac:dyDescent="0.35">
      <c r="A523" s="59"/>
      <c r="B523" s="59" t="s">
        <v>775</v>
      </c>
      <c r="C523" s="59"/>
      <c r="D523" s="60">
        <f>DR!P28</f>
        <v>3240</v>
      </c>
      <c r="E523" s="60"/>
      <c r="F523" s="59"/>
      <c r="G523" s="60"/>
    </row>
    <row r="524" spans="1:7" ht="18" customHeight="1" x14ac:dyDescent="0.35">
      <c r="A524" s="59"/>
      <c r="B524" s="59" t="s">
        <v>776</v>
      </c>
      <c r="C524" s="59"/>
      <c r="D524" s="60">
        <f>DR!Q28</f>
        <v>1280</v>
      </c>
      <c r="E524" s="60"/>
      <c r="F524" s="59"/>
      <c r="G524" s="60"/>
    </row>
    <row r="525" spans="1:7" ht="18" customHeight="1" x14ac:dyDescent="0.35">
      <c r="A525" s="59"/>
      <c r="B525" s="59" t="s">
        <v>777</v>
      </c>
      <c r="C525" s="59"/>
      <c r="D525" s="60">
        <f>DR!R28</f>
        <v>580</v>
      </c>
      <c r="E525" s="60"/>
      <c r="F525" s="59"/>
      <c r="G525" s="60"/>
    </row>
    <row r="526" spans="1:7" ht="18" customHeight="1" x14ac:dyDescent="0.35">
      <c r="A526" s="59"/>
      <c r="B526" s="59" t="s">
        <v>778</v>
      </c>
      <c r="C526" s="59"/>
      <c r="D526" s="60">
        <f>DR!S28</f>
        <v>1960</v>
      </c>
      <c r="E526" s="60"/>
      <c r="F526" s="59"/>
      <c r="G526" s="60"/>
    </row>
    <row r="527" spans="1:7" ht="18" customHeight="1" x14ac:dyDescent="0.35">
      <c r="A527" s="59"/>
      <c r="B527" s="59" t="s">
        <v>779</v>
      </c>
      <c r="C527" s="59"/>
      <c r="D527" s="60">
        <f>DR!T28</f>
        <v>790</v>
      </c>
      <c r="E527" s="60"/>
      <c r="F527" s="59"/>
      <c r="G527" s="60"/>
    </row>
    <row r="528" spans="1:7" ht="18" customHeight="1" x14ac:dyDescent="0.35">
      <c r="A528" s="59"/>
      <c r="B528" s="59" t="s">
        <v>780</v>
      </c>
      <c r="C528" s="59"/>
      <c r="D528" s="60">
        <f>DR!U28</f>
        <v>860</v>
      </c>
      <c r="E528" s="60"/>
      <c r="F528" s="59"/>
      <c r="G528" s="60"/>
    </row>
    <row r="529" spans="1:7" ht="18" customHeight="1" x14ac:dyDescent="0.35">
      <c r="A529" s="65"/>
      <c r="B529" s="59"/>
      <c r="C529" s="59"/>
      <c r="D529" s="60">
        <f t="shared" ref="D529:E529" si="21">SUM(D511:D528)</f>
        <v>47120</v>
      </c>
      <c r="E529" s="60">
        <f t="shared" si="21"/>
        <v>0</v>
      </c>
      <c r="F529" s="59" t="s">
        <v>761</v>
      </c>
      <c r="G529" s="60">
        <f>D529-E529</f>
        <v>47120</v>
      </c>
    </row>
    <row r="530" spans="1:7" ht="18" customHeight="1" x14ac:dyDescent="0.35">
      <c r="A530" s="52"/>
      <c r="B530" s="52"/>
      <c r="C530" s="52"/>
      <c r="D530" s="53"/>
      <c r="E530" s="53"/>
      <c r="F530" s="52"/>
      <c r="G530" s="53"/>
    </row>
    <row r="531" spans="1:7" ht="18" customHeight="1" x14ac:dyDescent="0.35">
      <c r="A531" s="52"/>
      <c r="B531" s="52"/>
      <c r="C531" s="52"/>
      <c r="D531" s="53"/>
      <c r="E531" s="53"/>
      <c r="F531" s="52"/>
      <c r="G531" s="53"/>
    </row>
    <row r="532" spans="1:7" ht="18" customHeight="1" x14ac:dyDescent="0.35">
      <c r="A532" s="61" t="s">
        <v>347</v>
      </c>
      <c r="B532" s="63"/>
      <c r="C532" s="52"/>
      <c r="D532" s="52">
        <v>28</v>
      </c>
      <c r="E532" s="53"/>
      <c r="F532" s="52"/>
      <c r="G532" s="53"/>
    </row>
    <row r="533" spans="1:7" ht="18" customHeight="1" x14ac:dyDescent="0.35">
      <c r="A533" s="56"/>
      <c r="B533" s="64"/>
      <c r="C533" s="52"/>
      <c r="D533" s="52"/>
      <c r="E533" s="53"/>
      <c r="F533" s="52"/>
      <c r="G533" s="53"/>
    </row>
    <row r="534" spans="1:7" ht="18" customHeight="1" x14ac:dyDescent="0.35">
      <c r="A534" s="57" t="s">
        <v>756</v>
      </c>
      <c r="B534" s="57" t="s">
        <v>757</v>
      </c>
      <c r="C534" s="57" t="s">
        <v>758</v>
      </c>
      <c r="D534" s="58" t="s">
        <v>759</v>
      </c>
      <c r="E534" s="58" t="s">
        <v>760</v>
      </c>
      <c r="F534" s="57" t="s">
        <v>761</v>
      </c>
      <c r="G534" s="58" t="s">
        <v>762</v>
      </c>
    </row>
    <row r="535" spans="1:7" ht="18" customHeight="1" x14ac:dyDescent="0.35">
      <c r="A535" s="59" t="s">
        <v>763</v>
      </c>
      <c r="B535" s="59" t="s">
        <v>649</v>
      </c>
      <c r="C535" s="59"/>
      <c r="D535" s="60">
        <f>DR!D29</f>
        <v>797170</v>
      </c>
      <c r="E535" s="60"/>
      <c r="F535" s="59"/>
      <c r="G535" s="60"/>
    </row>
    <row r="536" spans="1:7" ht="18" customHeight="1" x14ac:dyDescent="0.35">
      <c r="A536" s="59"/>
      <c r="B536" s="59" t="s">
        <v>764</v>
      </c>
      <c r="C536" s="59"/>
      <c r="D536" s="60">
        <f>DR!E29</f>
        <v>111970</v>
      </c>
      <c r="E536" s="60"/>
      <c r="F536" s="59"/>
      <c r="G536" s="60"/>
    </row>
    <row r="537" spans="1:7" ht="18" customHeight="1" x14ac:dyDescent="0.35">
      <c r="A537" s="59"/>
      <c r="B537" s="59" t="s">
        <v>765</v>
      </c>
      <c r="C537" s="59"/>
      <c r="D537" s="60">
        <f>DR!F29</f>
        <v>98986</v>
      </c>
      <c r="E537" s="60"/>
      <c r="F537" s="59"/>
      <c r="G537" s="60"/>
    </row>
    <row r="538" spans="1:7" ht="18" customHeight="1" x14ac:dyDescent="0.35">
      <c r="A538" s="59"/>
      <c r="B538" s="59" t="s">
        <v>766</v>
      </c>
      <c r="C538" s="59"/>
      <c r="D538" s="60">
        <f>DR!G29</f>
        <v>85000</v>
      </c>
      <c r="E538" s="60"/>
      <c r="F538" s="59"/>
      <c r="G538" s="60"/>
    </row>
    <row r="539" spans="1:7" ht="18" customHeight="1" x14ac:dyDescent="0.35">
      <c r="A539" s="59"/>
      <c r="B539" s="59" t="s">
        <v>767</v>
      </c>
      <c r="C539" s="59"/>
      <c r="D539" s="60">
        <f>DR!H29</f>
        <v>105007</v>
      </c>
      <c r="E539" s="60"/>
      <c r="F539" s="59"/>
      <c r="G539" s="60"/>
    </row>
    <row r="540" spans="1:7" ht="18" customHeight="1" x14ac:dyDescent="0.35">
      <c r="A540" s="59"/>
      <c r="B540" s="59" t="s">
        <v>768</v>
      </c>
      <c r="C540" s="59"/>
      <c r="D540" s="60">
        <f>DR!I29</f>
        <v>78997</v>
      </c>
      <c r="E540" s="60"/>
      <c r="F540" s="59"/>
      <c r="G540" s="60"/>
    </row>
    <row r="541" spans="1:7" ht="18" customHeight="1" x14ac:dyDescent="0.35">
      <c r="A541" s="59"/>
      <c r="B541" s="59" t="s">
        <v>769</v>
      </c>
      <c r="C541" s="59"/>
      <c r="D541" s="60">
        <f>DR!J29</f>
        <v>74989</v>
      </c>
      <c r="E541" s="60"/>
      <c r="F541" s="59"/>
      <c r="G541" s="60"/>
    </row>
    <row r="542" spans="1:7" ht="18" customHeight="1" x14ac:dyDescent="0.35">
      <c r="A542" s="59"/>
      <c r="B542" s="59" t="s">
        <v>770</v>
      </c>
      <c r="C542" s="59"/>
      <c r="D542" s="60">
        <f>DR!K29</f>
        <v>0</v>
      </c>
      <c r="E542" s="60"/>
      <c r="F542" s="59"/>
      <c r="G542" s="60"/>
    </row>
    <row r="543" spans="1:7" ht="18" customHeight="1" x14ac:dyDescent="0.35">
      <c r="A543" s="59"/>
      <c r="B543" s="59" t="s">
        <v>771</v>
      </c>
      <c r="C543" s="59"/>
      <c r="D543" s="60">
        <f>DR!L29</f>
        <v>89999</v>
      </c>
      <c r="E543" s="60"/>
      <c r="F543" s="59"/>
      <c r="G543" s="60"/>
    </row>
    <row r="544" spans="1:7" ht="18" customHeight="1" x14ac:dyDescent="0.35">
      <c r="A544" s="59"/>
      <c r="B544" s="59" t="s">
        <v>772</v>
      </c>
      <c r="C544" s="59"/>
      <c r="D544" s="60">
        <f>DR!M29</f>
        <v>29934</v>
      </c>
      <c r="E544" s="60"/>
      <c r="F544" s="59"/>
      <c r="G544" s="60"/>
    </row>
    <row r="545" spans="1:7" ht="18" customHeight="1" x14ac:dyDescent="0.35">
      <c r="A545" s="59"/>
      <c r="B545" s="59" t="s">
        <v>773</v>
      </c>
      <c r="C545" s="59"/>
      <c r="D545" s="60">
        <f>DR!N29</f>
        <v>0</v>
      </c>
      <c r="E545" s="60"/>
      <c r="F545" s="59"/>
      <c r="G545" s="60"/>
    </row>
    <row r="546" spans="1:7" ht="18" customHeight="1" x14ac:dyDescent="0.35">
      <c r="A546" s="59"/>
      <c r="B546" s="59" t="s">
        <v>774</v>
      </c>
      <c r="C546" s="59"/>
      <c r="D546" s="60">
        <f>DR!O29</f>
        <v>0</v>
      </c>
      <c r="E546" s="60"/>
      <c r="F546" s="59"/>
      <c r="G546" s="60"/>
    </row>
    <row r="547" spans="1:7" ht="18" customHeight="1" x14ac:dyDescent="0.35">
      <c r="A547" s="59"/>
      <c r="B547" s="59" t="s">
        <v>775</v>
      </c>
      <c r="C547" s="59"/>
      <c r="D547" s="60">
        <f>DR!P29</f>
        <v>72603</v>
      </c>
      <c r="E547" s="60"/>
      <c r="F547" s="59"/>
      <c r="G547" s="60"/>
    </row>
    <row r="548" spans="1:7" ht="18" customHeight="1" x14ac:dyDescent="0.35">
      <c r="A548" s="59"/>
      <c r="B548" s="59" t="s">
        <v>776</v>
      </c>
      <c r="C548" s="59"/>
      <c r="D548" s="60">
        <f>DR!Q29</f>
        <v>79980</v>
      </c>
      <c r="E548" s="60"/>
      <c r="F548" s="59"/>
      <c r="G548" s="60"/>
    </row>
    <row r="549" spans="1:7" ht="18" customHeight="1" x14ac:dyDescent="0.35">
      <c r="A549" s="59"/>
      <c r="B549" s="59" t="s">
        <v>777</v>
      </c>
      <c r="C549" s="59"/>
      <c r="D549" s="60">
        <f>DR!R29</f>
        <v>0</v>
      </c>
      <c r="E549" s="60"/>
      <c r="F549" s="59"/>
      <c r="G549" s="60"/>
    </row>
    <row r="550" spans="1:7" ht="18" customHeight="1" x14ac:dyDescent="0.35">
      <c r="A550" s="59"/>
      <c r="B550" s="59" t="s">
        <v>778</v>
      </c>
      <c r="C550" s="59"/>
      <c r="D550" s="60">
        <f>DR!S29</f>
        <v>0</v>
      </c>
      <c r="E550" s="60"/>
      <c r="F550" s="59"/>
      <c r="G550" s="60"/>
    </row>
    <row r="551" spans="1:7" ht="18" customHeight="1" x14ac:dyDescent="0.35">
      <c r="A551" s="59"/>
      <c r="B551" s="59" t="s">
        <v>779</v>
      </c>
      <c r="C551" s="59"/>
      <c r="D551" s="60">
        <f>DR!T29</f>
        <v>0</v>
      </c>
      <c r="E551" s="60"/>
      <c r="F551" s="59"/>
      <c r="G551" s="60"/>
    </row>
    <row r="552" spans="1:7" ht="18" customHeight="1" x14ac:dyDescent="0.35">
      <c r="A552" s="59"/>
      <c r="B552" s="59" t="s">
        <v>780</v>
      </c>
      <c r="C552" s="59"/>
      <c r="D552" s="60">
        <f>DR!U29</f>
        <v>75000</v>
      </c>
      <c r="E552" s="60"/>
      <c r="F552" s="59"/>
      <c r="G552" s="60"/>
    </row>
    <row r="553" spans="1:7" ht="18" customHeight="1" x14ac:dyDescent="0.35">
      <c r="A553" s="59"/>
      <c r="B553" s="59"/>
      <c r="C553" s="59"/>
      <c r="D553" s="60">
        <f t="shared" ref="D553:E553" si="22">SUM(D535:D552)</f>
        <v>1699635</v>
      </c>
      <c r="E553" s="60">
        <f t="shared" si="22"/>
        <v>0</v>
      </c>
      <c r="F553" s="59" t="s">
        <v>761</v>
      </c>
      <c r="G553" s="60">
        <f>D553-E553</f>
        <v>1699635</v>
      </c>
    </row>
    <row r="554" spans="1:7" ht="18" customHeight="1" x14ac:dyDescent="0.35">
      <c r="A554" s="52"/>
      <c r="B554" s="52"/>
      <c r="C554" s="52"/>
      <c r="D554" s="53"/>
      <c r="E554" s="53"/>
      <c r="F554" s="52"/>
      <c r="G554" s="53"/>
    </row>
    <row r="555" spans="1:7" ht="18" customHeight="1" x14ac:dyDescent="0.35">
      <c r="A555" s="52"/>
      <c r="B555" s="52"/>
      <c r="C555" s="52"/>
      <c r="D555" s="53"/>
      <c r="E555" s="53"/>
      <c r="F555" s="52"/>
      <c r="G555" s="53"/>
    </row>
    <row r="556" spans="1:7" ht="18" customHeight="1" x14ac:dyDescent="0.35">
      <c r="A556" s="61" t="s">
        <v>349</v>
      </c>
      <c r="B556" s="63"/>
      <c r="C556" s="52"/>
      <c r="D556" s="52">
        <v>29</v>
      </c>
      <c r="E556" s="53"/>
      <c r="F556" s="52"/>
      <c r="G556" s="53"/>
    </row>
    <row r="557" spans="1:7" ht="18" customHeight="1" x14ac:dyDescent="0.35">
      <c r="A557" s="56"/>
      <c r="B557" s="64"/>
      <c r="C557" s="52"/>
      <c r="D557" s="52"/>
      <c r="E557" s="53"/>
      <c r="F557" s="52"/>
      <c r="G557" s="53"/>
    </row>
    <row r="558" spans="1:7" ht="18" customHeight="1" x14ac:dyDescent="0.35">
      <c r="A558" s="57" t="s">
        <v>756</v>
      </c>
      <c r="B558" s="57" t="s">
        <v>757</v>
      </c>
      <c r="C558" s="57" t="s">
        <v>758</v>
      </c>
      <c r="D558" s="58" t="s">
        <v>759</v>
      </c>
      <c r="E558" s="58" t="s">
        <v>760</v>
      </c>
      <c r="F558" s="57" t="s">
        <v>761</v>
      </c>
      <c r="G558" s="58" t="s">
        <v>762</v>
      </c>
    </row>
    <row r="559" spans="1:7" ht="18" customHeight="1" x14ac:dyDescent="0.35">
      <c r="A559" s="59" t="s">
        <v>763</v>
      </c>
      <c r="B559" s="59" t="s">
        <v>649</v>
      </c>
      <c r="C559" s="59"/>
      <c r="D559" s="60">
        <f>DR!D30</f>
        <v>777234</v>
      </c>
      <c r="E559" s="60"/>
      <c r="F559" s="59"/>
      <c r="G559" s="60"/>
    </row>
    <row r="560" spans="1:7" ht="18" customHeight="1" x14ac:dyDescent="0.35">
      <c r="A560" s="59"/>
      <c r="B560" s="59" t="s">
        <v>764</v>
      </c>
      <c r="C560" s="59"/>
      <c r="D560" s="60">
        <f>DR!E30</f>
        <v>3850</v>
      </c>
      <c r="E560" s="60"/>
      <c r="F560" s="59"/>
      <c r="G560" s="60"/>
    </row>
    <row r="561" spans="1:7" ht="18" customHeight="1" x14ac:dyDescent="0.35">
      <c r="A561" s="59"/>
      <c r="B561" s="59" t="s">
        <v>765</v>
      </c>
      <c r="C561" s="59"/>
      <c r="D561" s="60">
        <f>DR!F30</f>
        <v>16000</v>
      </c>
      <c r="E561" s="60"/>
      <c r="F561" s="59"/>
      <c r="G561" s="60"/>
    </row>
    <row r="562" spans="1:7" ht="18" customHeight="1" x14ac:dyDescent="0.35">
      <c r="A562" s="59"/>
      <c r="B562" s="59" t="s">
        <v>766</v>
      </c>
      <c r="C562" s="59"/>
      <c r="D562" s="60">
        <f>DR!G30</f>
        <v>0</v>
      </c>
      <c r="E562" s="60"/>
      <c r="F562" s="59"/>
      <c r="G562" s="60"/>
    </row>
    <row r="563" spans="1:7" ht="18" customHeight="1" x14ac:dyDescent="0.35">
      <c r="A563" s="59"/>
      <c r="B563" s="59" t="s">
        <v>767</v>
      </c>
      <c r="C563" s="59"/>
      <c r="D563" s="60">
        <f>DR!H30</f>
        <v>0</v>
      </c>
      <c r="E563" s="60"/>
      <c r="F563" s="59"/>
      <c r="G563" s="60"/>
    </row>
    <row r="564" spans="1:7" ht="18" customHeight="1" x14ac:dyDescent="0.35">
      <c r="A564" s="59"/>
      <c r="B564" s="59" t="s">
        <v>768</v>
      </c>
      <c r="C564" s="59"/>
      <c r="D564" s="60">
        <f>DR!I30</f>
        <v>0</v>
      </c>
      <c r="E564" s="60"/>
      <c r="F564" s="59"/>
      <c r="G564" s="60"/>
    </row>
    <row r="565" spans="1:7" ht="18" customHeight="1" x14ac:dyDescent="0.35">
      <c r="A565" s="59"/>
      <c r="B565" s="59" t="s">
        <v>769</v>
      </c>
      <c r="C565" s="59"/>
      <c r="D565" s="60">
        <f>DR!J30</f>
        <v>0</v>
      </c>
      <c r="E565" s="60"/>
      <c r="F565" s="59"/>
      <c r="G565" s="60"/>
    </row>
    <row r="566" spans="1:7" ht="18" customHeight="1" x14ac:dyDescent="0.35">
      <c r="A566" s="59"/>
      <c r="B566" s="59" t="s">
        <v>770</v>
      </c>
      <c r="C566" s="59"/>
      <c r="D566" s="60">
        <f>DR!K30</f>
        <v>0</v>
      </c>
      <c r="E566" s="60"/>
      <c r="F566" s="59"/>
      <c r="G566" s="60"/>
    </row>
    <row r="567" spans="1:7" ht="18" customHeight="1" x14ac:dyDescent="0.35">
      <c r="A567" s="59"/>
      <c r="B567" s="59" t="s">
        <v>771</v>
      </c>
      <c r="C567" s="59"/>
      <c r="D567" s="60">
        <f>DR!L30</f>
        <v>0</v>
      </c>
      <c r="E567" s="60"/>
      <c r="F567" s="59"/>
      <c r="G567" s="60"/>
    </row>
    <row r="568" spans="1:7" ht="18" customHeight="1" x14ac:dyDescent="0.35">
      <c r="A568" s="59"/>
      <c r="B568" s="59" t="s">
        <v>772</v>
      </c>
      <c r="C568" s="59"/>
      <c r="D568" s="60">
        <f>DR!M30</f>
        <v>0</v>
      </c>
      <c r="E568" s="60"/>
      <c r="F568" s="59"/>
      <c r="G568" s="60"/>
    </row>
    <row r="569" spans="1:7" ht="18" customHeight="1" x14ac:dyDescent="0.35">
      <c r="A569" s="59"/>
      <c r="B569" s="59" t="s">
        <v>773</v>
      </c>
      <c r="C569" s="59"/>
      <c r="D569" s="60">
        <f>DR!N30</f>
        <v>0</v>
      </c>
      <c r="E569" s="60"/>
      <c r="F569" s="59"/>
      <c r="G569" s="60"/>
    </row>
    <row r="570" spans="1:7" ht="18" customHeight="1" x14ac:dyDescent="0.35">
      <c r="A570" s="59"/>
      <c r="B570" s="59" t="s">
        <v>774</v>
      </c>
      <c r="C570" s="59"/>
      <c r="D570" s="60">
        <f>DR!O30</f>
        <v>0</v>
      </c>
      <c r="E570" s="60"/>
      <c r="F570" s="59"/>
      <c r="G570" s="60"/>
    </row>
    <row r="571" spans="1:7" ht="18" customHeight="1" x14ac:dyDescent="0.35">
      <c r="A571" s="59"/>
      <c r="B571" s="59" t="s">
        <v>775</v>
      </c>
      <c r="C571" s="59"/>
      <c r="D571" s="60">
        <f>DR!P30</f>
        <v>12800</v>
      </c>
      <c r="E571" s="60"/>
      <c r="F571" s="59"/>
      <c r="G571" s="60"/>
    </row>
    <row r="572" spans="1:7" ht="18" customHeight="1" x14ac:dyDescent="0.35">
      <c r="A572" s="59"/>
      <c r="B572" s="59" t="s">
        <v>776</v>
      </c>
      <c r="C572" s="59"/>
      <c r="D572" s="60">
        <f>DR!Q30</f>
        <v>0</v>
      </c>
      <c r="E572" s="60"/>
      <c r="F572" s="59"/>
      <c r="G572" s="60"/>
    </row>
    <row r="573" spans="1:7" ht="18" customHeight="1" x14ac:dyDescent="0.35">
      <c r="A573" s="59"/>
      <c r="B573" s="59" t="s">
        <v>777</v>
      </c>
      <c r="C573" s="59"/>
      <c r="D573" s="60">
        <f>DR!R30</f>
        <v>0</v>
      </c>
      <c r="E573" s="60"/>
      <c r="F573" s="59"/>
      <c r="G573" s="60"/>
    </row>
    <row r="574" spans="1:7" ht="18" customHeight="1" x14ac:dyDescent="0.35">
      <c r="A574" s="59"/>
      <c r="B574" s="59" t="s">
        <v>778</v>
      </c>
      <c r="C574" s="59"/>
      <c r="D574" s="60">
        <f>DR!S30</f>
        <v>0</v>
      </c>
      <c r="E574" s="60"/>
      <c r="F574" s="59"/>
      <c r="G574" s="60"/>
    </row>
    <row r="575" spans="1:7" ht="18" customHeight="1" x14ac:dyDescent="0.35">
      <c r="A575" s="59"/>
      <c r="B575" s="59" t="s">
        <v>779</v>
      </c>
      <c r="C575" s="59"/>
      <c r="D575" s="60">
        <f>DR!T30</f>
        <v>0</v>
      </c>
      <c r="E575" s="60"/>
      <c r="F575" s="59"/>
      <c r="G575" s="60"/>
    </row>
    <row r="576" spans="1:7" ht="18" customHeight="1" x14ac:dyDescent="0.35">
      <c r="A576" s="59"/>
      <c r="B576" s="59" t="s">
        <v>780</v>
      </c>
      <c r="C576" s="59"/>
      <c r="D576" s="60">
        <f>DR!U30</f>
        <v>0</v>
      </c>
      <c r="E576" s="60"/>
      <c r="F576" s="59"/>
      <c r="G576" s="60"/>
    </row>
    <row r="577" spans="1:7" ht="18" customHeight="1" x14ac:dyDescent="0.35">
      <c r="A577" s="59"/>
      <c r="B577" s="59"/>
      <c r="C577" s="59"/>
      <c r="D577" s="60">
        <f t="shared" ref="D577:E577" si="23">SUM(D559:D576)</f>
        <v>809884</v>
      </c>
      <c r="E577" s="60">
        <f t="shared" si="23"/>
        <v>0</v>
      </c>
      <c r="F577" s="59" t="s">
        <v>761</v>
      </c>
      <c r="G577" s="60">
        <f>D577-E577</f>
        <v>809884</v>
      </c>
    </row>
    <row r="578" spans="1:7" ht="18" customHeight="1" x14ac:dyDescent="0.35">
      <c r="A578" s="52"/>
      <c r="B578" s="52"/>
      <c r="C578" s="52"/>
      <c r="D578" s="53"/>
      <c r="E578" s="53"/>
      <c r="F578" s="52"/>
      <c r="G578" s="53"/>
    </row>
    <row r="579" spans="1:7" ht="18" customHeight="1" x14ac:dyDescent="0.35">
      <c r="A579" s="52"/>
      <c r="B579" s="52"/>
      <c r="C579" s="52"/>
      <c r="D579" s="53"/>
      <c r="E579" s="53"/>
      <c r="F579" s="52"/>
      <c r="G579" s="53"/>
    </row>
    <row r="580" spans="1:7" ht="18" customHeight="1" x14ac:dyDescent="0.35">
      <c r="A580" s="61" t="s">
        <v>350</v>
      </c>
      <c r="B580" s="63"/>
      <c r="C580" s="52"/>
      <c r="D580" s="52">
        <v>30</v>
      </c>
      <c r="E580" s="53"/>
      <c r="F580" s="52"/>
      <c r="G580" s="53"/>
    </row>
    <row r="581" spans="1:7" ht="18" customHeight="1" x14ac:dyDescent="0.35">
      <c r="A581" s="56"/>
      <c r="B581" s="64"/>
      <c r="C581" s="52"/>
      <c r="D581" s="52"/>
      <c r="E581" s="53"/>
      <c r="F581" s="52"/>
      <c r="G581" s="53"/>
    </row>
    <row r="582" spans="1:7" ht="18" customHeight="1" x14ac:dyDescent="0.35">
      <c r="A582" s="57" t="s">
        <v>756</v>
      </c>
      <c r="B582" s="57" t="s">
        <v>757</v>
      </c>
      <c r="C582" s="57" t="s">
        <v>758</v>
      </c>
      <c r="D582" s="58" t="s">
        <v>759</v>
      </c>
      <c r="E582" s="58" t="s">
        <v>760</v>
      </c>
      <c r="F582" s="57" t="s">
        <v>761</v>
      </c>
      <c r="G582" s="58" t="s">
        <v>762</v>
      </c>
    </row>
    <row r="583" spans="1:7" ht="18" customHeight="1" x14ac:dyDescent="0.35">
      <c r="A583" s="59" t="s">
        <v>763</v>
      </c>
      <c r="B583" s="59" t="s">
        <v>649</v>
      </c>
      <c r="C583" s="59"/>
      <c r="D583" s="60">
        <f>DR!D32</f>
        <v>1824758</v>
      </c>
      <c r="E583" s="60"/>
      <c r="F583" s="59"/>
      <c r="G583" s="60"/>
    </row>
    <row r="584" spans="1:7" ht="18" customHeight="1" x14ac:dyDescent="0.35">
      <c r="A584" s="59"/>
      <c r="B584" s="59" t="s">
        <v>764</v>
      </c>
      <c r="C584" s="59"/>
      <c r="D584" s="60">
        <f>DR!E31</f>
        <v>0</v>
      </c>
      <c r="E584" s="60"/>
      <c r="F584" s="59"/>
      <c r="G584" s="60"/>
    </row>
    <row r="585" spans="1:7" ht="18" customHeight="1" x14ac:dyDescent="0.35">
      <c r="A585" s="59"/>
      <c r="B585" s="59" t="s">
        <v>765</v>
      </c>
      <c r="C585" s="59"/>
      <c r="D585" s="60">
        <f>DR!F31</f>
        <v>0</v>
      </c>
      <c r="E585" s="60"/>
      <c r="F585" s="59"/>
      <c r="G585" s="60"/>
    </row>
    <row r="586" spans="1:7" ht="18" customHeight="1" x14ac:dyDescent="0.35">
      <c r="A586" s="59"/>
      <c r="B586" s="59" t="s">
        <v>766</v>
      </c>
      <c r="C586" s="59"/>
      <c r="D586" s="60">
        <f>DR!G31</f>
        <v>0</v>
      </c>
      <c r="E586" s="60"/>
      <c r="F586" s="59"/>
      <c r="G586" s="60"/>
    </row>
    <row r="587" spans="1:7" ht="18" customHeight="1" x14ac:dyDescent="0.35">
      <c r="A587" s="59"/>
      <c r="B587" s="59" t="s">
        <v>767</v>
      </c>
      <c r="C587" s="59"/>
      <c r="D587" s="60">
        <f>DR!H31</f>
        <v>0</v>
      </c>
      <c r="E587" s="60"/>
      <c r="F587" s="59"/>
      <c r="G587" s="60"/>
    </row>
    <row r="588" spans="1:7" ht="18" customHeight="1" x14ac:dyDescent="0.35">
      <c r="A588" s="59"/>
      <c r="B588" s="59" t="s">
        <v>768</v>
      </c>
      <c r="C588" s="59"/>
      <c r="D588" s="60">
        <f>DR!I31</f>
        <v>0</v>
      </c>
      <c r="E588" s="60"/>
      <c r="F588" s="59"/>
      <c r="G588" s="60"/>
    </row>
    <row r="589" spans="1:7" ht="18" customHeight="1" x14ac:dyDescent="0.35">
      <c r="A589" s="59"/>
      <c r="B589" s="59" t="s">
        <v>769</v>
      </c>
      <c r="C589" s="59"/>
      <c r="D589" s="60">
        <f>DR!J31</f>
        <v>0</v>
      </c>
      <c r="E589" s="60"/>
      <c r="F589" s="59"/>
      <c r="G589" s="60"/>
    </row>
    <row r="590" spans="1:7" ht="18" customHeight="1" x14ac:dyDescent="0.35">
      <c r="A590" s="59"/>
      <c r="B590" s="59" t="s">
        <v>770</v>
      </c>
      <c r="C590" s="59"/>
      <c r="D590" s="60">
        <f>DR!K31</f>
        <v>0</v>
      </c>
      <c r="E590" s="60"/>
      <c r="F590" s="59"/>
      <c r="G590" s="60"/>
    </row>
    <row r="591" spans="1:7" ht="18" customHeight="1" x14ac:dyDescent="0.35">
      <c r="A591" s="59"/>
      <c r="B591" s="59" t="s">
        <v>771</v>
      </c>
      <c r="C591" s="59"/>
      <c r="D591" s="60">
        <f>DR!L31</f>
        <v>0</v>
      </c>
      <c r="E591" s="60"/>
      <c r="F591" s="59"/>
      <c r="G591" s="60"/>
    </row>
    <row r="592" spans="1:7" ht="18" customHeight="1" x14ac:dyDescent="0.35">
      <c r="A592" s="59"/>
      <c r="B592" s="59" t="s">
        <v>772</v>
      </c>
      <c r="C592" s="59"/>
      <c r="D592" s="60">
        <f>DR!M31</f>
        <v>0</v>
      </c>
      <c r="E592" s="60"/>
      <c r="F592" s="59"/>
      <c r="G592" s="60"/>
    </row>
    <row r="593" spans="1:7" ht="18" customHeight="1" x14ac:dyDescent="0.35">
      <c r="A593" s="59"/>
      <c r="B593" s="59" t="s">
        <v>773</v>
      </c>
      <c r="C593" s="59"/>
      <c r="D593" s="60">
        <f>DR!N31</f>
        <v>0</v>
      </c>
      <c r="E593" s="60"/>
      <c r="F593" s="59"/>
      <c r="G593" s="60"/>
    </row>
    <row r="594" spans="1:7" ht="18" customHeight="1" x14ac:dyDescent="0.35">
      <c r="A594" s="59"/>
      <c r="B594" s="59" t="s">
        <v>774</v>
      </c>
      <c r="C594" s="59"/>
      <c r="D594" s="60">
        <f>DR!O31</f>
        <v>0</v>
      </c>
      <c r="E594" s="60"/>
      <c r="F594" s="59"/>
      <c r="G594" s="60"/>
    </row>
    <row r="595" spans="1:7" ht="18" customHeight="1" x14ac:dyDescent="0.35">
      <c r="A595" s="59"/>
      <c r="B595" s="59" t="s">
        <v>775</v>
      </c>
      <c r="C595" s="59"/>
      <c r="D595" s="60">
        <f>DR!P31</f>
        <v>0</v>
      </c>
      <c r="E595" s="60"/>
      <c r="F595" s="59"/>
      <c r="G595" s="60"/>
    </row>
    <row r="596" spans="1:7" ht="18" customHeight="1" x14ac:dyDescent="0.35">
      <c r="A596" s="59"/>
      <c r="B596" s="59" t="s">
        <v>776</v>
      </c>
      <c r="C596" s="59"/>
      <c r="D596" s="60">
        <f>DR!Q31</f>
        <v>0</v>
      </c>
      <c r="E596" s="60"/>
      <c r="F596" s="59"/>
      <c r="G596" s="60"/>
    </row>
    <row r="597" spans="1:7" ht="18" customHeight="1" x14ac:dyDescent="0.35">
      <c r="A597" s="59"/>
      <c r="B597" s="59" t="s">
        <v>777</v>
      </c>
      <c r="C597" s="59"/>
      <c r="D597" s="60">
        <f>DR!R31</f>
        <v>0</v>
      </c>
      <c r="E597" s="60"/>
      <c r="F597" s="59"/>
      <c r="G597" s="60"/>
    </row>
    <row r="598" spans="1:7" ht="18" customHeight="1" x14ac:dyDescent="0.35">
      <c r="A598" s="59"/>
      <c r="B598" s="59" t="s">
        <v>778</v>
      </c>
      <c r="C598" s="59"/>
      <c r="D598" s="60">
        <f>DR!S31</f>
        <v>0</v>
      </c>
      <c r="E598" s="60"/>
      <c r="F598" s="59"/>
      <c r="G598" s="60"/>
    </row>
    <row r="599" spans="1:7" ht="18" customHeight="1" x14ac:dyDescent="0.35">
      <c r="A599" s="59"/>
      <c r="B599" s="59" t="s">
        <v>779</v>
      </c>
      <c r="C599" s="59"/>
      <c r="D599" s="60">
        <f>DR!T31</f>
        <v>0</v>
      </c>
      <c r="E599" s="60"/>
      <c r="F599" s="59"/>
      <c r="G599" s="60"/>
    </row>
    <row r="600" spans="1:7" ht="18" customHeight="1" x14ac:dyDescent="0.35">
      <c r="A600" s="59"/>
      <c r="B600" s="59" t="s">
        <v>780</v>
      </c>
      <c r="C600" s="59"/>
      <c r="D600" s="60">
        <f>DR!U31</f>
        <v>0</v>
      </c>
      <c r="E600" s="60"/>
      <c r="F600" s="59"/>
      <c r="G600" s="60"/>
    </row>
    <row r="601" spans="1:7" ht="18" customHeight="1" x14ac:dyDescent="0.35">
      <c r="A601" s="59"/>
      <c r="B601" s="59"/>
      <c r="C601" s="59"/>
      <c r="D601" s="60">
        <f t="shared" ref="D601:E601" si="24">SUM(D583:D600)</f>
        <v>1824758</v>
      </c>
      <c r="E601" s="60">
        <f t="shared" si="24"/>
        <v>0</v>
      </c>
      <c r="F601" s="59" t="s">
        <v>761</v>
      </c>
      <c r="G601" s="60">
        <f>D601-E601</f>
        <v>1824758</v>
      </c>
    </row>
    <row r="602" spans="1:7" ht="18" customHeight="1" x14ac:dyDescent="0.35">
      <c r="A602" s="52"/>
      <c r="B602" s="52"/>
      <c r="C602" s="52"/>
      <c r="D602" s="53"/>
      <c r="E602" s="53"/>
      <c r="F602" s="52"/>
      <c r="G602" s="53"/>
    </row>
    <row r="603" spans="1:7" ht="18" customHeight="1" x14ac:dyDescent="0.35">
      <c r="A603" s="52"/>
      <c r="B603" s="52"/>
      <c r="C603" s="52"/>
      <c r="D603" s="53"/>
      <c r="E603" s="53"/>
      <c r="F603" s="52"/>
      <c r="G603" s="53"/>
    </row>
    <row r="604" spans="1:7" ht="18" customHeight="1" x14ac:dyDescent="0.35">
      <c r="A604" s="61" t="s">
        <v>351</v>
      </c>
      <c r="B604" s="63"/>
      <c r="C604" s="52"/>
      <c r="D604" s="52">
        <v>32</v>
      </c>
      <c r="E604" s="53"/>
      <c r="F604" s="52"/>
      <c r="G604" s="53"/>
    </row>
    <row r="605" spans="1:7" ht="18" customHeight="1" x14ac:dyDescent="0.35">
      <c r="A605" s="56"/>
      <c r="B605" s="64"/>
      <c r="C605" s="52"/>
      <c r="D605" s="52"/>
      <c r="E605" s="53"/>
      <c r="F605" s="52"/>
      <c r="G605" s="53"/>
    </row>
    <row r="606" spans="1:7" ht="18" customHeight="1" x14ac:dyDescent="0.35">
      <c r="A606" s="57" t="s">
        <v>756</v>
      </c>
      <c r="B606" s="57" t="s">
        <v>757</v>
      </c>
      <c r="C606" s="57" t="s">
        <v>758</v>
      </c>
      <c r="D606" s="58" t="s">
        <v>759</v>
      </c>
      <c r="E606" s="58" t="s">
        <v>760</v>
      </c>
      <c r="F606" s="57" t="s">
        <v>761</v>
      </c>
      <c r="G606" s="58" t="s">
        <v>762</v>
      </c>
    </row>
    <row r="607" spans="1:7" ht="18" customHeight="1" x14ac:dyDescent="0.35">
      <c r="A607" s="59" t="s">
        <v>763</v>
      </c>
      <c r="B607" s="59" t="s">
        <v>649</v>
      </c>
      <c r="C607" s="59"/>
      <c r="D607" s="60">
        <f>DR!D33</f>
        <v>31300</v>
      </c>
      <c r="E607" s="60"/>
      <c r="F607" s="59"/>
      <c r="G607" s="60"/>
    </row>
    <row r="608" spans="1:7" ht="18" customHeight="1" x14ac:dyDescent="0.35">
      <c r="A608" s="59"/>
      <c r="B608" s="59" t="s">
        <v>764</v>
      </c>
      <c r="C608" s="59"/>
      <c r="D608" s="60">
        <f>DR!E32</f>
        <v>0</v>
      </c>
      <c r="E608" s="60"/>
      <c r="F608" s="59"/>
      <c r="G608" s="60"/>
    </row>
    <row r="609" spans="1:7" ht="18" customHeight="1" x14ac:dyDescent="0.35">
      <c r="A609" s="59"/>
      <c r="B609" s="59" t="s">
        <v>765</v>
      </c>
      <c r="C609" s="59"/>
      <c r="D609" s="60">
        <f>DR!F32</f>
        <v>0</v>
      </c>
      <c r="E609" s="60"/>
      <c r="F609" s="59"/>
      <c r="G609" s="60"/>
    </row>
    <row r="610" spans="1:7" ht="18" customHeight="1" x14ac:dyDescent="0.35">
      <c r="A610" s="59"/>
      <c r="B610" s="59" t="s">
        <v>766</v>
      </c>
      <c r="C610" s="59"/>
      <c r="D610" s="60">
        <f>DR!G32</f>
        <v>16910</v>
      </c>
      <c r="E610" s="60"/>
      <c r="F610" s="59"/>
      <c r="G610" s="60"/>
    </row>
    <row r="611" spans="1:7" ht="18" customHeight="1" x14ac:dyDescent="0.35">
      <c r="A611" s="59"/>
      <c r="B611" s="59" t="s">
        <v>767</v>
      </c>
      <c r="C611" s="59"/>
      <c r="D611" s="60">
        <f>DR!H32</f>
        <v>170520</v>
      </c>
      <c r="E611" s="60"/>
      <c r="F611" s="59"/>
      <c r="G611" s="60"/>
    </row>
    <row r="612" spans="1:7" ht="18" customHeight="1" x14ac:dyDescent="0.35">
      <c r="A612" s="59"/>
      <c r="B612" s="59" t="s">
        <v>768</v>
      </c>
      <c r="C612" s="59"/>
      <c r="D612" s="60">
        <f>DR!I32</f>
        <v>0</v>
      </c>
      <c r="E612" s="60"/>
      <c r="F612" s="59"/>
      <c r="G612" s="60"/>
    </row>
    <row r="613" spans="1:7" ht="18" customHeight="1" x14ac:dyDescent="0.35">
      <c r="A613" s="59"/>
      <c r="B613" s="59" t="s">
        <v>769</v>
      </c>
      <c r="C613" s="59"/>
      <c r="D613" s="60">
        <f>DR!J32</f>
        <v>43250</v>
      </c>
      <c r="E613" s="60"/>
      <c r="F613" s="59"/>
      <c r="G613" s="60"/>
    </row>
    <row r="614" spans="1:7" ht="18" customHeight="1" x14ac:dyDescent="0.35">
      <c r="A614" s="59"/>
      <c r="B614" s="59" t="s">
        <v>770</v>
      </c>
      <c r="C614" s="59"/>
      <c r="D614" s="60">
        <f>DR!K32</f>
        <v>3717</v>
      </c>
      <c r="E614" s="60"/>
      <c r="F614" s="59"/>
      <c r="G614" s="60"/>
    </row>
    <row r="615" spans="1:7" ht="18" customHeight="1" x14ac:dyDescent="0.35">
      <c r="A615" s="59"/>
      <c r="B615" s="59" t="s">
        <v>771</v>
      </c>
      <c r="C615" s="59"/>
      <c r="D615" s="60">
        <f>DR!L32</f>
        <v>11785.5</v>
      </c>
      <c r="E615" s="60"/>
      <c r="F615" s="59"/>
      <c r="G615" s="60"/>
    </row>
    <row r="616" spans="1:7" ht="18" customHeight="1" x14ac:dyDescent="0.35">
      <c r="A616" s="59"/>
      <c r="B616" s="59" t="s">
        <v>772</v>
      </c>
      <c r="C616" s="59"/>
      <c r="D616" s="60">
        <f>DR!M32</f>
        <v>0</v>
      </c>
      <c r="E616" s="60"/>
      <c r="F616" s="59"/>
      <c r="G616" s="60"/>
    </row>
    <row r="617" spans="1:7" ht="18" customHeight="1" x14ac:dyDescent="0.35">
      <c r="A617" s="59"/>
      <c r="B617" s="59" t="s">
        <v>773</v>
      </c>
      <c r="C617" s="59"/>
      <c r="D617" s="60">
        <f>DR!N32</f>
        <v>0</v>
      </c>
      <c r="E617" s="60"/>
      <c r="F617" s="59"/>
      <c r="G617" s="60"/>
    </row>
    <row r="618" spans="1:7" ht="18" customHeight="1" x14ac:dyDescent="0.35">
      <c r="A618" s="59"/>
      <c r="B618" s="59" t="s">
        <v>774</v>
      </c>
      <c r="C618" s="59"/>
      <c r="D618" s="60">
        <f>DR!O32</f>
        <v>36000</v>
      </c>
      <c r="E618" s="60"/>
      <c r="F618" s="59"/>
      <c r="G618" s="60"/>
    </row>
    <row r="619" spans="1:7" ht="18" customHeight="1" x14ac:dyDescent="0.35">
      <c r="A619" s="59"/>
      <c r="B619" s="59" t="s">
        <v>775</v>
      </c>
      <c r="C619" s="59"/>
      <c r="D619" s="60">
        <f>DR!P32</f>
        <v>34332</v>
      </c>
      <c r="E619" s="60"/>
      <c r="F619" s="59"/>
      <c r="G619" s="60"/>
    </row>
    <row r="620" spans="1:7" ht="18" customHeight="1" x14ac:dyDescent="0.35">
      <c r="A620" s="59"/>
      <c r="B620" s="59" t="s">
        <v>776</v>
      </c>
      <c r="C620" s="59"/>
      <c r="D620" s="60">
        <f>DR!Q32</f>
        <v>0</v>
      </c>
      <c r="E620" s="60"/>
      <c r="F620" s="59"/>
      <c r="G620" s="60"/>
    </row>
    <row r="621" spans="1:7" ht="18" customHeight="1" x14ac:dyDescent="0.35">
      <c r="A621" s="59"/>
      <c r="B621" s="59" t="s">
        <v>777</v>
      </c>
      <c r="C621" s="59"/>
      <c r="D621" s="60">
        <f>DR!R32</f>
        <v>12000</v>
      </c>
      <c r="E621" s="60"/>
      <c r="F621" s="59"/>
      <c r="G621" s="60"/>
    </row>
    <row r="622" spans="1:7" ht="18" customHeight="1" x14ac:dyDescent="0.35">
      <c r="A622" s="59"/>
      <c r="B622" s="59" t="s">
        <v>778</v>
      </c>
      <c r="C622" s="59"/>
      <c r="D622" s="60">
        <f>DR!S32</f>
        <v>0</v>
      </c>
      <c r="E622" s="60"/>
      <c r="F622" s="59"/>
      <c r="G622" s="60"/>
    </row>
    <row r="623" spans="1:7" ht="18" customHeight="1" x14ac:dyDescent="0.35">
      <c r="A623" s="59"/>
      <c r="B623" s="59" t="s">
        <v>779</v>
      </c>
      <c r="C623" s="59"/>
      <c r="D623" s="60">
        <f>DR!T32</f>
        <v>1200</v>
      </c>
      <c r="E623" s="60"/>
      <c r="F623" s="59"/>
      <c r="G623" s="60"/>
    </row>
    <row r="624" spans="1:7" ht="18" customHeight="1" x14ac:dyDescent="0.35">
      <c r="A624" s="59"/>
      <c r="B624" s="59" t="s">
        <v>780</v>
      </c>
      <c r="C624" s="59"/>
      <c r="D624" s="60">
        <f>DR!U32</f>
        <v>0</v>
      </c>
      <c r="E624" s="60"/>
      <c r="F624" s="59"/>
      <c r="G624" s="60"/>
    </row>
    <row r="625" spans="1:7" ht="18" customHeight="1" x14ac:dyDescent="0.35">
      <c r="A625" s="59"/>
      <c r="B625" s="59"/>
      <c r="C625" s="59"/>
      <c r="D625" s="60">
        <f t="shared" ref="D625:E625" si="25">SUM(D607:D624)</f>
        <v>361014.5</v>
      </c>
      <c r="E625" s="60">
        <f t="shared" si="25"/>
        <v>0</v>
      </c>
      <c r="F625" s="59" t="s">
        <v>761</v>
      </c>
      <c r="G625" s="60">
        <f>D625-E625</f>
        <v>361014.5</v>
      </c>
    </row>
    <row r="626" spans="1:7" ht="18" customHeight="1" x14ac:dyDescent="0.35">
      <c r="A626" s="52"/>
      <c r="B626" s="52"/>
      <c r="C626" s="52"/>
      <c r="D626" s="53"/>
      <c r="E626" s="53"/>
      <c r="F626" s="52"/>
      <c r="G626" s="53"/>
    </row>
    <row r="627" spans="1:7" ht="18" customHeight="1" x14ac:dyDescent="0.35">
      <c r="A627" s="52"/>
      <c r="B627" s="52"/>
      <c r="C627" s="52"/>
      <c r="D627" s="53"/>
      <c r="E627" s="53"/>
      <c r="F627" s="52"/>
      <c r="G627" s="53"/>
    </row>
    <row r="628" spans="1:7" ht="18" customHeight="1" x14ac:dyDescent="0.35">
      <c r="A628" s="61" t="s">
        <v>352</v>
      </c>
      <c r="B628" s="63"/>
      <c r="C628" s="52"/>
      <c r="D628" s="52">
        <v>33</v>
      </c>
      <c r="E628" s="53"/>
      <c r="F628" s="52"/>
      <c r="G628" s="53"/>
    </row>
    <row r="629" spans="1:7" ht="18" customHeight="1" x14ac:dyDescent="0.35">
      <c r="A629" s="56"/>
      <c r="B629" s="64"/>
      <c r="C629" s="52"/>
      <c r="D629" s="52"/>
      <c r="E629" s="53"/>
      <c r="F629" s="52"/>
      <c r="G629" s="53"/>
    </row>
    <row r="630" spans="1:7" ht="18" customHeight="1" x14ac:dyDescent="0.35">
      <c r="A630" s="57" t="s">
        <v>756</v>
      </c>
      <c r="B630" s="57" t="s">
        <v>757</v>
      </c>
      <c r="C630" s="57" t="s">
        <v>758</v>
      </c>
      <c r="D630" s="58" t="s">
        <v>759</v>
      </c>
      <c r="E630" s="58" t="s">
        <v>760</v>
      </c>
      <c r="F630" s="57" t="s">
        <v>761</v>
      </c>
      <c r="G630" s="58" t="s">
        <v>762</v>
      </c>
    </row>
    <row r="631" spans="1:7" ht="18" customHeight="1" x14ac:dyDescent="0.35">
      <c r="A631" s="59" t="s">
        <v>763</v>
      </c>
      <c r="B631" s="59" t="s">
        <v>649</v>
      </c>
      <c r="C631" s="59"/>
      <c r="D631" s="60" t="e">
        <f>DR!#REF!</f>
        <v>#REF!</v>
      </c>
      <c r="E631" s="60"/>
      <c r="F631" s="59"/>
      <c r="G631" s="60"/>
    </row>
    <row r="632" spans="1:7" ht="18" customHeight="1" x14ac:dyDescent="0.35">
      <c r="A632" s="59"/>
      <c r="B632" s="59" t="s">
        <v>764</v>
      </c>
      <c r="C632" s="59"/>
      <c r="D632" s="60">
        <f>DR!E33</f>
        <v>5000</v>
      </c>
      <c r="E632" s="60"/>
      <c r="F632" s="59"/>
      <c r="G632" s="60"/>
    </row>
    <row r="633" spans="1:7" ht="18" customHeight="1" x14ac:dyDescent="0.35">
      <c r="A633" s="59"/>
      <c r="B633" s="59" t="s">
        <v>765</v>
      </c>
      <c r="C633" s="59"/>
      <c r="D633" s="60">
        <f>DR!F33</f>
        <v>2400</v>
      </c>
      <c r="E633" s="60"/>
      <c r="F633" s="59"/>
      <c r="G633" s="60"/>
    </row>
    <row r="634" spans="1:7" ht="18" customHeight="1" x14ac:dyDescent="0.35">
      <c r="A634" s="59"/>
      <c r="B634" s="59" t="s">
        <v>766</v>
      </c>
      <c r="C634" s="59"/>
      <c r="D634" s="60">
        <f>DR!G33</f>
        <v>3600</v>
      </c>
      <c r="E634" s="60"/>
      <c r="F634" s="59"/>
      <c r="G634" s="60"/>
    </row>
    <row r="635" spans="1:7" ht="18" customHeight="1" x14ac:dyDescent="0.35">
      <c r="A635" s="59"/>
      <c r="B635" s="59" t="s">
        <v>767</v>
      </c>
      <c r="C635" s="59"/>
      <c r="D635" s="60">
        <f>DR!H33</f>
        <v>3600</v>
      </c>
      <c r="E635" s="60"/>
      <c r="F635" s="59"/>
      <c r="G635" s="60"/>
    </row>
    <row r="636" spans="1:7" ht="18" customHeight="1" x14ac:dyDescent="0.35">
      <c r="A636" s="59"/>
      <c r="B636" s="59" t="s">
        <v>768</v>
      </c>
      <c r="C636" s="59"/>
      <c r="D636" s="60">
        <f>DR!I33</f>
        <v>2400</v>
      </c>
      <c r="E636" s="60"/>
      <c r="F636" s="59"/>
      <c r="G636" s="60"/>
    </row>
    <row r="637" spans="1:7" ht="18" customHeight="1" x14ac:dyDescent="0.35">
      <c r="A637" s="59"/>
      <c r="B637" s="59" t="s">
        <v>769</v>
      </c>
      <c r="C637" s="59"/>
      <c r="D637" s="60">
        <f>DR!J33</f>
        <v>2400</v>
      </c>
      <c r="E637" s="60"/>
      <c r="F637" s="59"/>
      <c r="G637" s="60"/>
    </row>
    <row r="638" spans="1:7" ht="18" customHeight="1" x14ac:dyDescent="0.35">
      <c r="A638" s="59"/>
      <c r="B638" s="59" t="s">
        <v>770</v>
      </c>
      <c r="C638" s="59"/>
      <c r="D638" s="60">
        <f>DR!K33</f>
        <v>1200</v>
      </c>
      <c r="E638" s="60"/>
      <c r="F638" s="59"/>
      <c r="G638" s="60"/>
    </row>
    <row r="639" spans="1:7" ht="18" customHeight="1" x14ac:dyDescent="0.35">
      <c r="A639" s="59"/>
      <c r="B639" s="59" t="s">
        <v>771</v>
      </c>
      <c r="C639" s="59"/>
      <c r="D639" s="60">
        <f>DR!L33</f>
        <v>3600</v>
      </c>
      <c r="E639" s="60"/>
      <c r="F639" s="59"/>
      <c r="G639" s="60"/>
    </row>
    <row r="640" spans="1:7" ht="18" customHeight="1" x14ac:dyDescent="0.35">
      <c r="A640" s="59"/>
      <c r="B640" s="59" t="s">
        <v>772</v>
      </c>
      <c r="C640" s="59"/>
      <c r="D640" s="60">
        <f>DR!M33</f>
        <v>2400</v>
      </c>
      <c r="E640" s="60"/>
      <c r="F640" s="59"/>
      <c r="G640" s="60"/>
    </row>
    <row r="641" spans="1:7" ht="18" customHeight="1" x14ac:dyDescent="0.35">
      <c r="A641" s="59"/>
      <c r="B641" s="59" t="s">
        <v>773</v>
      </c>
      <c r="C641" s="59"/>
      <c r="D641" s="60">
        <f>DR!N33</f>
        <v>1200</v>
      </c>
      <c r="E641" s="60"/>
      <c r="F641" s="59"/>
      <c r="G641" s="60"/>
    </row>
    <row r="642" spans="1:7" ht="18" customHeight="1" x14ac:dyDescent="0.35">
      <c r="A642" s="59"/>
      <c r="B642" s="59" t="s">
        <v>774</v>
      </c>
      <c r="C642" s="59"/>
      <c r="D642" s="60">
        <f>DR!O33</f>
        <v>3600</v>
      </c>
      <c r="E642" s="60"/>
      <c r="F642" s="59"/>
      <c r="G642" s="60"/>
    </row>
    <row r="643" spans="1:7" ht="18" customHeight="1" x14ac:dyDescent="0.35">
      <c r="A643" s="59"/>
      <c r="B643" s="59" t="s">
        <v>775</v>
      </c>
      <c r="C643" s="59"/>
      <c r="D643" s="60">
        <f>DR!P33</f>
        <v>3600</v>
      </c>
      <c r="E643" s="60"/>
      <c r="F643" s="59"/>
      <c r="G643" s="60"/>
    </row>
    <row r="644" spans="1:7" ht="18" customHeight="1" x14ac:dyDescent="0.35">
      <c r="A644" s="59"/>
      <c r="B644" s="59" t="s">
        <v>776</v>
      </c>
      <c r="C644" s="59"/>
      <c r="D644" s="60">
        <f>DR!Q33</f>
        <v>2904.36</v>
      </c>
      <c r="E644" s="60"/>
      <c r="F644" s="59"/>
      <c r="G644" s="60"/>
    </row>
    <row r="645" spans="1:7" ht="18" customHeight="1" x14ac:dyDescent="0.35">
      <c r="A645" s="59"/>
      <c r="B645" s="59" t="s">
        <v>777</v>
      </c>
      <c r="C645" s="59"/>
      <c r="D645" s="60">
        <f>DR!R33</f>
        <v>2400</v>
      </c>
      <c r="E645" s="60"/>
      <c r="F645" s="59"/>
      <c r="G645" s="60"/>
    </row>
    <row r="646" spans="1:7" ht="18" customHeight="1" x14ac:dyDescent="0.35">
      <c r="A646" s="59"/>
      <c r="B646" s="59" t="s">
        <v>778</v>
      </c>
      <c r="C646" s="59"/>
      <c r="D646" s="60">
        <f>DR!S33</f>
        <v>1200</v>
      </c>
      <c r="E646" s="60"/>
      <c r="F646" s="59"/>
      <c r="G646" s="60"/>
    </row>
    <row r="647" spans="1:7" ht="18" customHeight="1" x14ac:dyDescent="0.35">
      <c r="A647" s="59"/>
      <c r="B647" s="59" t="s">
        <v>779</v>
      </c>
      <c r="C647" s="59"/>
      <c r="D647" s="60">
        <f>DR!T33</f>
        <v>1200</v>
      </c>
      <c r="E647" s="60"/>
      <c r="F647" s="59"/>
      <c r="G647" s="60"/>
    </row>
    <row r="648" spans="1:7" ht="18" customHeight="1" x14ac:dyDescent="0.35">
      <c r="A648" s="59"/>
      <c r="B648" s="59" t="s">
        <v>780</v>
      </c>
      <c r="C648" s="59"/>
      <c r="D648" s="60">
        <f>DR!U33</f>
        <v>1200</v>
      </c>
      <c r="E648" s="60"/>
      <c r="F648" s="59"/>
      <c r="G648" s="60"/>
    </row>
    <row r="649" spans="1:7" ht="18" customHeight="1" x14ac:dyDescent="0.35">
      <c r="A649" s="59"/>
      <c r="B649" s="59"/>
      <c r="C649" s="59"/>
      <c r="D649" s="60" t="e">
        <f t="shared" ref="D649:E649" si="26">SUM(D631:D648)</f>
        <v>#REF!</v>
      </c>
      <c r="E649" s="60">
        <f t="shared" si="26"/>
        <v>0</v>
      </c>
      <c r="F649" s="59" t="s">
        <v>761</v>
      </c>
      <c r="G649" s="60" t="e">
        <f>D649-E649</f>
        <v>#REF!</v>
      </c>
    </row>
    <row r="650" spans="1:7" ht="18" customHeight="1" x14ac:dyDescent="0.35">
      <c r="A650" s="52"/>
      <c r="B650" s="52"/>
      <c r="C650" s="52"/>
      <c r="D650" s="53"/>
      <c r="E650" s="53"/>
      <c r="F650" s="52"/>
      <c r="G650" s="53"/>
    </row>
    <row r="651" spans="1:7" ht="18" customHeight="1" x14ac:dyDescent="0.35">
      <c r="A651" s="52"/>
      <c r="B651" s="52"/>
      <c r="C651" s="52"/>
      <c r="D651" s="53"/>
      <c r="E651" s="53"/>
      <c r="F651" s="52"/>
      <c r="G651" s="53"/>
    </row>
    <row r="652" spans="1:7" ht="18" customHeight="1" x14ac:dyDescent="0.35">
      <c r="A652" s="56" t="s">
        <v>353</v>
      </c>
      <c r="B652" s="64"/>
      <c r="C652" s="52"/>
      <c r="D652" s="52">
        <v>34</v>
      </c>
      <c r="E652" s="53"/>
      <c r="F652" s="52"/>
      <c r="G652" s="53"/>
    </row>
    <row r="653" spans="1:7" ht="18" customHeight="1" x14ac:dyDescent="0.35">
      <c r="A653" s="56"/>
      <c r="B653" s="64"/>
      <c r="C653" s="52"/>
      <c r="D653" s="52"/>
      <c r="E653" s="53"/>
      <c r="F653" s="52"/>
      <c r="G653" s="53"/>
    </row>
    <row r="654" spans="1:7" ht="18" customHeight="1" x14ac:dyDescent="0.35">
      <c r="A654" s="57" t="s">
        <v>756</v>
      </c>
      <c r="B654" s="57" t="s">
        <v>757</v>
      </c>
      <c r="C654" s="57" t="s">
        <v>758</v>
      </c>
      <c r="D654" s="58" t="s">
        <v>759</v>
      </c>
      <c r="E654" s="58" t="s">
        <v>760</v>
      </c>
      <c r="F654" s="57" t="s">
        <v>761</v>
      </c>
      <c r="G654" s="58" t="s">
        <v>762</v>
      </c>
    </row>
    <row r="655" spans="1:7" ht="18" customHeight="1" x14ac:dyDescent="0.35">
      <c r="A655" s="59" t="s">
        <v>763</v>
      </c>
      <c r="B655" s="59" t="s">
        <v>649</v>
      </c>
      <c r="C655" s="59"/>
      <c r="D655" s="60">
        <f>DR!D34</f>
        <v>8845</v>
      </c>
      <c r="E655" s="60"/>
      <c r="F655" s="59"/>
      <c r="G655" s="60"/>
    </row>
    <row r="656" spans="1:7" ht="18" customHeight="1" x14ac:dyDescent="0.35">
      <c r="A656" s="59"/>
      <c r="B656" s="59" t="s">
        <v>764</v>
      </c>
      <c r="C656" s="59"/>
      <c r="D656" s="60">
        <f>DR!E34</f>
        <v>0</v>
      </c>
      <c r="E656" s="60"/>
      <c r="F656" s="59"/>
      <c r="G656" s="60"/>
    </row>
    <row r="657" spans="1:7" ht="18" customHeight="1" x14ac:dyDescent="0.35">
      <c r="A657" s="59"/>
      <c r="B657" s="59" t="s">
        <v>765</v>
      </c>
      <c r="C657" s="59"/>
      <c r="D657" s="60">
        <f>DR!F34</f>
        <v>0</v>
      </c>
      <c r="E657" s="60"/>
      <c r="F657" s="59"/>
      <c r="G657" s="60"/>
    </row>
    <row r="658" spans="1:7" ht="18" customHeight="1" x14ac:dyDescent="0.35">
      <c r="A658" s="59"/>
      <c r="B658" s="59" t="s">
        <v>766</v>
      </c>
      <c r="C658" s="59"/>
      <c r="D658" s="60">
        <f>DR!G34</f>
        <v>0</v>
      </c>
      <c r="E658" s="60"/>
      <c r="F658" s="59"/>
      <c r="G658" s="60"/>
    </row>
    <row r="659" spans="1:7" ht="18" customHeight="1" x14ac:dyDescent="0.35">
      <c r="A659" s="59"/>
      <c r="B659" s="59" t="s">
        <v>767</v>
      </c>
      <c r="C659" s="59"/>
      <c r="D659" s="60">
        <f>DR!H37</f>
        <v>9600</v>
      </c>
      <c r="E659" s="60"/>
      <c r="F659" s="59"/>
      <c r="G659" s="60"/>
    </row>
    <row r="660" spans="1:7" ht="18" customHeight="1" x14ac:dyDescent="0.35">
      <c r="A660" s="59"/>
      <c r="B660" s="59" t="s">
        <v>768</v>
      </c>
      <c r="C660" s="59"/>
      <c r="D660" s="60">
        <f>DR!I34</f>
        <v>0</v>
      </c>
      <c r="E660" s="60"/>
      <c r="F660" s="59"/>
      <c r="G660" s="60"/>
    </row>
    <row r="661" spans="1:7" ht="18" customHeight="1" x14ac:dyDescent="0.35">
      <c r="A661" s="59"/>
      <c r="B661" s="59" t="s">
        <v>769</v>
      </c>
      <c r="C661" s="59"/>
      <c r="D661" s="60">
        <f>DR!J34</f>
        <v>0</v>
      </c>
      <c r="E661" s="60"/>
      <c r="F661" s="59"/>
      <c r="G661" s="60"/>
    </row>
    <row r="662" spans="1:7" ht="18" customHeight="1" x14ac:dyDescent="0.35">
      <c r="A662" s="59"/>
      <c r="B662" s="59" t="s">
        <v>770</v>
      </c>
      <c r="C662" s="59"/>
      <c r="D662" s="60">
        <f>DR!K34</f>
        <v>0</v>
      </c>
      <c r="E662" s="60"/>
      <c r="F662" s="59"/>
      <c r="G662" s="60"/>
    </row>
    <row r="663" spans="1:7" ht="18" customHeight="1" x14ac:dyDescent="0.35">
      <c r="A663" s="59"/>
      <c r="B663" s="59" t="s">
        <v>771</v>
      </c>
      <c r="C663" s="59"/>
      <c r="D663" s="60">
        <f>DR!L34</f>
        <v>0</v>
      </c>
      <c r="E663" s="60"/>
      <c r="F663" s="59"/>
      <c r="G663" s="60"/>
    </row>
    <row r="664" spans="1:7" ht="18" customHeight="1" x14ac:dyDescent="0.35">
      <c r="A664" s="59"/>
      <c r="B664" s="59" t="s">
        <v>772</v>
      </c>
      <c r="C664" s="59"/>
      <c r="D664" s="60">
        <f>DR!M34</f>
        <v>0</v>
      </c>
      <c r="E664" s="60"/>
      <c r="F664" s="59"/>
      <c r="G664" s="60"/>
    </row>
    <row r="665" spans="1:7" ht="18" customHeight="1" x14ac:dyDescent="0.35">
      <c r="A665" s="59"/>
      <c r="B665" s="59" t="s">
        <v>773</v>
      </c>
      <c r="C665" s="59"/>
      <c r="D665" s="60">
        <f>DR!N34</f>
        <v>0</v>
      </c>
      <c r="E665" s="60"/>
      <c r="F665" s="59"/>
      <c r="G665" s="60"/>
    </row>
    <row r="666" spans="1:7" ht="18" customHeight="1" x14ac:dyDescent="0.35">
      <c r="A666" s="59"/>
      <c r="B666" s="59" t="s">
        <v>774</v>
      </c>
      <c r="C666" s="59"/>
      <c r="D666" s="60">
        <f>DR!O34</f>
        <v>0</v>
      </c>
      <c r="E666" s="60"/>
      <c r="F666" s="59"/>
      <c r="G666" s="60"/>
    </row>
    <row r="667" spans="1:7" ht="18" customHeight="1" x14ac:dyDescent="0.35">
      <c r="A667" s="59"/>
      <c r="B667" s="59" t="s">
        <v>775</v>
      </c>
      <c r="C667" s="59"/>
      <c r="D667" s="60">
        <f>DR!P34</f>
        <v>0</v>
      </c>
      <c r="E667" s="60"/>
      <c r="F667" s="59"/>
      <c r="G667" s="60"/>
    </row>
    <row r="668" spans="1:7" ht="18" customHeight="1" x14ac:dyDescent="0.35">
      <c r="A668" s="59"/>
      <c r="B668" s="59" t="s">
        <v>776</v>
      </c>
      <c r="C668" s="59"/>
      <c r="D668" s="60">
        <f>DR!Q34</f>
        <v>0</v>
      </c>
      <c r="E668" s="60"/>
      <c r="F668" s="59"/>
      <c r="G668" s="60"/>
    </row>
    <row r="669" spans="1:7" ht="18" customHeight="1" x14ac:dyDescent="0.35">
      <c r="A669" s="59"/>
      <c r="B669" s="59" t="s">
        <v>777</v>
      </c>
      <c r="C669" s="59"/>
      <c r="D669" s="60">
        <f>DR!R34</f>
        <v>0</v>
      </c>
      <c r="E669" s="60"/>
      <c r="F669" s="59"/>
      <c r="G669" s="60"/>
    </row>
    <row r="670" spans="1:7" ht="18" customHeight="1" x14ac:dyDescent="0.35">
      <c r="A670" s="59"/>
      <c r="B670" s="59" t="s">
        <v>778</v>
      </c>
      <c r="C670" s="59"/>
      <c r="D670" s="60">
        <f>DR!S34</f>
        <v>0</v>
      </c>
      <c r="E670" s="60"/>
      <c r="F670" s="59"/>
      <c r="G670" s="60"/>
    </row>
    <row r="671" spans="1:7" ht="18" customHeight="1" x14ac:dyDescent="0.35">
      <c r="A671" s="59"/>
      <c r="B671" s="59" t="s">
        <v>779</v>
      </c>
      <c r="C671" s="59"/>
      <c r="D671" s="60">
        <f>DR!T34</f>
        <v>0</v>
      </c>
      <c r="E671" s="60"/>
      <c r="F671" s="59"/>
      <c r="G671" s="60"/>
    </row>
    <row r="672" spans="1:7" ht="18" customHeight="1" x14ac:dyDescent="0.35">
      <c r="A672" s="59"/>
      <c r="B672" s="59" t="s">
        <v>780</v>
      </c>
      <c r="C672" s="59"/>
      <c r="D672" s="60">
        <f>DR!U34</f>
        <v>0</v>
      </c>
      <c r="E672" s="60"/>
      <c r="F672" s="59"/>
      <c r="G672" s="60"/>
    </row>
    <row r="673" spans="1:7" ht="18" customHeight="1" x14ac:dyDescent="0.35">
      <c r="A673" s="59"/>
      <c r="B673" s="59"/>
      <c r="C673" s="59"/>
      <c r="D673" s="60">
        <f t="shared" ref="D673:E673" si="27">SUM(D655:D672)</f>
        <v>18445</v>
      </c>
      <c r="E673" s="60">
        <f t="shared" si="27"/>
        <v>0</v>
      </c>
      <c r="F673" s="59" t="s">
        <v>761</v>
      </c>
      <c r="G673" s="60">
        <f>D673-E673</f>
        <v>18445</v>
      </c>
    </row>
    <row r="674" spans="1:7" ht="18" customHeight="1" x14ac:dyDescent="0.35">
      <c r="A674" s="52"/>
      <c r="B674" s="52"/>
      <c r="C674" s="52"/>
      <c r="D674" s="53"/>
      <c r="E674" s="53"/>
      <c r="F674" s="52"/>
      <c r="G674" s="53"/>
    </row>
    <row r="675" spans="1:7" ht="18" customHeight="1" x14ac:dyDescent="0.35">
      <c r="A675" s="52"/>
      <c r="B675" s="52"/>
      <c r="C675" s="52"/>
      <c r="D675" s="53"/>
      <c r="E675" s="53"/>
      <c r="F675" s="52"/>
      <c r="G675" s="53"/>
    </row>
    <row r="676" spans="1:7" ht="18" customHeight="1" x14ac:dyDescent="0.35">
      <c r="A676" s="56" t="s">
        <v>354</v>
      </c>
      <c r="B676" s="64"/>
      <c r="C676" s="52"/>
      <c r="D676" s="52">
        <v>35</v>
      </c>
      <c r="E676" s="53"/>
      <c r="F676" s="52"/>
      <c r="G676" s="53"/>
    </row>
    <row r="677" spans="1:7" ht="18" customHeight="1" x14ac:dyDescent="0.35">
      <c r="A677" s="56"/>
      <c r="B677" s="64"/>
      <c r="C677" s="52"/>
      <c r="D677" s="52"/>
      <c r="E677" s="53"/>
      <c r="F677" s="52"/>
      <c r="G677" s="53"/>
    </row>
    <row r="678" spans="1:7" ht="18" customHeight="1" x14ac:dyDescent="0.35">
      <c r="A678" s="57" t="s">
        <v>756</v>
      </c>
      <c r="B678" s="57" t="s">
        <v>757</v>
      </c>
      <c r="C678" s="57" t="s">
        <v>758</v>
      </c>
      <c r="D678" s="58" t="s">
        <v>759</v>
      </c>
      <c r="E678" s="58" t="s">
        <v>760</v>
      </c>
      <c r="F678" s="57" t="s">
        <v>761</v>
      </c>
      <c r="G678" s="58" t="s">
        <v>762</v>
      </c>
    </row>
    <row r="679" spans="1:7" ht="18" customHeight="1" x14ac:dyDescent="0.35">
      <c r="A679" s="59" t="s">
        <v>763</v>
      </c>
      <c r="B679" s="59" t="s">
        <v>649</v>
      </c>
      <c r="C679" s="59"/>
      <c r="D679" s="60">
        <f>DR!D35</f>
        <v>0</v>
      </c>
      <c r="E679" s="60"/>
      <c r="F679" s="59"/>
      <c r="G679" s="60"/>
    </row>
    <row r="680" spans="1:7" ht="18" customHeight="1" x14ac:dyDescent="0.35">
      <c r="A680" s="59"/>
      <c r="B680" s="59" t="s">
        <v>764</v>
      </c>
      <c r="C680" s="59"/>
      <c r="D680" s="60">
        <f>DR!E35</f>
        <v>0</v>
      </c>
      <c r="E680" s="60"/>
      <c r="F680" s="59"/>
      <c r="G680" s="60"/>
    </row>
    <row r="681" spans="1:7" ht="18" customHeight="1" x14ac:dyDescent="0.35">
      <c r="A681" s="59"/>
      <c r="B681" s="59" t="s">
        <v>765</v>
      </c>
      <c r="C681" s="59"/>
      <c r="D681" s="60">
        <f>DR!F35</f>
        <v>0</v>
      </c>
      <c r="E681" s="60"/>
      <c r="F681" s="59"/>
      <c r="G681" s="60"/>
    </row>
    <row r="682" spans="1:7" ht="18" customHeight="1" x14ac:dyDescent="0.35">
      <c r="A682" s="59"/>
      <c r="B682" s="59" t="s">
        <v>766</v>
      </c>
      <c r="C682" s="59"/>
      <c r="D682" s="60">
        <f>DR!G35</f>
        <v>0</v>
      </c>
      <c r="E682" s="60"/>
      <c r="F682" s="59"/>
      <c r="G682" s="60"/>
    </row>
    <row r="683" spans="1:7" ht="18" customHeight="1" x14ac:dyDescent="0.35">
      <c r="A683" s="59"/>
      <c r="B683" s="59" t="s">
        <v>767</v>
      </c>
      <c r="C683" s="59"/>
      <c r="D683" s="60">
        <f>DR!H35</f>
        <v>0</v>
      </c>
      <c r="E683" s="60"/>
      <c r="F683" s="59"/>
      <c r="G683" s="60"/>
    </row>
    <row r="684" spans="1:7" ht="18" customHeight="1" x14ac:dyDescent="0.35">
      <c r="A684" s="59"/>
      <c r="B684" s="59" t="s">
        <v>768</v>
      </c>
      <c r="C684" s="59"/>
      <c r="D684" s="60">
        <f>DR!I35</f>
        <v>0</v>
      </c>
      <c r="E684" s="60"/>
      <c r="F684" s="59"/>
      <c r="G684" s="60"/>
    </row>
    <row r="685" spans="1:7" ht="18" customHeight="1" x14ac:dyDescent="0.35">
      <c r="A685" s="59"/>
      <c r="B685" s="59" t="s">
        <v>769</v>
      </c>
      <c r="C685" s="59"/>
      <c r="D685" s="60">
        <f>DR!J35</f>
        <v>0</v>
      </c>
      <c r="E685" s="60"/>
      <c r="F685" s="59"/>
      <c r="G685" s="60"/>
    </row>
    <row r="686" spans="1:7" ht="18" customHeight="1" x14ac:dyDescent="0.35">
      <c r="A686" s="59"/>
      <c r="B686" s="59" t="s">
        <v>770</v>
      </c>
      <c r="C686" s="59"/>
      <c r="D686" s="60">
        <f>DR!K35</f>
        <v>0</v>
      </c>
      <c r="E686" s="60"/>
      <c r="F686" s="59"/>
      <c r="G686" s="60"/>
    </row>
    <row r="687" spans="1:7" ht="18" customHeight="1" x14ac:dyDescent="0.35">
      <c r="A687" s="59"/>
      <c r="B687" s="59" t="s">
        <v>771</v>
      </c>
      <c r="C687" s="59"/>
      <c r="D687" s="60">
        <f>DR!L35</f>
        <v>0</v>
      </c>
      <c r="E687" s="60"/>
      <c r="F687" s="59"/>
      <c r="G687" s="60"/>
    </row>
    <row r="688" spans="1:7" ht="18" customHeight="1" x14ac:dyDescent="0.35">
      <c r="A688" s="59"/>
      <c r="B688" s="59" t="s">
        <v>772</v>
      </c>
      <c r="C688" s="59"/>
      <c r="D688" s="60">
        <f>DR!M35</f>
        <v>0</v>
      </c>
      <c r="E688" s="60"/>
      <c r="F688" s="59"/>
      <c r="G688" s="60"/>
    </row>
    <row r="689" spans="1:7" ht="18" customHeight="1" x14ac:dyDescent="0.35">
      <c r="A689" s="59"/>
      <c r="B689" s="59" t="s">
        <v>773</v>
      </c>
      <c r="C689" s="59"/>
      <c r="D689" s="60">
        <f>DR!N35</f>
        <v>0</v>
      </c>
      <c r="E689" s="60"/>
      <c r="F689" s="59"/>
      <c r="G689" s="60"/>
    </row>
    <row r="690" spans="1:7" ht="18" customHeight="1" x14ac:dyDescent="0.35">
      <c r="A690" s="59"/>
      <c r="B690" s="59" t="s">
        <v>774</v>
      </c>
      <c r="C690" s="59"/>
      <c r="D690" s="60">
        <f>DR!O35</f>
        <v>0</v>
      </c>
      <c r="E690" s="60"/>
      <c r="F690" s="59"/>
      <c r="G690" s="60"/>
    </row>
    <row r="691" spans="1:7" ht="18" customHeight="1" x14ac:dyDescent="0.35">
      <c r="A691" s="59"/>
      <c r="B691" s="59" t="s">
        <v>775</v>
      </c>
      <c r="C691" s="59"/>
      <c r="D691" s="60">
        <f>DR!P35</f>
        <v>0</v>
      </c>
      <c r="E691" s="60"/>
      <c r="F691" s="59"/>
      <c r="G691" s="60"/>
    </row>
    <row r="692" spans="1:7" ht="18" customHeight="1" x14ac:dyDescent="0.35">
      <c r="A692" s="59"/>
      <c r="B692" s="59" t="s">
        <v>776</v>
      </c>
      <c r="C692" s="59"/>
      <c r="D692" s="60">
        <f>DR!Q35</f>
        <v>0</v>
      </c>
      <c r="E692" s="60"/>
      <c r="F692" s="59"/>
      <c r="G692" s="60"/>
    </row>
    <row r="693" spans="1:7" ht="18" customHeight="1" x14ac:dyDescent="0.35">
      <c r="A693" s="59"/>
      <c r="B693" s="59" t="s">
        <v>777</v>
      </c>
      <c r="C693" s="59"/>
      <c r="D693" s="60">
        <f>DR!R35</f>
        <v>0</v>
      </c>
      <c r="E693" s="60"/>
      <c r="F693" s="59"/>
      <c r="G693" s="60"/>
    </row>
    <row r="694" spans="1:7" ht="18" customHeight="1" x14ac:dyDescent="0.35">
      <c r="A694" s="59"/>
      <c r="B694" s="59" t="s">
        <v>778</v>
      </c>
      <c r="C694" s="59"/>
      <c r="D694" s="60">
        <f>DR!S35</f>
        <v>0</v>
      </c>
      <c r="E694" s="60"/>
      <c r="F694" s="59"/>
      <c r="G694" s="60"/>
    </row>
    <row r="695" spans="1:7" ht="18" customHeight="1" x14ac:dyDescent="0.35">
      <c r="A695" s="59"/>
      <c r="B695" s="59" t="s">
        <v>779</v>
      </c>
      <c r="C695" s="59"/>
      <c r="D695" s="60">
        <f>DR!T35</f>
        <v>0</v>
      </c>
      <c r="E695" s="60"/>
      <c r="F695" s="59"/>
      <c r="G695" s="60"/>
    </row>
    <row r="696" spans="1:7" ht="18" customHeight="1" x14ac:dyDescent="0.35">
      <c r="A696" s="59"/>
      <c r="B696" s="59" t="s">
        <v>780</v>
      </c>
      <c r="C696" s="59"/>
      <c r="D696" s="60">
        <f>DR!U35</f>
        <v>0</v>
      </c>
      <c r="E696" s="60"/>
      <c r="F696" s="59"/>
      <c r="G696" s="60"/>
    </row>
    <row r="697" spans="1:7" ht="18" customHeight="1" x14ac:dyDescent="0.35">
      <c r="A697" s="59"/>
      <c r="B697" s="59"/>
      <c r="C697" s="59"/>
      <c r="D697" s="60">
        <f t="shared" ref="D697:E697" si="28">SUM(D679:D696)</f>
        <v>0</v>
      </c>
      <c r="E697" s="60">
        <f t="shared" si="28"/>
        <v>0</v>
      </c>
      <c r="F697" s="59" t="s">
        <v>761</v>
      </c>
      <c r="G697" s="60">
        <f>D697-E697</f>
        <v>0</v>
      </c>
    </row>
    <row r="698" spans="1:7" ht="18" customHeight="1" x14ac:dyDescent="0.35">
      <c r="A698" s="52"/>
      <c r="B698" s="52"/>
      <c r="C698" s="52"/>
      <c r="D698" s="53"/>
      <c r="E698" s="53"/>
      <c r="F698" s="52"/>
      <c r="G698" s="53"/>
    </row>
    <row r="699" spans="1:7" ht="18" customHeight="1" x14ac:dyDescent="0.35">
      <c r="A699" s="52"/>
      <c r="B699" s="52"/>
      <c r="C699" s="52"/>
      <c r="D699" s="53"/>
      <c r="E699" s="53"/>
      <c r="F699" s="52"/>
      <c r="G699" s="53"/>
    </row>
    <row r="700" spans="1:7" ht="18" customHeight="1" x14ac:dyDescent="0.35">
      <c r="A700" s="56" t="s">
        <v>355</v>
      </c>
      <c r="B700" s="64"/>
      <c r="C700" s="52"/>
      <c r="D700" s="52">
        <v>42</v>
      </c>
      <c r="E700" s="53"/>
      <c r="F700" s="52"/>
      <c r="G700" s="53"/>
    </row>
    <row r="701" spans="1:7" ht="18" customHeight="1" x14ac:dyDescent="0.35">
      <c r="A701" s="56"/>
      <c r="B701" s="64"/>
      <c r="C701" s="52"/>
      <c r="D701" s="52"/>
      <c r="E701" s="53"/>
      <c r="F701" s="52"/>
      <c r="G701" s="53"/>
    </row>
    <row r="702" spans="1:7" ht="18" customHeight="1" x14ac:dyDescent="0.35">
      <c r="A702" s="57" t="s">
        <v>756</v>
      </c>
      <c r="B702" s="57" t="s">
        <v>757</v>
      </c>
      <c r="C702" s="57" t="s">
        <v>758</v>
      </c>
      <c r="D702" s="58" t="s">
        <v>759</v>
      </c>
      <c r="E702" s="58" t="s">
        <v>760</v>
      </c>
      <c r="F702" s="57" t="s">
        <v>761</v>
      </c>
      <c r="G702" s="58" t="s">
        <v>762</v>
      </c>
    </row>
    <row r="703" spans="1:7" ht="18" customHeight="1" x14ac:dyDescent="0.35">
      <c r="A703" s="59" t="s">
        <v>763</v>
      </c>
      <c r="B703" s="59" t="s">
        <v>649</v>
      </c>
      <c r="C703" s="59"/>
      <c r="D703" s="60" t="e">
        <f>DR!#REF!</f>
        <v>#REF!</v>
      </c>
      <c r="E703" s="60"/>
      <c r="F703" s="59"/>
      <c r="G703" s="60"/>
    </row>
    <row r="704" spans="1:7" ht="18" customHeight="1" x14ac:dyDescent="0.35">
      <c r="A704" s="59"/>
      <c r="B704" s="59" t="s">
        <v>764</v>
      </c>
      <c r="C704" s="59"/>
      <c r="D704" s="60" t="e">
        <f>DR!#REF!</f>
        <v>#REF!</v>
      </c>
      <c r="E704" s="60"/>
      <c r="F704" s="59"/>
      <c r="G704" s="60"/>
    </row>
    <row r="705" spans="1:7" ht="18" customHeight="1" x14ac:dyDescent="0.35">
      <c r="A705" s="59"/>
      <c r="B705" s="59" t="s">
        <v>765</v>
      </c>
      <c r="C705" s="59"/>
      <c r="D705" s="60" t="e">
        <f>DR!#REF!</f>
        <v>#REF!</v>
      </c>
      <c r="E705" s="60"/>
      <c r="F705" s="59"/>
      <c r="G705" s="60"/>
    </row>
    <row r="706" spans="1:7" ht="18" customHeight="1" x14ac:dyDescent="0.35">
      <c r="A706" s="59"/>
      <c r="B706" s="59" t="s">
        <v>766</v>
      </c>
      <c r="C706" s="59"/>
      <c r="D706" s="60" t="e">
        <f>DR!#REF!</f>
        <v>#REF!</v>
      </c>
      <c r="E706" s="60"/>
      <c r="F706" s="59"/>
      <c r="G706" s="60"/>
    </row>
    <row r="707" spans="1:7" ht="18" customHeight="1" x14ac:dyDescent="0.35">
      <c r="A707" s="59"/>
      <c r="B707" s="59" t="s">
        <v>767</v>
      </c>
      <c r="C707" s="59"/>
      <c r="D707" s="60" t="e">
        <f>DR!#REF!</f>
        <v>#REF!</v>
      </c>
      <c r="E707" s="60"/>
      <c r="F707" s="59"/>
      <c r="G707" s="60"/>
    </row>
    <row r="708" spans="1:7" ht="18" customHeight="1" x14ac:dyDescent="0.35">
      <c r="A708" s="59"/>
      <c r="B708" s="59" t="s">
        <v>768</v>
      </c>
      <c r="C708" s="59"/>
      <c r="D708" s="60" t="e">
        <f>DR!#REF!</f>
        <v>#REF!</v>
      </c>
      <c r="E708" s="60"/>
      <c r="F708" s="59"/>
      <c r="G708" s="60"/>
    </row>
    <row r="709" spans="1:7" ht="18" customHeight="1" x14ac:dyDescent="0.35">
      <c r="A709" s="59"/>
      <c r="B709" s="59" t="s">
        <v>769</v>
      </c>
      <c r="C709" s="59"/>
      <c r="D709" s="60">
        <f>DR!J49</f>
        <v>14495</v>
      </c>
      <c r="E709" s="60"/>
      <c r="F709" s="59"/>
      <c r="G709" s="60"/>
    </row>
    <row r="710" spans="1:7" ht="18" customHeight="1" x14ac:dyDescent="0.35">
      <c r="A710" s="59"/>
      <c r="B710" s="59" t="s">
        <v>770</v>
      </c>
      <c r="C710" s="59"/>
      <c r="D710" s="60" t="e">
        <f>DR!#REF!</f>
        <v>#REF!</v>
      </c>
      <c r="E710" s="60"/>
      <c r="F710" s="59"/>
      <c r="G710" s="60"/>
    </row>
    <row r="711" spans="1:7" ht="18" customHeight="1" x14ac:dyDescent="0.35">
      <c r="A711" s="59"/>
      <c r="B711" s="59" t="s">
        <v>771</v>
      </c>
      <c r="C711" s="59"/>
      <c r="D711" s="60" t="e">
        <f>DR!#REF!</f>
        <v>#REF!</v>
      </c>
      <c r="E711" s="60"/>
      <c r="F711" s="59"/>
      <c r="G711" s="60"/>
    </row>
    <row r="712" spans="1:7" ht="18" customHeight="1" x14ac:dyDescent="0.35">
      <c r="A712" s="59"/>
      <c r="B712" s="59" t="s">
        <v>772</v>
      </c>
      <c r="C712" s="59"/>
      <c r="D712" s="60" t="e">
        <f>DR!#REF!</f>
        <v>#REF!</v>
      </c>
      <c r="E712" s="60"/>
      <c r="F712" s="59"/>
      <c r="G712" s="60"/>
    </row>
    <row r="713" spans="1:7" ht="18" customHeight="1" x14ac:dyDescent="0.35">
      <c r="A713" s="59"/>
      <c r="B713" s="59" t="s">
        <v>773</v>
      </c>
      <c r="C713" s="59"/>
      <c r="D713" s="60">
        <f>DR!N49</f>
        <v>9586</v>
      </c>
      <c r="E713" s="60"/>
      <c r="F713" s="59"/>
      <c r="G713" s="60"/>
    </row>
    <row r="714" spans="1:7" ht="18" customHeight="1" x14ac:dyDescent="0.35">
      <c r="A714" s="59"/>
      <c r="B714" s="59" t="s">
        <v>774</v>
      </c>
      <c r="C714" s="59"/>
      <c r="D714" s="60" t="e">
        <f>DR!#REF!</f>
        <v>#REF!</v>
      </c>
      <c r="E714" s="60"/>
      <c r="F714" s="59"/>
      <c r="G714" s="60"/>
    </row>
    <row r="715" spans="1:7" ht="18" customHeight="1" x14ac:dyDescent="0.35">
      <c r="A715" s="59"/>
      <c r="B715" s="59" t="s">
        <v>775</v>
      </c>
      <c r="C715" s="59"/>
      <c r="D715" s="60" t="e">
        <f>DR!#REF!</f>
        <v>#REF!</v>
      </c>
      <c r="E715" s="60"/>
      <c r="F715" s="59"/>
      <c r="G715" s="60"/>
    </row>
    <row r="716" spans="1:7" ht="18" customHeight="1" x14ac:dyDescent="0.35">
      <c r="A716" s="59"/>
      <c r="B716" s="59" t="s">
        <v>776</v>
      </c>
      <c r="C716" s="59"/>
      <c r="D716" s="60" t="e">
        <f>DR!#REF!</f>
        <v>#REF!</v>
      </c>
      <c r="E716" s="60"/>
      <c r="F716" s="59"/>
      <c r="G716" s="60"/>
    </row>
    <row r="717" spans="1:7" ht="18" customHeight="1" x14ac:dyDescent="0.35">
      <c r="A717" s="59"/>
      <c r="B717" s="59" t="s">
        <v>777</v>
      </c>
      <c r="C717" s="59"/>
      <c r="D717" s="60" t="e">
        <f>DR!#REF!</f>
        <v>#REF!</v>
      </c>
      <c r="E717" s="60"/>
      <c r="F717" s="59"/>
      <c r="G717" s="60"/>
    </row>
    <row r="718" spans="1:7" ht="18" customHeight="1" x14ac:dyDescent="0.35">
      <c r="A718" s="59"/>
      <c r="B718" s="59" t="s">
        <v>778</v>
      </c>
      <c r="C718" s="59"/>
      <c r="D718" s="60" t="e">
        <f>DR!#REF!</f>
        <v>#REF!</v>
      </c>
      <c r="E718" s="60"/>
      <c r="F718" s="59"/>
      <c r="G718" s="60"/>
    </row>
    <row r="719" spans="1:7" ht="18" customHeight="1" x14ac:dyDescent="0.35">
      <c r="A719" s="59"/>
      <c r="B719" s="59" t="s">
        <v>779</v>
      </c>
      <c r="C719" s="59"/>
      <c r="D719" s="60" t="e">
        <f>DR!#REF!</f>
        <v>#REF!</v>
      </c>
      <c r="E719" s="60"/>
      <c r="F719" s="59"/>
      <c r="G719" s="60"/>
    </row>
    <row r="720" spans="1:7" ht="18" customHeight="1" x14ac:dyDescent="0.35">
      <c r="A720" s="59"/>
      <c r="B720" s="59" t="s">
        <v>780</v>
      </c>
      <c r="C720" s="59"/>
      <c r="D720" s="60" t="e">
        <f>DR!#REF!</f>
        <v>#REF!</v>
      </c>
      <c r="E720" s="60"/>
      <c r="F720" s="59"/>
      <c r="G720" s="60"/>
    </row>
    <row r="721" spans="1:7" ht="18" customHeight="1" x14ac:dyDescent="0.35">
      <c r="A721" s="59"/>
      <c r="B721" s="59"/>
      <c r="C721" s="59"/>
      <c r="D721" s="60" t="e">
        <f t="shared" ref="D721:E721" si="29">SUM(D703:D720)</f>
        <v>#REF!</v>
      </c>
      <c r="E721" s="60">
        <f t="shared" si="29"/>
        <v>0</v>
      </c>
      <c r="F721" s="59" t="s">
        <v>761</v>
      </c>
      <c r="G721" s="60" t="e">
        <f>D721-E721</f>
        <v>#REF!</v>
      </c>
    </row>
    <row r="722" spans="1:7" ht="18" customHeight="1" x14ac:dyDescent="0.35">
      <c r="A722" s="52"/>
      <c r="B722" s="52"/>
      <c r="C722" s="52"/>
      <c r="D722" s="53"/>
      <c r="E722" s="53"/>
      <c r="F722" s="52"/>
      <c r="G722" s="53"/>
    </row>
    <row r="723" spans="1:7" ht="18" customHeight="1" x14ac:dyDescent="0.35">
      <c r="A723" s="52"/>
      <c r="B723" s="52"/>
      <c r="C723" s="52"/>
      <c r="D723" s="53"/>
      <c r="E723" s="53"/>
      <c r="F723" s="52"/>
      <c r="G723" s="53"/>
    </row>
    <row r="724" spans="1:7" ht="18" customHeight="1" x14ac:dyDescent="0.35">
      <c r="A724" s="56" t="s">
        <v>357</v>
      </c>
      <c r="B724" s="64"/>
      <c r="C724" s="52"/>
      <c r="D724" s="52">
        <v>49</v>
      </c>
      <c r="E724" s="53"/>
      <c r="F724" s="52"/>
      <c r="G724" s="53"/>
    </row>
    <row r="725" spans="1:7" ht="18" customHeight="1" x14ac:dyDescent="0.35">
      <c r="A725" s="56"/>
      <c r="B725" s="64"/>
      <c r="C725" s="52"/>
      <c r="D725" s="52"/>
      <c r="E725" s="53"/>
      <c r="F725" s="52"/>
      <c r="G725" s="53"/>
    </row>
    <row r="726" spans="1:7" ht="18" customHeight="1" x14ac:dyDescent="0.35">
      <c r="A726" s="57" t="s">
        <v>756</v>
      </c>
      <c r="B726" s="57" t="s">
        <v>757</v>
      </c>
      <c r="C726" s="57" t="s">
        <v>758</v>
      </c>
      <c r="D726" s="58" t="s">
        <v>759</v>
      </c>
      <c r="E726" s="58" t="s">
        <v>760</v>
      </c>
      <c r="F726" s="57" t="s">
        <v>761</v>
      </c>
      <c r="G726" s="58" t="s">
        <v>762</v>
      </c>
    </row>
    <row r="727" spans="1:7" ht="18" customHeight="1" x14ac:dyDescent="0.35">
      <c r="A727" s="59" t="s">
        <v>763</v>
      </c>
      <c r="B727" s="59" t="s">
        <v>649</v>
      </c>
      <c r="C727" s="59"/>
      <c r="D727" s="60">
        <f>DR!D36</f>
        <v>0</v>
      </c>
      <c r="E727" s="60"/>
      <c r="F727" s="59"/>
      <c r="G727" s="60"/>
    </row>
    <row r="728" spans="1:7" ht="18" customHeight="1" x14ac:dyDescent="0.35">
      <c r="A728" s="59"/>
      <c r="B728" s="59" t="s">
        <v>764</v>
      </c>
      <c r="C728" s="59"/>
      <c r="D728" s="60">
        <f>DR!E36</f>
        <v>0</v>
      </c>
      <c r="E728" s="60"/>
      <c r="F728" s="59"/>
      <c r="G728" s="60"/>
    </row>
    <row r="729" spans="1:7" ht="18" customHeight="1" x14ac:dyDescent="0.35">
      <c r="A729" s="59"/>
      <c r="B729" s="59" t="s">
        <v>765</v>
      </c>
      <c r="C729" s="59"/>
      <c r="D729" s="60">
        <f>DR!F36</f>
        <v>0</v>
      </c>
      <c r="E729" s="60"/>
      <c r="F729" s="59"/>
      <c r="G729" s="60"/>
    </row>
    <row r="730" spans="1:7" ht="18" customHeight="1" x14ac:dyDescent="0.35">
      <c r="A730" s="59"/>
      <c r="B730" s="59" t="s">
        <v>766</v>
      </c>
      <c r="C730" s="59"/>
      <c r="D730" s="60">
        <f>DR!G36</f>
        <v>0</v>
      </c>
      <c r="E730" s="60"/>
      <c r="F730" s="59"/>
      <c r="G730" s="60"/>
    </row>
    <row r="731" spans="1:7" ht="18" customHeight="1" x14ac:dyDescent="0.35">
      <c r="A731" s="59"/>
      <c r="B731" s="59" t="s">
        <v>767</v>
      </c>
      <c r="C731" s="59"/>
      <c r="D731" s="60">
        <f>DR!H36</f>
        <v>0</v>
      </c>
      <c r="E731" s="60"/>
      <c r="F731" s="59"/>
      <c r="G731" s="60"/>
    </row>
    <row r="732" spans="1:7" ht="18" customHeight="1" x14ac:dyDescent="0.35">
      <c r="A732" s="59"/>
      <c r="B732" s="59" t="s">
        <v>768</v>
      </c>
      <c r="C732" s="59"/>
      <c r="D732" s="60">
        <f>DR!I36</f>
        <v>0</v>
      </c>
      <c r="E732" s="60"/>
      <c r="F732" s="59"/>
      <c r="G732" s="60"/>
    </row>
    <row r="733" spans="1:7" ht="18" customHeight="1" x14ac:dyDescent="0.35">
      <c r="A733" s="59"/>
      <c r="B733" s="59" t="s">
        <v>769</v>
      </c>
      <c r="C733" s="59"/>
      <c r="D733" s="60">
        <f>DR!J36</f>
        <v>0</v>
      </c>
      <c r="E733" s="60"/>
      <c r="F733" s="59"/>
      <c r="G733" s="60"/>
    </row>
    <row r="734" spans="1:7" ht="18" customHeight="1" x14ac:dyDescent="0.35">
      <c r="A734" s="59"/>
      <c r="B734" s="59" t="s">
        <v>770</v>
      </c>
      <c r="C734" s="59"/>
      <c r="D734" s="60">
        <f>DR!K36</f>
        <v>0</v>
      </c>
      <c r="E734" s="60"/>
      <c r="F734" s="59"/>
      <c r="G734" s="60"/>
    </row>
    <row r="735" spans="1:7" ht="18" customHeight="1" x14ac:dyDescent="0.35">
      <c r="A735" s="59"/>
      <c r="B735" s="59" t="s">
        <v>771</v>
      </c>
      <c r="C735" s="59"/>
      <c r="D735" s="60">
        <f>DR!L36</f>
        <v>0</v>
      </c>
      <c r="E735" s="60"/>
      <c r="F735" s="59"/>
      <c r="G735" s="60"/>
    </row>
    <row r="736" spans="1:7" ht="18" customHeight="1" x14ac:dyDescent="0.35">
      <c r="A736" s="59"/>
      <c r="B736" s="59" t="s">
        <v>772</v>
      </c>
      <c r="C736" s="59"/>
      <c r="D736" s="60">
        <f>DR!M36</f>
        <v>500</v>
      </c>
      <c r="E736" s="60"/>
      <c r="F736" s="59"/>
      <c r="G736" s="60"/>
    </row>
    <row r="737" spans="1:7" ht="18" customHeight="1" x14ac:dyDescent="0.35">
      <c r="A737" s="59"/>
      <c r="B737" s="59" t="s">
        <v>773</v>
      </c>
      <c r="C737" s="59"/>
      <c r="D737" s="60">
        <f>DR!N36</f>
        <v>0</v>
      </c>
      <c r="E737" s="60"/>
      <c r="F737" s="59"/>
      <c r="G737" s="60"/>
    </row>
    <row r="738" spans="1:7" ht="18" customHeight="1" x14ac:dyDescent="0.35">
      <c r="A738" s="59"/>
      <c r="B738" s="59" t="s">
        <v>774</v>
      </c>
      <c r="C738" s="59"/>
      <c r="D738" s="60">
        <f>DR!O36</f>
        <v>1500</v>
      </c>
      <c r="E738" s="60"/>
      <c r="F738" s="59"/>
      <c r="G738" s="60"/>
    </row>
    <row r="739" spans="1:7" ht="18" customHeight="1" x14ac:dyDescent="0.35">
      <c r="A739" s="59"/>
      <c r="B739" s="59" t="s">
        <v>775</v>
      </c>
      <c r="C739" s="59"/>
      <c r="D739" s="60">
        <f>DR!P36</f>
        <v>0</v>
      </c>
      <c r="E739" s="60"/>
      <c r="F739" s="59"/>
      <c r="G739" s="60"/>
    </row>
    <row r="740" spans="1:7" ht="18" customHeight="1" x14ac:dyDescent="0.35">
      <c r="A740" s="59"/>
      <c r="B740" s="59" t="s">
        <v>776</v>
      </c>
      <c r="C740" s="59"/>
      <c r="D740" s="60">
        <f>DR!Q36</f>
        <v>0</v>
      </c>
      <c r="E740" s="60"/>
      <c r="F740" s="59"/>
      <c r="G740" s="60"/>
    </row>
    <row r="741" spans="1:7" ht="18" customHeight="1" x14ac:dyDescent="0.35">
      <c r="A741" s="59"/>
      <c r="B741" s="59" t="s">
        <v>777</v>
      </c>
      <c r="C741" s="59"/>
      <c r="D741" s="60">
        <f>DR!R36</f>
        <v>0</v>
      </c>
      <c r="E741" s="60"/>
      <c r="F741" s="59"/>
      <c r="G741" s="60"/>
    </row>
    <row r="742" spans="1:7" ht="18" customHeight="1" x14ac:dyDescent="0.35">
      <c r="A742" s="59"/>
      <c r="B742" s="59" t="s">
        <v>778</v>
      </c>
      <c r="C742" s="59"/>
      <c r="D742" s="60">
        <f>DR!S36</f>
        <v>0</v>
      </c>
      <c r="E742" s="60"/>
      <c r="F742" s="59"/>
      <c r="G742" s="60"/>
    </row>
    <row r="743" spans="1:7" ht="18" customHeight="1" x14ac:dyDescent="0.35">
      <c r="A743" s="59"/>
      <c r="B743" s="59" t="s">
        <v>779</v>
      </c>
      <c r="C743" s="59"/>
      <c r="D743" s="60">
        <f>DR!T36</f>
        <v>0</v>
      </c>
      <c r="E743" s="60"/>
      <c r="F743" s="59"/>
      <c r="G743" s="60"/>
    </row>
    <row r="744" spans="1:7" ht="18" customHeight="1" x14ac:dyDescent="0.35">
      <c r="A744" s="59"/>
      <c r="B744" s="59" t="s">
        <v>780</v>
      </c>
      <c r="C744" s="59"/>
      <c r="D744" s="60">
        <f>DR!U36</f>
        <v>0</v>
      </c>
      <c r="E744" s="60"/>
      <c r="F744" s="59"/>
      <c r="G744" s="60"/>
    </row>
    <row r="745" spans="1:7" ht="18" customHeight="1" x14ac:dyDescent="0.35">
      <c r="A745" s="59"/>
      <c r="B745" s="59"/>
      <c r="C745" s="59"/>
      <c r="D745" s="60">
        <f t="shared" ref="D745:E745" si="30">SUM(D727:D744)</f>
        <v>2000</v>
      </c>
      <c r="E745" s="60">
        <f t="shared" si="30"/>
        <v>0</v>
      </c>
      <c r="F745" s="59" t="s">
        <v>761</v>
      </c>
      <c r="G745" s="60">
        <f>D745-E745</f>
        <v>2000</v>
      </c>
    </row>
    <row r="746" spans="1:7" ht="18" customHeight="1" x14ac:dyDescent="0.35">
      <c r="A746" s="52"/>
      <c r="B746" s="52"/>
      <c r="C746" s="52"/>
      <c r="D746" s="53"/>
      <c r="E746" s="53"/>
      <c r="F746" s="52"/>
      <c r="G746" s="53"/>
    </row>
    <row r="747" spans="1:7" ht="18" customHeight="1" x14ac:dyDescent="0.35">
      <c r="A747" s="52"/>
      <c r="B747" s="52"/>
      <c r="C747" s="52"/>
      <c r="D747" s="53"/>
      <c r="E747" s="53"/>
      <c r="F747" s="52"/>
      <c r="G747" s="53"/>
    </row>
    <row r="748" spans="1:7" ht="18" customHeight="1" x14ac:dyDescent="0.35">
      <c r="A748" s="56" t="s">
        <v>359</v>
      </c>
      <c r="B748" s="64"/>
      <c r="C748" s="52"/>
      <c r="D748" s="52">
        <v>50</v>
      </c>
      <c r="E748" s="53"/>
      <c r="F748" s="52"/>
      <c r="G748" s="53"/>
    </row>
    <row r="749" spans="1:7" ht="18" customHeight="1" x14ac:dyDescent="0.35">
      <c r="A749" s="56"/>
      <c r="B749" s="64"/>
      <c r="C749" s="52"/>
      <c r="D749" s="52"/>
      <c r="E749" s="53"/>
      <c r="F749" s="52"/>
      <c r="G749" s="53"/>
    </row>
    <row r="750" spans="1:7" ht="18" customHeight="1" x14ac:dyDescent="0.35">
      <c r="A750" s="57" t="s">
        <v>756</v>
      </c>
      <c r="B750" s="57" t="s">
        <v>757</v>
      </c>
      <c r="C750" s="57" t="s">
        <v>758</v>
      </c>
      <c r="D750" s="58" t="s">
        <v>759</v>
      </c>
      <c r="E750" s="58" t="s">
        <v>760</v>
      </c>
      <c r="F750" s="57" t="s">
        <v>761</v>
      </c>
      <c r="G750" s="58" t="s">
        <v>762</v>
      </c>
    </row>
    <row r="751" spans="1:7" ht="18" customHeight="1" x14ac:dyDescent="0.35">
      <c r="A751" s="59" t="s">
        <v>763</v>
      </c>
      <c r="B751" s="59" t="s">
        <v>649</v>
      </c>
      <c r="C751" s="59"/>
      <c r="D751" s="60">
        <f>DR!D37</f>
        <v>60000</v>
      </c>
      <c r="E751" s="60"/>
      <c r="F751" s="59"/>
      <c r="G751" s="60"/>
    </row>
    <row r="752" spans="1:7" ht="18" customHeight="1" x14ac:dyDescent="0.35">
      <c r="A752" s="59"/>
      <c r="B752" s="59" t="s">
        <v>764</v>
      </c>
      <c r="C752" s="59"/>
      <c r="D752" s="60">
        <f>DR!E38</f>
        <v>76945</v>
      </c>
      <c r="E752" s="60"/>
      <c r="F752" s="59"/>
      <c r="G752" s="60"/>
    </row>
    <row r="753" spans="1:7" ht="18" customHeight="1" x14ac:dyDescent="0.35">
      <c r="A753" s="59"/>
      <c r="B753" s="59" t="s">
        <v>765</v>
      </c>
      <c r="C753" s="59"/>
      <c r="D753" s="60">
        <f>DR!F37</f>
        <v>0</v>
      </c>
      <c r="E753" s="60"/>
      <c r="F753" s="59"/>
      <c r="G753" s="60"/>
    </row>
    <row r="754" spans="1:7" ht="18" customHeight="1" x14ac:dyDescent="0.35">
      <c r="A754" s="59"/>
      <c r="B754" s="59" t="s">
        <v>766</v>
      </c>
      <c r="C754" s="59"/>
      <c r="D754" s="60">
        <f>DR!G37</f>
        <v>9600</v>
      </c>
      <c r="E754" s="60"/>
      <c r="F754" s="59"/>
      <c r="G754" s="60"/>
    </row>
    <row r="755" spans="1:7" ht="18" customHeight="1" x14ac:dyDescent="0.35">
      <c r="A755" s="59"/>
      <c r="B755" s="59" t="s">
        <v>767</v>
      </c>
      <c r="C755" s="59"/>
      <c r="D755" s="60" t="e">
        <f>DR!#REF!</f>
        <v>#REF!</v>
      </c>
      <c r="E755" s="60"/>
      <c r="F755" s="59"/>
      <c r="G755" s="60"/>
    </row>
    <row r="756" spans="1:7" ht="18" customHeight="1" x14ac:dyDescent="0.35">
      <c r="A756" s="59"/>
      <c r="B756" s="59" t="s">
        <v>768</v>
      </c>
      <c r="C756" s="59"/>
      <c r="D756" s="60">
        <f>DR!I37</f>
        <v>9600</v>
      </c>
      <c r="E756" s="60"/>
      <c r="F756" s="59"/>
      <c r="G756" s="60"/>
    </row>
    <row r="757" spans="1:7" ht="18" customHeight="1" x14ac:dyDescent="0.35">
      <c r="A757" s="59"/>
      <c r="B757" s="59" t="s">
        <v>769</v>
      </c>
      <c r="C757" s="59"/>
      <c r="D757" s="60">
        <f>DR!J37</f>
        <v>9600</v>
      </c>
      <c r="E757" s="60"/>
      <c r="F757" s="59"/>
      <c r="G757" s="60"/>
    </row>
    <row r="758" spans="1:7" ht="18" customHeight="1" x14ac:dyDescent="0.35">
      <c r="A758" s="59"/>
      <c r="B758" s="59" t="s">
        <v>770</v>
      </c>
      <c r="C758" s="59"/>
      <c r="D758" s="60">
        <f>DR!K37</f>
        <v>9600</v>
      </c>
      <c r="E758" s="60"/>
      <c r="F758" s="59"/>
      <c r="G758" s="60"/>
    </row>
    <row r="759" spans="1:7" ht="18" customHeight="1" x14ac:dyDescent="0.35">
      <c r="A759" s="59"/>
      <c r="B759" s="59" t="s">
        <v>771</v>
      </c>
      <c r="C759" s="59"/>
      <c r="D759" s="60">
        <f>DR!L37</f>
        <v>9600</v>
      </c>
      <c r="E759" s="60"/>
      <c r="F759" s="59"/>
      <c r="G759" s="60"/>
    </row>
    <row r="760" spans="1:7" ht="18" customHeight="1" x14ac:dyDescent="0.35">
      <c r="A760" s="59"/>
      <c r="B760" s="59" t="s">
        <v>772</v>
      </c>
      <c r="C760" s="59"/>
      <c r="D760" s="60">
        <f>DR!M37</f>
        <v>9600</v>
      </c>
      <c r="E760" s="60"/>
      <c r="F760" s="59"/>
      <c r="G760" s="60"/>
    </row>
    <row r="761" spans="1:7" ht="18" customHeight="1" x14ac:dyDescent="0.35">
      <c r="A761" s="59"/>
      <c r="B761" s="59" t="s">
        <v>773</v>
      </c>
      <c r="C761" s="59"/>
      <c r="D761" s="60">
        <f>DR!N37</f>
        <v>9600</v>
      </c>
      <c r="E761" s="60"/>
      <c r="F761" s="59"/>
      <c r="G761" s="60"/>
    </row>
    <row r="762" spans="1:7" ht="18" customHeight="1" x14ac:dyDescent="0.35">
      <c r="A762" s="59"/>
      <c r="B762" s="59" t="s">
        <v>774</v>
      </c>
      <c r="C762" s="59"/>
      <c r="D762" s="60">
        <f>DR!O37</f>
        <v>9600</v>
      </c>
      <c r="E762" s="60"/>
      <c r="F762" s="59"/>
      <c r="G762" s="60"/>
    </row>
    <row r="763" spans="1:7" ht="18" customHeight="1" x14ac:dyDescent="0.35">
      <c r="A763" s="59"/>
      <c r="B763" s="59" t="s">
        <v>775</v>
      </c>
      <c r="C763" s="59"/>
      <c r="D763" s="60">
        <f>DR!P37</f>
        <v>30675</v>
      </c>
      <c r="E763" s="60"/>
      <c r="F763" s="59"/>
      <c r="G763" s="60"/>
    </row>
    <row r="764" spans="1:7" ht="18" customHeight="1" x14ac:dyDescent="0.35">
      <c r="A764" s="59"/>
      <c r="B764" s="59" t="s">
        <v>776</v>
      </c>
      <c r="C764" s="59"/>
      <c r="D764" s="60">
        <f>DR!Q37</f>
        <v>9600</v>
      </c>
      <c r="E764" s="60"/>
      <c r="F764" s="59"/>
      <c r="G764" s="60"/>
    </row>
    <row r="765" spans="1:7" ht="18" customHeight="1" x14ac:dyDescent="0.35">
      <c r="A765" s="59"/>
      <c r="B765" s="59" t="s">
        <v>777</v>
      </c>
      <c r="C765" s="59"/>
      <c r="D765" s="60">
        <f>DR!R37</f>
        <v>9600</v>
      </c>
      <c r="E765" s="60"/>
      <c r="F765" s="59"/>
      <c r="G765" s="60"/>
    </row>
    <row r="766" spans="1:7" ht="18" customHeight="1" x14ac:dyDescent="0.35">
      <c r="A766" s="59"/>
      <c r="B766" s="59" t="s">
        <v>778</v>
      </c>
      <c r="C766" s="59"/>
      <c r="D766" s="60">
        <f>DR!S37</f>
        <v>9600</v>
      </c>
      <c r="E766" s="60"/>
      <c r="F766" s="59"/>
      <c r="G766" s="60"/>
    </row>
    <row r="767" spans="1:7" ht="18" customHeight="1" x14ac:dyDescent="0.35">
      <c r="A767" s="59"/>
      <c r="B767" s="59" t="s">
        <v>779</v>
      </c>
      <c r="C767" s="59"/>
      <c r="D767" s="60">
        <f>DR!T37</f>
        <v>9600</v>
      </c>
      <c r="E767" s="60"/>
      <c r="F767" s="59"/>
      <c r="G767" s="60"/>
    </row>
    <row r="768" spans="1:7" ht="18" customHeight="1" x14ac:dyDescent="0.35">
      <c r="A768" s="59"/>
      <c r="B768" s="59" t="s">
        <v>780</v>
      </c>
      <c r="C768" s="59"/>
      <c r="D768" s="60">
        <f>DR!U37</f>
        <v>9600</v>
      </c>
      <c r="E768" s="60"/>
      <c r="F768" s="59"/>
      <c r="G768" s="60"/>
    </row>
    <row r="769" spans="1:7" ht="18" customHeight="1" x14ac:dyDescent="0.35">
      <c r="A769" s="59"/>
      <c r="B769" s="59"/>
      <c r="C769" s="59"/>
      <c r="D769" s="60" t="e">
        <f t="shared" ref="D769:E769" si="31">SUM(D751:D768)</f>
        <v>#REF!</v>
      </c>
      <c r="E769" s="60">
        <f t="shared" si="31"/>
        <v>0</v>
      </c>
      <c r="F769" s="59" t="s">
        <v>761</v>
      </c>
      <c r="G769" s="60" t="e">
        <f>D769-E769</f>
        <v>#REF!</v>
      </c>
    </row>
    <row r="770" spans="1:7" ht="18" customHeight="1" x14ac:dyDescent="0.35">
      <c r="A770" s="52"/>
      <c r="B770" s="52"/>
      <c r="C770" s="52"/>
      <c r="D770" s="53"/>
      <c r="E770" s="53"/>
      <c r="F770" s="52"/>
      <c r="G770" s="53"/>
    </row>
    <row r="771" spans="1:7" ht="18" customHeight="1" x14ac:dyDescent="0.35">
      <c r="A771" s="52"/>
      <c r="B771" s="52"/>
      <c r="C771" s="52"/>
      <c r="D771" s="53"/>
      <c r="E771" s="53"/>
      <c r="F771" s="52"/>
      <c r="G771" s="53"/>
    </row>
    <row r="772" spans="1:7" ht="18" customHeight="1" x14ac:dyDescent="0.35">
      <c r="A772" s="56" t="s">
        <v>360</v>
      </c>
      <c r="B772" s="64"/>
      <c r="C772" s="52"/>
      <c r="D772" s="52">
        <v>51</v>
      </c>
      <c r="E772" s="53"/>
      <c r="F772" s="52"/>
      <c r="G772" s="53"/>
    </row>
    <row r="773" spans="1:7" ht="18" customHeight="1" x14ac:dyDescent="0.35">
      <c r="A773" s="56"/>
      <c r="B773" s="64"/>
      <c r="C773" s="52"/>
      <c r="D773" s="52"/>
      <c r="E773" s="53"/>
      <c r="F773" s="52"/>
      <c r="G773" s="53"/>
    </row>
    <row r="774" spans="1:7" ht="18" customHeight="1" x14ac:dyDescent="0.35">
      <c r="A774" s="57" t="s">
        <v>756</v>
      </c>
      <c r="B774" s="57" t="s">
        <v>757</v>
      </c>
      <c r="C774" s="57" t="s">
        <v>758</v>
      </c>
      <c r="D774" s="58" t="s">
        <v>759</v>
      </c>
      <c r="E774" s="58" t="s">
        <v>760</v>
      </c>
      <c r="F774" s="57" t="s">
        <v>761</v>
      </c>
      <c r="G774" s="58" t="s">
        <v>762</v>
      </c>
    </row>
    <row r="775" spans="1:7" ht="18" customHeight="1" x14ac:dyDescent="0.35">
      <c r="A775" s="59" t="s">
        <v>763</v>
      </c>
      <c r="B775" s="59" t="s">
        <v>649</v>
      </c>
      <c r="C775" s="59"/>
      <c r="D775" s="60">
        <f>DR!D38</f>
        <v>267344</v>
      </c>
      <c r="E775" s="60"/>
      <c r="F775" s="59"/>
      <c r="G775" s="60"/>
    </row>
    <row r="776" spans="1:7" ht="18" customHeight="1" x14ac:dyDescent="0.35">
      <c r="A776" s="59"/>
      <c r="B776" s="59" t="s">
        <v>764</v>
      </c>
      <c r="C776" s="59"/>
      <c r="D776" s="60" t="e">
        <f>DR!#REF!</f>
        <v>#REF!</v>
      </c>
      <c r="E776" s="60"/>
      <c r="F776" s="59"/>
      <c r="G776" s="60"/>
    </row>
    <row r="777" spans="1:7" ht="18" customHeight="1" x14ac:dyDescent="0.35">
      <c r="A777" s="59"/>
      <c r="B777" s="59" t="s">
        <v>765</v>
      </c>
      <c r="C777" s="59"/>
      <c r="D777" s="60">
        <f>DR!F38</f>
        <v>37490</v>
      </c>
      <c r="E777" s="60"/>
      <c r="F777" s="59"/>
      <c r="G777" s="60"/>
    </row>
    <row r="778" spans="1:7" ht="18" customHeight="1" x14ac:dyDescent="0.35">
      <c r="A778" s="59"/>
      <c r="B778" s="59" t="s">
        <v>766</v>
      </c>
      <c r="C778" s="59"/>
      <c r="D778" s="60">
        <f>DR!G38</f>
        <v>35000</v>
      </c>
      <c r="E778" s="60"/>
      <c r="F778" s="59"/>
      <c r="G778" s="60"/>
    </row>
    <row r="779" spans="1:7" ht="18" customHeight="1" x14ac:dyDescent="0.35">
      <c r="A779" s="59"/>
      <c r="B779" s="59" t="s">
        <v>767</v>
      </c>
      <c r="C779" s="59"/>
      <c r="D779" s="60">
        <f>DR!H38</f>
        <v>33975</v>
      </c>
      <c r="E779" s="60"/>
      <c r="F779" s="59"/>
      <c r="G779" s="60"/>
    </row>
    <row r="780" spans="1:7" ht="18" customHeight="1" x14ac:dyDescent="0.35">
      <c r="A780" s="59"/>
      <c r="B780" s="59" t="s">
        <v>768</v>
      </c>
      <c r="C780" s="59"/>
      <c r="D780" s="60">
        <f>DR!I38</f>
        <v>30940</v>
      </c>
      <c r="E780" s="60"/>
      <c r="F780" s="59"/>
      <c r="G780" s="60"/>
    </row>
    <row r="781" spans="1:7" ht="18" customHeight="1" x14ac:dyDescent="0.35">
      <c r="A781" s="59"/>
      <c r="B781" s="59" t="s">
        <v>769</v>
      </c>
      <c r="C781" s="59"/>
      <c r="D781" s="60">
        <f>DR!J38</f>
        <v>27991</v>
      </c>
      <c r="E781" s="60"/>
      <c r="F781" s="59"/>
      <c r="G781" s="60"/>
    </row>
    <row r="782" spans="1:7" ht="18" customHeight="1" x14ac:dyDescent="0.35">
      <c r="A782" s="59"/>
      <c r="B782" s="59" t="s">
        <v>770</v>
      </c>
      <c r="C782" s="59"/>
      <c r="D782" s="60">
        <f>DR!K38</f>
        <v>23990</v>
      </c>
      <c r="E782" s="60"/>
      <c r="F782" s="59"/>
      <c r="G782" s="60"/>
    </row>
    <row r="783" spans="1:7" ht="18" customHeight="1" x14ac:dyDescent="0.35">
      <c r="A783" s="59"/>
      <c r="B783" s="59" t="s">
        <v>771</v>
      </c>
      <c r="C783" s="59"/>
      <c r="D783" s="60">
        <f>DR!L38</f>
        <v>33475</v>
      </c>
      <c r="E783" s="60"/>
      <c r="F783" s="59"/>
      <c r="G783" s="60"/>
    </row>
    <row r="784" spans="1:7" ht="18" customHeight="1" x14ac:dyDescent="0.35">
      <c r="A784" s="59"/>
      <c r="B784" s="59" t="s">
        <v>772</v>
      </c>
      <c r="C784" s="59"/>
      <c r="D784" s="60">
        <f>DR!M38</f>
        <v>41300</v>
      </c>
      <c r="E784" s="60"/>
      <c r="F784" s="59"/>
      <c r="G784" s="60"/>
    </row>
    <row r="785" spans="1:7" ht="18" customHeight="1" x14ac:dyDescent="0.35">
      <c r="A785" s="59"/>
      <c r="B785" s="59" t="s">
        <v>773</v>
      </c>
      <c r="C785" s="59"/>
      <c r="D785" s="60">
        <f>DR!N38</f>
        <v>18978</v>
      </c>
      <c r="E785" s="60"/>
      <c r="F785" s="59"/>
      <c r="G785" s="60"/>
    </row>
    <row r="786" spans="1:7" ht="18" customHeight="1" x14ac:dyDescent="0.35">
      <c r="A786" s="59"/>
      <c r="B786" s="59" t="s">
        <v>774</v>
      </c>
      <c r="C786" s="59"/>
      <c r="D786" s="60">
        <f>DR!O38</f>
        <v>31990</v>
      </c>
      <c r="E786" s="60"/>
      <c r="F786" s="59"/>
      <c r="G786" s="60"/>
    </row>
    <row r="787" spans="1:7" ht="18" customHeight="1" x14ac:dyDescent="0.35">
      <c r="A787" s="59"/>
      <c r="B787" s="59" t="s">
        <v>775</v>
      </c>
      <c r="C787" s="59"/>
      <c r="D787" s="60">
        <f>DR!P38</f>
        <v>24065</v>
      </c>
      <c r="E787" s="60"/>
      <c r="F787" s="59"/>
      <c r="G787" s="60"/>
    </row>
    <row r="788" spans="1:7" ht="18" customHeight="1" x14ac:dyDescent="0.35">
      <c r="A788" s="59"/>
      <c r="B788" s="59" t="s">
        <v>776</v>
      </c>
      <c r="C788" s="59"/>
      <c r="D788" s="60">
        <f>DR!Q38</f>
        <v>28920</v>
      </c>
      <c r="E788" s="60"/>
      <c r="F788" s="59"/>
      <c r="G788" s="60"/>
    </row>
    <row r="789" spans="1:7" ht="18" customHeight="1" x14ac:dyDescent="0.35">
      <c r="A789" s="59"/>
      <c r="B789" s="59" t="s">
        <v>777</v>
      </c>
      <c r="C789" s="59"/>
      <c r="D789" s="60">
        <f>DR!R38</f>
        <v>31960</v>
      </c>
      <c r="E789" s="60"/>
      <c r="F789" s="59"/>
      <c r="G789" s="60"/>
    </row>
    <row r="790" spans="1:7" ht="18" customHeight="1" x14ac:dyDescent="0.35">
      <c r="A790" s="59"/>
      <c r="B790" s="59" t="s">
        <v>778</v>
      </c>
      <c r="C790" s="59"/>
      <c r="D790" s="60">
        <f>DR!S38</f>
        <v>35000</v>
      </c>
      <c r="E790" s="60"/>
      <c r="F790" s="59"/>
      <c r="G790" s="60"/>
    </row>
    <row r="791" spans="1:7" ht="18" customHeight="1" x14ac:dyDescent="0.35">
      <c r="A791" s="59"/>
      <c r="B791" s="59" t="s">
        <v>779</v>
      </c>
      <c r="C791" s="59"/>
      <c r="D791" s="60">
        <f>DR!T38</f>
        <v>21882</v>
      </c>
      <c r="E791" s="60"/>
      <c r="F791" s="59"/>
      <c r="G791" s="60"/>
    </row>
    <row r="792" spans="1:7" ht="18" customHeight="1" x14ac:dyDescent="0.35">
      <c r="A792" s="59"/>
      <c r="B792" s="59" t="s">
        <v>780</v>
      </c>
      <c r="C792" s="59"/>
      <c r="D792" s="60">
        <f>DR!U38</f>
        <v>22960</v>
      </c>
      <c r="E792" s="60"/>
      <c r="F792" s="59"/>
      <c r="G792" s="60"/>
    </row>
    <row r="793" spans="1:7" ht="18" customHeight="1" x14ac:dyDescent="0.35">
      <c r="A793" s="59"/>
      <c r="B793" s="59"/>
      <c r="C793" s="59"/>
      <c r="D793" s="60" t="e">
        <f t="shared" ref="D793:E793" si="32">SUM(D775:D792)</f>
        <v>#REF!</v>
      </c>
      <c r="E793" s="60">
        <f t="shared" si="32"/>
        <v>0</v>
      </c>
      <c r="F793" s="59" t="s">
        <v>761</v>
      </c>
      <c r="G793" s="60" t="e">
        <f>D793-E793</f>
        <v>#REF!</v>
      </c>
    </row>
    <row r="794" spans="1:7" ht="18" customHeight="1" x14ac:dyDescent="0.35">
      <c r="A794" s="52"/>
      <c r="B794" s="52"/>
      <c r="C794" s="52"/>
      <c r="D794" s="53"/>
      <c r="E794" s="53"/>
      <c r="F794" s="52"/>
      <c r="G794" s="53"/>
    </row>
    <row r="795" spans="1:7" ht="18" customHeight="1" x14ac:dyDescent="0.35">
      <c r="A795" s="52"/>
      <c r="B795" s="52"/>
      <c r="C795" s="52"/>
      <c r="D795" s="53"/>
      <c r="E795" s="53"/>
      <c r="F795" s="52"/>
      <c r="G795" s="53"/>
    </row>
    <row r="796" spans="1:7" ht="18" customHeight="1" x14ac:dyDescent="0.35">
      <c r="A796" s="56" t="s">
        <v>736</v>
      </c>
      <c r="B796" s="64"/>
      <c r="C796" s="52"/>
      <c r="D796" s="52" t="s">
        <v>362</v>
      </c>
      <c r="E796" s="53"/>
      <c r="F796" s="52"/>
      <c r="G796" s="53"/>
    </row>
    <row r="797" spans="1:7" ht="18" customHeight="1" x14ac:dyDescent="0.35">
      <c r="A797" s="56"/>
      <c r="B797" s="64"/>
      <c r="C797" s="52"/>
      <c r="D797" s="52"/>
      <c r="E797" s="53"/>
      <c r="F797" s="52"/>
      <c r="G797" s="53"/>
    </row>
    <row r="798" spans="1:7" ht="18" customHeight="1" x14ac:dyDescent="0.35">
      <c r="A798" s="57" t="s">
        <v>756</v>
      </c>
      <c r="B798" s="57" t="s">
        <v>757</v>
      </c>
      <c r="C798" s="57" t="s">
        <v>758</v>
      </c>
      <c r="D798" s="58" t="s">
        <v>759</v>
      </c>
      <c r="E798" s="58" t="s">
        <v>760</v>
      </c>
      <c r="F798" s="57" t="s">
        <v>761</v>
      </c>
      <c r="G798" s="58" t="s">
        <v>762</v>
      </c>
    </row>
    <row r="799" spans="1:7" ht="18" customHeight="1" x14ac:dyDescent="0.35">
      <c r="A799" s="59" t="s">
        <v>763</v>
      </c>
      <c r="B799" s="59" t="s">
        <v>649</v>
      </c>
      <c r="C799" s="59"/>
      <c r="D799" s="60">
        <f>DR!D39</f>
        <v>317635</v>
      </c>
      <c r="E799" s="60"/>
      <c r="F799" s="59"/>
      <c r="G799" s="60"/>
    </row>
    <row r="800" spans="1:7" ht="18" customHeight="1" x14ac:dyDescent="0.35">
      <c r="A800" s="59"/>
      <c r="B800" s="59" t="s">
        <v>764</v>
      </c>
      <c r="C800" s="59"/>
      <c r="D800" s="60">
        <f>DR!E39</f>
        <v>0</v>
      </c>
      <c r="E800" s="60"/>
      <c r="F800" s="59"/>
      <c r="G800" s="60"/>
    </row>
    <row r="801" spans="1:7" ht="18" customHeight="1" x14ac:dyDescent="0.35">
      <c r="A801" s="59"/>
      <c r="B801" s="59" t="s">
        <v>765</v>
      </c>
      <c r="C801" s="59"/>
      <c r="D801" s="60">
        <f>DR!F39</f>
        <v>0</v>
      </c>
      <c r="E801" s="60"/>
      <c r="F801" s="59"/>
      <c r="G801" s="60"/>
    </row>
    <row r="802" spans="1:7" ht="18" customHeight="1" x14ac:dyDescent="0.35">
      <c r="A802" s="59"/>
      <c r="B802" s="59" t="s">
        <v>766</v>
      </c>
      <c r="C802" s="59"/>
      <c r="D802" s="60">
        <f>DR!G39</f>
        <v>0</v>
      </c>
      <c r="E802" s="60"/>
      <c r="F802" s="59"/>
      <c r="G802" s="60"/>
    </row>
    <row r="803" spans="1:7" ht="18" customHeight="1" x14ac:dyDescent="0.35">
      <c r="A803" s="59"/>
      <c r="B803" s="59" t="s">
        <v>767</v>
      </c>
      <c r="C803" s="59"/>
      <c r="D803" s="60">
        <f>DR!H39</f>
        <v>0</v>
      </c>
      <c r="E803" s="60"/>
      <c r="F803" s="59"/>
      <c r="G803" s="60"/>
    </row>
    <row r="804" spans="1:7" ht="18" customHeight="1" x14ac:dyDescent="0.35">
      <c r="A804" s="59"/>
      <c r="B804" s="59" t="s">
        <v>768</v>
      </c>
      <c r="C804" s="59"/>
      <c r="D804" s="60">
        <f>DR!I39</f>
        <v>0</v>
      </c>
      <c r="E804" s="60"/>
      <c r="F804" s="59"/>
      <c r="G804" s="60"/>
    </row>
    <row r="805" spans="1:7" ht="18" customHeight="1" x14ac:dyDescent="0.35">
      <c r="A805" s="59"/>
      <c r="B805" s="59" t="s">
        <v>769</v>
      </c>
      <c r="C805" s="59"/>
      <c r="D805" s="60">
        <f>DR!J39</f>
        <v>0</v>
      </c>
      <c r="E805" s="60"/>
      <c r="F805" s="59"/>
      <c r="G805" s="60"/>
    </row>
    <row r="806" spans="1:7" ht="18" customHeight="1" x14ac:dyDescent="0.35">
      <c r="A806" s="59"/>
      <c r="B806" s="59" t="s">
        <v>770</v>
      </c>
      <c r="C806" s="59"/>
      <c r="D806" s="60">
        <f>DR!K39</f>
        <v>0</v>
      </c>
      <c r="E806" s="60"/>
      <c r="F806" s="59"/>
      <c r="G806" s="60"/>
    </row>
    <row r="807" spans="1:7" ht="18" customHeight="1" x14ac:dyDescent="0.35">
      <c r="A807" s="59"/>
      <c r="B807" s="59" t="s">
        <v>771</v>
      </c>
      <c r="C807" s="59"/>
      <c r="D807" s="60">
        <f>DR!L39</f>
        <v>0</v>
      </c>
      <c r="E807" s="60"/>
      <c r="F807" s="59"/>
      <c r="G807" s="60"/>
    </row>
    <row r="808" spans="1:7" ht="18" customHeight="1" x14ac:dyDescent="0.35">
      <c r="A808" s="59"/>
      <c r="B808" s="59" t="s">
        <v>772</v>
      </c>
      <c r="C808" s="59"/>
      <c r="D808" s="60">
        <f>DR!M39</f>
        <v>0</v>
      </c>
      <c r="E808" s="60"/>
      <c r="F808" s="59"/>
      <c r="G808" s="60"/>
    </row>
    <row r="809" spans="1:7" ht="18" customHeight="1" x14ac:dyDescent="0.35">
      <c r="A809" s="59"/>
      <c r="B809" s="59" t="s">
        <v>773</v>
      </c>
      <c r="C809" s="59"/>
      <c r="D809" s="60">
        <f>DR!N39</f>
        <v>0</v>
      </c>
      <c r="E809" s="60"/>
      <c r="F809" s="59"/>
      <c r="G809" s="60"/>
    </row>
    <row r="810" spans="1:7" ht="18" customHeight="1" x14ac:dyDescent="0.35">
      <c r="A810" s="59"/>
      <c r="B810" s="59" t="s">
        <v>774</v>
      </c>
      <c r="C810" s="59"/>
      <c r="D810" s="60">
        <f>DR!O39</f>
        <v>0</v>
      </c>
      <c r="E810" s="60"/>
      <c r="F810" s="59"/>
      <c r="G810" s="60"/>
    </row>
    <row r="811" spans="1:7" ht="18" customHeight="1" x14ac:dyDescent="0.35">
      <c r="A811" s="59"/>
      <c r="B811" s="59" t="s">
        <v>775</v>
      </c>
      <c r="C811" s="59"/>
      <c r="D811" s="60">
        <f>DR!P39</f>
        <v>0</v>
      </c>
      <c r="E811" s="60"/>
      <c r="F811" s="59"/>
      <c r="G811" s="60"/>
    </row>
    <row r="812" spans="1:7" ht="18" customHeight="1" x14ac:dyDescent="0.35">
      <c r="A812" s="59"/>
      <c r="B812" s="59" t="s">
        <v>776</v>
      </c>
      <c r="C812" s="59"/>
      <c r="D812" s="60">
        <f>DR!Q39</f>
        <v>0</v>
      </c>
      <c r="E812" s="60"/>
      <c r="F812" s="59"/>
      <c r="G812" s="60"/>
    </row>
    <row r="813" spans="1:7" ht="18" customHeight="1" x14ac:dyDescent="0.35">
      <c r="A813" s="59"/>
      <c r="B813" s="59" t="s">
        <v>777</v>
      </c>
      <c r="C813" s="59"/>
      <c r="D813" s="60">
        <f>DR!R39</f>
        <v>0</v>
      </c>
      <c r="E813" s="60"/>
      <c r="F813" s="59"/>
      <c r="G813" s="60"/>
    </row>
    <row r="814" spans="1:7" ht="18" customHeight="1" x14ac:dyDescent="0.35">
      <c r="A814" s="59"/>
      <c r="B814" s="59" t="s">
        <v>778</v>
      </c>
      <c r="C814" s="59"/>
      <c r="D814" s="60">
        <f>DR!S39</f>
        <v>0</v>
      </c>
      <c r="E814" s="60"/>
      <c r="F814" s="59"/>
      <c r="G814" s="60"/>
    </row>
    <row r="815" spans="1:7" ht="18" customHeight="1" x14ac:dyDescent="0.35">
      <c r="A815" s="59"/>
      <c r="B815" s="59" t="s">
        <v>779</v>
      </c>
      <c r="C815" s="59"/>
      <c r="D815" s="60">
        <f>DR!T42</f>
        <v>8070</v>
      </c>
      <c r="E815" s="60"/>
      <c r="F815" s="59"/>
      <c r="G815" s="60"/>
    </row>
    <row r="816" spans="1:7" ht="18" customHeight="1" x14ac:dyDescent="0.35">
      <c r="A816" s="59"/>
      <c r="B816" s="59" t="s">
        <v>780</v>
      </c>
      <c r="C816" s="59"/>
      <c r="D816" s="60">
        <f>DR!U39</f>
        <v>0</v>
      </c>
      <c r="E816" s="60"/>
      <c r="F816" s="59"/>
      <c r="G816" s="60"/>
    </row>
    <row r="817" spans="1:7" ht="18" customHeight="1" x14ac:dyDescent="0.35">
      <c r="A817" s="59"/>
      <c r="B817" s="59"/>
      <c r="C817" s="59"/>
      <c r="D817" s="60">
        <f t="shared" ref="D817:E817" si="33">SUM(D799:D816)</f>
        <v>325705</v>
      </c>
      <c r="E817" s="60">
        <f t="shared" si="33"/>
        <v>0</v>
      </c>
      <c r="F817" s="59" t="s">
        <v>761</v>
      </c>
      <c r="G817" s="60">
        <f>D817-E817</f>
        <v>325705</v>
      </c>
    </row>
    <row r="818" spans="1:7" ht="18" customHeight="1" x14ac:dyDescent="0.35">
      <c r="A818" s="52"/>
      <c r="B818" s="52"/>
      <c r="C818" s="52"/>
      <c r="D818" s="53"/>
      <c r="E818" s="53"/>
      <c r="F818" s="52"/>
      <c r="G818" s="53"/>
    </row>
    <row r="819" spans="1:7" ht="18" customHeight="1" x14ac:dyDescent="0.35">
      <c r="A819" s="52"/>
      <c r="B819" s="52"/>
      <c r="C819" s="52"/>
      <c r="D819" s="53"/>
      <c r="E819" s="53"/>
      <c r="F819" s="52"/>
      <c r="G819" s="53"/>
    </row>
    <row r="820" spans="1:7" ht="18" customHeight="1" x14ac:dyDescent="0.35">
      <c r="A820" s="56" t="s">
        <v>363</v>
      </c>
      <c r="B820" s="64"/>
      <c r="C820" s="52"/>
      <c r="D820" s="52">
        <v>52</v>
      </c>
      <c r="E820" s="53"/>
      <c r="F820" s="52"/>
      <c r="G820" s="53"/>
    </row>
    <row r="821" spans="1:7" ht="18" customHeight="1" x14ac:dyDescent="0.35">
      <c r="A821" s="56"/>
      <c r="B821" s="64"/>
      <c r="C821" s="52"/>
      <c r="D821" s="52"/>
      <c r="E821" s="53"/>
      <c r="F821" s="52"/>
      <c r="G821" s="53"/>
    </row>
    <row r="822" spans="1:7" ht="18" customHeight="1" x14ac:dyDescent="0.35">
      <c r="A822" s="57" t="s">
        <v>756</v>
      </c>
      <c r="B822" s="57" t="s">
        <v>757</v>
      </c>
      <c r="C822" s="57" t="s">
        <v>758</v>
      </c>
      <c r="D822" s="58" t="s">
        <v>759</v>
      </c>
      <c r="E822" s="58" t="s">
        <v>760</v>
      </c>
      <c r="F822" s="57" t="s">
        <v>761</v>
      </c>
      <c r="G822" s="58" t="s">
        <v>762</v>
      </c>
    </row>
    <row r="823" spans="1:7" ht="18" customHeight="1" x14ac:dyDescent="0.35">
      <c r="A823" s="59" t="s">
        <v>763</v>
      </c>
      <c r="B823" s="59" t="s">
        <v>649</v>
      </c>
      <c r="C823" s="59"/>
      <c r="D823" s="60">
        <f>DR!D40</f>
        <v>749700</v>
      </c>
      <c r="E823" s="60"/>
      <c r="F823" s="59"/>
      <c r="G823" s="60"/>
    </row>
    <row r="824" spans="1:7" ht="18" customHeight="1" x14ac:dyDescent="0.35">
      <c r="A824" s="59"/>
      <c r="B824" s="59" t="s">
        <v>764</v>
      </c>
      <c r="C824" s="59"/>
      <c r="D824" s="60">
        <f>DR!E40</f>
        <v>0</v>
      </c>
      <c r="E824" s="60"/>
      <c r="F824" s="59"/>
      <c r="G824" s="60"/>
    </row>
    <row r="825" spans="1:7" ht="18" customHeight="1" x14ac:dyDescent="0.35">
      <c r="A825" s="59"/>
      <c r="B825" s="59" t="s">
        <v>765</v>
      </c>
      <c r="C825" s="59"/>
      <c r="D825" s="60">
        <f>DR!F40</f>
        <v>0</v>
      </c>
      <c r="E825" s="60"/>
      <c r="F825" s="59"/>
      <c r="G825" s="60"/>
    </row>
    <row r="826" spans="1:7" ht="18" customHeight="1" x14ac:dyDescent="0.35">
      <c r="A826" s="59"/>
      <c r="B826" s="59" t="s">
        <v>766</v>
      </c>
      <c r="C826" s="59"/>
      <c r="D826" s="60">
        <f>DR!G40</f>
        <v>0</v>
      </c>
      <c r="E826" s="60"/>
      <c r="F826" s="59"/>
      <c r="G826" s="60"/>
    </row>
    <row r="827" spans="1:7" ht="18" customHeight="1" x14ac:dyDescent="0.35">
      <c r="A827" s="59"/>
      <c r="B827" s="59" t="s">
        <v>767</v>
      </c>
      <c r="C827" s="59"/>
      <c r="D827" s="60">
        <f>DR!H40</f>
        <v>0</v>
      </c>
      <c r="E827" s="60"/>
      <c r="F827" s="59"/>
      <c r="G827" s="60"/>
    </row>
    <row r="828" spans="1:7" ht="18" customHeight="1" x14ac:dyDescent="0.35">
      <c r="A828" s="59"/>
      <c r="B828" s="59" t="s">
        <v>768</v>
      </c>
      <c r="C828" s="59"/>
      <c r="D828" s="60">
        <f>DR!I40</f>
        <v>0</v>
      </c>
      <c r="E828" s="60"/>
      <c r="F828" s="59"/>
      <c r="G828" s="60"/>
    </row>
    <row r="829" spans="1:7" ht="18" customHeight="1" x14ac:dyDescent="0.35">
      <c r="A829" s="59"/>
      <c r="B829" s="59" t="s">
        <v>769</v>
      </c>
      <c r="C829" s="59"/>
      <c r="D829" s="66">
        <f>DR!J40</f>
        <v>0</v>
      </c>
      <c r="E829" s="60"/>
      <c r="F829" s="59"/>
      <c r="G829" s="60"/>
    </row>
    <row r="830" spans="1:7" ht="18" customHeight="1" x14ac:dyDescent="0.35">
      <c r="A830" s="59"/>
      <c r="B830" s="59" t="s">
        <v>770</v>
      </c>
      <c r="C830" s="59"/>
      <c r="D830" s="60">
        <f>DR!K40</f>
        <v>0</v>
      </c>
      <c r="E830" s="60"/>
      <c r="F830" s="59"/>
      <c r="G830" s="60"/>
    </row>
    <row r="831" spans="1:7" ht="18" customHeight="1" x14ac:dyDescent="0.35">
      <c r="A831" s="59"/>
      <c r="B831" s="59" t="s">
        <v>771</v>
      </c>
      <c r="C831" s="59"/>
      <c r="D831" s="60">
        <f>DR!L40</f>
        <v>0</v>
      </c>
      <c r="E831" s="60"/>
      <c r="F831" s="59"/>
      <c r="G831" s="60"/>
    </row>
    <row r="832" spans="1:7" ht="18" customHeight="1" x14ac:dyDescent="0.35">
      <c r="A832" s="59"/>
      <c r="B832" s="59" t="s">
        <v>772</v>
      </c>
      <c r="C832" s="59"/>
      <c r="D832" s="60">
        <f>DR!M40</f>
        <v>0</v>
      </c>
      <c r="E832" s="60"/>
      <c r="F832" s="59"/>
      <c r="G832" s="60"/>
    </row>
    <row r="833" spans="1:7" ht="18" customHeight="1" x14ac:dyDescent="0.35">
      <c r="A833" s="59"/>
      <c r="B833" s="59" t="s">
        <v>773</v>
      </c>
      <c r="C833" s="59"/>
      <c r="D833" s="60">
        <f>DR!N40</f>
        <v>0</v>
      </c>
      <c r="E833" s="60"/>
      <c r="F833" s="59"/>
      <c r="G833" s="60"/>
    </row>
    <row r="834" spans="1:7" ht="18" customHeight="1" x14ac:dyDescent="0.35">
      <c r="A834" s="59"/>
      <c r="B834" s="59" t="s">
        <v>774</v>
      </c>
      <c r="C834" s="59"/>
      <c r="D834" s="60">
        <f>DR!O40</f>
        <v>0</v>
      </c>
      <c r="E834" s="60"/>
      <c r="F834" s="59"/>
      <c r="G834" s="60"/>
    </row>
    <row r="835" spans="1:7" ht="18" customHeight="1" x14ac:dyDescent="0.35">
      <c r="A835" s="59"/>
      <c r="B835" s="59" t="s">
        <v>775</v>
      </c>
      <c r="C835" s="59"/>
      <c r="D835" s="60">
        <f>DR!P40</f>
        <v>0</v>
      </c>
      <c r="E835" s="60"/>
      <c r="F835" s="59"/>
      <c r="G835" s="60"/>
    </row>
    <row r="836" spans="1:7" ht="18" customHeight="1" x14ac:dyDescent="0.35">
      <c r="A836" s="59"/>
      <c r="B836" s="59" t="s">
        <v>776</v>
      </c>
      <c r="C836" s="59"/>
      <c r="D836" s="60">
        <f>DR!Q40</f>
        <v>0</v>
      </c>
      <c r="E836" s="60"/>
      <c r="F836" s="59"/>
      <c r="G836" s="60"/>
    </row>
    <row r="837" spans="1:7" ht="18" customHeight="1" x14ac:dyDescent="0.35">
      <c r="A837" s="59"/>
      <c r="B837" s="59" t="s">
        <v>777</v>
      </c>
      <c r="C837" s="59"/>
      <c r="D837" s="60">
        <f>DR!R40</f>
        <v>0</v>
      </c>
      <c r="E837" s="60"/>
      <c r="F837" s="59"/>
      <c r="G837" s="60"/>
    </row>
    <row r="838" spans="1:7" ht="18" customHeight="1" x14ac:dyDescent="0.35">
      <c r="A838" s="59"/>
      <c r="B838" s="59" t="s">
        <v>778</v>
      </c>
      <c r="C838" s="59"/>
      <c r="D838" s="60">
        <f>DR!S40</f>
        <v>0</v>
      </c>
      <c r="E838" s="60"/>
      <c r="F838" s="59"/>
      <c r="G838" s="60"/>
    </row>
    <row r="839" spans="1:7" ht="18" customHeight="1" x14ac:dyDescent="0.35">
      <c r="A839" s="59"/>
      <c r="B839" s="59" t="s">
        <v>779</v>
      </c>
      <c r="C839" s="59"/>
      <c r="D839" s="60">
        <f>DR!T40</f>
        <v>0</v>
      </c>
      <c r="E839" s="60"/>
      <c r="F839" s="59"/>
      <c r="G839" s="60"/>
    </row>
    <row r="840" spans="1:7" ht="18" customHeight="1" x14ac:dyDescent="0.35">
      <c r="A840" s="59"/>
      <c r="B840" s="59" t="s">
        <v>780</v>
      </c>
      <c r="C840" s="59"/>
      <c r="D840" s="60">
        <f>DR!U40</f>
        <v>0</v>
      </c>
      <c r="E840" s="60"/>
      <c r="F840" s="59"/>
      <c r="G840" s="60"/>
    </row>
    <row r="841" spans="1:7" ht="18" customHeight="1" x14ac:dyDescent="0.35">
      <c r="A841" s="59"/>
      <c r="B841" s="59"/>
      <c r="C841" s="59"/>
      <c r="D841" s="60">
        <f t="shared" ref="D841:E841" si="34">SUM(D823:D840)</f>
        <v>749700</v>
      </c>
      <c r="E841" s="60">
        <f t="shared" si="34"/>
        <v>0</v>
      </c>
      <c r="F841" s="59" t="s">
        <v>761</v>
      </c>
      <c r="G841" s="60">
        <f>D841-E841</f>
        <v>749700</v>
      </c>
    </row>
    <row r="842" spans="1:7" ht="18" customHeight="1" x14ac:dyDescent="0.35">
      <c r="A842" s="52"/>
      <c r="B842" s="52"/>
      <c r="C842" s="52"/>
      <c r="D842" s="53"/>
      <c r="E842" s="53"/>
      <c r="F842" s="52"/>
      <c r="G842" s="53"/>
    </row>
    <row r="843" spans="1:7" ht="18" customHeight="1" x14ac:dyDescent="0.35">
      <c r="A843" s="52"/>
      <c r="B843" s="52"/>
      <c r="C843" s="52"/>
      <c r="D843" s="53"/>
      <c r="E843" s="53"/>
      <c r="F843" s="52"/>
      <c r="G843" s="53"/>
    </row>
    <row r="844" spans="1:7" ht="18" customHeight="1" x14ac:dyDescent="0.35">
      <c r="A844" s="56" t="s">
        <v>364</v>
      </c>
      <c r="B844" s="64"/>
      <c r="C844" s="52"/>
      <c r="D844" s="52">
        <v>53</v>
      </c>
      <c r="E844" s="53"/>
      <c r="F844" s="52"/>
      <c r="G844" s="53"/>
    </row>
    <row r="845" spans="1:7" ht="18" customHeight="1" x14ac:dyDescent="0.35">
      <c r="A845" s="56"/>
      <c r="B845" s="64"/>
      <c r="C845" s="52"/>
      <c r="D845" s="52"/>
      <c r="E845" s="53"/>
      <c r="F845" s="52"/>
      <c r="G845" s="53"/>
    </row>
    <row r="846" spans="1:7" ht="18" customHeight="1" x14ac:dyDescent="0.35">
      <c r="A846" s="57" t="s">
        <v>756</v>
      </c>
      <c r="B846" s="57" t="s">
        <v>757</v>
      </c>
      <c r="C846" s="57" t="s">
        <v>758</v>
      </c>
      <c r="D846" s="58" t="s">
        <v>759</v>
      </c>
      <c r="E846" s="58" t="s">
        <v>760</v>
      </c>
      <c r="F846" s="57" t="s">
        <v>761</v>
      </c>
      <c r="G846" s="58" t="s">
        <v>762</v>
      </c>
    </row>
    <row r="847" spans="1:7" ht="18" customHeight="1" x14ac:dyDescent="0.35">
      <c r="A847" s="59" t="s">
        <v>763</v>
      </c>
      <c r="B847" s="59" t="s">
        <v>649</v>
      </c>
      <c r="C847" s="59"/>
      <c r="D847" s="60">
        <f>DR!D42</f>
        <v>3670842</v>
      </c>
      <c r="E847" s="60"/>
      <c r="F847" s="59"/>
      <c r="G847" s="60"/>
    </row>
    <row r="848" spans="1:7" ht="18" customHeight="1" x14ac:dyDescent="0.35">
      <c r="A848" s="59"/>
      <c r="B848" s="59" t="s">
        <v>764</v>
      </c>
      <c r="C848" s="59"/>
      <c r="D848" s="60">
        <f>DR!E41</f>
        <v>0</v>
      </c>
      <c r="E848" s="60"/>
      <c r="F848" s="59"/>
      <c r="G848" s="60"/>
    </row>
    <row r="849" spans="1:7" ht="18" customHeight="1" x14ac:dyDescent="0.35">
      <c r="A849" s="59"/>
      <c r="B849" s="59" t="s">
        <v>765</v>
      </c>
      <c r="C849" s="59"/>
      <c r="D849" s="60">
        <f>DR!F41</f>
        <v>0</v>
      </c>
      <c r="E849" s="60"/>
      <c r="F849" s="59"/>
      <c r="G849" s="60"/>
    </row>
    <row r="850" spans="1:7" ht="18" customHeight="1" x14ac:dyDescent="0.35">
      <c r="A850" s="59"/>
      <c r="B850" s="59" t="s">
        <v>766</v>
      </c>
      <c r="C850" s="59"/>
      <c r="D850" s="60">
        <f>DR!G41</f>
        <v>1375600</v>
      </c>
      <c r="E850" s="60"/>
      <c r="F850" s="59"/>
      <c r="G850" s="60"/>
    </row>
    <row r="851" spans="1:7" ht="18" customHeight="1" x14ac:dyDescent="0.35">
      <c r="A851" s="59"/>
      <c r="B851" s="59" t="s">
        <v>767</v>
      </c>
      <c r="C851" s="59"/>
      <c r="D851" s="60">
        <f>DR!H41</f>
        <v>1306305</v>
      </c>
      <c r="E851" s="60"/>
      <c r="F851" s="59"/>
      <c r="G851" s="60"/>
    </row>
    <row r="852" spans="1:7" ht="18" customHeight="1" x14ac:dyDescent="0.35">
      <c r="A852" s="59"/>
      <c r="B852" s="59" t="s">
        <v>768</v>
      </c>
      <c r="C852" s="59"/>
      <c r="D852" s="60">
        <f>DR!I41</f>
        <v>0</v>
      </c>
      <c r="E852" s="60"/>
      <c r="F852" s="59"/>
      <c r="G852" s="60"/>
    </row>
    <row r="853" spans="1:7" ht="18" customHeight="1" x14ac:dyDescent="0.35">
      <c r="A853" s="59"/>
      <c r="B853" s="59" t="s">
        <v>769</v>
      </c>
      <c r="C853" s="59"/>
      <c r="D853" s="60">
        <f>DR!J41</f>
        <v>0</v>
      </c>
      <c r="E853" s="60"/>
      <c r="F853" s="59"/>
      <c r="G853" s="60"/>
    </row>
    <row r="854" spans="1:7" ht="18" customHeight="1" x14ac:dyDescent="0.35">
      <c r="A854" s="59"/>
      <c r="B854" s="59" t="s">
        <v>770</v>
      </c>
      <c r="C854" s="59"/>
      <c r="D854" s="60">
        <f>DR!K41</f>
        <v>324000</v>
      </c>
      <c r="E854" s="60"/>
      <c r="F854" s="59"/>
      <c r="G854" s="60"/>
    </row>
    <row r="855" spans="1:7" ht="18" customHeight="1" x14ac:dyDescent="0.35">
      <c r="A855" s="59"/>
      <c r="B855" s="59" t="s">
        <v>771</v>
      </c>
      <c r="C855" s="59"/>
      <c r="D855" s="60">
        <f>DR!L41</f>
        <v>962987</v>
      </c>
      <c r="E855" s="60"/>
      <c r="F855" s="59"/>
      <c r="G855" s="60"/>
    </row>
    <row r="856" spans="1:7" ht="18" customHeight="1" x14ac:dyDescent="0.35">
      <c r="A856" s="59"/>
      <c r="B856" s="59" t="s">
        <v>772</v>
      </c>
      <c r="C856" s="59"/>
      <c r="D856" s="60">
        <f>DR!M41</f>
        <v>892377</v>
      </c>
      <c r="E856" s="60"/>
      <c r="F856" s="59"/>
      <c r="G856" s="60"/>
    </row>
    <row r="857" spans="1:7" ht="18" customHeight="1" x14ac:dyDescent="0.35">
      <c r="A857" s="59"/>
      <c r="B857" s="59" t="s">
        <v>773</v>
      </c>
      <c r="C857" s="59"/>
      <c r="D857" s="60">
        <f>DR!N41</f>
        <v>390000</v>
      </c>
      <c r="E857" s="60"/>
      <c r="F857" s="59"/>
      <c r="G857" s="60"/>
    </row>
    <row r="858" spans="1:7" ht="18" customHeight="1" x14ac:dyDescent="0.35">
      <c r="A858" s="59"/>
      <c r="B858" s="59" t="s">
        <v>774</v>
      </c>
      <c r="C858" s="59"/>
      <c r="D858" s="60">
        <f>DR!O41</f>
        <v>2088000</v>
      </c>
      <c r="E858" s="60"/>
      <c r="F858" s="59"/>
      <c r="G858" s="60"/>
    </row>
    <row r="859" spans="1:7" ht="18" customHeight="1" x14ac:dyDescent="0.35">
      <c r="A859" s="59"/>
      <c r="B859" s="59" t="s">
        <v>775</v>
      </c>
      <c r="C859" s="59"/>
      <c r="D859" s="60">
        <f>DR!P41</f>
        <v>913172.26</v>
      </c>
      <c r="E859" s="60"/>
      <c r="F859" s="59"/>
      <c r="G859" s="60"/>
    </row>
    <row r="860" spans="1:7" ht="18" customHeight="1" x14ac:dyDescent="0.35">
      <c r="A860" s="59"/>
      <c r="B860" s="59" t="s">
        <v>776</v>
      </c>
      <c r="C860" s="59"/>
      <c r="D860" s="60">
        <f>DR!Q41</f>
        <v>542184</v>
      </c>
      <c r="E860" s="60"/>
      <c r="F860" s="59"/>
      <c r="G860" s="60"/>
    </row>
    <row r="861" spans="1:7" ht="18" customHeight="1" x14ac:dyDescent="0.35">
      <c r="A861" s="59"/>
      <c r="B861" s="59" t="s">
        <v>777</v>
      </c>
      <c r="C861" s="59"/>
      <c r="D861" s="60">
        <f>DR!R41</f>
        <v>444000</v>
      </c>
      <c r="E861" s="60"/>
      <c r="F861" s="59"/>
      <c r="G861" s="60"/>
    </row>
    <row r="862" spans="1:7" ht="18" customHeight="1" x14ac:dyDescent="0.35">
      <c r="A862" s="59"/>
      <c r="B862" s="59" t="s">
        <v>778</v>
      </c>
      <c r="C862" s="59"/>
      <c r="D862" s="60">
        <f>DR!S41</f>
        <v>0</v>
      </c>
      <c r="E862" s="60"/>
      <c r="F862" s="59"/>
      <c r="G862" s="60"/>
    </row>
    <row r="863" spans="1:7" ht="18" customHeight="1" x14ac:dyDescent="0.35">
      <c r="A863" s="59"/>
      <c r="B863" s="59" t="s">
        <v>779</v>
      </c>
      <c r="C863" s="59"/>
      <c r="D863" s="60">
        <f>DR!T41</f>
        <v>366889.6</v>
      </c>
      <c r="E863" s="60"/>
      <c r="F863" s="59"/>
      <c r="G863" s="60"/>
    </row>
    <row r="864" spans="1:7" ht="18" customHeight="1" x14ac:dyDescent="0.35">
      <c r="A864" s="59"/>
      <c r="B864" s="59" t="s">
        <v>780</v>
      </c>
      <c r="C864" s="59"/>
      <c r="D864" s="60">
        <f>DR!U41</f>
        <v>144000</v>
      </c>
      <c r="E864" s="60"/>
      <c r="F864" s="59"/>
      <c r="G864" s="60"/>
    </row>
    <row r="865" spans="1:7" ht="18" customHeight="1" x14ac:dyDescent="0.35">
      <c r="A865" s="59"/>
      <c r="B865" s="59"/>
      <c r="C865" s="59"/>
      <c r="D865" s="60">
        <f t="shared" ref="D865:E865" si="35">SUM(D847:D864)</f>
        <v>13420356.859999999</v>
      </c>
      <c r="E865" s="60">
        <f t="shared" si="35"/>
        <v>0</v>
      </c>
      <c r="F865" s="59" t="s">
        <v>761</v>
      </c>
      <c r="G865" s="60">
        <f>D865-E865</f>
        <v>13420356.859999999</v>
      </c>
    </row>
    <row r="866" spans="1:7" ht="18" customHeight="1" x14ac:dyDescent="0.35">
      <c r="A866" s="52"/>
      <c r="B866" s="52"/>
      <c r="C866" s="52"/>
      <c r="D866" s="53"/>
      <c r="E866" s="53"/>
      <c r="F866" s="52"/>
      <c r="G866" s="53"/>
    </row>
    <row r="867" spans="1:7" ht="18" customHeight="1" x14ac:dyDescent="0.35">
      <c r="A867" s="52"/>
      <c r="B867" s="52"/>
      <c r="C867" s="52"/>
      <c r="D867" s="53"/>
      <c r="E867" s="53"/>
      <c r="F867" s="52"/>
      <c r="G867" s="53"/>
    </row>
    <row r="868" spans="1:7" ht="18" customHeight="1" x14ac:dyDescent="0.35">
      <c r="A868" s="56" t="s">
        <v>365</v>
      </c>
      <c r="B868" s="64"/>
      <c r="C868" s="52"/>
      <c r="D868" s="52">
        <v>57</v>
      </c>
      <c r="E868" s="53"/>
      <c r="F868" s="52"/>
      <c r="G868" s="53"/>
    </row>
    <row r="869" spans="1:7" ht="18" customHeight="1" x14ac:dyDescent="0.35">
      <c r="A869" s="56"/>
      <c r="B869" s="64"/>
      <c r="C869" s="52"/>
      <c r="D869" s="52"/>
      <c r="E869" s="53"/>
      <c r="F869" s="52"/>
      <c r="G869" s="53"/>
    </row>
    <row r="870" spans="1:7" ht="18" customHeight="1" x14ac:dyDescent="0.35">
      <c r="A870" s="57" t="s">
        <v>756</v>
      </c>
      <c r="B870" s="57" t="s">
        <v>757</v>
      </c>
      <c r="C870" s="57" t="s">
        <v>758</v>
      </c>
      <c r="D870" s="58" t="s">
        <v>759</v>
      </c>
      <c r="E870" s="58" t="s">
        <v>760</v>
      </c>
      <c r="F870" s="57" t="s">
        <v>761</v>
      </c>
      <c r="G870" s="58" t="s">
        <v>762</v>
      </c>
    </row>
    <row r="871" spans="1:7" ht="18" customHeight="1" x14ac:dyDescent="0.35">
      <c r="A871" s="59" t="s">
        <v>763</v>
      </c>
      <c r="B871" s="59" t="s">
        <v>649</v>
      </c>
      <c r="C871" s="59"/>
      <c r="D871" s="60">
        <f>DR!D43</f>
        <v>64205</v>
      </c>
      <c r="E871" s="60"/>
      <c r="F871" s="59"/>
      <c r="G871" s="60"/>
    </row>
    <row r="872" spans="1:7" ht="18" customHeight="1" x14ac:dyDescent="0.35">
      <c r="A872" s="59"/>
      <c r="B872" s="59" t="s">
        <v>764</v>
      </c>
      <c r="C872" s="59"/>
      <c r="D872" s="60">
        <f>DR!E43</f>
        <v>5845</v>
      </c>
      <c r="E872" s="60"/>
      <c r="F872" s="59"/>
      <c r="G872" s="60"/>
    </row>
    <row r="873" spans="1:7" ht="18" customHeight="1" x14ac:dyDescent="0.35">
      <c r="A873" s="59"/>
      <c r="B873" s="59" t="s">
        <v>765</v>
      </c>
      <c r="C873" s="59"/>
      <c r="D873" s="60">
        <f>DR!F42</f>
        <v>0</v>
      </c>
      <c r="E873" s="60"/>
      <c r="F873" s="59"/>
      <c r="G873" s="60"/>
    </row>
    <row r="874" spans="1:7" ht="18" customHeight="1" x14ac:dyDescent="0.35">
      <c r="A874" s="59"/>
      <c r="B874" s="59" t="s">
        <v>766</v>
      </c>
      <c r="C874" s="59"/>
      <c r="D874" s="60">
        <f>DR!G42</f>
        <v>41077</v>
      </c>
      <c r="E874" s="60"/>
      <c r="F874" s="59"/>
      <c r="G874" s="60"/>
    </row>
    <row r="875" spans="1:7" ht="18" customHeight="1" x14ac:dyDescent="0.35">
      <c r="A875" s="59"/>
      <c r="B875" s="59" t="s">
        <v>767</v>
      </c>
      <c r="C875" s="59"/>
      <c r="D875" s="60">
        <f>DR!H42</f>
        <v>33281</v>
      </c>
      <c r="E875" s="60"/>
      <c r="F875" s="59"/>
      <c r="G875" s="60"/>
    </row>
    <row r="876" spans="1:7" ht="18" customHeight="1" x14ac:dyDescent="0.35">
      <c r="A876" s="59"/>
      <c r="B876" s="59" t="s">
        <v>768</v>
      </c>
      <c r="C876" s="59"/>
      <c r="D876" s="60">
        <f>DR!I42</f>
        <v>0</v>
      </c>
      <c r="E876" s="60"/>
      <c r="F876" s="59"/>
      <c r="G876" s="60"/>
    </row>
    <row r="877" spans="1:7" ht="18" customHeight="1" x14ac:dyDescent="0.35">
      <c r="A877" s="59"/>
      <c r="B877" s="59" t="s">
        <v>769</v>
      </c>
      <c r="C877" s="59"/>
      <c r="D877" s="60">
        <f>DR!J42</f>
        <v>29601.06</v>
      </c>
      <c r="E877" s="60"/>
      <c r="F877" s="59"/>
      <c r="G877" s="60"/>
    </row>
    <row r="878" spans="1:7" ht="18" customHeight="1" x14ac:dyDescent="0.35">
      <c r="A878" s="59"/>
      <c r="B878" s="59" t="s">
        <v>770</v>
      </c>
      <c r="C878" s="59"/>
      <c r="D878" s="60">
        <f>DR!K42</f>
        <v>10202</v>
      </c>
      <c r="E878" s="60"/>
      <c r="F878" s="59"/>
      <c r="G878" s="60"/>
    </row>
    <row r="879" spans="1:7" ht="18" customHeight="1" x14ac:dyDescent="0.35">
      <c r="A879" s="59"/>
      <c r="B879" s="59" t="s">
        <v>771</v>
      </c>
      <c r="C879" s="59"/>
      <c r="D879" s="60">
        <f>DR!L42</f>
        <v>16060</v>
      </c>
      <c r="E879" s="60"/>
      <c r="F879" s="59"/>
      <c r="G879" s="60"/>
    </row>
    <row r="880" spans="1:7" ht="18" customHeight="1" x14ac:dyDescent="0.35">
      <c r="A880" s="59"/>
      <c r="B880" s="59" t="s">
        <v>772</v>
      </c>
      <c r="C880" s="59"/>
      <c r="D880" s="60">
        <f>DR!M42</f>
        <v>26126</v>
      </c>
      <c r="E880" s="60"/>
      <c r="F880" s="59"/>
      <c r="G880" s="60"/>
    </row>
    <row r="881" spans="1:7" ht="18" customHeight="1" x14ac:dyDescent="0.35">
      <c r="A881" s="59"/>
      <c r="B881" s="59" t="s">
        <v>773</v>
      </c>
      <c r="C881" s="59"/>
      <c r="D881" s="60">
        <f>DR!N42</f>
        <v>17495</v>
      </c>
      <c r="E881" s="60"/>
      <c r="F881" s="59"/>
      <c r="G881" s="60"/>
    </row>
    <row r="882" spans="1:7" ht="18" customHeight="1" x14ac:dyDescent="0.35">
      <c r="A882" s="59"/>
      <c r="B882" s="59" t="s">
        <v>774</v>
      </c>
      <c r="C882" s="59"/>
      <c r="D882" s="60">
        <f>DR!O42</f>
        <v>36823</v>
      </c>
      <c r="E882" s="60"/>
      <c r="F882" s="59"/>
      <c r="G882" s="60"/>
    </row>
    <row r="883" spans="1:7" ht="18" customHeight="1" x14ac:dyDescent="0.35">
      <c r="A883" s="59"/>
      <c r="B883" s="59" t="s">
        <v>775</v>
      </c>
      <c r="C883" s="59"/>
      <c r="D883" s="60">
        <f>DR!P42</f>
        <v>16757</v>
      </c>
      <c r="E883" s="60"/>
      <c r="F883" s="59"/>
      <c r="G883" s="60"/>
    </row>
    <row r="884" spans="1:7" ht="18" customHeight="1" x14ac:dyDescent="0.35">
      <c r="A884" s="59"/>
      <c r="B884" s="59" t="s">
        <v>776</v>
      </c>
      <c r="C884" s="59"/>
      <c r="D884" s="60">
        <f>DR!Q42</f>
        <v>15163</v>
      </c>
      <c r="E884" s="60"/>
      <c r="F884" s="59"/>
      <c r="G884" s="60"/>
    </row>
    <row r="885" spans="1:7" ht="18" customHeight="1" x14ac:dyDescent="0.35">
      <c r="A885" s="59"/>
      <c r="B885" s="59" t="s">
        <v>777</v>
      </c>
      <c r="C885" s="59"/>
      <c r="D885" s="60">
        <f>DR!R42</f>
        <v>14270</v>
      </c>
      <c r="E885" s="60"/>
      <c r="F885" s="59"/>
      <c r="G885" s="60"/>
    </row>
    <row r="886" spans="1:7" ht="18" customHeight="1" x14ac:dyDescent="0.35">
      <c r="A886" s="59"/>
      <c r="B886" s="59" t="s">
        <v>778</v>
      </c>
      <c r="C886" s="59"/>
      <c r="D886" s="60">
        <f>DR!S42</f>
        <v>0</v>
      </c>
      <c r="E886" s="60"/>
      <c r="F886" s="59"/>
      <c r="G886" s="60"/>
    </row>
    <row r="887" spans="1:7" ht="18" customHeight="1" x14ac:dyDescent="0.35">
      <c r="A887" s="59"/>
      <c r="B887" s="59" t="s">
        <v>779</v>
      </c>
      <c r="C887" s="59"/>
      <c r="D887" s="60" t="e">
        <f>DR!#REF!</f>
        <v>#REF!</v>
      </c>
      <c r="E887" s="60"/>
      <c r="F887" s="59"/>
      <c r="G887" s="60"/>
    </row>
    <row r="888" spans="1:7" ht="18" customHeight="1" x14ac:dyDescent="0.35">
      <c r="A888" s="59"/>
      <c r="B888" s="59" t="s">
        <v>780</v>
      </c>
      <c r="C888" s="59"/>
      <c r="D888" s="60">
        <f>DR!U42</f>
        <v>2237</v>
      </c>
      <c r="E888" s="60"/>
      <c r="F888" s="59"/>
      <c r="G888" s="60"/>
    </row>
    <row r="889" spans="1:7" ht="18" customHeight="1" x14ac:dyDescent="0.35">
      <c r="A889" s="59"/>
      <c r="B889" s="59"/>
      <c r="C889" s="59"/>
      <c r="D889" s="60" t="e">
        <f t="shared" ref="D889:E889" si="36">SUM(D871:D888)</f>
        <v>#REF!</v>
      </c>
      <c r="E889" s="60">
        <f t="shared" si="36"/>
        <v>0</v>
      </c>
      <c r="F889" s="59" t="s">
        <v>761</v>
      </c>
      <c r="G889" s="60" t="e">
        <f>D889-E889</f>
        <v>#REF!</v>
      </c>
    </row>
    <row r="890" spans="1:7" ht="18" customHeight="1" x14ac:dyDescent="0.35">
      <c r="A890" s="52"/>
      <c r="B890" s="52"/>
      <c r="C890" s="52"/>
      <c r="D890" s="53"/>
      <c r="E890" s="53"/>
      <c r="F890" s="52"/>
      <c r="G890" s="53"/>
    </row>
    <row r="891" spans="1:7" ht="18" customHeight="1" x14ac:dyDescent="0.35">
      <c r="A891" s="52"/>
      <c r="B891" s="52"/>
      <c r="C891" s="52"/>
      <c r="D891" s="53"/>
      <c r="E891" s="53"/>
      <c r="F891" s="52"/>
      <c r="G891" s="53"/>
    </row>
    <row r="892" spans="1:7" ht="18" customHeight="1" x14ac:dyDescent="0.35">
      <c r="A892" s="56" t="s">
        <v>366</v>
      </c>
      <c r="B892" s="64"/>
      <c r="C892" s="52"/>
      <c r="D892" s="52">
        <v>58</v>
      </c>
      <c r="E892" s="53"/>
      <c r="F892" s="52"/>
      <c r="G892" s="53"/>
    </row>
    <row r="893" spans="1:7" ht="18" customHeight="1" x14ac:dyDescent="0.35">
      <c r="A893" s="56"/>
      <c r="B893" s="64"/>
      <c r="C893" s="52"/>
      <c r="D893" s="52"/>
      <c r="E893" s="53"/>
      <c r="F893" s="52"/>
      <c r="G893" s="53"/>
    </row>
    <row r="894" spans="1:7" ht="18" customHeight="1" x14ac:dyDescent="0.35">
      <c r="A894" s="57" t="s">
        <v>756</v>
      </c>
      <c r="B894" s="57" t="s">
        <v>757</v>
      </c>
      <c r="C894" s="57" t="s">
        <v>758</v>
      </c>
      <c r="D894" s="58" t="s">
        <v>759</v>
      </c>
      <c r="E894" s="58" t="s">
        <v>760</v>
      </c>
      <c r="F894" s="57" t="s">
        <v>761</v>
      </c>
      <c r="G894" s="58" t="s">
        <v>762</v>
      </c>
    </row>
    <row r="895" spans="1:7" ht="18" customHeight="1" x14ac:dyDescent="0.35">
      <c r="A895" s="59" t="s">
        <v>763</v>
      </c>
      <c r="B895" s="59" t="s">
        <v>649</v>
      </c>
      <c r="C895" s="59"/>
      <c r="D895" s="60">
        <f>DR!D45</f>
        <v>46415</v>
      </c>
      <c r="E895" s="60">
        <f>CR!D668</f>
        <v>0</v>
      </c>
      <c r="F895" s="59"/>
      <c r="G895" s="60"/>
    </row>
    <row r="896" spans="1:7" ht="18" customHeight="1" x14ac:dyDescent="0.35">
      <c r="A896" s="59"/>
      <c r="B896" s="59" t="s">
        <v>764</v>
      </c>
      <c r="C896" s="59"/>
      <c r="D896" s="60" t="e">
        <f>DR!#REF!</f>
        <v>#REF!</v>
      </c>
      <c r="E896" s="60">
        <f>CR!E44</f>
        <v>10822.83</v>
      </c>
      <c r="F896" s="59"/>
      <c r="G896" s="60"/>
    </row>
    <row r="897" spans="1:7" ht="18" customHeight="1" x14ac:dyDescent="0.35">
      <c r="A897" s="59"/>
      <c r="B897" s="59" t="s">
        <v>765</v>
      </c>
      <c r="C897" s="59"/>
      <c r="D897" s="60">
        <f>DR!F43</f>
        <v>8000</v>
      </c>
      <c r="E897" s="60">
        <f>CR!F44</f>
        <v>0</v>
      </c>
      <c r="F897" s="59"/>
      <c r="G897" s="60"/>
    </row>
    <row r="898" spans="1:7" ht="18" customHeight="1" x14ac:dyDescent="0.35">
      <c r="A898" s="59"/>
      <c r="B898" s="59" t="s">
        <v>766</v>
      </c>
      <c r="C898" s="59"/>
      <c r="D898" s="60">
        <f>DR!G43</f>
        <v>6000</v>
      </c>
      <c r="E898" s="60">
        <f>CR!G44</f>
        <v>0</v>
      </c>
      <c r="F898" s="59"/>
      <c r="G898" s="60"/>
    </row>
    <row r="899" spans="1:7" ht="18" customHeight="1" x14ac:dyDescent="0.35">
      <c r="A899" s="59"/>
      <c r="B899" s="59" t="s">
        <v>767</v>
      </c>
      <c r="C899" s="59"/>
      <c r="D899" s="60">
        <f>DR!H43</f>
        <v>5995</v>
      </c>
      <c r="E899" s="60">
        <f>CR!H44</f>
        <v>0</v>
      </c>
      <c r="F899" s="59"/>
      <c r="G899" s="60"/>
    </row>
    <row r="900" spans="1:7" ht="18" customHeight="1" x14ac:dyDescent="0.35">
      <c r="A900" s="59"/>
      <c r="B900" s="59" t="s">
        <v>768</v>
      </c>
      <c r="C900" s="59"/>
      <c r="D900" s="60">
        <f>DR!I43</f>
        <v>5955</v>
      </c>
      <c r="E900" s="60">
        <f>CR!I44</f>
        <v>0</v>
      </c>
      <c r="F900" s="59"/>
      <c r="G900" s="60"/>
    </row>
    <row r="901" spans="1:7" ht="18" customHeight="1" x14ac:dyDescent="0.35">
      <c r="A901" s="59"/>
      <c r="B901" s="59" t="s">
        <v>769</v>
      </c>
      <c r="C901" s="59"/>
      <c r="D901" s="60">
        <f>DR!J43</f>
        <v>5980</v>
      </c>
      <c r="E901" s="60">
        <f>CR!J44</f>
        <v>147439</v>
      </c>
      <c r="F901" s="59"/>
      <c r="G901" s="60"/>
    </row>
    <row r="902" spans="1:7" ht="18" customHeight="1" x14ac:dyDescent="0.35">
      <c r="A902" s="59"/>
      <c r="B902" s="59" t="s">
        <v>770</v>
      </c>
      <c r="C902" s="59"/>
      <c r="D902" s="60">
        <f>DR!K43</f>
        <v>6000</v>
      </c>
      <c r="E902" s="60">
        <f>CR!K44</f>
        <v>0</v>
      </c>
      <c r="F902" s="59"/>
      <c r="G902" s="60"/>
    </row>
    <row r="903" spans="1:7" ht="18" customHeight="1" x14ac:dyDescent="0.35">
      <c r="A903" s="59"/>
      <c r="B903" s="59" t="s">
        <v>771</v>
      </c>
      <c r="C903" s="59"/>
      <c r="D903" s="60">
        <f>DR!L43</f>
        <v>6000</v>
      </c>
      <c r="E903" s="60">
        <f>CR!L44</f>
        <v>0</v>
      </c>
      <c r="F903" s="59"/>
      <c r="G903" s="60"/>
    </row>
    <row r="904" spans="1:7" ht="18" customHeight="1" x14ac:dyDescent="0.35">
      <c r="A904" s="59"/>
      <c r="B904" s="59" t="s">
        <v>772</v>
      </c>
      <c r="C904" s="59"/>
      <c r="D904" s="60">
        <f>DR!M43</f>
        <v>6000</v>
      </c>
      <c r="E904" s="60">
        <f>CR!M44</f>
        <v>1234</v>
      </c>
      <c r="F904" s="59"/>
      <c r="G904" s="60"/>
    </row>
    <row r="905" spans="1:7" ht="18" customHeight="1" x14ac:dyDescent="0.35">
      <c r="A905" s="59"/>
      <c r="B905" s="59" t="s">
        <v>773</v>
      </c>
      <c r="C905" s="59"/>
      <c r="D905" s="60">
        <f>DR!N43</f>
        <v>5650</v>
      </c>
      <c r="E905" s="60">
        <f>CR!N44</f>
        <v>0</v>
      </c>
      <c r="F905" s="59"/>
      <c r="G905" s="60"/>
    </row>
    <row r="906" spans="1:7" ht="18" customHeight="1" x14ac:dyDescent="0.35">
      <c r="A906" s="59"/>
      <c r="B906" s="59" t="s">
        <v>774</v>
      </c>
      <c r="C906" s="59"/>
      <c r="D906" s="60">
        <f>DR!O43</f>
        <v>5980</v>
      </c>
      <c r="E906" s="60">
        <f>CR!O44</f>
        <v>0</v>
      </c>
      <c r="F906" s="59"/>
      <c r="G906" s="60"/>
    </row>
    <row r="907" spans="1:7" ht="18" customHeight="1" x14ac:dyDescent="0.35">
      <c r="A907" s="59"/>
      <c r="B907" s="59" t="s">
        <v>775</v>
      </c>
      <c r="C907" s="59"/>
      <c r="D907" s="60">
        <f>DR!P43</f>
        <v>5970</v>
      </c>
      <c r="E907" s="60">
        <f>CR!P44</f>
        <v>0</v>
      </c>
      <c r="F907" s="59"/>
      <c r="G907" s="60"/>
    </row>
    <row r="908" spans="1:7" ht="18" customHeight="1" x14ac:dyDescent="0.35">
      <c r="A908" s="59"/>
      <c r="B908" s="59" t="s">
        <v>776</v>
      </c>
      <c r="C908" s="59"/>
      <c r="D908" s="60">
        <f>DR!Q43</f>
        <v>6000</v>
      </c>
      <c r="E908" s="60">
        <f>CR!Q44</f>
        <v>0</v>
      </c>
      <c r="F908" s="59"/>
      <c r="G908" s="60"/>
    </row>
    <row r="909" spans="1:7" ht="18" customHeight="1" x14ac:dyDescent="0.35">
      <c r="A909" s="59"/>
      <c r="B909" s="59" t="s">
        <v>777</v>
      </c>
      <c r="C909" s="59"/>
      <c r="D909" s="60">
        <f>DR!R43</f>
        <v>6000</v>
      </c>
      <c r="E909" s="60">
        <f>CR!R44</f>
        <v>0</v>
      </c>
      <c r="F909" s="59"/>
      <c r="G909" s="60"/>
    </row>
    <row r="910" spans="1:7" ht="18" customHeight="1" x14ac:dyDescent="0.35">
      <c r="A910" s="59"/>
      <c r="B910" s="59" t="s">
        <v>778</v>
      </c>
      <c r="C910" s="59"/>
      <c r="D910" s="60">
        <f>DR!S43</f>
        <v>6000</v>
      </c>
      <c r="E910" s="60">
        <f>CR!S44</f>
        <v>0</v>
      </c>
      <c r="F910" s="59"/>
      <c r="G910" s="60"/>
    </row>
    <row r="911" spans="1:7" ht="18" customHeight="1" x14ac:dyDescent="0.35">
      <c r="A911" s="59"/>
      <c r="B911" s="59" t="s">
        <v>779</v>
      </c>
      <c r="C911" s="59"/>
      <c r="D911" s="60">
        <f>DR!T43</f>
        <v>3932</v>
      </c>
      <c r="E911" s="60">
        <f>CR!T44</f>
        <v>0</v>
      </c>
      <c r="F911" s="59"/>
      <c r="G911" s="60"/>
    </row>
    <row r="912" spans="1:7" ht="18" customHeight="1" x14ac:dyDescent="0.35">
      <c r="A912" s="59"/>
      <c r="B912" s="59" t="s">
        <v>780</v>
      </c>
      <c r="C912" s="59"/>
      <c r="D912" s="60">
        <f>DR!U43</f>
        <v>4000</v>
      </c>
      <c r="E912" s="60">
        <f>CR!U44</f>
        <v>0</v>
      </c>
      <c r="F912" s="59"/>
      <c r="G912" s="60"/>
    </row>
    <row r="913" spans="1:7" ht="18" customHeight="1" x14ac:dyDescent="0.35">
      <c r="A913" s="59"/>
      <c r="B913" s="59"/>
      <c r="C913" s="59"/>
      <c r="D913" s="60" t="e">
        <f t="shared" ref="D913:E913" si="37">SUM(D895:D912)</f>
        <v>#REF!</v>
      </c>
      <c r="E913" s="60">
        <f t="shared" si="37"/>
        <v>159495.82999999999</v>
      </c>
      <c r="F913" s="59" t="s">
        <v>761</v>
      </c>
      <c r="G913" s="60" t="e">
        <f>E913-D913</f>
        <v>#REF!</v>
      </c>
    </row>
    <row r="914" spans="1:7" ht="18" customHeight="1" x14ac:dyDescent="0.35">
      <c r="A914" s="52"/>
      <c r="B914" s="52"/>
      <c r="C914" s="52"/>
      <c r="D914" s="53"/>
      <c r="E914" s="53"/>
      <c r="F914" s="52"/>
      <c r="G914" s="53"/>
    </row>
    <row r="915" spans="1:7" ht="18" customHeight="1" x14ac:dyDescent="0.35">
      <c r="A915" s="52"/>
      <c r="B915" s="52"/>
      <c r="C915" s="52"/>
      <c r="D915" s="53"/>
      <c r="E915" s="53"/>
      <c r="F915" s="52"/>
      <c r="G915" s="53"/>
    </row>
    <row r="916" spans="1:7" ht="18" customHeight="1" x14ac:dyDescent="0.35">
      <c r="A916" s="67" t="s">
        <v>368</v>
      </c>
      <c r="B916" s="64"/>
      <c r="C916" s="52"/>
      <c r="D916" s="52">
        <v>63</v>
      </c>
      <c r="E916" s="53"/>
      <c r="F916" s="52"/>
      <c r="G916" s="53"/>
    </row>
    <row r="917" spans="1:7" ht="18" customHeight="1" x14ac:dyDescent="0.35">
      <c r="A917" s="56"/>
      <c r="B917" s="64"/>
      <c r="C917" s="52"/>
      <c r="D917" s="52"/>
      <c r="E917" s="53"/>
      <c r="F917" s="52"/>
      <c r="G917" s="53"/>
    </row>
    <row r="918" spans="1:7" ht="18" customHeight="1" x14ac:dyDescent="0.35">
      <c r="A918" s="57" t="s">
        <v>756</v>
      </c>
      <c r="B918" s="57" t="s">
        <v>757</v>
      </c>
      <c r="C918" s="57" t="s">
        <v>758</v>
      </c>
      <c r="D918" s="58" t="s">
        <v>759</v>
      </c>
      <c r="E918" s="58" t="s">
        <v>760</v>
      </c>
      <c r="F918" s="57" t="s">
        <v>761</v>
      </c>
      <c r="G918" s="58" t="s">
        <v>762</v>
      </c>
    </row>
    <row r="919" spans="1:7" ht="18" customHeight="1" x14ac:dyDescent="0.35">
      <c r="A919" s="59" t="s">
        <v>763</v>
      </c>
      <c r="B919" s="59" t="s">
        <v>649</v>
      </c>
      <c r="C919" s="59"/>
      <c r="D919" s="60" t="e">
        <f>DR!#REF!</f>
        <v>#REF!</v>
      </c>
      <c r="E919" s="60">
        <f>CR!D45</f>
        <v>0</v>
      </c>
      <c r="F919" s="59"/>
      <c r="G919" s="60"/>
    </row>
    <row r="920" spans="1:7" ht="18" customHeight="1" x14ac:dyDescent="0.35">
      <c r="A920" s="59"/>
      <c r="B920" s="59" t="s">
        <v>764</v>
      </c>
      <c r="C920" s="59"/>
      <c r="D920" s="60">
        <f>DR!E45</f>
        <v>4940</v>
      </c>
      <c r="E920" s="60">
        <f>CR!E45</f>
        <v>0</v>
      </c>
      <c r="F920" s="59"/>
      <c r="G920" s="60"/>
    </row>
    <row r="921" spans="1:7" ht="18" customHeight="1" x14ac:dyDescent="0.35">
      <c r="A921" s="59"/>
      <c r="B921" s="59" t="s">
        <v>765</v>
      </c>
      <c r="C921" s="59"/>
      <c r="D921" s="60">
        <f>DR!F44</f>
        <v>17762</v>
      </c>
      <c r="E921" s="60">
        <f>CR!F45</f>
        <v>0</v>
      </c>
      <c r="F921" s="59"/>
      <c r="G921" s="60"/>
    </row>
    <row r="922" spans="1:7" ht="18" customHeight="1" x14ac:dyDescent="0.35">
      <c r="A922" s="59"/>
      <c r="B922" s="59" t="s">
        <v>766</v>
      </c>
      <c r="C922" s="59"/>
      <c r="D922" s="60">
        <f>DR!G44</f>
        <v>0</v>
      </c>
      <c r="E922" s="60">
        <f>CR!G45</f>
        <v>0</v>
      </c>
      <c r="F922" s="59"/>
      <c r="G922" s="60"/>
    </row>
    <row r="923" spans="1:7" ht="18" customHeight="1" x14ac:dyDescent="0.35">
      <c r="A923" s="59"/>
      <c r="B923" s="59" t="s">
        <v>767</v>
      </c>
      <c r="C923" s="59"/>
      <c r="D923" s="60">
        <f>DR!H44</f>
        <v>0</v>
      </c>
      <c r="E923" s="60">
        <f>CR!H44</f>
        <v>0</v>
      </c>
      <c r="F923" s="59"/>
      <c r="G923" s="60"/>
    </row>
    <row r="924" spans="1:7" ht="18" customHeight="1" x14ac:dyDescent="0.35">
      <c r="A924" s="59"/>
      <c r="B924" s="59" t="s">
        <v>768</v>
      </c>
      <c r="C924" s="59"/>
      <c r="D924" s="60">
        <f>DR!I44</f>
        <v>0</v>
      </c>
      <c r="E924" s="60">
        <f>CR!I45</f>
        <v>0</v>
      </c>
      <c r="F924" s="59"/>
      <c r="G924" s="60"/>
    </row>
    <row r="925" spans="1:7" ht="18" customHeight="1" x14ac:dyDescent="0.35">
      <c r="A925" s="59"/>
      <c r="B925" s="59" t="s">
        <v>769</v>
      </c>
      <c r="C925" s="59"/>
      <c r="D925" s="60">
        <f>DR!J44</f>
        <v>0</v>
      </c>
      <c r="E925" s="60">
        <f>CR!J45</f>
        <v>0</v>
      </c>
      <c r="F925" s="59"/>
      <c r="G925" s="60"/>
    </row>
    <row r="926" spans="1:7" ht="18" customHeight="1" x14ac:dyDescent="0.35">
      <c r="A926" s="59"/>
      <c r="B926" s="59" t="s">
        <v>770</v>
      </c>
      <c r="C926" s="59"/>
      <c r="D926" s="60">
        <f>DR!K44</f>
        <v>0</v>
      </c>
      <c r="E926" s="60">
        <f>CR!K45</f>
        <v>0</v>
      </c>
      <c r="F926" s="59"/>
      <c r="G926" s="60"/>
    </row>
    <row r="927" spans="1:7" ht="18" customHeight="1" x14ac:dyDescent="0.35">
      <c r="A927" s="59"/>
      <c r="B927" s="59" t="s">
        <v>771</v>
      </c>
      <c r="C927" s="59"/>
      <c r="D927" s="60">
        <f>DR!L44</f>
        <v>0</v>
      </c>
      <c r="E927" s="60">
        <f>CR!L45</f>
        <v>0</v>
      </c>
      <c r="F927" s="59"/>
      <c r="G927" s="60"/>
    </row>
    <row r="928" spans="1:7" ht="18" customHeight="1" x14ac:dyDescent="0.35">
      <c r="A928" s="59"/>
      <c r="B928" s="59" t="s">
        <v>772</v>
      </c>
      <c r="C928" s="59"/>
      <c r="D928" s="60">
        <f>DR!M44</f>
        <v>0</v>
      </c>
      <c r="E928" s="60">
        <f>CR!M45</f>
        <v>0</v>
      </c>
      <c r="F928" s="59"/>
      <c r="G928" s="60"/>
    </row>
    <row r="929" spans="1:7" ht="18" customHeight="1" x14ac:dyDescent="0.35">
      <c r="A929" s="59"/>
      <c r="B929" s="59" t="s">
        <v>773</v>
      </c>
      <c r="C929" s="59"/>
      <c r="D929" s="60">
        <f>DR!N44</f>
        <v>0</v>
      </c>
      <c r="E929" s="60">
        <f>CR!N45</f>
        <v>0</v>
      </c>
      <c r="F929" s="59"/>
      <c r="G929" s="60"/>
    </row>
    <row r="930" spans="1:7" ht="18" customHeight="1" x14ac:dyDescent="0.35">
      <c r="A930" s="59"/>
      <c r="B930" s="59" t="s">
        <v>774</v>
      </c>
      <c r="C930" s="59"/>
      <c r="D930" s="60">
        <f>DR!O44</f>
        <v>0</v>
      </c>
      <c r="E930" s="60">
        <f>CR!O45</f>
        <v>0</v>
      </c>
      <c r="F930" s="59"/>
      <c r="G930" s="60"/>
    </row>
    <row r="931" spans="1:7" ht="18" customHeight="1" x14ac:dyDescent="0.35">
      <c r="A931" s="59"/>
      <c r="B931" s="59" t="s">
        <v>775</v>
      </c>
      <c r="C931" s="59"/>
      <c r="D931" s="60">
        <f>DR!P44</f>
        <v>9401</v>
      </c>
      <c r="E931" s="60">
        <f>CR!P45</f>
        <v>0</v>
      </c>
      <c r="F931" s="59"/>
      <c r="G931" s="60"/>
    </row>
    <row r="932" spans="1:7" ht="18" customHeight="1" x14ac:dyDescent="0.35">
      <c r="A932" s="59"/>
      <c r="B932" s="59" t="s">
        <v>776</v>
      </c>
      <c r="C932" s="59"/>
      <c r="D932" s="60">
        <f>DR!Q44</f>
        <v>0</v>
      </c>
      <c r="E932" s="60">
        <f>CR!Q45</f>
        <v>0</v>
      </c>
      <c r="F932" s="59"/>
      <c r="G932" s="60"/>
    </row>
    <row r="933" spans="1:7" ht="18" customHeight="1" x14ac:dyDescent="0.35">
      <c r="A933" s="59"/>
      <c r="B933" s="59" t="s">
        <v>777</v>
      </c>
      <c r="C933" s="59"/>
      <c r="D933" s="60">
        <f>DR!R44</f>
        <v>0</v>
      </c>
      <c r="E933" s="60">
        <f>CR!R45</f>
        <v>0</v>
      </c>
      <c r="F933" s="59"/>
      <c r="G933" s="60"/>
    </row>
    <row r="934" spans="1:7" ht="18" customHeight="1" x14ac:dyDescent="0.35">
      <c r="A934" s="59"/>
      <c r="B934" s="59" t="s">
        <v>778</v>
      </c>
      <c r="C934" s="59"/>
      <c r="D934" s="60">
        <f>DR!S44</f>
        <v>0</v>
      </c>
      <c r="E934" s="60">
        <f>CR!S45</f>
        <v>0</v>
      </c>
      <c r="F934" s="59"/>
      <c r="G934" s="60"/>
    </row>
    <row r="935" spans="1:7" ht="18" customHeight="1" x14ac:dyDescent="0.35">
      <c r="A935" s="59"/>
      <c r="B935" s="59" t="s">
        <v>779</v>
      </c>
      <c r="C935" s="59"/>
      <c r="D935" s="60">
        <f>DR!T44</f>
        <v>0</v>
      </c>
      <c r="E935" s="60">
        <f>CR!T45</f>
        <v>0</v>
      </c>
      <c r="F935" s="59"/>
      <c r="G935" s="60"/>
    </row>
    <row r="936" spans="1:7" ht="18" customHeight="1" x14ac:dyDescent="0.35">
      <c r="A936" s="59"/>
      <c r="B936" s="59" t="s">
        <v>780</v>
      </c>
      <c r="C936" s="59"/>
      <c r="D936" s="60">
        <f>DR!U44</f>
        <v>0</v>
      </c>
      <c r="E936" s="60">
        <f>CR!U45</f>
        <v>0</v>
      </c>
      <c r="F936" s="59"/>
      <c r="G936" s="60"/>
    </row>
    <row r="937" spans="1:7" ht="18" customHeight="1" x14ac:dyDescent="0.35">
      <c r="A937" s="59"/>
      <c r="B937" s="59"/>
      <c r="C937" s="59"/>
      <c r="D937" s="60" t="e">
        <f t="shared" ref="D937:E937" si="38">SUM(D919:D936)</f>
        <v>#REF!</v>
      </c>
      <c r="E937" s="60">
        <f t="shared" si="38"/>
        <v>0</v>
      </c>
      <c r="F937" s="59" t="s">
        <v>761</v>
      </c>
      <c r="G937" s="60" t="e">
        <f>D937-E937</f>
        <v>#REF!</v>
      </c>
    </row>
    <row r="938" spans="1:7" ht="18" customHeight="1" x14ac:dyDescent="0.35">
      <c r="A938" s="52"/>
      <c r="B938" s="52"/>
      <c r="C938" s="52"/>
      <c r="D938" s="53"/>
      <c r="E938" s="53"/>
      <c r="F938" s="52"/>
      <c r="G938" s="53"/>
    </row>
    <row r="939" spans="1:7" ht="18" customHeight="1" x14ac:dyDescent="0.35">
      <c r="A939" s="52"/>
      <c r="B939" s="52"/>
      <c r="C939" s="52"/>
      <c r="D939" s="53"/>
      <c r="E939" s="53"/>
      <c r="F939" s="52"/>
      <c r="G939" s="53"/>
    </row>
    <row r="940" spans="1:7" ht="18" customHeight="1" x14ac:dyDescent="0.35">
      <c r="A940" s="56" t="s">
        <v>369</v>
      </c>
      <c r="B940" s="64"/>
      <c r="C940" s="52"/>
      <c r="D940" s="52" t="s">
        <v>370</v>
      </c>
      <c r="E940" s="53"/>
      <c r="F940" s="52"/>
      <c r="G940" s="53"/>
    </row>
    <row r="941" spans="1:7" ht="18" customHeight="1" x14ac:dyDescent="0.35">
      <c r="A941" s="56"/>
      <c r="B941" s="64"/>
      <c r="C941" s="52"/>
      <c r="D941" s="52"/>
      <c r="E941" s="53"/>
      <c r="F941" s="52"/>
      <c r="G941" s="53"/>
    </row>
    <row r="942" spans="1:7" ht="18" customHeight="1" x14ac:dyDescent="0.35">
      <c r="A942" s="57" t="s">
        <v>756</v>
      </c>
      <c r="B942" s="57" t="s">
        <v>757</v>
      </c>
      <c r="C942" s="57" t="s">
        <v>758</v>
      </c>
      <c r="D942" s="58" t="s">
        <v>759</v>
      </c>
      <c r="E942" s="58" t="s">
        <v>760</v>
      </c>
      <c r="F942" s="57" t="s">
        <v>761</v>
      </c>
      <c r="G942" s="58" t="s">
        <v>762</v>
      </c>
    </row>
    <row r="943" spans="1:7" ht="18" customHeight="1" x14ac:dyDescent="0.35">
      <c r="A943" s="59" t="s">
        <v>763</v>
      </c>
      <c r="B943" s="59" t="s">
        <v>649</v>
      </c>
      <c r="C943" s="59"/>
      <c r="D943" s="60">
        <f>DR!D46</f>
        <v>23400</v>
      </c>
      <c r="E943" s="60">
        <f>CR!D46</f>
        <v>0</v>
      </c>
      <c r="F943" s="59"/>
      <c r="G943" s="60"/>
    </row>
    <row r="944" spans="1:7" ht="18" customHeight="1" x14ac:dyDescent="0.35">
      <c r="A944" s="59"/>
      <c r="B944" s="59" t="s">
        <v>764</v>
      </c>
      <c r="C944" s="59"/>
      <c r="D944" s="60" t="e">
        <f>DR!#REF!</f>
        <v>#REF!</v>
      </c>
      <c r="E944" s="60">
        <f>CR!E46</f>
        <v>0</v>
      </c>
      <c r="F944" s="59"/>
      <c r="G944" s="60"/>
    </row>
    <row r="945" spans="1:7" ht="18" customHeight="1" x14ac:dyDescent="0.35">
      <c r="A945" s="59"/>
      <c r="B945" s="59" t="s">
        <v>765</v>
      </c>
      <c r="C945" s="59"/>
      <c r="D945" s="60"/>
      <c r="E945" s="60"/>
      <c r="F945" s="59"/>
      <c r="G945" s="60"/>
    </row>
    <row r="946" spans="1:7" ht="18" customHeight="1" x14ac:dyDescent="0.35">
      <c r="A946" s="59"/>
      <c r="B946" s="59" t="s">
        <v>766</v>
      </c>
      <c r="C946" s="59"/>
      <c r="D946" s="60"/>
      <c r="E946" s="60"/>
      <c r="F946" s="59"/>
      <c r="G946" s="60"/>
    </row>
    <row r="947" spans="1:7" ht="18" customHeight="1" x14ac:dyDescent="0.35">
      <c r="A947" s="59"/>
      <c r="B947" s="59" t="s">
        <v>767</v>
      </c>
      <c r="C947" s="59"/>
      <c r="D947" s="60"/>
      <c r="E947" s="60"/>
      <c r="F947" s="59"/>
      <c r="G947" s="60"/>
    </row>
    <row r="948" spans="1:7" ht="18" customHeight="1" x14ac:dyDescent="0.35">
      <c r="A948" s="59"/>
      <c r="B948" s="59" t="s">
        <v>768</v>
      </c>
      <c r="C948" s="59"/>
      <c r="D948" s="60"/>
      <c r="E948" s="60"/>
      <c r="F948" s="59"/>
      <c r="G948" s="60"/>
    </row>
    <row r="949" spans="1:7" ht="18" customHeight="1" x14ac:dyDescent="0.35">
      <c r="A949" s="59"/>
      <c r="B949" s="59" t="s">
        <v>769</v>
      </c>
      <c r="C949" s="59"/>
      <c r="D949" s="60"/>
      <c r="E949" s="60"/>
      <c r="F949" s="59"/>
      <c r="G949" s="60"/>
    </row>
    <row r="950" spans="1:7" ht="18" customHeight="1" x14ac:dyDescent="0.35">
      <c r="A950" s="59"/>
      <c r="B950" s="59" t="s">
        <v>770</v>
      </c>
      <c r="C950" s="59"/>
      <c r="D950" s="60"/>
      <c r="E950" s="60"/>
      <c r="F950" s="59"/>
      <c r="G950" s="60"/>
    </row>
    <row r="951" spans="1:7" ht="18" customHeight="1" x14ac:dyDescent="0.35">
      <c r="A951" s="59"/>
      <c r="B951" s="59" t="s">
        <v>771</v>
      </c>
      <c r="C951" s="59"/>
      <c r="D951" s="60"/>
      <c r="E951" s="60"/>
      <c r="F951" s="59"/>
      <c r="G951" s="60"/>
    </row>
    <row r="952" spans="1:7" ht="18" customHeight="1" x14ac:dyDescent="0.35">
      <c r="A952" s="59"/>
      <c r="B952" s="59" t="s">
        <v>772</v>
      </c>
      <c r="C952" s="59"/>
      <c r="D952" s="60"/>
      <c r="E952" s="60"/>
      <c r="F952" s="59"/>
      <c r="G952" s="60"/>
    </row>
    <row r="953" spans="1:7" ht="18" customHeight="1" x14ac:dyDescent="0.35">
      <c r="A953" s="59"/>
      <c r="B953" s="59" t="s">
        <v>773</v>
      </c>
      <c r="C953" s="59"/>
      <c r="D953" s="60"/>
      <c r="E953" s="60"/>
      <c r="F953" s="59"/>
      <c r="G953" s="60"/>
    </row>
    <row r="954" spans="1:7" ht="18" customHeight="1" x14ac:dyDescent="0.35">
      <c r="A954" s="59"/>
      <c r="B954" s="59" t="s">
        <v>774</v>
      </c>
      <c r="C954" s="59"/>
      <c r="D954" s="60"/>
      <c r="E954" s="60"/>
      <c r="F954" s="59"/>
      <c r="G954" s="60"/>
    </row>
    <row r="955" spans="1:7" ht="18" customHeight="1" x14ac:dyDescent="0.35">
      <c r="A955" s="59"/>
      <c r="B955" s="59" t="s">
        <v>775</v>
      </c>
      <c r="C955" s="59"/>
      <c r="D955" s="60"/>
      <c r="E955" s="60"/>
      <c r="F955" s="59"/>
      <c r="G955" s="60"/>
    </row>
    <row r="956" spans="1:7" ht="18" customHeight="1" x14ac:dyDescent="0.35">
      <c r="A956" s="59"/>
      <c r="B956" s="59" t="s">
        <v>776</v>
      </c>
      <c r="C956" s="59"/>
      <c r="D956" s="60"/>
      <c r="E956" s="60"/>
      <c r="F956" s="59"/>
      <c r="G956" s="60"/>
    </row>
    <row r="957" spans="1:7" ht="18" customHeight="1" x14ac:dyDescent="0.35">
      <c r="A957" s="59"/>
      <c r="B957" s="59" t="s">
        <v>777</v>
      </c>
      <c r="C957" s="59"/>
      <c r="D957" s="60"/>
      <c r="E957" s="60"/>
      <c r="F957" s="59"/>
      <c r="G957" s="60"/>
    </row>
    <row r="958" spans="1:7" ht="18" customHeight="1" x14ac:dyDescent="0.35">
      <c r="A958" s="59"/>
      <c r="B958" s="59" t="s">
        <v>778</v>
      </c>
      <c r="C958" s="59"/>
      <c r="D958" s="60"/>
      <c r="E958" s="60"/>
      <c r="F958" s="59"/>
      <c r="G958" s="60"/>
    </row>
    <row r="959" spans="1:7" ht="18" customHeight="1" x14ac:dyDescent="0.35">
      <c r="A959" s="59"/>
      <c r="B959" s="59" t="s">
        <v>779</v>
      </c>
      <c r="C959" s="59"/>
      <c r="D959" s="60"/>
      <c r="E959" s="60"/>
      <c r="F959" s="59"/>
      <c r="G959" s="60"/>
    </row>
    <row r="960" spans="1:7" ht="18" customHeight="1" x14ac:dyDescent="0.35">
      <c r="A960" s="59"/>
      <c r="B960" s="59" t="s">
        <v>780</v>
      </c>
      <c r="C960" s="59"/>
      <c r="D960" s="60"/>
      <c r="E960" s="60"/>
      <c r="F960" s="59"/>
      <c r="G960" s="60"/>
    </row>
    <row r="961" spans="1:7" ht="18" customHeight="1" x14ac:dyDescent="0.35">
      <c r="A961" s="59"/>
      <c r="B961" s="59"/>
      <c r="C961" s="59"/>
      <c r="D961" s="60" t="e">
        <f t="shared" ref="D961:E961" si="39">SUM(D943:D960)</f>
        <v>#REF!</v>
      </c>
      <c r="E961" s="60">
        <f t="shared" si="39"/>
        <v>0</v>
      </c>
      <c r="F961" s="59" t="s">
        <v>761</v>
      </c>
      <c r="G961" s="60" t="e">
        <f>D961-E961</f>
        <v>#REF!</v>
      </c>
    </row>
    <row r="962" spans="1:7" ht="18" customHeight="1" x14ac:dyDescent="0.35">
      <c r="A962" s="52"/>
      <c r="B962" s="52"/>
      <c r="C962" s="52"/>
      <c r="D962" s="53"/>
      <c r="E962" s="53"/>
      <c r="F962" s="52"/>
      <c r="G962" s="53"/>
    </row>
    <row r="963" spans="1:7" ht="18" customHeight="1" x14ac:dyDescent="0.35">
      <c r="A963" s="52"/>
      <c r="B963" s="52"/>
      <c r="C963" s="52"/>
      <c r="D963" s="53"/>
      <c r="E963" s="53"/>
      <c r="F963" s="52"/>
      <c r="G963" s="53"/>
    </row>
    <row r="964" spans="1:7" ht="18" customHeight="1" x14ac:dyDescent="0.35">
      <c r="A964" s="56" t="s">
        <v>371</v>
      </c>
      <c r="B964" s="64"/>
      <c r="C964" s="52"/>
      <c r="D964" s="52">
        <v>64</v>
      </c>
      <c r="E964" s="53"/>
      <c r="F964" s="52"/>
      <c r="G964" s="53"/>
    </row>
    <row r="965" spans="1:7" ht="18" customHeight="1" x14ac:dyDescent="0.35">
      <c r="A965" s="56"/>
      <c r="B965" s="64"/>
      <c r="C965" s="52"/>
      <c r="D965" s="52"/>
      <c r="E965" s="53"/>
      <c r="F965" s="52"/>
      <c r="G965" s="53"/>
    </row>
    <row r="966" spans="1:7" ht="18" customHeight="1" x14ac:dyDescent="0.35">
      <c r="A966" s="57" t="s">
        <v>756</v>
      </c>
      <c r="B966" s="57" t="s">
        <v>757</v>
      </c>
      <c r="C966" s="57" t="s">
        <v>758</v>
      </c>
      <c r="D966" s="58" t="s">
        <v>759</v>
      </c>
      <c r="E966" s="58" t="s">
        <v>760</v>
      </c>
      <c r="F966" s="57" t="s">
        <v>761</v>
      </c>
      <c r="G966" s="58" t="s">
        <v>762</v>
      </c>
    </row>
    <row r="967" spans="1:7" ht="18" customHeight="1" x14ac:dyDescent="0.35">
      <c r="A967" s="59" t="s">
        <v>763</v>
      </c>
      <c r="B967" s="59" t="s">
        <v>649</v>
      </c>
      <c r="C967" s="59"/>
      <c r="D967" s="60">
        <f>DR!D47</f>
        <v>2549800</v>
      </c>
      <c r="E967" s="60">
        <f>CR!D47</f>
        <v>0</v>
      </c>
      <c r="F967" s="59"/>
      <c r="G967" s="60"/>
    </row>
    <row r="968" spans="1:7" ht="18" customHeight="1" x14ac:dyDescent="0.35">
      <c r="A968" s="59"/>
      <c r="B968" s="59" t="s">
        <v>764</v>
      </c>
      <c r="C968" s="59"/>
      <c r="D968" s="60">
        <f>DR!E47</f>
        <v>1160800</v>
      </c>
      <c r="E968" s="60">
        <f>CR!E47</f>
        <v>0</v>
      </c>
      <c r="F968" s="59"/>
      <c r="G968" s="60"/>
    </row>
    <row r="969" spans="1:7" ht="18" customHeight="1" x14ac:dyDescent="0.35">
      <c r="A969" s="59"/>
      <c r="B969" s="59" t="s">
        <v>765</v>
      </c>
      <c r="C969" s="59"/>
      <c r="D969" s="60">
        <f>DR!F46</f>
        <v>0</v>
      </c>
      <c r="E969" s="60">
        <f>CR!F47</f>
        <v>0</v>
      </c>
      <c r="F969" s="59"/>
      <c r="G969" s="60"/>
    </row>
    <row r="970" spans="1:7" ht="18" customHeight="1" x14ac:dyDescent="0.35">
      <c r="A970" s="59"/>
      <c r="B970" s="59" t="s">
        <v>766</v>
      </c>
      <c r="C970" s="59"/>
      <c r="D970" s="60">
        <f>DR!G46</f>
        <v>0</v>
      </c>
      <c r="E970" s="60">
        <f>CR!G47</f>
        <v>0</v>
      </c>
      <c r="F970" s="59"/>
      <c r="G970" s="60"/>
    </row>
    <row r="971" spans="1:7" ht="18" customHeight="1" x14ac:dyDescent="0.35">
      <c r="A971" s="59"/>
      <c r="B971" s="59" t="s">
        <v>767</v>
      </c>
      <c r="C971" s="59"/>
      <c r="D971" s="60">
        <f>DR!H46</f>
        <v>0</v>
      </c>
      <c r="E971" s="60">
        <f>CR!H47</f>
        <v>0</v>
      </c>
      <c r="F971" s="59"/>
      <c r="G971" s="60"/>
    </row>
    <row r="972" spans="1:7" ht="18" customHeight="1" x14ac:dyDescent="0.35">
      <c r="A972" s="59"/>
      <c r="B972" s="59" t="s">
        <v>768</v>
      </c>
      <c r="C972" s="59"/>
      <c r="D972" s="60">
        <f>DR!I46</f>
        <v>0</v>
      </c>
      <c r="E972" s="60">
        <f>CR!I47</f>
        <v>0</v>
      </c>
      <c r="F972" s="59"/>
      <c r="G972" s="60"/>
    </row>
    <row r="973" spans="1:7" ht="18" customHeight="1" x14ac:dyDescent="0.35">
      <c r="A973" s="59"/>
      <c r="B973" s="59" t="s">
        <v>769</v>
      </c>
      <c r="C973" s="59"/>
      <c r="D973" s="60">
        <f>DR!J46</f>
        <v>0</v>
      </c>
      <c r="E973" s="60">
        <f>CR!J47</f>
        <v>0</v>
      </c>
      <c r="F973" s="59"/>
      <c r="G973" s="60"/>
    </row>
    <row r="974" spans="1:7" ht="18" customHeight="1" x14ac:dyDescent="0.35">
      <c r="A974" s="59"/>
      <c r="B974" s="59" t="s">
        <v>770</v>
      </c>
      <c r="C974" s="59"/>
      <c r="D974" s="60">
        <f>DR!K46</f>
        <v>0</v>
      </c>
      <c r="E974" s="60">
        <f>CR!K47</f>
        <v>0</v>
      </c>
      <c r="F974" s="59"/>
      <c r="G974" s="60"/>
    </row>
    <row r="975" spans="1:7" ht="18" customHeight="1" x14ac:dyDescent="0.35">
      <c r="A975" s="59"/>
      <c r="B975" s="59" t="s">
        <v>771</v>
      </c>
      <c r="C975" s="59"/>
      <c r="D975" s="60">
        <f>DR!L46</f>
        <v>0</v>
      </c>
      <c r="E975" s="60">
        <f>CR!L47</f>
        <v>0</v>
      </c>
      <c r="F975" s="59"/>
      <c r="G975" s="60"/>
    </row>
    <row r="976" spans="1:7" ht="18" customHeight="1" x14ac:dyDescent="0.35">
      <c r="A976" s="59"/>
      <c r="B976" s="59" t="s">
        <v>772</v>
      </c>
      <c r="C976" s="59"/>
      <c r="D976" s="60">
        <f>DR!M46</f>
        <v>0</v>
      </c>
      <c r="E976" s="60">
        <f>CR!M47</f>
        <v>0</v>
      </c>
      <c r="F976" s="59"/>
      <c r="G976" s="60"/>
    </row>
    <row r="977" spans="1:7" ht="18" customHeight="1" x14ac:dyDescent="0.35">
      <c r="A977" s="59"/>
      <c r="B977" s="59" t="s">
        <v>773</v>
      </c>
      <c r="C977" s="59"/>
      <c r="D977" s="60">
        <f>DR!N46</f>
        <v>0</v>
      </c>
      <c r="E977" s="60">
        <f>CR!N47</f>
        <v>0</v>
      </c>
      <c r="F977" s="59"/>
      <c r="G977" s="60"/>
    </row>
    <row r="978" spans="1:7" ht="18" customHeight="1" x14ac:dyDescent="0.35">
      <c r="A978" s="59"/>
      <c r="B978" s="59" t="s">
        <v>774</v>
      </c>
      <c r="C978" s="59"/>
      <c r="D978" s="60">
        <f>DR!O46</f>
        <v>0</v>
      </c>
      <c r="E978" s="60">
        <f>CR!O47</f>
        <v>0</v>
      </c>
      <c r="F978" s="59"/>
      <c r="G978" s="60"/>
    </row>
    <row r="979" spans="1:7" ht="18" customHeight="1" x14ac:dyDescent="0.35">
      <c r="A979" s="59"/>
      <c r="B979" s="59" t="s">
        <v>775</v>
      </c>
      <c r="C979" s="59"/>
      <c r="D979" s="60">
        <f>DR!P46</f>
        <v>0</v>
      </c>
      <c r="E979" s="60">
        <f>CR!P47</f>
        <v>0</v>
      </c>
      <c r="F979" s="59"/>
      <c r="G979" s="60"/>
    </row>
    <row r="980" spans="1:7" ht="18" customHeight="1" x14ac:dyDescent="0.35">
      <c r="A980" s="59"/>
      <c r="B980" s="59" t="s">
        <v>776</v>
      </c>
      <c r="C980" s="59"/>
      <c r="D980" s="60">
        <f>DR!Q46</f>
        <v>0</v>
      </c>
      <c r="E980" s="60">
        <f>CR!Q47</f>
        <v>0</v>
      </c>
      <c r="F980" s="59"/>
      <c r="G980" s="60"/>
    </row>
    <row r="981" spans="1:7" ht="18" customHeight="1" x14ac:dyDescent="0.35">
      <c r="A981" s="59"/>
      <c r="B981" s="59" t="s">
        <v>777</v>
      </c>
      <c r="C981" s="59"/>
      <c r="D981" s="60">
        <f>DR!R46</f>
        <v>0</v>
      </c>
      <c r="E981" s="60">
        <f>CR!R47</f>
        <v>0</v>
      </c>
      <c r="F981" s="59"/>
      <c r="G981" s="60"/>
    </row>
    <row r="982" spans="1:7" ht="18" customHeight="1" x14ac:dyDescent="0.35">
      <c r="A982" s="59"/>
      <c r="B982" s="59" t="s">
        <v>778</v>
      </c>
      <c r="C982" s="59"/>
      <c r="D982" s="60">
        <f>DR!S46</f>
        <v>0</v>
      </c>
      <c r="E982" s="60">
        <f>CR!S47</f>
        <v>0</v>
      </c>
      <c r="F982" s="59"/>
      <c r="G982" s="60"/>
    </row>
    <row r="983" spans="1:7" ht="18" customHeight="1" x14ac:dyDescent="0.35">
      <c r="A983" s="59"/>
      <c r="B983" s="59" t="s">
        <v>779</v>
      </c>
      <c r="C983" s="59"/>
      <c r="D983" s="60">
        <f>DR!T46</f>
        <v>0</v>
      </c>
      <c r="E983" s="60">
        <f>CR!T47</f>
        <v>0</v>
      </c>
      <c r="F983" s="59"/>
      <c r="G983" s="60"/>
    </row>
    <row r="984" spans="1:7" ht="18" customHeight="1" x14ac:dyDescent="0.35">
      <c r="A984" s="59"/>
      <c r="B984" s="59" t="s">
        <v>780</v>
      </c>
      <c r="C984" s="59"/>
      <c r="D984" s="60">
        <f>DR!U46</f>
        <v>0</v>
      </c>
      <c r="E984" s="60">
        <f>CR!U47</f>
        <v>0</v>
      </c>
      <c r="F984" s="59"/>
      <c r="G984" s="60"/>
    </row>
    <row r="985" spans="1:7" ht="18" customHeight="1" x14ac:dyDescent="0.35">
      <c r="A985" s="59"/>
      <c r="B985" s="59"/>
      <c r="C985" s="59"/>
      <c r="D985" s="60">
        <f t="shared" ref="D985:E985" si="40">SUM(D967:D984)</f>
        <v>3710600</v>
      </c>
      <c r="E985" s="60">
        <f t="shared" si="40"/>
        <v>0</v>
      </c>
      <c r="F985" s="59" t="s">
        <v>761</v>
      </c>
      <c r="G985" s="60">
        <f>D985-E985</f>
        <v>3710600</v>
      </c>
    </row>
    <row r="986" spans="1:7" ht="18" customHeight="1" x14ac:dyDescent="0.35">
      <c r="A986" s="52"/>
      <c r="B986" s="52"/>
      <c r="C986" s="52"/>
      <c r="D986" s="53"/>
      <c r="E986" s="53"/>
      <c r="F986" s="52"/>
      <c r="G986" s="53"/>
    </row>
    <row r="987" spans="1:7" ht="18" customHeight="1" x14ac:dyDescent="0.35">
      <c r="A987" s="52"/>
      <c r="B987" s="52"/>
      <c r="C987" s="52"/>
      <c r="D987" s="53"/>
      <c r="E987" s="53"/>
      <c r="F987" s="52"/>
      <c r="G987" s="53"/>
    </row>
    <row r="988" spans="1:7" ht="18" customHeight="1" x14ac:dyDescent="0.35">
      <c r="A988" s="56" t="s">
        <v>373</v>
      </c>
      <c r="B988" s="64"/>
      <c r="C988" s="52"/>
      <c r="D988" s="52">
        <v>65</v>
      </c>
      <c r="E988" s="53"/>
      <c r="F988" s="52"/>
      <c r="G988" s="53"/>
    </row>
    <row r="989" spans="1:7" ht="18" customHeight="1" x14ac:dyDescent="0.35">
      <c r="A989" s="56"/>
      <c r="B989" s="64"/>
      <c r="C989" s="52"/>
      <c r="D989" s="52"/>
      <c r="E989" s="53"/>
      <c r="F989" s="52"/>
      <c r="G989" s="53"/>
    </row>
    <row r="990" spans="1:7" ht="18" customHeight="1" x14ac:dyDescent="0.35">
      <c r="A990" s="57" t="s">
        <v>756</v>
      </c>
      <c r="B990" s="57" t="s">
        <v>757</v>
      </c>
      <c r="C990" s="57" t="s">
        <v>758</v>
      </c>
      <c r="D990" s="58" t="s">
        <v>759</v>
      </c>
      <c r="E990" s="58" t="s">
        <v>760</v>
      </c>
      <c r="F990" s="57" t="s">
        <v>761</v>
      </c>
      <c r="G990" s="58" t="s">
        <v>762</v>
      </c>
    </row>
    <row r="991" spans="1:7" ht="18" customHeight="1" x14ac:dyDescent="0.35">
      <c r="A991" s="59" t="s">
        <v>763</v>
      </c>
      <c r="B991" s="59" t="s">
        <v>649</v>
      </c>
      <c r="C991" s="59"/>
      <c r="D991" s="60">
        <f>DR!D48</f>
        <v>272670</v>
      </c>
      <c r="E991" s="60">
        <f>CR!D48</f>
        <v>0</v>
      </c>
      <c r="F991" s="59"/>
      <c r="G991" s="60"/>
    </row>
    <row r="992" spans="1:7" ht="18" customHeight="1" x14ac:dyDescent="0.35">
      <c r="A992" s="59"/>
      <c r="B992" s="59" t="s">
        <v>764</v>
      </c>
      <c r="C992" s="59"/>
      <c r="D992" s="60" t="e">
        <f>DR!#REF!</f>
        <v>#REF!</v>
      </c>
      <c r="E992" s="60">
        <f>CR!E48</f>
        <v>0</v>
      </c>
      <c r="F992" s="59"/>
      <c r="G992" s="60"/>
    </row>
    <row r="993" spans="1:7" ht="18" customHeight="1" x14ac:dyDescent="0.35">
      <c r="A993" s="59"/>
      <c r="B993" s="59" t="s">
        <v>765</v>
      </c>
      <c r="C993" s="59"/>
      <c r="D993" s="60">
        <f>DR!F47</f>
        <v>453000</v>
      </c>
      <c r="E993" s="60">
        <f>CR!F48</f>
        <v>0</v>
      </c>
      <c r="F993" s="59"/>
      <c r="G993" s="60"/>
    </row>
    <row r="994" spans="1:7" ht="18" customHeight="1" x14ac:dyDescent="0.35">
      <c r="A994" s="59"/>
      <c r="B994" s="59" t="s">
        <v>766</v>
      </c>
      <c r="C994" s="59"/>
      <c r="D994" s="60">
        <f>DR!G47</f>
        <v>408600</v>
      </c>
      <c r="E994" s="60">
        <f>CR!G48</f>
        <v>0</v>
      </c>
      <c r="F994" s="59"/>
      <c r="G994" s="60"/>
    </row>
    <row r="995" spans="1:7" ht="18" customHeight="1" x14ac:dyDescent="0.35">
      <c r="A995" s="59"/>
      <c r="B995" s="59" t="s">
        <v>767</v>
      </c>
      <c r="C995" s="59"/>
      <c r="D995" s="60">
        <f>DR!H47</f>
        <v>411200</v>
      </c>
      <c r="E995" s="60">
        <f>CR!G48</f>
        <v>0</v>
      </c>
      <c r="F995" s="59"/>
      <c r="G995" s="60"/>
    </row>
    <row r="996" spans="1:7" ht="18" customHeight="1" x14ac:dyDescent="0.35">
      <c r="A996" s="59"/>
      <c r="B996" s="59" t="s">
        <v>768</v>
      </c>
      <c r="C996" s="59"/>
      <c r="D996" s="60">
        <f>DR!I47</f>
        <v>365400</v>
      </c>
      <c r="E996" s="60">
        <f>CR!I48</f>
        <v>0</v>
      </c>
      <c r="F996" s="59"/>
      <c r="G996" s="60"/>
    </row>
    <row r="997" spans="1:7" ht="18" customHeight="1" x14ac:dyDescent="0.35">
      <c r="A997" s="59"/>
      <c r="B997" s="59" t="s">
        <v>769</v>
      </c>
      <c r="C997" s="59"/>
      <c r="D997" s="60">
        <f>DR!J47</f>
        <v>303400</v>
      </c>
      <c r="E997" s="60">
        <f>CR!J48</f>
        <v>0</v>
      </c>
      <c r="F997" s="59"/>
      <c r="G997" s="60"/>
    </row>
    <row r="998" spans="1:7" ht="18" customHeight="1" x14ac:dyDescent="0.35">
      <c r="A998" s="59"/>
      <c r="B998" s="59" t="s">
        <v>770</v>
      </c>
      <c r="C998" s="59"/>
      <c r="D998" s="60">
        <f>DR!K47</f>
        <v>228600</v>
      </c>
      <c r="E998" s="60">
        <f>CR!K48</f>
        <v>0</v>
      </c>
      <c r="F998" s="59"/>
      <c r="G998" s="60"/>
    </row>
    <row r="999" spans="1:7" ht="18" customHeight="1" x14ac:dyDescent="0.35">
      <c r="A999" s="59"/>
      <c r="B999" s="59" t="s">
        <v>771</v>
      </c>
      <c r="C999" s="59"/>
      <c r="D999" s="60">
        <f>DR!L47</f>
        <v>389000</v>
      </c>
      <c r="E999" s="60">
        <f>CR!L48</f>
        <v>0</v>
      </c>
      <c r="F999" s="59"/>
      <c r="G999" s="60"/>
    </row>
    <row r="1000" spans="1:7" ht="18" customHeight="1" x14ac:dyDescent="0.35">
      <c r="A1000" s="59"/>
      <c r="B1000" s="59" t="s">
        <v>772</v>
      </c>
      <c r="C1000" s="59"/>
      <c r="D1000" s="60">
        <f>DR!M47</f>
        <v>318000</v>
      </c>
      <c r="E1000" s="60">
        <f>CR!M48</f>
        <v>0</v>
      </c>
      <c r="F1000" s="59"/>
      <c r="G1000" s="60"/>
    </row>
    <row r="1001" spans="1:7" ht="18" customHeight="1" x14ac:dyDescent="0.35">
      <c r="A1001" s="59"/>
      <c r="B1001" s="59" t="s">
        <v>773</v>
      </c>
      <c r="C1001" s="59"/>
      <c r="D1001" s="60">
        <f>DR!N47</f>
        <v>381200</v>
      </c>
      <c r="E1001" s="60">
        <f>CR!N48</f>
        <v>0</v>
      </c>
      <c r="F1001" s="59"/>
      <c r="G1001" s="60"/>
    </row>
    <row r="1002" spans="1:7" ht="18" customHeight="1" x14ac:dyDescent="0.35">
      <c r="A1002" s="59"/>
      <c r="B1002" s="59" t="s">
        <v>774</v>
      </c>
      <c r="C1002" s="59"/>
      <c r="D1002" s="60">
        <f>DR!O47</f>
        <v>372800</v>
      </c>
      <c r="E1002" s="60">
        <f>CR!O48</f>
        <v>0</v>
      </c>
      <c r="F1002" s="59"/>
      <c r="G1002" s="60"/>
    </row>
    <row r="1003" spans="1:7" ht="18" customHeight="1" x14ac:dyDescent="0.35">
      <c r="A1003" s="59"/>
      <c r="B1003" s="59" t="s">
        <v>775</v>
      </c>
      <c r="C1003" s="59"/>
      <c r="D1003" s="60">
        <f>DR!P47</f>
        <v>324400</v>
      </c>
      <c r="E1003" s="60">
        <f>CR!P48</f>
        <v>0</v>
      </c>
      <c r="F1003" s="59"/>
      <c r="G1003" s="60"/>
    </row>
    <row r="1004" spans="1:7" ht="18" customHeight="1" x14ac:dyDescent="0.35">
      <c r="A1004" s="59"/>
      <c r="B1004" s="59" t="s">
        <v>776</v>
      </c>
      <c r="C1004" s="59"/>
      <c r="D1004" s="60">
        <f>DR!Q47</f>
        <v>264200</v>
      </c>
      <c r="E1004" s="60">
        <f>CR!Q48</f>
        <v>0</v>
      </c>
      <c r="F1004" s="59"/>
      <c r="G1004" s="60"/>
    </row>
    <row r="1005" spans="1:7" ht="18" customHeight="1" x14ac:dyDescent="0.35">
      <c r="A1005" s="59"/>
      <c r="B1005" s="59" t="s">
        <v>777</v>
      </c>
      <c r="C1005" s="59"/>
      <c r="D1005" s="60">
        <f>DR!R47</f>
        <v>269400</v>
      </c>
      <c r="E1005" s="60">
        <f>CR!R48</f>
        <v>0</v>
      </c>
      <c r="F1005" s="59"/>
      <c r="G1005" s="60"/>
    </row>
    <row r="1006" spans="1:7" ht="18" customHeight="1" x14ac:dyDescent="0.35">
      <c r="A1006" s="59"/>
      <c r="B1006" s="59" t="s">
        <v>778</v>
      </c>
      <c r="C1006" s="59"/>
      <c r="D1006" s="60">
        <f>DR!S47</f>
        <v>278000</v>
      </c>
      <c r="E1006" s="60">
        <f>CR!S48</f>
        <v>0</v>
      </c>
      <c r="F1006" s="59"/>
      <c r="G1006" s="60"/>
    </row>
    <row r="1007" spans="1:7" ht="18" customHeight="1" x14ac:dyDescent="0.35">
      <c r="A1007" s="59"/>
      <c r="B1007" s="59" t="s">
        <v>779</v>
      </c>
      <c r="C1007" s="59"/>
      <c r="D1007" s="60">
        <f>DR!T47</f>
        <v>182000</v>
      </c>
      <c r="E1007" s="60">
        <f>CR!T48</f>
        <v>0</v>
      </c>
      <c r="F1007" s="59"/>
      <c r="G1007" s="60"/>
    </row>
    <row r="1008" spans="1:7" ht="18" customHeight="1" x14ac:dyDescent="0.35">
      <c r="A1008" s="59"/>
      <c r="B1008" s="59" t="s">
        <v>780</v>
      </c>
      <c r="C1008" s="59"/>
      <c r="D1008" s="60">
        <f>DR!U47</f>
        <v>178000</v>
      </c>
      <c r="E1008" s="60">
        <f>CR!U48</f>
        <v>0</v>
      </c>
      <c r="F1008" s="59"/>
      <c r="G1008" s="60"/>
    </row>
    <row r="1009" spans="1:7" ht="18" customHeight="1" x14ac:dyDescent="0.35">
      <c r="A1009" s="59"/>
      <c r="B1009" s="59"/>
      <c r="C1009" s="59"/>
      <c r="D1009" s="60" t="e">
        <f t="shared" ref="D1009:E1009" si="41">SUM(D991:D1008)</f>
        <v>#REF!</v>
      </c>
      <c r="E1009" s="60">
        <f t="shared" si="41"/>
        <v>0</v>
      </c>
      <c r="F1009" s="59" t="s">
        <v>761</v>
      </c>
      <c r="G1009" s="60" t="e">
        <f>D1009-E1009</f>
        <v>#REF!</v>
      </c>
    </row>
    <row r="1010" spans="1:7" ht="18" customHeight="1" x14ac:dyDescent="0.35">
      <c r="A1010" s="52"/>
      <c r="B1010" s="52"/>
      <c r="C1010" s="52"/>
      <c r="D1010" s="53"/>
      <c r="E1010" s="53"/>
      <c r="F1010" s="52"/>
      <c r="G1010" s="53"/>
    </row>
    <row r="1011" spans="1:7" ht="18" customHeight="1" x14ac:dyDescent="0.35">
      <c r="A1011" s="52"/>
      <c r="B1011" s="52"/>
      <c r="C1011" s="52"/>
      <c r="D1011" s="53"/>
      <c r="E1011" s="53"/>
      <c r="F1011" s="52"/>
      <c r="G1011" s="53"/>
    </row>
    <row r="1012" spans="1:7" ht="18" customHeight="1" x14ac:dyDescent="0.35">
      <c r="A1012" s="56" t="s">
        <v>374</v>
      </c>
      <c r="B1012" s="64"/>
      <c r="C1012" s="52"/>
      <c r="D1012" s="52">
        <v>66</v>
      </c>
      <c r="E1012" s="53"/>
      <c r="F1012" s="52"/>
      <c r="G1012" s="53"/>
    </row>
    <row r="1013" spans="1:7" ht="18" customHeight="1" x14ac:dyDescent="0.35">
      <c r="A1013" s="56"/>
      <c r="B1013" s="64"/>
      <c r="C1013" s="52"/>
      <c r="D1013" s="52"/>
      <c r="E1013" s="53"/>
      <c r="F1013" s="52"/>
      <c r="G1013" s="53"/>
    </row>
    <row r="1014" spans="1:7" ht="18" customHeight="1" x14ac:dyDescent="0.35">
      <c r="A1014" s="57" t="s">
        <v>756</v>
      </c>
      <c r="B1014" s="57" t="s">
        <v>757</v>
      </c>
      <c r="C1014" s="57" t="s">
        <v>758</v>
      </c>
      <c r="D1014" s="58" t="s">
        <v>759</v>
      </c>
      <c r="E1014" s="58" t="s">
        <v>760</v>
      </c>
      <c r="F1014" s="57" t="s">
        <v>761</v>
      </c>
      <c r="G1014" s="58" t="s">
        <v>762</v>
      </c>
    </row>
    <row r="1015" spans="1:7" ht="18" customHeight="1" x14ac:dyDescent="0.35">
      <c r="A1015" s="59" t="s">
        <v>763</v>
      </c>
      <c r="B1015" s="59" t="s">
        <v>649</v>
      </c>
      <c r="C1015" s="59"/>
      <c r="D1015" s="60" t="e">
        <f>DR!#REF!</f>
        <v>#REF!</v>
      </c>
      <c r="E1015" s="60">
        <f>CR!D49</f>
        <v>0</v>
      </c>
      <c r="F1015" s="59"/>
      <c r="G1015" s="60"/>
    </row>
    <row r="1016" spans="1:7" ht="18" customHeight="1" x14ac:dyDescent="0.35">
      <c r="A1016" s="59"/>
      <c r="B1016" s="59" t="s">
        <v>764</v>
      </c>
      <c r="C1016" s="59"/>
      <c r="D1016" s="60">
        <f>DR!E48</f>
        <v>0</v>
      </c>
      <c r="E1016" s="60">
        <f>CR!E49</f>
        <v>0</v>
      </c>
      <c r="F1016" s="59"/>
      <c r="G1016" s="60"/>
    </row>
    <row r="1017" spans="1:7" ht="18" customHeight="1" x14ac:dyDescent="0.35">
      <c r="A1017" s="59"/>
      <c r="B1017" s="59" t="s">
        <v>765</v>
      </c>
      <c r="C1017" s="59"/>
      <c r="D1017" s="60">
        <f>DR!F48</f>
        <v>0</v>
      </c>
      <c r="E1017" s="60">
        <f>CR!F49</f>
        <v>0</v>
      </c>
      <c r="F1017" s="59"/>
      <c r="G1017" s="60"/>
    </row>
    <row r="1018" spans="1:7" ht="18" customHeight="1" x14ac:dyDescent="0.35">
      <c r="A1018" s="59"/>
      <c r="B1018" s="59" t="s">
        <v>766</v>
      </c>
      <c r="C1018" s="59"/>
      <c r="D1018" s="60">
        <f>DR!G48</f>
        <v>0</v>
      </c>
      <c r="E1018" s="60">
        <f>CR!G49</f>
        <v>0</v>
      </c>
      <c r="F1018" s="59"/>
      <c r="G1018" s="60"/>
    </row>
    <row r="1019" spans="1:7" ht="18" customHeight="1" x14ac:dyDescent="0.35">
      <c r="A1019" s="59"/>
      <c r="B1019" s="59" t="s">
        <v>767</v>
      </c>
      <c r="C1019" s="59"/>
      <c r="D1019" s="60">
        <f>DR!H48</f>
        <v>0</v>
      </c>
      <c r="E1019" s="60">
        <f>CR!H49</f>
        <v>0</v>
      </c>
      <c r="F1019" s="59"/>
      <c r="G1019" s="60"/>
    </row>
    <row r="1020" spans="1:7" ht="18" customHeight="1" x14ac:dyDescent="0.35">
      <c r="A1020" s="59"/>
      <c r="B1020" s="59" t="s">
        <v>768</v>
      </c>
      <c r="C1020" s="59"/>
      <c r="D1020" s="60">
        <f>DR!I48</f>
        <v>0</v>
      </c>
      <c r="E1020" s="60">
        <f>CR!I49</f>
        <v>0</v>
      </c>
      <c r="F1020" s="59"/>
      <c r="G1020" s="60"/>
    </row>
    <row r="1021" spans="1:7" ht="18" customHeight="1" x14ac:dyDescent="0.35">
      <c r="A1021" s="59"/>
      <c r="B1021" s="59" t="s">
        <v>769</v>
      </c>
      <c r="C1021" s="59"/>
      <c r="D1021" s="60">
        <f>DR!J48</f>
        <v>0</v>
      </c>
      <c r="E1021" s="60">
        <f>CR!J49</f>
        <v>0</v>
      </c>
      <c r="F1021" s="59"/>
      <c r="G1021" s="60"/>
    </row>
    <row r="1022" spans="1:7" ht="18" customHeight="1" x14ac:dyDescent="0.35">
      <c r="A1022" s="59"/>
      <c r="B1022" s="59" t="s">
        <v>770</v>
      </c>
      <c r="C1022" s="59"/>
      <c r="D1022" s="60">
        <f>DR!K48</f>
        <v>0</v>
      </c>
      <c r="E1022" s="60">
        <f>CR!K49</f>
        <v>0</v>
      </c>
      <c r="F1022" s="59"/>
      <c r="G1022" s="60"/>
    </row>
    <row r="1023" spans="1:7" ht="18" customHeight="1" x14ac:dyDescent="0.35">
      <c r="A1023" s="59"/>
      <c r="B1023" s="59" t="s">
        <v>771</v>
      </c>
      <c r="C1023" s="59"/>
      <c r="D1023" s="60">
        <f>DR!L48</f>
        <v>0</v>
      </c>
      <c r="E1023" s="60">
        <f>CR!L49</f>
        <v>0</v>
      </c>
      <c r="F1023" s="59"/>
      <c r="G1023" s="60"/>
    </row>
    <row r="1024" spans="1:7" ht="18" customHeight="1" x14ac:dyDescent="0.35">
      <c r="A1024" s="59"/>
      <c r="B1024" s="59" t="s">
        <v>772</v>
      </c>
      <c r="C1024" s="59"/>
      <c r="D1024" s="60">
        <f>DR!M48</f>
        <v>0</v>
      </c>
      <c r="E1024" s="60">
        <f>CR!M49</f>
        <v>0</v>
      </c>
      <c r="F1024" s="59"/>
      <c r="G1024" s="60"/>
    </row>
    <row r="1025" spans="1:7" ht="18" customHeight="1" x14ac:dyDescent="0.35">
      <c r="A1025" s="59"/>
      <c r="B1025" s="59" t="s">
        <v>773</v>
      </c>
      <c r="C1025" s="59"/>
      <c r="D1025" s="60">
        <f>DR!N48</f>
        <v>0</v>
      </c>
      <c r="E1025" s="60">
        <f>CR!N49</f>
        <v>0</v>
      </c>
      <c r="F1025" s="59"/>
      <c r="G1025" s="60"/>
    </row>
    <row r="1026" spans="1:7" ht="18" customHeight="1" x14ac:dyDescent="0.35">
      <c r="A1026" s="59"/>
      <c r="B1026" s="59" t="s">
        <v>774</v>
      </c>
      <c r="C1026" s="59"/>
      <c r="D1026" s="60">
        <f>DR!O48</f>
        <v>0</v>
      </c>
      <c r="E1026" s="60">
        <f>CR!O49</f>
        <v>0</v>
      </c>
      <c r="F1026" s="59"/>
      <c r="G1026" s="60"/>
    </row>
    <row r="1027" spans="1:7" ht="18" customHeight="1" x14ac:dyDescent="0.35">
      <c r="A1027" s="59"/>
      <c r="B1027" s="59" t="s">
        <v>775</v>
      </c>
      <c r="C1027" s="59"/>
      <c r="D1027" s="60">
        <f>DR!P48</f>
        <v>0</v>
      </c>
      <c r="E1027" s="60">
        <f>CR!P49</f>
        <v>0</v>
      </c>
      <c r="F1027" s="59"/>
      <c r="G1027" s="60"/>
    </row>
    <row r="1028" spans="1:7" ht="18" customHeight="1" x14ac:dyDescent="0.35">
      <c r="A1028" s="59"/>
      <c r="B1028" s="59" t="s">
        <v>776</v>
      </c>
      <c r="C1028" s="59"/>
      <c r="D1028" s="60">
        <f>DR!Q48</f>
        <v>0</v>
      </c>
      <c r="E1028" s="60">
        <f>CR!Q49</f>
        <v>0</v>
      </c>
      <c r="F1028" s="59"/>
      <c r="G1028" s="60"/>
    </row>
    <row r="1029" spans="1:7" ht="18" customHeight="1" x14ac:dyDescent="0.35">
      <c r="A1029" s="59"/>
      <c r="B1029" s="59" t="s">
        <v>777</v>
      </c>
      <c r="C1029" s="59"/>
      <c r="D1029" s="60">
        <f>DR!R48</f>
        <v>0</v>
      </c>
      <c r="E1029" s="60">
        <f>CR!R49</f>
        <v>0</v>
      </c>
      <c r="F1029" s="59"/>
      <c r="G1029" s="60"/>
    </row>
    <row r="1030" spans="1:7" ht="18" customHeight="1" x14ac:dyDescent="0.35">
      <c r="A1030" s="59"/>
      <c r="B1030" s="59" t="s">
        <v>778</v>
      </c>
      <c r="C1030" s="59"/>
      <c r="D1030" s="60">
        <f>DR!S48</f>
        <v>0</v>
      </c>
      <c r="E1030" s="60">
        <f>CR!S49</f>
        <v>0</v>
      </c>
      <c r="F1030" s="59"/>
      <c r="G1030" s="60"/>
    </row>
    <row r="1031" spans="1:7" ht="18" customHeight="1" x14ac:dyDescent="0.35">
      <c r="A1031" s="59"/>
      <c r="B1031" s="59" t="s">
        <v>779</v>
      </c>
      <c r="C1031" s="59"/>
      <c r="D1031" s="60">
        <f>DR!T49</f>
        <v>11445</v>
      </c>
      <c r="E1031" s="60">
        <f>CR!T49</f>
        <v>0</v>
      </c>
      <c r="F1031" s="59"/>
      <c r="G1031" s="60"/>
    </row>
    <row r="1032" spans="1:7" ht="18" customHeight="1" x14ac:dyDescent="0.35">
      <c r="A1032" s="59"/>
      <c r="B1032" s="59" t="s">
        <v>780</v>
      </c>
      <c r="C1032" s="59"/>
      <c r="D1032" s="60">
        <f>DR!U48</f>
        <v>0</v>
      </c>
      <c r="E1032" s="60">
        <f>CR!U49</f>
        <v>0</v>
      </c>
      <c r="F1032" s="59"/>
      <c r="G1032" s="60"/>
    </row>
    <row r="1033" spans="1:7" ht="18" customHeight="1" x14ac:dyDescent="0.35">
      <c r="A1033" s="59"/>
      <c r="B1033" s="59"/>
      <c r="C1033" s="59"/>
      <c r="D1033" s="60" t="e">
        <f t="shared" ref="D1033:E1033" si="42">SUM(D1015:D1032)</f>
        <v>#REF!</v>
      </c>
      <c r="E1033" s="60">
        <f t="shared" si="42"/>
        <v>0</v>
      </c>
      <c r="F1033" s="59" t="s">
        <v>761</v>
      </c>
      <c r="G1033" s="60" t="e">
        <f>D1033-E1033</f>
        <v>#REF!</v>
      </c>
    </row>
    <row r="1034" spans="1:7" ht="18" customHeight="1" x14ac:dyDescent="0.35">
      <c r="A1034" s="52"/>
      <c r="B1034" s="52"/>
      <c r="C1034" s="52"/>
      <c r="D1034" s="53"/>
      <c r="E1034" s="53"/>
      <c r="F1034" s="52"/>
      <c r="G1034" s="53"/>
    </row>
    <row r="1035" spans="1:7" ht="18" customHeight="1" x14ac:dyDescent="0.35">
      <c r="A1035" s="52"/>
      <c r="B1035" s="52"/>
      <c r="C1035" s="52"/>
      <c r="D1035" s="53"/>
      <c r="E1035" s="53"/>
      <c r="F1035" s="52"/>
      <c r="G1035" s="53"/>
    </row>
    <row r="1036" spans="1:7" ht="18" customHeight="1" x14ac:dyDescent="0.35">
      <c r="A1036" s="56" t="s">
        <v>376</v>
      </c>
      <c r="B1036" s="64"/>
      <c r="C1036" s="52"/>
      <c r="D1036" s="52">
        <v>72</v>
      </c>
      <c r="E1036" s="53"/>
      <c r="F1036" s="52"/>
      <c r="G1036" s="53"/>
    </row>
    <row r="1037" spans="1:7" ht="18" customHeight="1" x14ac:dyDescent="0.35">
      <c r="A1037" s="56"/>
      <c r="B1037" s="64"/>
      <c r="C1037" s="52"/>
      <c r="D1037" s="52"/>
      <c r="E1037" s="53"/>
      <c r="F1037" s="52"/>
      <c r="G1037" s="53"/>
    </row>
    <row r="1038" spans="1:7" ht="18" customHeight="1" x14ac:dyDescent="0.35">
      <c r="A1038" s="57" t="s">
        <v>756</v>
      </c>
      <c r="B1038" s="57" t="s">
        <v>757</v>
      </c>
      <c r="C1038" s="57" t="s">
        <v>758</v>
      </c>
      <c r="D1038" s="58" t="s">
        <v>759</v>
      </c>
      <c r="E1038" s="58" t="s">
        <v>760</v>
      </c>
      <c r="F1038" s="57" t="s">
        <v>761</v>
      </c>
      <c r="G1038" s="58" t="s">
        <v>762</v>
      </c>
    </row>
    <row r="1039" spans="1:7" ht="18" customHeight="1" x14ac:dyDescent="0.35">
      <c r="A1039" s="59" t="s">
        <v>763</v>
      </c>
      <c r="B1039" s="59" t="s">
        <v>649</v>
      </c>
      <c r="C1039" s="59"/>
      <c r="D1039" s="60">
        <f>DR!D49</f>
        <v>97480</v>
      </c>
      <c r="E1039" s="60">
        <f>CR!D77</f>
        <v>0</v>
      </c>
      <c r="F1039" s="59"/>
      <c r="G1039" s="60"/>
    </row>
    <row r="1040" spans="1:7" ht="18" customHeight="1" x14ac:dyDescent="0.35">
      <c r="A1040" s="59"/>
      <c r="B1040" s="59" t="s">
        <v>764</v>
      </c>
      <c r="C1040" s="59"/>
      <c r="D1040" s="60">
        <f>DR!E49</f>
        <v>22256</v>
      </c>
      <c r="E1040" s="60">
        <f>CR!E77</f>
        <v>0</v>
      </c>
      <c r="F1040" s="59"/>
      <c r="G1040" s="60"/>
    </row>
    <row r="1041" spans="1:7" ht="18" customHeight="1" x14ac:dyDescent="0.35">
      <c r="A1041" s="59"/>
      <c r="B1041" s="59" t="s">
        <v>765</v>
      </c>
      <c r="C1041" s="59"/>
      <c r="D1041" s="60">
        <f>DR!F49</f>
        <v>15500</v>
      </c>
      <c r="E1041" s="60">
        <f>CR!F77</f>
        <v>0</v>
      </c>
      <c r="F1041" s="59"/>
      <c r="G1041" s="60"/>
    </row>
    <row r="1042" spans="1:7" ht="18" customHeight="1" x14ac:dyDescent="0.35">
      <c r="A1042" s="59"/>
      <c r="B1042" s="59" t="s">
        <v>766</v>
      </c>
      <c r="C1042" s="59"/>
      <c r="D1042" s="60">
        <f>DR!G49</f>
        <v>13500</v>
      </c>
      <c r="E1042" s="60">
        <f>CR!G77</f>
        <v>0</v>
      </c>
      <c r="F1042" s="59"/>
      <c r="G1042" s="60"/>
    </row>
    <row r="1043" spans="1:7" ht="18" customHeight="1" x14ac:dyDescent="0.35">
      <c r="A1043" s="59"/>
      <c r="B1043" s="59" t="s">
        <v>767</v>
      </c>
      <c r="C1043" s="59"/>
      <c r="D1043" s="60">
        <f>DR!H49</f>
        <v>13475</v>
      </c>
      <c r="E1043" s="60">
        <f>CR!H50</f>
        <v>0</v>
      </c>
      <c r="F1043" s="59"/>
      <c r="G1043" s="60"/>
    </row>
    <row r="1044" spans="1:7" ht="18" customHeight="1" x14ac:dyDescent="0.35">
      <c r="A1044" s="59"/>
      <c r="B1044" s="59" t="s">
        <v>768</v>
      </c>
      <c r="C1044" s="59"/>
      <c r="D1044" s="60">
        <f>DR!I49</f>
        <v>14480</v>
      </c>
      <c r="E1044" s="60">
        <f>CR!I77</f>
        <v>0</v>
      </c>
      <c r="F1044" s="59"/>
      <c r="G1044" s="60"/>
    </row>
    <row r="1045" spans="1:7" ht="18" customHeight="1" x14ac:dyDescent="0.35">
      <c r="A1045" s="59"/>
      <c r="B1045" s="59" t="s">
        <v>769</v>
      </c>
      <c r="C1045" s="59"/>
      <c r="D1045" s="60" t="e">
        <f>DR!#REF!</f>
        <v>#REF!</v>
      </c>
      <c r="E1045" s="60">
        <f>CR!J77</f>
        <v>0</v>
      </c>
      <c r="F1045" s="59"/>
      <c r="G1045" s="60"/>
    </row>
    <row r="1046" spans="1:7" ht="18" customHeight="1" x14ac:dyDescent="0.35">
      <c r="A1046" s="59"/>
      <c r="B1046" s="59" t="s">
        <v>770</v>
      </c>
      <c r="C1046" s="59"/>
      <c r="D1046" s="60">
        <f>DR!K49</f>
        <v>13880</v>
      </c>
      <c r="E1046" s="60">
        <f>CR!K77</f>
        <v>0</v>
      </c>
      <c r="F1046" s="59"/>
      <c r="G1046" s="60"/>
    </row>
    <row r="1047" spans="1:7" ht="18" customHeight="1" x14ac:dyDescent="0.35">
      <c r="A1047" s="59"/>
      <c r="B1047" s="59" t="s">
        <v>771</v>
      </c>
      <c r="C1047" s="59"/>
      <c r="D1047" s="60">
        <f>DR!L49</f>
        <v>13458</v>
      </c>
      <c r="E1047" s="60">
        <f>CR!L77</f>
        <v>0</v>
      </c>
      <c r="F1047" s="59"/>
      <c r="G1047" s="60"/>
    </row>
    <row r="1048" spans="1:7" ht="18" customHeight="1" x14ac:dyDescent="0.35">
      <c r="A1048" s="59"/>
      <c r="B1048" s="59" t="s">
        <v>772</v>
      </c>
      <c r="C1048" s="59"/>
      <c r="D1048" s="60">
        <f>DR!M49</f>
        <v>14999</v>
      </c>
      <c r="E1048" s="60">
        <f>CR!M77</f>
        <v>0</v>
      </c>
      <c r="F1048" s="59"/>
      <c r="G1048" s="60"/>
    </row>
    <row r="1049" spans="1:7" ht="18" customHeight="1" x14ac:dyDescent="0.35">
      <c r="A1049" s="59"/>
      <c r="B1049" s="59" t="s">
        <v>773</v>
      </c>
      <c r="C1049" s="59"/>
      <c r="D1049" s="60" t="e">
        <f>DR!#REF!</f>
        <v>#REF!</v>
      </c>
      <c r="E1049" s="60">
        <f>CR!N77</f>
        <v>0</v>
      </c>
      <c r="F1049" s="59"/>
      <c r="G1049" s="60"/>
    </row>
    <row r="1050" spans="1:7" ht="18" customHeight="1" x14ac:dyDescent="0.35">
      <c r="A1050" s="59"/>
      <c r="B1050" s="59" t="s">
        <v>774</v>
      </c>
      <c r="C1050" s="59"/>
      <c r="D1050" s="60">
        <f>DR!O49</f>
        <v>13495</v>
      </c>
      <c r="E1050" s="60">
        <f>CR!O77</f>
        <v>0</v>
      </c>
      <c r="F1050" s="59"/>
      <c r="G1050" s="60"/>
    </row>
    <row r="1051" spans="1:7" ht="18" customHeight="1" x14ac:dyDescent="0.35">
      <c r="A1051" s="59"/>
      <c r="B1051" s="59" t="s">
        <v>775</v>
      </c>
      <c r="C1051" s="59"/>
      <c r="D1051" s="60">
        <f>DR!P49</f>
        <v>10333</v>
      </c>
      <c r="E1051" s="60">
        <f>CR!P77</f>
        <v>0</v>
      </c>
      <c r="F1051" s="59"/>
      <c r="G1051" s="60"/>
    </row>
    <row r="1052" spans="1:7" ht="18" customHeight="1" x14ac:dyDescent="0.35">
      <c r="A1052" s="59"/>
      <c r="B1052" s="59" t="s">
        <v>776</v>
      </c>
      <c r="C1052" s="59"/>
      <c r="D1052" s="60">
        <f>DR!Q49</f>
        <v>12495</v>
      </c>
      <c r="E1052" s="60">
        <f>CR!Q77</f>
        <v>0</v>
      </c>
      <c r="F1052" s="59"/>
      <c r="G1052" s="60"/>
    </row>
    <row r="1053" spans="1:7" ht="18" customHeight="1" x14ac:dyDescent="0.35">
      <c r="A1053" s="59"/>
      <c r="B1053" s="59" t="s">
        <v>777</v>
      </c>
      <c r="C1053" s="59"/>
      <c r="D1053" s="60">
        <f>DR!R49</f>
        <v>12490</v>
      </c>
      <c r="E1053" s="60">
        <f>CR!R77</f>
        <v>0</v>
      </c>
      <c r="F1053" s="59"/>
      <c r="G1053" s="60"/>
    </row>
    <row r="1054" spans="1:7" ht="18" customHeight="1" x14ac:dyDescent="0.35">
      <c r="A1054" s="59"/>
      <c r="B1054" s="59" t="s">
        <v>778</v>
      </c>
      <c r="C1054" s="59"/>
      <c r="D1054" s="60">
        <f>DR!S49</f>
        <v>14999</v>
      </c>
      <c r="E1054" s="60">
        <f>CR!S77</f>
        <v>0</v>
      </c>
      <c r="F1054" s="59"/>
      <c r="G1054" s="60"/>
    </row>
    <row r="1055" spans="1:7" ht="18" customHeight="1" x14ac:dyDescent="0.35">
      <c r="A1055" s="59"/>
      <c r="B1055" s="59" t="s">
        <v>779</v>
      </c>
      <c r="C1055" s="59"/>
      <c r="D1055" s="60" t="e">
        <f>DR!#REF!</f>
        <v>#REF!</v>
      </c>
      <c r="E1055" s="60">
        <f>CR!T77</f>
        <v>0</v>
      </c>
      <c r="F1055" s="59"/>
      <c r="G1055" s="60"/>
    </row>
    <row r="1056" spans="1:7" ht="18" customHeight="1" x14ac:dyDescent="0.35">
      <c r="A1056" s="59"/>
      <c r="B1056" s="59" t="s">
        <v>780</v>
      </c>
      <c r="C1056" s="59"/>
      <c r="D1056" s="60">
        <f>DR!U49</f>
        <v>11405</v>
      </c>
      <c r="E1056" s="60">
        <f>CR!U77</f>
        <v>0</v>
      </c>
      <c r="F1056" s="59"/>
      <c r="G1056" s="60"/>
    </row>
    <row r="1057" spans="1:7" ht="18" customHeight="1" x14ac:dyDescent="0.35">
      <c r="A1057" s="59"/>
      <c r="B1057" s="59"/>
      <c r="C1057" s="59"/>
      <c r="D1057" s="60" t="e">
        <f t="shared" ref="D1057:E1057" si="43">SUM(D1039:D1056)</f>
        <v>#REF!</v>
      </c>
      <c r="E1057" s="60">
        <f t="shared" si="43"/>
        <v>0</v>
      </c>
      <c r="F1057" s="59" t="s">
        <v>761</v>
      </c>
      <c r="G1057" s="60" t="e">
        <f>D1057-E1057</f>
        <v>#REF!</v>
      </c>
    </row>
    <row r="1058" spans="1:7" ht="18" customHeight="1" x14ac:dyDescent="0.35">
      <c r="A1058" s="52"/>
      <c r="B1058" s="52"/>
      <c r="C1058" s="52"/>
      <c r="D1058" s="53"/>
      <c r="E1058" s="53"/>
      <c r="F1058" s="52"/>
      <c r="G1058" s="53"/>
    </row>
    <row r="1059" spans="1:7" ht="18" customHeight="1" x14ac:dyDescent="0.35">
      <c r="A1059" s="52"/>
      <c r="B1059" s="52"/>
      <c r="C1059" s="52"/>
      <c r="D1059" s="53"/>
      <c r="E1059" s="53"/>
      <c r="F1059" s="52"/>
      <c r="G1059" s="53"/>
    </row>
    <row r="1060" spans="1:7" ht="18" customHeight="1" x14ac:dyDescent="0.35">
      <c r="A1060" s="56" t="s">
        <v>377</v>
      </c>
      <c r="B1060" s="64"/>
      <c r="C1060" s="52"/>
      <c r="D1060" s="52">
        <v>73</v>
      </c>
      <c r="E1060" s="53"/>
      <c r="F1060" s="52"/>
      <c r="G1060" s="53"/>
    </row>
    <row r="1061" spans="1:7" ht="18" customHeight="1" x14ac:dyDescent="0.35">
      <c r="A1061" s="56"/>
      <c r="B1061" s="64"/>
      <c r="C1061" s="52"/>
      <c r="D1061" s="52"/>
      <c r="E1061" s="53"/>
      <c r="F1061" s="52"/>
      <c r="G1061" s="53"/>
    </row>
    <row r="1062" spans="1:7" ht="18" customHeight="1" x14ac:dyDescent="0.35">
      <c r="A1062" s="57" t="s">
        <v>756</v>
      </c>
      <c r="B1062" s="57" t="s">
        <v>757</v>
      </c>
      <c r="C1062" s="57" t="s">
        <v>758</v>
      </c>
      <c r="D1062" s="58" t="s">
        <v>759</v>
      </c>
      <c r="E1062" s="58" t="s">
        <v>760</v>
      </c>
      <c r="F1062" s="57" t="s">
        <v>761</v>
      </c>
      <c r="G1062" s="58" t="s">
        <v>762</v>
      </c>
    </row>
    <row r="1063" spans="1:7" ht="18" customHeight="1" x14ac:dyDescent="0.35">
      <c r="A1063" s="59" t="s">
        <v>763</v>
      </c>
      <c r="B1063" s="59" t="s">
        <v>649</v>
      </c>
      <c r="C1063" s="59"/>
      <c r="D1063" s="60">
        <f>DR!D51</f>
        <v>1368798</v>
      </c>
      <c r="E1063" s="60">
        <f>CR!D51</f>
        <v>0</v>
      </c>
      <c r="F1063" s="59"/>
      <c r="G1063" s="60"/>
    </row>
    <row r="1064" spans="1:7" ht="18" customHeight="1" x14ac:dyDescent="0.35">
      <c r="A1064" s="59"/>
      <c r="B1064" s="59" t="s">
        <v>764</v>
      </c>
      <c r="C1064" s="59"/>
      <c r="D1064" s="60">
        <f>DR!E50</f>
        <v>0</v>
      </c>
      <c r="E1064" s="60">
        <f>CR!E51</f>
        <v>0</v>
      </c>
      <c r="F1064" s="59"/>
      <c r="G1064" s="60"/>
    </row>
    <row r="1065" spans="1:7" ht="18" customHeight="1" x14ac:dyDescent="0.35">
      <c r="A1065" s="59"/>
      <c r="B1065" s="59" t="s">
        <v>765</v>
      </c>
      <c r="C1065" s="59"/>
      <c r="D1065" s="60">
        <f>DR!F50</f>
        <v>0</v>
      </c>
      <c r="E1065" s="60">
        <f>CR!F51</f>
        <v>0</v>
      </c>
      <c r="F1065" s="59"/>
      <c r="G1065" s="60"/>
    </row>
    <row r="1066" spans="1:7" ht="18" customHeight="1" x14ac:dyDescent="0.35">
      <c r="A1066" s="59"/>
      <c r="B1066" s="59" t="s">
        <v>766</v>
      </c>
      <c r="C1066" s="59"/>
      <c r="D1066" s="60">
        <f>DR!G50</f>
        <v>0</v>
      </c>
      <c r="E1066" s="60">
        <f>CR!G51</f>
        <v>0</v>
      </c>
      <c r="F1066" s="59"/>
      <c r="G1066" s="60"/>
    </row>
    <row r="1067" spans="1:7" ht="18" customHeight="1" x14ac:dyDescent="0.35">
      <c r="A1067" s="59"/>
      <c r="B1067" s="59" t="s">
        <v>767</v>
      </c>
      <c r="C1067" s="59"/>
      <c r="D1067" s="60">
        <f>DR!H50</f>
        <v>0</v>
      </c>
      <c r="E1067" s="60">
        <f>CR!H51</f>
        <v>0</v>
      </c>
      <c r="F1067" s="59"/>
      <c r="G1067" s="60"/>
    </row>
    <row r="1068" spans="1:7" ht="18" customHeight="1" x14ac:dyDescent="0.35">
      <c r="A1068" s="59"/>
      <c r="B1068" s="59" t="s">
        <v>768</v>
      </c>
      <c r="C1068" s="59"/>
      <c r="D1068" s="60">
        <f>DR!I50</f>
        <v>0</v>
      </c>
      <c r="E1068" s="60">
        <f>CR!I51</f>
        <v>0</v>
      </c>
      <c r="F1068" s="59"/>
      <c r="G1068" s="60"/>
    </row>
    <row r="1069" spans="1:7" ht="18" customHeight="1" x14ac:dyDescent="0.35">
      <c r="A1069" s="59"/>
      <c r="B1069" s="59" t="s">
        <v>769</v>
      </c>
      <c r="C1069" s="59"/>
      <c r="D1069" s="60">
        <f>DR!J50</f>
        <v>0</v>
      </c>
      <c r="E1069" s="60">
        <f>CR!J51</f>
        <v>0</v>
      </c>
      <c r="F1069" s="59"/>
      <c r="G1069" s="60"/>
    </row>
    <row r="1070" spans="1:7" ht="18" customHeight="1" x14ac:dyDescent="0.35">
      <c r="A1070" s="59"/>
      <c r="B1070" s="59" t="s">
        <v>770</v>
      </c>
      <c r="C1070" s="59"/>
      <c r="D1070" s="60">
        <f>DR!K50</f>
        <v>0</v>
      </c>
      <c r="E1070" s="60">
        <f>CR!K51</f>
        <v>0</v>
      </c>
      <c r="F1070" s="59"/>
      <c r="G1070" s="60"/>
    </row>
    <row r="1071" spans="1:7" ht="18" customHeight="1" x14ac:dyDescent="0.35">
      <c r="A1071" s="59"/>
      <c r="B1071" s="59" t="s">
        <v>771</v>
      </c>
      <c r="C1071" s="59"/>
      <c r="D1071" s="60">
        <f>DR!L50</f>
        <v>0</v>
      </c>
      <c r="E1071" s="60">
        <f>CR!L51</f>
        <v>0</v>
      </c>
      <c r="F1071" s="59"/>
      <c r="G1071" s="60"/>
    </row>
    <row r="1072" spans="1:7" ht="18" customHeight="1" x14ac:dyDescent="0.35">
      <c r="A1072" s="59"/>
      <c r="B1072" s="59" t="s">
        <v>772</v>
      </c>
      <c r="C1072" s="59"/>
      <c r="D1072" s="60">
        <f>DR!M50</f>
        <v>0</v>
      </c>
      <c r="E1072" s="60">
        <f>CR!M51</f>
        <v>0</v>
      </c>
      <c r="F1072" s="59"/>
      <c r="G1072" s="60"/>
    </row>
    <row r="1073" spans="1:7" ht="18" customHeight="1" x14ac:dyDescent="0.35">
      <c r="A1073" s="59"/>
      <c r="B1073" s="59" t="s">
        <v>773</v>
      </c>
      <c r="C1073" s="59"/>
      <c r="D1073" s="60">
        <f>DR!N50</f>
        <v>0</v>
      </c>
      <c r="E1073" s="60">
        <f>CR!N51</f>
        <v>0</v>
      </c>
      <c r="F1073" s="59"/>
      <c r="G1073" s="60"/>
    </row>
    <row r="1074" spans="1:7" ht="18" customHeight="1" x14ac:dyDescent="0.35">
      <c r="A1074" s="59"/>
      <c r="B1074" s="59" t="s">
        <v>774</v>
      </c>
      <c r="C1074" s="59"/>
      <c r="D1074" s="60">
        <f>DR!O50</f>
        <v>0</v>
      </c>
      <c r="E1074" s="60">
        <f>CR!O51</f>
        <v>0</v>
      </c>
      <c r="F1074" s="59"/>
      <c r="G1074" s="60"/>
    </row>
    <row r="1075" spans="1:7" ht="18" customHeight="1" x14ac:dyDescent="0.35">
      <c r="A1075" s="59"/>
      <c r="B1075" s="59" t="s">
        <v>775</v>
      </c>
      <c r="C1075" s="59"/>
      <c r="D1075" s="60">
        <f>DR!P50</f>
        <v>0</v>
      </c>
      <c r="E1075" s="60">
        <f>CR!P51</f>
        <v>0</v>
      </c>
      <c r="F1075" s="59"/>
      <c r="G1075" s="60"/>
    </row>
    <row r="1076" spans="1:7" ht="18" customHeight="1" x14ac:dyDescent="0.35">
      <c r="A1076" s="59"/>
      <c r="B1076" s="59" t="s">
        <v>776</v>
      </c>
      <c r="C1076" s="59"/>
      <c r="D1076" s="60">
        <f>DR!Q50</f>
        <v>0</v>
      </c>
      <c r="E1076" s="60">
        <f>CR!Q51</f>
        <v>0</v>
      </c>
      <c r="F1076" s="59"/>
      <c r="G1076" s="60"/>
    </row>
    <row r="1077" spans="1:7" ht="18" customHeight="1" x14ac:dyDescent="0.35">
      <c r="A1077" s="59"/>
      <c r="B1077" s="59" t="s">
        <v>777</v>
      </c>
      <c r="C1077" s="59"/>
      <c r="D1077" s="60">
        <f>DR!R50</f>
        <v>0</v>
      </c>
      <c r="E1077" s="60">
        <f>CR!R51</f>
        <v>0</v>
      </c>
      <c r="F1077" s="59"/>
      <c r="G1077" s="60"/>
    </row>
    <row r="1078" spans="1:7" ht="18" customHeight="1" x14ac:dyDescent="0.35">
      <c r="A1078" s="59"/>
      <c r="B1078" s="59" t="s">
        <v>778</v>
      </c>
      <c r="C1078" s="59"/>
      <c r="D1078" s="60">
        <f>DR!S50</f>
        <v>0</v>
      </c>
      <c r="E1078" s="60">
        <f>CR!S51</f>
        <v>0</v>
      </c>
      <c r="F1078" s="59"/>
      <c r="G1078" s="60"/>
    </row>
    <row r="1079" spans="1:7" ht="18" customHeight="1" x14ac:dyDescent="0.35">
      <c r="A1079" s="59"/>
      <c r="B1079" s="59" t="s">
        <v>779</v>
      </c>
      <c r="C1079" s="59"/>
      <c r="D1079" s="60">
        <f>DR!T50</f>
        <v>0</v>
      </c>
      <c r="E1079" s="60">
        <f>CR!T51</f>
        <v>0</v>
      </c>
      <c r="F1079" s="59"/>
      <c r="G1079" s="60"/>
    </row>
    <row r="1080" spans="1:7" ht="18" customHeight="1" x14ac:dyDescent="0.35">
      <c r="A1080" s="59"/>
      <c r="B1080" s="59" t="s">
        <v>780</v>
      </c>
      <c r="C1080" s="59"/>
      <c r="D1080" s="60">
        <f>DR!U50</f>
        <v>0</v>
      </c>
      <c r="E1080" s="60">
        <f>CR!U51</f>
        <v>0</v>
      </c>
      <c r="F1080" s="59"/>
      <c r="G1080" s="60"/>
    </row>
    <row r="1081" spans="1:7" ht="18" customHeight="1" x14ac:dyDescent="0.35">
      <c r="A1081" s="59"/>
      <c r="B1081" s="59"/>
      <c r="C1081" s="59"/>
      <c r="D1081" s="60">
        <f t="shared" ref="D1081:E1081" si="44">SUM(D1063:D1080)</f>
        <v>1368798</v>
      </c>
      <c r="E1081" s="60">
        <f t="shared" si="44"/>
        <v>0</v>
      </c>
      <c r="F1081" s="59" t="s">
        <v>761</v>
      </c>
      <c r="G1081" s="60">
        <f>D1081-E1081</f>
        <v>1368798</v>
      </c>
    </row>
    <row r="1082" spans="1:7" ht="18" customHeight="1" x14ac:dyDescent="0.35">
      <c r="A1082" s="52"/>
      <c r="B1082" s="52"/>
      <c r="C1082" s="52"/>
      <c r="D1082" s="53"/>
      <c r="E1082" s="53"/>
      <c r="F1082" s="52"/>
      <c r="G1082" s="53"/>
    </row>
    <row r="1083" spans="1:7" ht="18" customHeight="1" x14ac:dyDescent="0.35">
      <c r="A1083" s="52"/>
      <c r="B1083" s="52"/>
      <c r="C1083" s="52"/>
      <c r="D1083" s="53"/>
      <c r="E1083" s="53"/>
      <c r="F1083" s="52"/>
      <c r="G1083" s="53"/>
    </row>
    <row r="1084" spans="1:7" ht="18" customHeight="1" x14ac:dyDescent="0.35">
      <c r="A1084" s="56" t="s">
        <v>378</v>
      </c>
      <c r="B1084" s="64"/>
      <c r="C1084" s="52"/>
      <c r="D1084" s="52">
        <v>74</v>
      </c>
      <c r="E1084" s="53"/>
      <c r="F1084" s="52"/>
      <c r="G1084" s="53"/>
    </row>
    <row r="1085" spans="1:7" ht="18" customHeight="1" x14ac:dyDescent="0.35">
      <c r="A1085" s="56"/>
      <c r="B1085" s="64"/>
      <c r="C1085" s="52"/>
      <c r="D1085" s="52"/>
      <c r="E1085" s="53"/>
      <c r="F1085" s="52"/>
      <c r="G1085" s="53"/>
    </row>
    <row r="1086" spans="1:7" ht="18" customHeight="1" x14ac:dyDescent="0.35">
      <c r="A1086" s="57" t="s">
        <v>756</v>
      </c>
      <c r="B1086" s="57" t="s">
        <v>757</v>
      </c>
      <c r="C1086" s="57" t="s">
        <v>758</v>
      </c>
      <c r="D1086" s="58" t="s">
        <v>759</v>
      </c>
      <c r="E1086" s="58" t="s">
        <v>760</v>
      </c>
      <c r="F1086" s="57" t="s">
        <v>761</v>
      </c>
      <c r="G1086" s="58" t="s">
        <v>762</v>
      </c>
    </row>
    <row r="1087" spans="1:7" ht="18" customHeight="1" x14ac:dyDescent="0.35">
      <c r="A1087" s="59" t="s">
        <v>763</v>
      </c>
      <c r="B1087" s="59" t="s">
        <v>649</v>
      </c>
      <c r="C1087" s="59"/>
      <c r="D1087" s="60">
        <f>DR!D52</f>
        <v>0</v>
      </c>
      <c r="E1087" s="60">
        <f>CR!D52</f>
        <v>0</v>
      </c>
      <c r="F1087" s="59"/>
      <c r="G1087" s="60"/>
    </row>
    <row r="1088" spans="1:7" ht="18" customHeight="1" x14ac:dyDescent="0.35">
      <c r="A1088" s="59"/>
      <c r="B1088" s="59" t="s">
        <v>764</v>
      </c>
      <c r="C1088" s="59"/>
      <c r="D1088" s="60">
        <f>DR!E51</f>
        <v>0</v>
      </c>
      <c r="E1088" s="60">
        <f>CR!E52</f>
        <v>0</v>
      </c>
      <c r="F1088" s="59"/>
      <c r="G1088" s="60"/>
    </row>
    <row r="1089" spans="1:7" ht="18" customHeight="1" x14ac:dyDescent="0.35">
      <c r="A1089" s="59"/>
      <c r="B1089" s="59" t="s">
        <v>765</v>
      </c>
      <c r="C1089" s="59"/>
      <c r="D1089" s="60">
        <f>DR!F51</f>
        <v>0</v>
      </c>
      <c r="E1089" s="60">
        <f>CR!F52</f>
        <v>0</v>
      </c>
      <c r="F1089" s="59"/>
      <c r="G1089" s="60"/>
    </row>
    <row r="1090" spans="1:7" ht="18" customHeight="1" x14ac:dyDescent="0.35">
      <c r="A1090" s="59"/>
      <c r="B1090" s="59" t="s">
        <v>766</v>
      </c>
      <c r="C1090" s="59"/>
      <c r="D1090" s="60">
        <f>DR!G51</f>
        <v>0</v>
      </c>
      <c r="E1090" s="60">
        <f>CR!G52</f>
        <v>0</v>
      </c>
      <c r="F1090" s="59"/>
      <c r="G1090" s="60"/>
    </row>
    <row r="1091" spans="1:7" ht="18" customHeight="1" x14ac:dyDescent="0.35">
      <c r="A1091" s="59"/>
      <c r="B1091" s="59" t="s">
        <v>767</v>
      </c>
      <c r="C1091" s="59"/>
      <c r="D1091" s="60">
        <f>DR!H51</f>
        <v>0</v>
      </c>
      <c r="E1091" s="60">
        <f>CR!H52</f>
        <v>0</v>
      </c>
      <c r="F1091" s="59"/>
      <c r="G1091" s="60"/>
    </row>
    <row r="1092" spans="1:7" ht="18" customHeight="1" x14ac:dyDescent="0.35">
      <c r="A1092" s="59"/>
      <c r="B1092" s="59" t="s">
        <v>768</v>
      </c>
      <c r="C1092" s="59"/>
      <c r="D1092" s="60">
        <f>DR!I51</f>
        <v>0</v>
      </c>
      <c r="E1092" s="60">
        <f>CR!I52</f>
        <v>0</v>
      </c>
      <c r="F1092" s="59"/>
      <c r="G1092" s="60"/>
    </row>
    <row r="1093" spans="1:7" ht="18" customHeight="1" x14ac:dyDescent="0.35">
      <c r="A1093" s="59"/>
      <c r="B1093" s="59" t="s">
        <v>769</v>
      </c>
      <c r="C1093" s="59"/>
      <c r="D1093" s="60">
        <f>DR!J51</f>
        <v>0</v>
      </c>
      <c r="E1093" s="60">
        <f>CR!J52</f>
        <v>0</v>
      </c>
      <c r="F1093" s="59"/>
      <c r="G1093" s="60"/>
    </row>
    <row r="1094" spans="1:7" ht="18" customHeight="1" x14ac:dyDescent="0.35">
      <c r="A1094" s="59"/>
      <c r="B1094" s="59" t="s">
        <v>770</v>
      </c>
      <c r="C1094" s="59"/>
      <c r="D1094" s="60">
        <f>DR!K51</f>
        <v>0</v>
      </c>
      <c r="E1094" s="60">
        <f>CR!K52</f>
        <v>0</v>
      </c>
      <c r="F1094" s="59"/>
      <c r="G1094" s="60"/>
    </row>
    <row r="1095" spans="1:7" ht="18" customHeight="1" x14ac:dyDescent="0.35">
      <c r="A1095" s="59"/>
      <c r="B1095" s="59" t="s">
        <v>771</v>
      </c>
      <c r="C1095" s="59"/>
      <c r="D1095" s="60">
        <f>DR!L51</f>
        <v>0</v>
      </c>
      <c r="E1095" s="60">
        <f>CR!L52</f>
        <v>0</v>
      </c>
      <c r="F1095" s="59"/>
      <c r="G1095" s="60"/>
    </row>
    <row r="1096" spans="1:7" ht="18" customHeight="1" x14ac:dyDescent="0.35">
      <c r="A1096" s="59"/>
      <c r="B1096" s="59" t="s">
        <v>772</v>
      </c>
      <c r="C1096" s="59"/>
      <c r="D1096" s="60">
        <f>DR!M51</f>
        <v>0</v>
      </c>
      <c r="E1096" s="60">
        <f>CR!M52</f>
        <v>0</v>
      </c>
      <c r="F1096" s="59"/>
      <c r="G1096" s="60"/>
    </row>
    <row r="1097" spans="1:7" ht="18" customHeight="1" x14ac:dyDescent="0.35">
      <c r="A1097" s="59"/>
      <c r="B1097" s="59" t="s">
        <v>773</v>
      </c>
      <c r="C1097" s="59"/>
      <c r="D1097" s="60">
        <f>DR!N51</f>
        <v>0</v>
      </c>
      <c r="E1097" s="60">
        <f>CR!N52</f>
        <v>0</v>
      </c>
      <c r="F1097" s="59"/>
      <c r="G1097" s="60"/>
    </row>
    <row r="1098" spans="1:7" ht="18" customHeight="1" x14ac:dyDescent="0.35">
      <c r="A1098" s="59"/>
      <c r="B1098" s="59" t="s">
        <v>774</v>
      </c>
      <c r="C1098" s="59"/>
      <c r="D1098" s="60">
        <f>DR!O51</f>
        <v>0</v>
      </c>
      <c r="E1098" s="60">
        <f>CR!O52</f>
        <v>0</v>
      </c>
      <c r="F1098" s="59"/>
      <c r="G1098" s="60"/>
    </row>
    <row r="1099" spans="1:7" ht="18" customHeight="1" x14ac:dyDescent="0.35">
      <c r="A1099" s="59"/>
      <c r="B1099" s="59" t="s">
        <v>775</v>
      </c>
      <c r="C1099" s="59"/>
      <c r="D1099" s="60">
        <f>DR!P51</f>
        <v>0</v>
      </c>
      <c r="E1099" s="60">
        <f>CR!P52</f>
        <v>0</v>
      </c>
      <c r="F1099" s="59"/>
      <c r="G1099" s="60"/>
    </row>
    <row r="1100" spans="1:7" ht="18" customHeight="1" x14ac:dyDescent="0.35">
      <c r="A1100" s="59"/>
      <c r="B1100" s="59" t="s">
        <v>776</v>
      </c>
      <c r="C1100" s="59"/>
      <c r="D1100" s="60">
        <f>DR!Q51</f>
        <v>0</v>
      </c>
      <c r="E1100" s="60">
        <f>CR!Q52</f>
        <v>0</v>
      </c>
      <c r="F1100" s="59"/>
      <c r="G1100" s="60"/>
    </row>
    <row r="1101" spans="1:7" ht="18" customHeight="1" x14ac:dyDescent="0.35">
      <c r="A1101" s="59"/>
      <c r="B1101" s="59" t="s">
        <v>777</v>
      </c>
      <c r="C1101" s="59"/>
      <c r="D1101" s="60">
        <f>DR!R51</f>
        <v>0</v>
      </c>
      <c r="E1101" s="60">
        <f>CR!R52</f>
        <v>0</v>
      </c>
      <c r="F1101" s="59"/>
      <c r="G1101" s="60"/>
    </row>
    <row r="1102" spans="1:7" ht="18" customHeight="1" x14ac:dyDescent="0.35">
      <c r="A1102" s="59"/>
      <c r="B1102" s="59" t="s">
        <v>778</v>
      </c>
      <c r="C1102" s="59"/>
      <c r="D1102" s="60">
        <f>DR!S51</f>
        <v>0</v>
      </c>
      <c r="E1102" s="60">
        <f>CR!S52</f>
        <v>0</v>
      </c>
      <c r="F1102" s="59"/>
      <c r="G1102" s="60"/>
    </row>
    <row r="1103" spans="1:7" ht="18" customHeight="1" x14ac:dyDescent="0.35">
      <c r="A1103" s="59"/>
      <c r="B1103" s="59" t="s">
        <v>779</v>
      </c>
      <c r="C1103" s="59"/>
      <c r="D1103" s="60">
        <f>DR!T51</f>
        <v>0</v>
      </c>
      <c r="E1103" s="60">
        <f>CR!T52</f>
        <v>0</v>
      </c>
      <c r="F1103" s="59"/>
      <c r="G1103" s="60"/>
    </row>
    <row r="1104" spans="1:7" ht="18" customHeight="1" x14ac:dyDescent="0.35">
      <c r="A1104" s="59"/>
      <c r="B1104" s="59" t="s">
        <v>780</v>
      </c>
      <c r="C1104" s="59"/>
      <c r="D1104" s="60">
        <f>DR!U51</f>
        <v>0</v>
      </c>
      <c r="E1104" s="60">
        <f>CR!U52</f>
        <v>0</v>
      </c>
      <c r="F1104" s="59"/>
      <c r="G1104" s="60"/>
    </row>
    <row r="1105" spans="1:7" ht="18" customHeight="1" x14ac:dyDescent="0.35">
      <c r="A1105" s="59"/>
      <c r="B1105" s="59"/>
      <c r="C1105" s="59"/>
      <c r="D1105" s="60">
        <f t="shared" ref="D1105:E1105" si="45">SUM(D1087:D1104)</f>
        <v>0</v>
      </c>
      <c r="E1105" s="60">
        <f t="shared" si="45"/>
        <v>0</v>
      </c>
      <c r="F1105" s="59" t="s">
        <v>761</v>
      </c>
      <c r="G1105" s="60">
        <f>D1105-E1105</f>
        <v>0</v>
      </c>
    </row>
    <row r="1106" spans="1:7" ht="18" customHeight="1" x14ac:dyDescent="0.35">
      <c r="A1106" s="52"/>
      <c r="B1106" s="52"/>
      <c r="C1106" s="52"/>
      <c r="D1106" s="53"/>
      <c r="E1106" s="53"/>
      <c r="F1106" s="52"/>
      <c r="G1106" s="53"/>
    </row>
    <row r="1107" spans="1:7" ht="18" customHeight="1" x14ac:dyDescent="0.35">
      <c r="A1107" s="52"/>
      <c r="B1107" s="52"/>
      <c r="C1107" s="52"/>
      <c r="D1107" s="53"/>
      <c r="E1107" s="53"/>
      <c r="F1107" s="52"/>
      <c r="G1107" s="53"/>
    </row>
    <row r="1108" spans="1:7" ht="18" customHeight="1" x14ac:dyDescent="0.35">
      <c r="A1108" s="56" t="s">
        <v>379</v>
      </c>
      <c r="B1108" s="64"/>
      <c r="C1108" s="52"/>
      <c r="D1108" s="52">
        <v>76</v>
      </c>
      <c r="E1108" s="53"/>
      <c r="F1108" s="52"/>
      <c r="G1108" s="53"/>
    </row>
    <row r="1109" spans="1:7" ht="18" customHeight="1" x14ac:dyDescent="0.35">
      <c r="A1109" s="56"/>
      <c r="B1109" s="64"/>
      <c r="C1109" s="52"/>
      <c r="D1109" s="52"/>
      <c r="E1109" s="53"/>
      <c r="F1109" s="52"/>
      <c r="G1109" s="53"/>
    </row>
    <row r="1110" spans="1:7" ht="18" customHeight="1" x14ac:dyDescent="0.35">
      <c r="A1110" s="57" t="s">
        <v>756</v>
      </c>
      <c r="B1110" s="57" t="s">
        <v>757</v>
      </c>
      <c r="C1110" s="57" t="s">
        <v>758</v>
      </c>
      <c r="D1110" s="58" t="s">
        <v>759</v>
      </c>
      <c r="E1110" s="58" t="s">
        <v>760</v>
      </c>
      <c r="F1110" s="57" t="s">
        <v>761</v>
      </c>
      <c r="G1110" s="58" t="s">
        <v>762</v>
      </c>
    </row>
    <row r="1111" spans="1:7" ht="18" customHeight="1" x14ac:dyDescent="0.35">
      <c r="A1111" s="59" t="s">
        <v>763</v>
      </c>
      <c r="B1111" s="59" t="s">
        <v>649</v>
      </c>
      <c r="C1111" s="59"/>
      <c r="D1111" s="60">
        <f>DR!D53</f>
        <v>209375.92</v>
      </c>
      <c r="E1111" s="60">
        <f>CR!D53</f>
        <v>0</v>
      </c>
      <c r="F1111" s="59"/>
      <c r="G1111" s="60"/>
    </row>
    <row r="1112" spans="1:7" ht="18" customHeight="1" x14ac:dyDescent="0.35">
      <c r="A1112" s="59"/>
      <c r="B1112" s="59" t="s">
        <v>764</v>
      </c>
      <c r="C1112" s="59"/>
      <c r="D1112" s="60">
        <f>DR!E52</f>
        <v>0</v>
      </c>
      <c r="E1112" s="60">
        <f>CR!E53</f>
        <v>0</v>
      </c>
      <c r="F1112" s="59"/>
      <c r="G1112" s="60"/>
    </row>
    <row r="1113" spans="1:7" ht="18" customHeight="1" x14ac:dyDescent="0.35">
      <c r="A1113" s="59"/>
      <c r="B1113" s="59" t="s">
        <v>765</v>
      </c>
      <c r="C1113" s="59"/>
      <c r="D1113" s="60">
        <f>DR!F52</f>
        <v>0</v>
      </c>
      <c r="E1113" s="60">
        <f>CR!F53</f>
        <v>0</v>
      </c>
      <c r="F1113" s="59"/>
      <c r="G1113" s="60"/>
    </row>
    <row r="1114" spans="1:7" ht="18" customHeight="1" x14ac:dyDescent="0.35">
      <c r="A1114" s="59"/>
      <c r="B1114" s="59" t="s">
        <v>766</v>
      </c>
      <c r="C1114" s="59"/>
      <c r="D1114" s="60">
        <f>DR!G52</f>
        <v>0</v>
      </c>
      <c r="E1114" s="60">
        <f>CR!G53</f>
        <v>0</v>
      </c>
      <c r="F1114" s="59"/>
      <c r="G1114" s="60"/>
    </row>
    <row r="1115" spans="1:7" ht="18" customHeight="1" x14ac:dyDescent="0.35">
      <c r="A1115" s="59"/>
      <c r="B1115" s="59" t="s">
        <v>767</v>
      </c>
      <c r="C1115" s="59"/>
      <c r="D1115" s="60">
        <f>DR!H52</f>
        <v>0</v>
      </c>
      <c r="E1115" s="60">
        <f>CR!H53</f>
        <v>0</v>
      </c>
      <c r="F1115" s="59"/>
      <c r="G1115" s="60"/>
    </row>
    <row r="1116" spans="1:7" ht="18" customHeight="1" x14ac:dyDescent="0.35">
      <c r="A1116" s="59"/>
      <c r="B1116" s="59" t="s">
        <v>768</v>
      </c>
      <c r="C1116" s="59"/>
      <c r="D1116" s="60">
        <f>DR!I52</f>
        <v>0</v>
      </c>
      <c r="E1116" s="60">
        <f>CR!I53</f>
        <v>0</v>
      </c>
      <c r="F1116" s="59"/>
      <c r="G1116" s="60"/>
    </row>
    <row r="1117" spans="1:7" ht="18" customHeight="1" x14ac:dyDescent="0.35">
      <c r="A1117" s="59"/>
      <c r="B1117" s="59" t="s">
        <v>769</v>
      </c>
      <c r="C1117" s="59"/>
      <c r="D1117" s="60">
        <f>DR!J53</f>
        <v>215764.51</v>
      </c>
      <c r="E1117" s="60">
        <f>CR!J53</f>
        <v>0</v>
      </c>
      <c r="F1117" s="59"/>
      <c r="G1117" s="60"/>
    </row>
    <row r="1118" spans="1:7" ht="18" customHeight="1" x14ac:dyDescent="0.35">
      <c r="A1118" s="59"/>
      <c r="B1118" s="59" t="s">
        <v>770</v>
      </c>
      <c r="C1118" s="59"/>
      <c r="D1118" s="60">
        <f>DR!K52</f>
        <v>0</v>
      </c>
      <c r="E1118" s="60">
        <f>CR!K53</f>
        <v>0</v>
      </c>
      <c r="F1118" s="59"/>
      <c r="G1118" s="60"/>
    </row>
    <row r="1119" spans="1:7" ht="18" customHeight="1" x14ac:dyDescent="0.35">
      <c r="A1119" s="59"/>
      <c r="B1119" s="59" t="s">
        <v>771</v>
      </c>
      <c r="C1119" s="59"/>
      <c r="D1119" s="60">
        <f>DR!L52</f>
        <v>0</v>
      </c>
      <c r="E1119" s="60">
        <f>CR!L53</f>
        <v>0</v>
      </c>
      <c r="F1119" s="59"/>
      <c r="G1119" s="60"/>
    </row>
    <row r="1120" spans="1:7" ht="18" customHeight="1" x14ac:dyDescent="0.35">
      <c r="A1120" s="59"/>
      <c r="B1120" s="59" t="s">
        <v>772</v>
      </c>
      <c r="C1120" s="59"/>
      <c r="D1120" s="60">
        <f>DR!M52</f>
        <v>0</v>
      </c>
      <c r="E1120" s="60">
        <f>CR!M53</f>
        <v>0</v>
      </c>
      <c r="F1120" s="59"/>
      <c r="G1120" s="60"/>
    </row>
    <row r="1121" spans="1:7" ht="18" customHeight="1" x14ac:dyDescent="0.35">
      <c r="A1121" s="59"/>
      <c r="B1121" s="59" t="s">
        <v>773</v>
      </c>
      <c r="C1121" s="59"/>
      <c r="D1121" s="60">
        <f>DR!N52</f>
        <v>0</v>
      </c>
      <c r="E1121" s="60">
        <f>CR!N53</f>
        <v>0</v>
      </c>
      <c r="F1121" s="59"/>
      <c r="G1121" s="60"/>
    </row>
    <row r="1122" spans="1:7" ht="18" customHeight="1" x14ac:dyDescent="0.35">
      <c r="A1122" s="59"/>
      <c r="B1122" s="59" t="s">
        <v>774</v>
      </c>
      <c r="C1122" s="59"/>
      <c r="D1122" s="60">
        <f>DR!O52</f>
        <v>1500</v>
      </c>
      <c r="E1122" s="60">
        <f>CR!O53</f>
        <v>0</v>
      </c>
      <c r="F1122" s="59"/>
      <c r="G1122" s="60"/>
    </row>
    <row r="1123" spans="1:7" ht="18" customHeight="1" x14ac:dyDescent="0.35">
      <c r="A1123" s="59"/>
      <c r="B1123" s="59" t="s">
        <v>775</v>
      </c>
      <c r="C1123" s="59"/>
      <c r="D1123" s="60">
        <f>DR!P52</f>
        <v>0</v>
      </c>
      <c r="E1123" s="60">
        <f>CR!P53</f>
        <v>0</v>
      </c>
      <c r="F1123" s="59"/>
      <c r="G1123" s="60"/>
    </row>
    <row r="1124" spans="1:7" ht="18" customHeight="1" x14ac:dyDescent="0.35">
      <c r="A1124" s="59"/>
      <c r="B1124" s="59" t="s">
        <v>776</v>
      </c>
      <c r="C1124" s="59"/>
      <c r="D1124" s="60">
        <f>DR!Q52</f>
        <v>0</v>
      </c>
      <c r="E1124" s="60">
        <f>CR!Q53</f>
        <v>0</v>
      </c>
      <c r="F1124" s="59"/>
      <c r="G1124" s="60"/>
    </row>
    <row r="1125" spans="1:7" ht="18" customHeight="1" x14ac:dyDescent="0.35">
      <c r="A1125" s="59"/>
      <c r="B1125" s="59" t="s">
        <v>777</v>
      </c>
      <c r="C1125" s="59"/>
      <c r="D1125" s="60">
        <f>DR!R52</f>
        <v>0</v>
      </c>
      <c r="E1125" s="60">
        <f>CR!R53</f>
        <v>0</v>
      </c>
      <c r="F1125" s="59"/>
      <c r="G1125" s="60"/>
    </row>
    <row r="1126" spans="1:7" ht="18" customHeight="1" x14ac:dyDescent="0.35">
      <c r="A1126" s="59"/>
      <c r="B1126" s="59" t="s">
        <v>778</v>
      </c>
      <c r="C1126" s="59"/>
      <c r="D1126" s="60">
        <f>DR!S52</f>
        <v>0</v>
      </c>
      <c r="E1126" s="60">
        <f>CR!S53</f>
        <v>0</v>
      </c>
      <c r="F1126" s="59"/>
      <c r="G1126" s="60"/>
    </row>
    <row r="1127" spans="1:7" ht="18" customHeight="1" x14ac:dyDescent="0.35">
      <c r="A1127" s="59"/>
      <c r="B1127" s="59" t="s">
        <v>779</v>
      </c>
      <c r="C1127" s="59"/>
      <c r="D1127" s="60">
        <f>DR!T52</f>
        <v>0</v>
      </c>
      <c r="E1127" s="60">
        <f>CR!T53</f>
        <v>0</v>
      </c>
      <c r="F1127" s="59"/>
      <c r="G1127" s="60"/>
    </row>
    <row r="1128" spans="1:7" ht="18" customHeight="1" x14ac:dyDescent="0.35">
      <c r="A1128" s="59"/>
      <c r="B1128" s="59" t="s">
        <v>780</v>
      </c>
      <c r="C1128" s="59"/>
      <c r="D1128" s="60">
        <f>DR!U52</f>
        <v>0</v>
      </c>
      <c r="E1128" s="60">
        <f>CR!U53</f>
        <v>0</v>
      </c>
      <c r="F1128" s="59"/>
      <c r="G1128" s="60"/>
    </row>
    <row r="1129" spans="1:7" ht="18" customHeight="1" x14ac:dyDescent="0.35">
      <c r="A1129" s="59"/>
      <c r="B1129" s="59"/>
      <c r="C1129" s="59"/>
      <c r="D1129" s="60">
        <f t="shared" ref="D1129:E1129" si="46">SUM(D1111:D1128)</f>
        <v>426640.43000000005</v>
      </c>
      <c r="E1129" s="60">
        <f t="shared" si="46"/>
        <v>0</v>
      </c>
      <c r="F1129" s="59" t="s">
        <v>761</v>
      </c>
      <c r="G1129" s="60">
        <f>D1129-E1129</f>
        <v>426640.43000000005</v>
      </c>
    </row>
    <row r="1130" spans="1:7" ht="18" customHeight="1" x14ac:dyDescent="0.35">
      <c r="A1130" s="52"/>
      <c r="B1130" s="52"/>
      <c r="C1130" s="52"/>
      <c r="D1130" s="53"/>
      <c r="E1130" s="53"/>
      <c r="F1130" s="52"/>
      <c r="G1130" s="53"/>
    </row>
    <row r="1131" spans="1:7" ht="18" customHeight="1" x14ac:dyDescent="0.35">
      <c r="A1131" s="52"/>
      <c r="B1131" s="52"/>
      <c r="C1131" s="52"/>
      <c r="D1131" s="53"/>
      <c r="E1131" s="53"/>
      <c r="F1131" s="52"/>
      <c r="G1131" s="53"/>
    </row>
    <row r="1132" spans="1:7" ht="18" customHeight="1" x14ac:dyDescent="0.35">
      <c r="A1132" s="56" t="s">
        <v>381</v>
      </c>
      <c r="B1132" s="64"/>
      <c r="C1132" s="52"/>
      <c r="D1132" s="52">
        <v>78</v>
      </c>
      <c r="E1132" s="53"/>
      <c r="F1132" s="52"/>
      <c r="G1132" s="53"/>
    </row>
    <row r="1133" spans="1:7" ht="18" customHeight="1" x14ac:dyDescent="0.35">
      <c r="A1133" s="56"/>
      <c r="B1133" s="64"/>
      <c r="C1133" s="52"/>
      <c r="D1133" s="52"/>
      <c r="E1133" s="53"/>
      <c r="F1133" s="52"/>
      <c r="G1133" s="53"/>
    </row>
    <row r="1134" spans="1:7" ht="18" customHeight="1" x14ac:dyDescent="0.35">
      <c r="A1134" s="57" t="s">
        <v>756</v>
      </c>
      <c r="B1134" s="57" t="s">
        <v>757</v>
      </c>
      <c r="C1134" s="57" t="s">
        <v>758</v>
      </c>
      <c r="D1134" s="58" t="s">
        <v>759</v>
      </c>
      <c r="E1134" s="58" t="s">
        <v>760</v>
      </c>
      <c r="F1134" s="57" t="s">
        <v>761</v>
      </c>
      <c r="G1134" s="58" t="s">
        <v>762</v>
      </c>
    </row>
    <row r="1135" spans="1:7" ht="18" customHeight="1" x14ac:dyDescent="0.35">
      <c r="A1135" s="59" t="s">
        <v>763</v>
      </c>
      <c r="B1135" s="59" t="s">
        <v>649</v>
      </c>
      <c r="C1135" s="59"/>
      <c r="D1135" s="60">
        <f>DR!D54</f>
        <v>49825</v>
      </c>
      <c r="E1135" s="60">
        <f>CR!D54</f>
        <v>0</v>
      </c>
      <c r="F1135" s="59"/>
      <c r="G1135" s="60"/>
    </row>
    <row r="1136" spans="1:7" ht="18" customHeight="1" x14ac:dyDescent="0.35">
      <c r="A1136" s="59"/>
      <c r="B1136" s="59" t="s">
        <v>764</v>
      </c>
      <c r="C1136" s="59"/>
      <c r="D1136" s="60">
        <f>DR!E53</f>
        <v>0</v>
      </c>
      <c r="E1136" s="60">
        <f>CR!E54</f>
        <v>0</v>
      </c>
      <c r="F1136" s="59"/>
      <c r="G1136" s="60"/>
    </row>
    <row r="1137" spans="1:7" ht="18" customHeight="1" x14ac:dyDescent="0.35">
      <c r="A1137" s="59"/>
      <c r="B1137" s="59" t="s">
        <v>765</v>
      </c>
      <c r="C1137" s="59"/>
      <c r="D1137" s="60">
        <f>DR!F53</f>
        <v>0</v>
      </c>
      <c r="E1137" s="60">
        <f>CR!F54</f>
        <v>0</v>
      </c>
      <c r="F1137" s="59"/>
      <c r="G1137" s="60"/>
    </row>
    <row r="1138" spans="1:7" ht="18" customHeight="1" x14ac:dyDescent="0.35">
      <c r="A1138" s="59"/>
      <c r="B1138" s="59" t="s">
        <v>766</v>
      </c>
      <c r="C1138" s="59"/>
      <c r="D1138" s="60">
        <f>DR!G53</f>
        <v>19800</v>
      </c>
      <c r="E1138" s="60">
        <f>CR!G54</f>
        <v>0</v>
      </c>
      <c r="F1138" s="59"/>
      <c r="G1138" s="60"/>
    </row>
    <row r="1139" spans="1:7" ht="18" customHeight="1" x14ac:dyDescent="0.35">
      <c r="A1139" s="59"/>
      <c r="B1139" s="59" t="s">
        <v>767</v>
      </c>
      <c r="C1139" s="59"/>
      <c r="D1139" s="60">
        <f>DR!H53</f>
        <v>0</v>
      </c>
      <c r="E1139" s="60">
        <f>CR!G55</f>
        <v>0</v>
      </c>
      <c r="F1139" s="59"/>
      <c r="G1139" s="60"/>
    </row>
    <row r="1140" spans="1:7" ht="18" customHeight="1" x14ac:dyDescent="0.35">
      <c r="A1140" s="59"/>
      <c r="B1140" s="59" t="s">
        <v>768</v>
      </c>
      <c r="C1140" s="59"/>
      <c r="D1140" s="60">
        <f>DR!I53</f>
        <v>0</v>
      </c>
      <c r="E1140" s="60">
        <f>CR!I54</f>
        <v>0</v>
      </c>
      <c r="F1140" s="59"/>
      <c r="G1140" s="60"/>
    </row>
    <row r="1141" spans="1:7" ht="18" customHeight="1" x14ac:dyDescent="0.35">
      <c r="A1141" s="59"/>
      <c r="B1141" s="59" t="s">
        <v>769</v>
      </c>
      <c r="C1141" s="59"/>
      <c r="D1141" s="60" t="e">
        <f>DR!#REF!</f>
        <v>#REF!</v>
      </c>
      <c r="E1141" s="60">
        <f>CR!J54</f>
        <v>0</v>
      </c>
      <c r="F1141" s="59"/>
      <c r="G1141" s="60"/>
    </row>
    <row r="1142" spans="1:7" ht="18" customHeight="1" x14ac:dyDescent="0.35">
      <c r="A1142" s="59"/>
      <c r="B1142" s="59" t="s">
        <v>770</v>
      </c>
      <c r="C1142" s="59"/>
      <c r="D1142" s="60">
        <f>DR!K53</f>
        <v>0</v>
      </c>
      <c r="E1142" s="60">
        <f>CR!K54</f>
        <v>0</v>
      </c>
      <c r="F1142" s="59"/>
      <c r="G1142" s="60"/>
    </row>
    <row r="1143" spans="1:7" ht="18" customHeight="1" x14ac:dyDescent="0.35">
      <c r="A1143" s="59"/>
      <c r="B1143" s="59" t="s">
        <v>771</v>
      </c>
      <c r="C1143" s="59"/>
      <c r="D1143" s="60">
        <f>DR!L53</f>
        <v>0</v>
      </c>
      <c r="E1143" s="60">
        <f>CR!L54</f>
        <v>0</v>
      </c>
      <c r="F1143" s="59"/>
      <c r="G1143" s="60"/>
    </row>
    <row r="1144" spans="1:7" ht="18" customHeight="1" x14ac:dyDescent="0.35">
      <c r="A1144" s="59"/>
      <c r="B1144" s="59" t="s">
        <v>772</v>
      </c>
      <c r="C1144" s="59"/>
      <c r="D1144" s="60">
        <f>DR!M53</f>
        <v>0</v>
      </c>
      <c r="E1144" s="60">
        <f>CR!M54</f>
        <v>0</v>
      </c>
      <c r="F1144" s="59"/>
      <c r="G1144" s="60"/>
    </row>
    <row r="1145" spans="1:7" ht="18" customHeight="1" x14ac:dyDescent="0.35">
      <c r="A1145" s="59"/>
      <c r="B1145" s="59" t="s">
        <v>773</v>
      </c>
      <c r="C1145" s="59"/>
      <c r="D1145" s="60">
        <f>DR!N53</f>
        <v>0</v>
      </c>
      <c r="E1145" s="60">
        <f>CR!N54</f>
        <v>0</v>
      </c>
      <c r="F1145" s="59"/>
      <c r="G1145" s="60"/>
    </row>
    <row r="1146" spans="1:7" ht="18" customHeight="1" x14ac:dyDescent="0.35">
      <c r="A1146" s="59"/>
      <c r="B1146" s="59" t="s">
        <v>774</v>
      </c>
      <c r="C1146" s="59"/>
      <c r="D1146" s="60">
        <f>DR!O53</f>
        <v>795484.99</v>
      </c>
      <c r="E1146" s="60">
        <f>CR!O54</f>
        <v>0</v>
      </c>
      <c r="F1146" s="59"/>
      <c r="G1146" s="60"/>
    </row>
    <row r="1147" spans="1:7" ht="18" customHeight="1" x14ac:dyDescent="0.35">
      <c r="A1147" s="59"/>
      <c r="B1147" s="59" t="s">
        <v>775</v>
      </c>
      <c r="C1147" s="59"/>
      <c r="D1147" s="60">
        <f>DR!P53</f>
        <v>0</v>
      </c>
      <c r="E1147" s="60">
        <f>CR!P54</f>
        <v>0</v>
      </c>
      <c r="F1147" s="59"/>
      <c r="G1147" s="60"/>
    </row>
    <row r="1148" spans="1:7" ht="18" customHeight="1" x14ac:dyDescent="0.35">
      <c r="A1148" s="59"/>
      <c r="B1148" s="59" t="s">
        <v>776</v>
      </c>
      <c r="C1148" s="59"/>
      <c r="D1148" s="60">
        <f>DR!Q53</f>
        <v>0</v>
      </c>
      <c r="E1148" s="60">
        <f>CR!Q54</f>
        <v>0</v>
      </c>
      <c r="F1148" s="59"/>
      <c r="G1148" s="60"/>
    </row>
    <row r="1149" spans="1:7" ht="18" customHeight="1" x14ac:dyDescent="0.35">
      <c r="A1149" s="59"/>
      <c r="B1149" s="59" t="s">
        <v>777</v>
      </c>
      <c r="C1149" s="59"/>
      <c r="D1149" s="60">
        <f>DR!R53</f>
        <v>0</v>
      </c>
      <c r="E1149" s="60">
        <f>CR!R54</f>
        <v>0</v>
      </c>
      <c r="F1149" s="59"/>
      <c r="G1149" s="60"/>
    </row>
    <row r="1150" spans="1:7" ht="18" customHeight="1" x14ac:dyDescent="0.35">
      <c r="A1150" s="59"/>
      <c r="B1150" s="59" t="s">
        <v>778</v>
      </c>
      <c r="C1150" s="59"/>
      <c r="D1150" s="60">
        <f>DR!S53</f>
        <v>0</v>
      </c>
      <c r="E1150" s="60">
        <f>CR!S54</f>
        <v>0</v>
      </c>
      <c r="F1150" s="59"/>
      <c r="G1150" s="60"/>
    </row>
    <row r="1151" spans="1:7" ht="18" customHeight="1" x14ac:dyDescent="0.35">
      <c r="A1151" s="59"/>
      <c r="B1151" s="59" t="s">
        <v>779</v>
      </c>
      <c r="C1151" s="59"/>
      <c r="D1151" s="60">
        <f>DR!T53</f>
        <v>0</v>
      </c>
      <c r="E1151" s="60">
        <f>CR!T54</f>
        <v>0</v>
      </c>
      <c r="F1151" s="59"/>
      <c r="G1151" s="60"/>
    </row>
    <row r="1152" spans="1:7" ht="18" customHeight="1" x14ac:dyDescent="0.35">
      <c r="A1152" s="59"/>
      <c r="B1152" s="59" t="s">
        <v>780</v>
      </c>
      <c r="C1152" s="59"/>
      <c r="D1152" s="60">
        <f>DR!U53</f>
        <v>0</v>
      </c>
      <c r="E1152" s="60">
        <f>CR!U54</f>
        <v>0</v>
      </c>
      <c r="F1152" s="59"/>
      <c r="G1152" s="60"/>
    </row>
    <row r="1153" spans="1:7" ht="18" customHeight="1" x14ac:dyDescent="0.35">
      <c r="A1153" s="59"/>
      <c r="B1153" s="59"/>
      <c r="C1153" s="59"/>
      <c r="D1153" s="60" t="e">
        <f t="shared" ref="D1153:E1153" si="47">SUM(D1135:D1152)</f>
        <v>#REF!</v>
      </c>
      <c r="E1153" s="60">
        <f t="shared" si="47"/>
        <v>0</v>
      </c>
      <c r="F1153" s="59" t="s">
        <v>761</v>
      </c>
      <c r="G1153" s="60" t="e">
        <f>D1153-E1153</f>
        <v>#REF!</v>
      </c>
    </row>
    <row r="1154" spans="1:7" ht="18" customHeight="1" x14ac:dyDescent="0.35">
      <c r="A1154" s="52"/>
      <c r="B1154" s="52"/>
      <c r="C1154" s="52"/>
      <c r="D1154" s="53"/>
      <c r="E1154" s="53"/>
      <c r="F1154" s="52"/>
      <c r="G1154" s="53"/>
    </row>
    <row r="1155" spans="1:7" ht="18" customHeight="1" x14ac:dyDescent="0.35">
      <c r="A1155" s="52"/>
      <c r="B1155" s="52"/>
      <c r="C1155" s="52"/>
      <c r="D1155" s="53"/>
      <c r="E1155" s="53"/>
      <c r="F1155" s="52"/>
      <c r="G1155" s="53"/>
    </row>
    <row r="1156" spans="1:7" ht="18" customHeight="1" x14ac:dyDescent="0.35">
      <c r="A1156" s="56" t="s">
        <v>383</v>
      </c>
      <c r="B1156" s="64"/>
      <c r="C1156" s="52"/>
      <c r="D1156" s="52">
        <v>80</v>
      </c>
      <c r="E1156" s="53"/>
      <c r="F1156" s="52"/>
      <c r="G1156" s="53"/>
    </row>
    <row r="1157" spans="1:7" ht="18" customHeight="1" x14ac:dyDescent="0.35">
      <c r="A1157" s="56"/>
      <c r="B1157" s="64"/>
      <c r="C1157" s="52"/>
      <c r="D1157" s="52"/>
      <c r="E1157" s="53"/>
      <c r="F1157" s="52"/>
      <c r="G1157" s="53"/>
    </row>
    <row r="1158" spans="1:7" ht="18" customHeight="1" x14ac:dyDescent="0.35">
      <c r="A1158" s="57" t="s">
        <v>756</v>
      </c>
      <c r="B1158" s="57" t="s">
        <v>757</v>
      </c>
      <c r="C1158" s="57" t="s">
        <v>758</v>
      </c>
      <c r="D1158" s="58" t="s">
        <v>759</v>
      </c>
      <c r="E1158" s="58" t="s">
        <v>760</v>
      </c>
      <c r="F1158" s="57" t="s">
        <v>761</v>
      </c>
      <c r="G1158" s="58" t="s">
        <v>762</v>
      </c>
    </row>
    <row r="1159" spans="1:7" ht="18" customHeight="1" x14ac:dyDescent="0.35">
      <c r="A1159" s="59" t="s">
        <v>763</v>
      </c>
      <c r="B1159" s="59" t="s">
        <v>649</v>
      </c>
      <c r="C1159" s="59"/>
      <c r="D1159" s="60">
        <f>DR!D55</f>
        <v>0</v>
      </c>
      <c r="E1159" s="60">
        <f>CR!D54</f>
        <v>0</v>
      </c>
      <c r="F1159" s="59"/>
      <c r="G1159" s="60"/>
    </row>
    <row r="1160" spans="1:7" ht="18" customHeight="1" x14ac:dyDescent="0.35">
      <c r="A1160" s="59"/>
      <c r="B1160" s="59" t="s">
        <v>764</v>
      </c>
      <c r="C1160" s="59"/>
      <c r="D1160" s="60">
        <f>DR!E56</f>
        <v>0</v>
      </c>
      <c r="E1160" s="60">
        <f>CR!E54</f>
        <v>0</v>
      </c>
      <c r="F1160" s="59"/>
      <c r="G1160" s="60"/>
    </row>
    <row r="1161" spans="1:7" ht="18" customHeight="1" x14ac:dyDescent="0.35">
      <c r="A1161" s="59"/>
      <c r="B1161" s="59" t="s">
        <v>765</v>
      </c>
      <c r="C1161" s="59"/>
      <c r="D1161" s="60">
        <f>DR!F54</f>
        <v>0</v>
      </c>
      <c r="E1161" s="60">
        <f>CR!F55</f>
        <v>0</v>
      </c>
      <c r="F1161" s="59"/>
      <c r="G1161" s="60"/>
    </row>
    <row r="1162" spans="1:7" ht="18" customHeight="1" x14ac:dyDescent="0.35">
      <c r="A1162" s="59"/>
      <c r="B1162" s="59" t="s">
        <v>766</v>
      </c>
      <c r="C1162" s="59"/>
      <c r="D1162" s="60">
        <f>DR!G54</f>
        <v>0</v>
      </c>
      <c r="E1162" s="60">
        <f>CR!G55</f>
        <v>0</v>
      </c>
      <c r="F1162" s="59"/>
      <c r="G1162" s="60"/>
    </row>
    <row r="1163" spans="1:7" ht="18" customHeight="1" x14ac:dyDescent="0.35">
      <c r="A1163" s="59"/>
      <c r="B1163" s="59" t="s">
        <v>767</v>
      </c>
      <c r="C1163" s="59"/>
      <c r="D1163" s="60">
        <f>DR!H54</f>
        <v>0</v>
      </c>
      <c r="E1163" s="60">
        <f>CR!G56</f>
        <v>0</v>
      </c>
      <c r="F1163" s="59"/>
      <c r="G1163" s="60"/>
    </row>
    <row r="1164" spans="1:7" ht="18" customHeight="1" x14ac:dyDescent="0.35">
      <c r="A1164" s="59"/>
      <c r="B1164" s="59" t="s">
        <v>768</v>
      </c>
      <c r="C1164" s="59"/>
      <c r="D1164" s="60">
        <f>DR!I54</f>
        <v>0</v>
      </c>
      <c r="E1164" s="60">
        <f>CR!I55</f>
        <v>0</v>
      </c>
      <c r="F1164" s="59"/>
      <c r="G1164" s="60"/>
    </row>
    <row r="1165" spans="1:7" ht="18" customHeight="1" x14ac:dyDescent="0.35">
      <c r="A1165" s="59"/>
      <c r="B1165" s="59" t="s">
        <v>769</v>
      </c>
      <c r="C1165" s="59"/>
      <c r="D1165" s="60">
        <f>DR!J54</f>
        <v>0</v>
      </c>
      <c r="E1165" s="60">
        <f>CR!J55</f>
        <v>0</v>
      </c>
      <c r="F1165" s="59"/>
      <c r="G1165" s="60"/>
    </row>
    <row r="1166" spans="1:7" ht="18" customHeight="1" x14ac:dyDescent="0.35">
      <c r="A1166" s="59"/>
      <c r="B1166" s="59" t="s">
        <v>770</v>
      </c>
      <c r="C1166" s="59"/>
      <c r="D1166" s="60">
        <f>DR!K54</f>
        <v>0</v>
      </c>
      <c r="E1166" s="60">
        <f>CR!K55</f>
        <v>0</v>
      </c>
      <c r="F1166" s="59"/>
      <c r="G1166" s="60"/>
    </row>
    <row r="1167" spans="1:7" ht="18" customHeight="1" x14ac:dyDescent="0.35">
      <c r="A1167" s="59"/>
      <c r="B1167" s="59" t="s">
        <v>771</v>
      </c>
      <c r="C1167" s="59"/>
      <c r="D1167" s="60">
        <f>DR!L54</f>
        <v>0</v>
      </c>
      <c r="E1167" s="60">
        <f>CR!L55</f>
        <v>0</v>
      </c>
      <c r="F1167" s="59"/>
      <c r="G1167" s="60"/>
    </row>
    <row r="1168" spans="1:7" ht="18" customHeight="1" x14ac:dyDescent="0.35">
      <c r="A1168" s="59"/>
      <c r="B1168" s="59" t="s">
        <v>772</v>
      </c>
      <c r="C1168" s="59"/>
      <c r="D1168" s="60">
        <f>DR!M54</f>
        <v>0</v>
      </c>
      <c r="E1168" s="60">
        <f>CR!M55</f>
        <v>0</v>
      </c>
      <c r="F1168" s="59"/>
      <c r="G1168" s="60"/>
    </row>
    <row r="1169" spans="1:7" ht="18" customHeight="1" x14ac:dyDescent="0.35">
      <c r="A1169" s="59"/>
      <c r="B1169" s="59" t="s">
        <v>773</v>
      </c>
      <c r="C1169" s="59"/>
      <c r="D1169" s="60">
        <f>DR!N54</f>
        <v>0</v>
      </c>
      <c r="E1169" s="60">
        <f>CR!N55</f>
        <v>0</v>
      </c>
      <c r="F1169" s="59"/>
      <c r="G1169" s="60"/>
    </row>
    <row r="1170" spans="1:7" ht="18" customHeight="1" x14ac:dyDescent="0.35">
      <c r="A1170" s="59"/>
      <c r="B1170" s="59" t="s">
        <v>774</v>
      </c>
      <c r="C1170" s="59"/>
      <c r="D1170" s="60">
        <f>DR!O54</f>
        <v>0</v>
      </c>
      <c r="E1170" s="60">
        <f>CR!O55</f>
        <v>0</v>
      </c>
      <c r="F1170" s="59"/>
      <c r="G1170" s="60"/>
    </row>
    <row r="1171" spans="1:7" ht="18" customHeight="1" x14ac:dyDescent="0.35">
      <c r="A1171" s="59"/>
      <c r="B1171" s="59" t="s">
        <v>775</v>
      </c>
      <c r="C1171" s="59"/>
      <c r="D1171" s="60">
        <f>DR!P54</f>
        <v>0</v>
      </c>
      <c r="E1171" s="60">
        <f>CR!P55</f>
        <v>0</v>
      </c>
      <c r="F1171" s="59"/>
      <c r="G1171" s="60"/>
    </row>
    <row r="1172" spans="1:7" ht="18" customHeight="1" x14ac:dyDescent="0.35">
      <c r="A1172" s="59"/>
      <c r="B1172" s="59" t="s">
        <v>776</v>
      </c>
      <c r="C1172" s="59"/>
      <c r="D1172" s="60">
        <f>DR!Q54</f>
        <v>0</v>
      </c>
      <c r="E1172" s="60">
        <f>CR!Q55</f>
        <v>0</v>
      </c>
      <c r="F1172" s="59"/>
      <c r="G1172" s="60"/>
    </row>
    <row r="1173" spans="1:7" ht="18" customHeight="1" x14ac:dyDescent="0.35">
      <c r="A1173" s="59"/>
      <c r="B1173" s="59" t="s">
        <v>777</v>
      </c>
      <c r="C1173" s="59"/>
      <c r="D1173" s="60">
        <f>DR!R54</f>
        <v>0</v>
      </c>
      <c r="E1173" s="60">
        <f>CR!R55</f>
        <v>0</v>
      </c>
      <c r="F1173" s="59"/>
      <c r="G1173" s="60"/>
    </row>
    <row r="1174" spans="1:7" ht="18" customHeight="1" x14ac:dyDescent="0.35">
      <c r="A1174" s="59"/>
      <c r="B1174" s="59" t="s">
        <v>778</v>
      </c>
      <c r="C1174" s="59"/>
      <c r="D1174" s="60">
        <f>DR!S54</f>
        <v>0</v>
      </c>
      <c r="E1174" s="60">
        <f>CR!S55</f>
        <v>0</v>
      </c>
      <c r="F1174" s="59"/>
      <c r="G1174" s="60"/>
    </row>
    <row r="1175" spans="1:7" ht="18" customHeight="1" x14ac:dyDescent="0.35">
      <c r="A1175" s="59"/>
      <c r="B1175" s="59" t="s">
        <v>779</v>
      </c>
      <c r="C1175" s="59"/>
      <c r="D1175" s="60">
        <f>DR!T54</f>
        <v>0</v>
      </c>
      <c r="E1175" s="60">
        <f>CR!T55</f>
        <v>0</v>
      </c>
      <c r="F1175" s="59"/>
      <c r="G1175" s="60"/>
    </row>
    <row r="1176" spans="1:7" ht="18" customHeight="1" x14ac:dyDescent="0.35">
      <c r="A1176" s="59"/>
      <c r="B1176" s="59" t="s">
        <v>780</v>
      </c>
      <c r="C1176" s="59"/>
      <c r="D1176" s="60">
        <f>DR!U54</f>
        <v>0</v>
      </c>
      <c r="E1176" s="60">
        <f>CR!U55</f>
        <v>0</v>
      </c>
      <c r="F1176" s="59"/>
      <c r="G1176" s="60"/>
    </row>
    <row r="1177" spans="1:7" ht="18" customHeight="1" x14ac:dyDescent="0.35">
      <c r="A1177" s="59"/>
      <c r="B1177" s="59"/>
      <c r="C1177" s="59"/>
      <c r="D1177" s="60">
        <f t="shared" ref="D1177:E1177" si="48">SUM(D1159:D1176)</f>
        <v>0</v>
      </c>
      <c r="E1177" s="60">
        <f t="shared" si="48"/>
        <v>0</v>
      </c>
      <c r="F1177" s="59" t="s">
        <v>761</v>
      </c>
      <c r="G1177" s="60">
        <f>D1177-E1177</f>
        <v>0</v>
      </c>
    </row>
    <row r="1178" spans="1:7" ht="18" customHeight="1" x14ac:dyDescent="0.35">
      <c r="A1178" s="52"/>
      <c r="B1178" s="52"/>
      <c r="C1178" s="52"/>
      <c r="D1178" s="53"/>
      <c r="E1178" s="53"/>
      <c r="F1178" s="52"/>
      <c r="G1178" s="53"/>
    </row>
    <row r="1179" spans="1:7" ht="18" customHeight="1" x14ac:dyDescent="0.35">
      <c r="A1179" s="52"/>
      <c r="B1179" s="52"/>
      <c r="C1179" s="52"/>
      <c r="D1179" s="53"/>
      <c r="E1179" s="53"/>
      <c r="F1179" s="52"/>
      <c r="G1179" s="53"/>
    </row>
    <row r="1180" spans="1:7" ht="18" customHeight="1" x14ac:dyDescent="0.35">
      <c r="A1180" s="56" t="s">
        <v>385</v>
      </c>
      <c r="B1180" s="64"/>
      <c r="C1180" s="52"/>
      <c r="D1180" s="52">
        <v>82</v>
      </c>
      <c r="E1180" s="53"/>
      <c r="F1180" s="52"/>
      <c r="G1180" s="53"/>
    </row>
    <row r="1181" spans="1:7" ht="18" customHeight="1" x14ac:dyDescent="0.35">
      <c r="A1181" s="56"/>
      <c r="B1181" s="64"/>
      <c r="C1181" s="52"/>
      <c r="D1181" s="52"/>
      <c r="E1181" s="53"/>
      <c r="F1181" s="52"/>
      <c r="G1181" s="53"/>
    </row>
    <row r="1182" spans="1:7" ht="18" customHeight="1" x14ac:dyDescent="0.35">
      <c r="A1182" s="57" t="s">
        <v>756</v>
      </c>
      <c r="B1182" s="57" t="s">
        <v>757</v>
      </c>
      <c r="C1182" s="57" t="s">
        <v>758</v>
      </c>
      <c r="D1182" s="58" t="s">
        <v>759</v>
      </c>
      <c r="E1182" s="58" t="s">
        <v>760</v>
      </c>
      <c r="F1182" s="57" t="s">
        <v>761</v>
      </c>
      <c r="G1182" s="58" t="s">
        <v>762</v>
      </c>
    </row>
    <row r="1183" spans="1:7" ht="18" customHeight="1" x14ac:dyDescent="0.35">
      <c r="A1183" s="59" t="s">
        <v>763</v>
      </c>
      <c r="B1183" s="59" t="s">
        <v>649</v>
      </c>
      <c r="C1183" s="59"/>
      <c r="D1183" s="60">
        <f>DR!D56</f>
        <v>121305</v>
      </c>
      <c r="E1183" s="60">
        <f>CR!D56</f>
        <v>0</v>
      </c>
      <c r="F1183" s="59"/>
      <c r="G1183" s="60"/>
    </row>
    <row r="1184" spans="1:7" ht="18" customHeight="1" x14ac:dyDescent="0.35">
      <c r="A1184" s="59"/>
      <c r="B1184" s="59" t="s">
        <v>764</v>
      </c>
      <c r="C1184" s="59"/>
      <c r="D1184" s="60" t="e">
        <f>DR!#REF!</f>
        <v>#REF!</v>
      </c>
      <c r="E1184" s="60">
        <f>CR!E56</f>
        <v>0</v>
      </c>
      <c r="F1184" s="59"/>
      <c r="G1184" s="60"/>
    </row>
    <row r="1185" spans="1:7" ht="18" customHeight="1" x14ac:dyDescent="0.35">
      <c r="A1185" s="59"/>
      <c r="B1185" s="59" t="s">
        <v>765</v>
      </c>
      <c r="C1185" s="59"/>
      <c r="D1185" s="60">
        <f>DR!F55</f>
        <v>0</v>
      </c>
      <c r="E1185" s="60">
        <f>CR!F56</f>
        <v>0</v>
      </c>
      <c r="F1185" s="59"/>
      <c r="G1185" s="60"/>
    </row>
    <row r="1186" spans="1:7" ht="18" customHeight="1" x14ac:dyDescent="0.35">
      <c r="A1186" s="59"/>
      <c r="B1186" s="59" t="s">
        <v>766</v>
      </c>
      <c r="C1186" s="59"/>
      <c r="D1186" s="60">
        <f>DR!G55</f>
        <v>0</v>
      </c>
      <c r="E1186" s="60">
        <f>CR!G56</f>
        <v>0</v>
      </c>
      <c r="F1186" s="59"/>
      <c r="G1186" s="60"/>
    </row>
    <row r="1187" spans="1:7" ht="18" customHeight="1" x14ac:dyDescent="0.35">
      <c r="A1187" s="59"/>
      <c r="B1187" s="59" t="s">
        <v>767</v>
      </c>
      <c r="C1187" s="59"/>
      <c r="D1187" s="60">
        <f>DR!H55</f>
        <v>0</v>
      </c>
      <c r="E1187" s="60">
        <f>CR!H56</f>
        <v>0</v>
      </c>
      <c r="F1187" s="59"/>
      <c r="G1187" s="60"/>
    </row>
    <row r="1188" spans="1:7" ht="18" customHeight="1" x14ac:dyDescent="0.35">
      <c r="A1188" s="59"/>
      <c r="B1188" s="59" t="s">
        <v>768</v>
      </c>
      <c r="C1188" s="59"/>
      <c r="D1188" s="60">
        <f>DR!I55</f>
        <v>0</v>
      </c>
      <c r="E1188" s="60">
        <f>CR!I56</f>
        <v>0</v>
      </c>
      <c r="F1188" s="59"/>
      <c r="G1188" s="60"/>
    </row>
    <row r="1189" spans="1:7" ht="18" customHeight="1" x14ac:dyDescent="0.35">
      <c r="A1189" s="59"/>
      <c r="B1189" s="59" t="s">
        <v>769</v>
      </c>
      <c r="C1189" s="59"/>
      <c r="D1189" s="60">
        <f>DR!J55</f>
        <v>0</v>
      </c>
      <c r="E1189" s="60">
        <f>CR!J56</f>
        <v>0</v>
      </c>
      <c r="F1189" s="59"/>
      <c r="G1189" s="60"/>
    </row>
    <row r="1190" spans="1:7" ht="18" customHeight="1" x14ac:dyDescent="0.35">
      <c r="A1190" s="59"/>
      <c r="B1190" s="59" t="s">
        <v>770</v>
      </c>
      <c r="C1190" s="59"/>
      <c r="D1190" s="60">
        <f>DR!K55</f>
        <v>0</v>
      </c>
      <c r="E1190" s="60">
        <f>CR!K56</f>
        <v>0</v>
      </c>
      <c r="F1190" s="59"/>
      <c r="G1190" s="60"/>
    </row>
    <row r="1191" spans="1:7" ht="18" customHeight="1" x14ac:dyDescent="0.35">
      <c r="A1191" s="59"/>
      <c r="B1191" s="59" t="s">
        <v>771</v>
      </c>
      <c r="C1191" s="59"/>
      <c r="D1191" s="60">
        <f>DR!L55</f>
        <v>0</v>
      </c>
      <c r="E1191" s="60">
        <f>CR!L56</f>
        <v>0</v>
      </c>
      <c r="F1191" s="59"/>
      <c r="G1191" s="60"/>
    </row>
    <row r="1192" spans="1:7" ht="18" customHeight="1" x14ac:dyDescent="0.35">
      <c r="A1192" s="59"/>
      <c r="B1192" s="59" t="s">
        <v>772</v>
      </c>
      <c r="C1192" s="59"/>
      <c r="D1192" s="60">
        <f>DR!M55</f>
        <v>0</v>
      </c>
      <c r="E1192" s="60">
        <f>CR!M56</f>
        <v>0</v>
      </c>
      <c r="F1192" s="59"/>
      <c r="G1192" s="60"/>
    </row>
    <row r="1193" spans="1:7" ht="18" customHeight="1" x14ac:dyDescent="0.35">
      <c r="A1193" s="59"/>
      <c r="B1193" s="59" t="s">
        <v>773</v>
      </c>
      <c r="C1193" s="59"/>
      <c r="D1193" s="60">
        <f>DR!N55</f>
        <v>0</v>
      </c>
      <c r="E1193" s="60">
        <f>CR!N56</f>
        <v>0</v>
      </c>
      <c r="F1193" s="59"/>
      <c r="G1193" s="60"/>
    </row>
    <row r="1194" spans="1:7" ht="18" customHeight="1" x14ac:dyDescent="0.35">
      <c r="A1194" s="59"/>
      <c r="B1194" s="59" t="s">
        <v>774</v>
      </c>
      <c r="C1194" s="59"/>
      <c r="D1194" s="60">
        <f>DR!O55</f>
        <v>0</v>
      </c>
      <c r="E1194" s="60">
        <f>CR!O56</f>
        <v>0</v>
      </c>
      <c r="F1194" s="59"/>
      <c r="G1194" s="60"/>
    </row>
    <row r="1195" spans="1:7" ht="18" customHeight="1" x14ac:dyDescent="0.35">
      <c r="A1195" s="59"/>
      <c r="B1195" s="59" t="s">
        <v>775</v>
      </c>
      <c r="C1195" s="59"/>
      <c r="D1195" s="60">
        <f>DR!P55</f>
        <v>0</v>
      </c>
      <c r="E1195" s="60">
        <f>CR!P56</f>
        <v>0</v>
      </c>
      <c r="F1195" s="59"/>
      <c r="G1195" s="60"/>
    </row>
    <row r="1196" spans="1:7" ht="18" customHeight="1" x14ac:dyDescent="0.35">
      <c r="A1196" s="59"/>
      <c r="B1196" s="59" t="s">
        <v>776</v>
      </c>
      <c r="C1196" s="59"/>
      <c r="D1196" s="60">
        <f>DR!Q55</f>
        <v>0</v>
      </c>
      <c r="E1196" s="60">
        <f>CR!Q56</f>
        <v>0</v>
      </c>
      <c r="F1196" s="59"/>
      <c r="G1196" s="60"/>
    </row>
    <row r="1197" spans="1:7" ht="18" customHeight="1" x14ac:dyDescent="0.35">
      <c r="A1197" s="59"/>
      <c r="B1197" s="59" t="s">
        <v>777</v>
      </c>
      <c r="C1197" s="59"/>
      <c r="D1197" s="60">
        <f>DR!R56</f>
        <v>0</v>
      </c>
      <c r="E1197" s="60">
        <f>CR!R56</f>
        <v>0</v>
      </c>
      <c r="F1197" s="59"/>
      <c r="G1197" s="60"/>
    </row>
    <row r="1198" spans="1:7" ht="18" customHeight="1" x14ac:dyDescent="0.35">
      <c r="A1198" s="59"/>
      <c r="B1198" s="59" t="s">
        <v>778</v>
      </c>
      <c r="C1198" s="59"/>
      <c r="D1198" s="60" t="e">
        <f>DR!#REF!</f>
        <v>#REF!</v>
      </c>
      <c r="E1198" s="60">
        <f>CR!S56</f>
        <v>0</v>
      </c>
      <c r="F1198" s="59"/>
      <c r="G1198" s="60"/>
    </row>
    <row r="1199" spans="1:7" ht="18" customHeight="1" x14ac:dyDescent="0.35">
      <c r="A1199" s="59"/>
      <c r="B1199" s="59" t="s">
        <v>779</v>
      </c>
      <c r="C1199" s="59"/>
      <c r="D1199" s="60">
        <f>DR!T55</f>
        <v>0</v>
      </c>
      <c r="E1199" s="60">
        <f>CR!T56</f>
        <v>0</v>
      </c>
      <c r="F1199" s="59"/>
      <c r="G1199" s="60"/>
    </row>
    <row r="1200" spans="1:7" ht="18" customHeight="1" x14ac:dyDescent="0.35">
      <c r="A1200" s="59"/>
      <c r="B1200" s="59" t="s">
        <v>780</v>
      </c>
      <c r="C1200" s="59"/>
      <c r="D1200" s="60">
        <f>DR!U55</f>
        <v>0</v>
      </c>
      <c r="E1200" s="60">
        <f>CR!U56</f>
        <v>0</v>
      </c>
      <c r="F1200" s="59"/>
      <c r="G1200" s="60"/>
    </row>
    <row r="1201" spans="1:7" ht="18" customHeight="1" x14ac:dyDescent="0.35">
      <c r="A1201" s="59"/>
      <c r="B1201" s="59"/>
      <c r="C1201" s="59"/>
      <c r="D1201" s="60" t="e">
        <f t="shared" ref="D1201:E1201" si="49">SUM(D1183:D1200)</f>
        <v>#REF!</v>
      </c>
      <c r="E1201" s="60">
        <f t="shared" si="49"/>
        <v>0</v>
      </c>
      <c r="F1201" s="59" t="s">
        <v>761</v>
      </c>
      <c r="G1201" s="60" t="e">
        <f>D1201-E1201</f>
        <v>#REF!</v>
      </c>
    </row>
    <row r="1202" spans="1:7" ht="18" customHeight="1" x14ac:dyDescent="0.35">
      <c r="A1202" s="52"/>
      <c r="B1202" s="52"/>
      <c r="C1202" s="52"/>
      <c r="D1202" s="53"/>
      <c r="E1202" s="53"/>
      <c r="F1202" s="52"/>
      <c r="G1202" s="53"/>
    </row>
    <row r="1203" spans="1:7" ht="18" customHeight="1" x14ac:dyDescent="0.35">
      <c r="A1203" s="52"/>
      <c r="B1203" s="52"/>
      <c r="C1203" s="52"/>
      <c r="D1203" s="53"/>
      <c r="E1203" s="53"/>
      <c r="F1203" s="52"/>
      <c r="G1203" s="53"/>
    </row>
    <row r="1204" spans="1:7" ht="18" customHeight="1" x14ac:dyDescent="0.35">
      <c r="A1204" s="56" t="s">
        <v>387</v>
      </c>
      <c r="B1204" s="64"/>
      <c r="C1204" s="52"/>
      <c r="D1204" s="52">
        <v>83</v>
      </c>
      <c r="E1204" s="53"/>
      <c r="F1204" s="52"/>
      <c r="G1204" s="53"/>
    </row>
    <row r="1205" spans="1:7" ht="18" customHeight="1" x14ac:dyDescent="0.35">
      <c r="A1205" s="56"/>
      <c r="B1205" s="64"/>
      <c r="C1205" s="52"/>
      <c r="D1205" s="52"/>
      <c r="E1205" s="53"/>
      <c r="F1205" s="52"/>
      <c r="G1205" s="53"/>
    </row>
    <row r="1206" spans="1:7" ht="18" customHeight="1" x14ac:dyDescent="0.35">
      <c r="A1206" s="57" t="s">
        <v>756</v>
      </c>
      <c r="B1206" s="57" t="s">
        <v>757</v>
      </c>
      <c r="C1206" s="57" t="s">
        <v>758</v>
      </c>
      <c r="D1206" s="58" t="s">
        <v>759</v>
      </c>
      <c r="E1206" s="58" t="s">
        <v>760</v>
      </c>
      <c r="F1206" s="57" t="s">
        <v>761</v>
      </c>
      <c r="G1206" s="58" t="s">
        <v>762</v>
      </c>
    </row>
    <row r="1207" spans="1:7" ht="18" customHeight="1" x14ac:dyDescent="0.35">
      <c r="A1207" s="59" t="s">
        <v>763</v>
      </c>
      <c r="B1207" s="59" t="s">
        <v>649</v>
      </c>
      <c r="C1207" s="59"/>
      <c r="D1207" s="60">
        <f>DR!D57</f>
        <v>996385</v>
      </c>
      <c r="E1207" s="60">
        <f>CR!D57</f>
        <v>0</v>
      </c>
      <c r="F1207" s="59"/>
      <c r="G1207" s="60"/>
    </row>
    <row r="1208" spans="1:7" ht="18" customHeight="1" x14ac:dyDescent="0.35">
      <c r="A1208" s="59"/>
      <c r="B1208" s="59" t="s">
        <v>764</v>
      </c>
      <c r="C1208" s="59"/>
      <c r="D1208" s="60" t="e">
        <f>DR!#REF!</f>
        <v>#REF!</v>
      </c>
      <c r="E1208" s="60">
        <f>CR!E57</f>
        <v>0</v>
      </c>
      <c r="F1208" s="59"/>
      <c r="G1208" s="60"/>
    </row>
    <row r="1209" spans="1:7" ht="18" customHeight="1" x14ac:dyDescent="0.35">
      <c r="A1209" s="59"/>
      <c r="B1209" s="59" t="s">
        <v>765</v>
      </c>
      <c r="C1209" s="59"/>
      <c r="D1209" s="60">
        <f>DR!F56</f>
        <v>23201</v>
      </c>
      <c r="E1209" s="60">
        <f>CR!F57</f>
        <v>0</v>
      </c>
      <c r="F1209" s="59"/>
      <c r="G1209" s="60"/>
    </row>
    <row r="1210" spans="1:7" ht="18" customHeight="1" x14ac:dyDescent="0.35">
      <c r="A1210" s="59"/>
      <c r="B1210" s="59" t="s">
        <v>766</v>
      </c>
      <c r="C1210" s="59"/>
      <c r="D1210" s="60">
        <f>DR!G56</f>
        <v>0</v>
      </c>
      <c r="E1210" s="60">
        <f>CR!G57</f>
        <v>0</v>
      </c>
      <c r="F1210" s="59"/>
      <c r="G1210" s="60"/>
    </row>
    <row r="1211" spans="1:7" ht="18" customHeight="1" x14ac:dyDescent="0.35">
      <c r="A1211" s="59"/>
      <c r="B1211" s="59" t="s">
        <v>767</v>
      </c>
      <c r="C1211" s="59"/>
      <c r="D1211" s="60">
        <f>DR!H56</f>
        <v>25639</v>
      </c>
      <c r="E1211" s="60">
        <f>CR!H57</f>
        <v>0</v>
      </c>
      <c r="F1211" s="59"/>
      <c r="G1211" s="60"/>
    </row>
    <row r="1212" spans="1:7" ht="18" customHeight="1" x14ac:dyDescent="0.35">
      <c r="A1212" s="59"/>
      <c r="B1212" s="59" t="s">
        <v>768</v>
      </c>
      <c r="C1212" s="59"/>
      <c r="D1212" s="60">
        <f>DR!I56</f>
        <v>35729</v>
      </c>
      <c r="E1212" s="60">
        <f>CR!I57</f>
        <v>0</v>
      </c>
      <c r="F1212" s="59"/>
      <c r="G1212" s="60"/>
    </row>
    <row r="1213" spans="1:7" ht="18" customHeight="1" x14ac:dyDescent="0.35">
      <c r="A1213" s="59"/>
      <c r="B1213" s="59" t="s">
        <v>769</v>
      </c>
      <c r="C1213" s="59"/>
      <c r="D1213" s="60">
        <f>DR!J56</f>
        <v>23202</v>
      </c>
      <c r="E1213" s="60">
        <f>CR!J57</f>
        <v>0</v>
      </c>
      <c r="F1213" s="59"/>
      <c r="G1213" s="60"/>
    </row>
    <row r="1214" spans="1:7" ht="18" customHeight="1" x14ac:dyDescent="0.35">
      <c r="A1214" s="59"/>
      <c r="B1214" s="59" t="s">
        <v>770</v>
      </c>
      <c r="C1214" s="59"/>
      <c r="D1214" s="60">
        <f>DR!K56</f>
        <v>0</v>
      </c>
      <c r="E1214" s="60">
        <f>CR!K57</f>
        <v>0</v>
      </c>
      <c r="F1214" s="59"/>
      <c r="G1214" s="60"/>
    </row>
    <row r="1215" spans="1:7" ht="18" customHeight="1" x14ac:dyDescent="0.35">
      <c r="A1215" s="59"/>
      <c r="B1215" s="59" t="s">
        <v>771</v>
      </c>
      <c r="C1215" s="59"/>
      <c r="D1215" s="60">
        <f>DR!L56</f>
        <v>20307</v>
      </c>
      <c r="E1215" s="60">
        <f>CR!L57</f>
        <v>0</v>
      </c>
      <c r="F1215" s="59"/>
      <c r="G1215" s="60"/>
    </row>
    <row r="1216" spans="1:7" ht="18" customHeight="1" x14ac:dyDescent="0.35">
      <c r="A1216" s="59"/>
      <c r="B1216" s="59" t="s">
        <v>772</v>
      </c>
      <c r="C1216" s="59"/>
      <c r="D1216" s="60">
        <f>DR!M56</f>
        <v>23201</v>
      </c>
      <c r="E1216" s="60">
        <f>CR!M57</f>
        <v>0</v>
      </c>
      <c r="F1216" s="59"/>
      <c r="G1216" s="60"/>
    </row>
    <row r="1217" spans="1:7" ht="18" customHeight="1" x14ac:dyDescent="0.35">
      <c r="A1217" s="59"/>
      <c r="B1217" s="59" t="s">
        <v>773</v>
      </c>
      <c r="C1217" s="59"/>
      <c r="D1217" s="60">
        <f>DR!N56</f>
        <v>0</v>
      </c>
      <c r="E1217" s="60">
        <f>CR!N57</f>
        <v>0</v>
      </c>
      <c r="F1217" s="59"/>
      <c r="G1217" s="60"/>
    </row>
    <row r="1218" spans="1:7" ht="18" customHeight="1" x14ac:dyDescent="0.35">
      <c r="A1218" s="59"/>
      <c r="B1218" s="59" t="s">
        <v>774</v>
      </c>
      <c r="C1218" s="59"/>
      <c r="D1218" s="60">
        <f>DR!O56</f>
        <v>0</v>
      </c>
      <c r="E1218" s="60">
        <f>CR!O57</f>
        <v>0</v>
      </c>
      <c r="F1218" s="59"/>
      <c r="G1218" s="60"/>
    </row>
    <row r="1219" spans="1:7" ht="18" customHeight="1" x14ac:dyDescent="0.35">
      <c r="A1219" s="59"/>
      <c r="B1219" s="59" t="s">
        <v>775</v>
      </c>
      <c r="C1219" s="59"/>
      <c r="D1219" s="60">
        <f>DR!P56</f>
        <v>0</v>
      </c>
      <c r="E1219" s="60">
        <f>CR!P57</f>
        <v>0</v>
      </c>
      <c r="F1219" s="59"/>
      <c r="G1219" s="60"/>
    </row>
    <row r="1220" spans="1:7" ht="18" customHeight="1" x14ac:dyDescent="0.35">
      <c r="A1220" s="59"/>
      <c r="B1220" s="59" t="s">
        <v>776</v>
      </c>
      <c r="C1220" s="59"/>
      <c r="D1220" s="60">
        <f>DR!Q56</f>
        <v>21829</v>
      </c>
      <c r="E1220" s="60">
        <f>CR!Q57</f>
        <v>0</v>
      </c>
      <c r="F1220" s="59"/>
      <c r="G1220" s="60"/>
    </row>
    <row r="1221" spans="1:7" ht="18" customHeight="1" x14ac:dyDescent="0.35">
      <c r="A1221" s="59"/>
      <c r="B1221" s="59" t="s">
        <v>777</v>
      </c>
      <c r="C1221" s="59"/>
      <c r="D1221" s="60">
        <f>DR!R57</f>
        <v>41992</v>
      </c>
      <c r="E1221" s="60">
        <f>CR!R57</f>
        <v>0</v>
      </c>
      <c r="F1221" s="59"/>
      <c r="G1221" s="60"/>
    </row>
    <row r="1222" spans="1:7" ht="18" customHeight="1" x14ac:dyDescent="0.35">
      <c r="A1222" s="59"/>
      <c r="B1222" s="59" t="s">
        <v>778</v>
      </c>
      <c r="C1222" s="59"/>
      <c r="D1222" s="60">
        <f>DR!S56</f>
        <v>0</v>
      </c>
      <c r="E1222" s="60">
        <f>CR!S57</f>
        <v>0</v>
      </c>
      <c r="F1222" s="59"/>
      <c r="G1222" s="60"/>
    </row>
    <row r="1223" spans="1:7" ht="18" customHeight="1" x14ac:dyDescent="0.35">
      <c r="A1223" s="59"/>
      <c r="B1223" s="59" t="s">
        <v>779</v>
      </c>
      <c r="C1223" s="59"/>
      <c r="D1223" s="60">
        <f>DR!T56</f>
        <v>0</v>
      </c>
      <c r="E1223" s="60">
        <f>CR!T57</f>
        <v>0</v>
      </c>
      <c r="F1223" s="59"/>
      <c r="G1223" s="60"/>
    </row>
    <row r="1224" spans="1:7" ht="18" customHeight="1" x14ac:dyDescent="0.35">
      <c r="A1224" s="59"/>
      <c r="B1224" s="59" t="s">
        <v>780</v>
      </c>
      <c r="C1224" s="59"/>
      <c r="D1224" s="60">
        <f>DR!U56</f>
        <v>0</v>
      </c>
      <c r="E1224" s="60">
        <f>CR!U57</f>
        <v>0</v>
      </c>
      <c r="F1224" s="59"/>
      <c r="G1224" s="60"/>
    </row>
    <row r="1225" spans="1:7" ht="18" customHeight="1" x14ac:dyDescent="0.35">
      <c r="A1225" s="59"/>
      <c r="B1225" s="59"/>
      <c r="C1225" s="59"/>
      <c r="D1225" s="60" t="e">
        <f t="shared" ref="D1225:E1225" si="50">SUM(D1207:D1224)</f>
        <v>#REF!</v>
      </c>
      <c r="E1225" s="60">
        <f t="shared" si="50"/>
        <v>0</v>
      </c>
      <c r="F1225" s="59" t="s">
        <v>761</v>
      </c>
      <c r="G1225" s="60" t="e">
        <f>D1225-E1225</f>
        <v>#REF!</v>
      </c>
    </row>
    <row r="1226" spans="1:7" ht="18" customHeight="1" x14ac:dyDescent="0.35">
      <c r="A1226" s="52"/>
      <c r="B1226" s="52"/>
      <c r="C1226" s="52"/>
      <c r="D1226" s="53"/>
      <c r="E1226" s="53"/>
      <c r="F1226" s="52"/>
      <c r="G1226" s="53"/>
    </row>
    <row r="1227" spans="1:7" ht="18" customHeight="1" x14ac:dyDescent="0.35">
      <c r="A1227" s="52"/>
      <c r="B1227" s="52"/>
      <c r="C1227" s="52"/>
      <c r="D1227" s="53"/>
      <c r="E1227" s="53"/>
      <c r="F1227" s="52"/>
      <c r="G1227" s="53"/>
    </row>
    <row r="1228" spans="1:7" ht="18" customHeight="1" x14ac:dyDescent="0.35">
      <c r="A1228" s="56" t="s">
        <v>389</v>
      </c>
      <c r="B1228" s="64"/>
      <c r="C1228" s="52"/>
      <c r="D1228" s="52">
        <v>84</v>
      </c>
      <c r="E1228" s="53"/>
      <c r="F1228" s="52"/>
      <c r="G1228" s="53"/>
    </row>
    <row r="1229" spans="1:7" ht="18" customHeight="1" x14ac:dyDescent="0.35">
      <c r="A1229" s="56"/>
      <c r="B1229" s="64"/>
      <c r="C1229" s="52"/>
      <c r="D1229" s="52"/>
      <c r="E1229" s="53"/>
      <c r="F1229" s="52"/>
      <c r="G1229" s="53"/>
    </row>
    <row r="1230" spans="1:7" ht="18" customHeight="1" x14ac:dyDescent="0.35">
      <c r="A1230" s="57" t="s">
        <v>756</v>
      </c>
      <c r="B1230" s="57" t="s">
        <v>757</v>
      </c>
      <c r="C1230" s="57" t="s">
        <v>758</v>
      </c>
      <c r="D1230" s="58" t="s">
        <v>759</v>
      </c>
      <c r="E1230" s="58" t="s">
        <v>760</v>
      </c>
      <c r="F1230" s="57" t="s">
        <v>761</v>
      </c>
      <c r="G1230" s="58" t="s">
        <v>762</v>
      </c>
    </row>
    <row r="1231" spans="1:7" ht="18" customHeight="1" x14ac:dyDescent="0.35">
      <c r="A1231" s="59" t="s">
        <v>763</v>
      </c>
      <c r="B1231" s="59" t="s">
        <v>649</v>
      </c>
      <c r="C1231" s="59"/>
      <c r="D1231" s="60">
        <f>DR!D58</f>
        <v>44730</v>
      </c>
      <c r="E1231" s="60">
        <f>CR!D58</f>
        <v>0</v>
      </c>
      <c r="F1231" s="59"/>
      <c r="G1231" s="60"/>
    </row>
    <row r="1232" spans="1:7" ht="18" customHeight="1" x14ac:dyDescent="0.35">
      <c r="A1232" s="59"/>
      <c r="B1232" s="59" t="s">
        <v>764</v>
      </c>
      <c r="C1232" s="59"/>
      <c r="D1232" s="60">
        <f>DR!E57</f>
        <v>209820</v>
      </c>
      <c r="E1232" s="60">
        <f>CR!E58</f>
        <v>0</v>
      </c>
      <c r="F1232" s="59"/>
      <c r="G1232" s="60"/>
    </row>
    <row r="1233" spans="1:7" ht="18" customHeight="1" x14ac:dyDescent="0.35">
      <c r="A1233" s="59"/>
      <c r="B1233" s="59" t="s">
        <v>765</v>
      </c>
      <c r="C1233" s="59"/>
      <c r="D1233" s="60">
        <f>DR!F57</f>
        <v>63600</v>
      </c>
      <c r="E1233" s="60">
        <f>CR!F58</f>
        <v>0</v>
      </c>
      <c r="F1233" s="59"/>
      <c r="G1233" s="60"/>
    </row>
    <row r="1234" spans="1:7" ht="18" customHeight="1" x14ac:dyDescent="0.35">
      <c r="A1234" s="59"/>
      <c r="B1234" s="59" t="s">
        <v>766</v>
      </c>
      <c r="C1234" s="59"/>
      <c r="D1234" s="60">
        <f>DR!G57</f>
        <v>70000</v>
      </c>
      <c r="E1234" s="60">
        <f>CR!G58</f>
        <v>0</v>
      </c>
      <c r="F1234" s="59"/>
      <c r="G1234" s="60"/>
    </row>
    <row r="1235" spans="1:7" ht="18" customHeight="1" x14ac:dyDescent="0.35">
      <c r="A1235" s="59"/>
      <c r="B1235" s="59" t="s">
        <v>767</v>
      </c>
      <c r="C1235" s="59"/>
      <c r="D1235" s="60">
        <f>DR!H57</f>
        <v>85955</v>
      </c>
      <c r="E1235" s="60">
        <f>CR!H58</f>
        <v>0</v>
      </c>
      <c r="F1235" s="59"/>
      <c r="G1235" s="60"/>
    </row>
    <row r="1236" spans="1:7" ht="18" customHeight="1" x14ac:dyDescent="0.35">
      <c r="A1236" s="59"/>
      <c r="B1236" s="59" t="s">
        <v>768</v>
      </c>
      <c r="C1236" s="59"/>
      <c r="D1236" s="60">
        <f>DR!I57</f>
        <v>49910</v>
      </c>
      <c r="E1236" s="60">
        <f>CR!I58</f>
        <v>0</v>
      </c>
      <c r="F1236" s="59"/>
      <c r="G1236" s="60"/>
    </row>
    <row r="1237" spans="1:7" ht="18" customHeight="1" x14ac:dyDescent="0.35">
      <c r="A1237" s="59"/>
      <c r="B1237" s="59" t="s">
        <v>769</v>
      </c>
      <c r="C1237" s="59"/>
      <c r="D1237" s="60">
        <f>DR!J57</f>
        <v>39990</v>
      </c>
      <c r="E1237" s="60">
        <f>CR!J58</f>
        <v>0</v>
      </c>
      <c r="F1237" s="59"/>
      <c r="G1237" s="60"/>
    </row>
    <row r="1238" spans="1:7" ht="18" customHeight="1" x14ac:dyDescent="0.35">
      <c r="A1238" s="59"/>
      <c r="B1238" s="59" t="s">
        <v>770</v>
      </c>
      <c r="C1238" s="59"/>
      <c r="D1238" s="60">
        <f>DR!K57</f>
        <v>36790</v>
      </c>
      <c r="E1238" s="60">
        <f>CR!K58</f>
        <v>0</v>
      </c>
      <c r="F1238" s="59"/>
      <c r="G1238" s="60"/>
    </row>
    <row r="1239" spans="1:7" ht="18" customHeight="1" x14ac:dyDescent="0.35">
      <c r="A1239" s="59"/>
      <c r="B1239" s="59" t="s">
        <v>771</v>
      </c>
      <c r="C1239" s="59"/>
      <c r="D1239" s="60">
        <f>DR!L57</f>
        <v>63000</v>
      </c>
      <c r="E1239" s="60">
        <f>CR!L58</f>
        <v>0</v>
      </c>
      <c r="F1239" s="59"/>
      <c r="G1239" s="60"/>
    </row>
    <row r="1240" spans="1:7" ht="18" customHeight="1" x14ac:dyDescent="0.35">
      <c r="A1240" s="59"/>
      <c r="B1240" s="59" t="s">
        <v>772</v>
      </c>
      <c r="C1240" s="59"/>
      <c r="D1240" s="60">
        <f>DR!M57</f>
        <v>62785</v>
      </c>
      <c r="E1240" s="60">
        <f>CR!M58</f>
        <v>0</v>
      </c>
      <c r="F1240" s="59"/>
      <c r="G1240" s="60"/>
    </row>
    <row r="1241" spans="1:7" ht="18" customHeight="1" x14ac:dyDescent="0.35">
      <c r="A1241" s="59"/>
      <c r="B1241" s="59" t="s">
        <v>773</v>
      </c>
      <c r="C1241" s="59"/>
      <c r="D1241" s="60">
        <f>DR!N57</f>
        <v>44000</v>
      </c>
      <c r="E1241" s="60">
        <f>CR!N58</f>
        <v>0</v>
      </c>
      <c r="F1241" s="59"/>
      <c r="G1241" s="60"/>
    </row>
    <row r="1242" spans="1:7" ht="18" customHeight="1" x14ac:dyDescent="0.35">
      <c r="A1242" s="59"/>
      <c r="B1242" s="59" t="s">
        <v>774</v>
      </c>
      <c r="C1242" s="59"/>
      <c r="D1242" s="60">
        <f>DR!O57</f>
        <v>45530</v>
      </c>
      <c r="E1242" s="60">
        <f>CR!O58</f>
        <v>0</v>
      </c>
      <c r="F1242" s="59"/>
      <c r="G1242" s="60"/>
    </row>
    <row r="1243" spans="1:7" ht="18" customHeight="1" x14ac:dyDescent="0.35">
      <c r="A1243" s="59"/>
      <c r="B1243" s="59" t="s">
        <v>775</v>
      </c>
      <c r="C1243" s="59"/>
      <c r="D1243" s="60">
        <f>DR!P57</f>
        <v>49945</v>
      </c>
      <c r="E1243" s="60">
        <f>CR!P58</f>
        <v>0</v>
      </c>
      <c r="F1243" s="59"/>
      <c r="G1243" s="60"/>
    </row>
    <row r="1244" spans="1:7" ht="18" customHeight="1" x14ac:dyDescent="0.35">
      <c r="A1244" s="59"/>
      <c r="B1244" s="59" t="s">
        <v>776</v>
      </c>
      <c r="C1244" s="59"/>
      <c r="D1244" s="60">
        <f>DR!Q57</f>
        <v>46000</v>
      </c>
      <c r="E1244" s="60">
        <f>CR!Q58</f>
        <v>0</v>
      </c>
      <c r="F1244" s="59"/>
      <c r="G1244" s="60"/>
    </row>
    <row r="1245" spans="1:7" ht="18" customHeight="1" x14ac:dyDescent="0.35">
      <c r="A1245" s="59"/>
      <c r="B1245" s="59" t="s">
        <v>777</v>
      </c>
      <c r="C1245" s="59"/>
      <c r="D1245" s="60" t="e">
        <f>DR!#REF!</f>
        <v>#REF!</v>
      </c>
      <c r="E1245" s="60">
        <f>CR!R58</f>
        <v>0</v>
      </c>
      <c r="F1245" s="59"/>
      <c r="G1245" s="60"/>
    </row>
    <row r="1246" spans="1:7" ht="18" customHeight="1" x14ac:dyDescent="0.35">
      <c r="A1246" s="59"/>
      <c r="B1246" s="59" t="s">
        <v>778</v>
      </c>
      <c r="C1246" s="59"/>
      <c r="D1246" s="60">
        <f>DR!S57</f>
        <v>48000</v>
      </c>
      <c r="E1246" s="60">
        <f>CR!S58</f>
        <v>0</v>
      </c>
      <c r="F1246" s="59"/>
      <c r="G1246" s="60"/>
    </row>
    <row r="1247" spans="1:7" ht="18" customHeight="1" x14ac:dyDescent="0.35">
      <c r="A1247" s="59"/>
      <c r="B1247" s="59" t="s">
        <v>779</v>
      </c>
      <c r="C1247" s="59"/>
      <c r="D1247" s="60">
        <f>DR!T57</f>
        <v>18970</v>
      </c>
      <c r="E1247" s="60">
        <f>CR!T58</f>
        <v>0</v>
      </c>
      <c r="F1247" s="59"/>
      <c r="G1247" s="60"/>
    </row>
    <row r="1248" spans="1:7" ht="18" customHeight="1" x14ac:dyDescent="0.35">
      <c r="A1248" s="59"/>
      <c r="B1248" s="59" t="s">
        <v>780</v>
      </c>
      <c r="C1248" s="59"/>
      <c r="D1248" s="60">
        <f>DR!U57</f>
        <v>27000</v>
      </c>
      <c r="E1248" s="60">
        <f>CR!U58</f>
        <v>0</v>
      </c>
      <c r="F1248" s="59"/>
      <c r="G1248" s="60"/>
    </row>
    <row r="1249" spans="1:7" ht="18" customHeight="1" x14ac:dyDescent="0.35">
      <c r="A1249" s="59"/>
      <c r="B1249" s="59"/>
      <c r="C1249" s="59"/>
      <c r="D1249" s="60" t="e">
        <f t="shared" ref="D1249:E1249" si="51">SUM(D1231:D1248)</f>
        <v>#REF!</v>
      </c>
      <c r="E1249" s="60">
        <f t="shared" si="51"/>
        <v>0</v>
      </c>
      <c r="F1249" s="59" t="s">
        <v>761</v>
      </c>
      <c r="G1249" s="60" t="e">
        <f>D1249-E1249</f>
        <v>#REF!</v>
      </c>
    </row>
    <row r="1250" spans="1:7" ht="18" customHeight="1" x14ac:dyDescent="0.35">
      <c r="A1250" s="52"/>
      <c r="B1250" s="52"/>
      <c r="C1250" s="52"/>
      <c r="D1250" s="53"/>
      <c r="E1250" s="53"/>
      <c r="F1250" s="52"/>
      <c r="G1250" s="53"/>
    </row>
    <row r="1251" spans="1:7" ht="18" customHeight="1" x14ac:dyDescent="0.35">
      <c r="A1251" s="52"/>
      <c r="B1251" s="52"/>
      <c r="C1251" s="52"/>
      <c r="D1251" s="53"/>
      <c r="E1251" s="53"/>
      <c r="F1251" s="52"/>
      <c r="G1251" s="53"/>
    </row>
    <row r="1252" spans="1:7" ht="18" customHeight="1" x14ac:dyDescent="0.35">
      <c r="A1252" s="56" t="s">
        <v>391</v>
      </c>
      <c r="B1252" s="64"/>
      <c r="C1252" s="52"/>
      <c r="D1252" s="52">
        <v>90</v>
      </c>
      <c r="E1252" s="53"/>
      <c r="F1252" s="52"/>
      <c r="G1252" s="53"/>
    </row>
    <row r="1253" spans="1:7" ht="18" customHeight="1" x14ac:dyDescent="0.35">
      <c r="A1253" s="56"/>
      <c r="B1253" s="64"/>
      <c r="C1253" s="52"/>
      <c r="D1253" s="52"/>
      <c r="E1253" s="53"/>
      <c r="F1253" s="52"/>
      <c r="G1253" s="53"/>
    </row>
    <row r="1254" spans="1:7" ht="18" customHeight="1" x14ac:dyDescent="0.35">
      <c r="A1254" s="57" t="s">
        <v>756</v>
      </c>
      <c r="B1254" s="57" t="s">
        <v>757</v>
      </c>
      <c r="C1254" s="57" t="s">
        <v>758</v>
      </c>
      <c r="D1254" s="58" t="s">
        <v>759</v>
      </c>
      <c r="E1254" s="58" t="s">
        <v>760</v>
      </c>
      <c r="F1254" s="57" t="s">
        <v>761</v>
      </c>
      <c r="G1254" s="58" t="s">
        <v>762</v>
      </c>
    </row>
    <row r="1255" spans="1:7" ht="18" customHeight="1" x14ac:dyDescent="0.35">
      <c r="A1255" s="59" t="s">
        <v>763</v>
      </c>
      <c r="B1255" s="59" t="s">
        <v>649</v>
      </c>
      <c r="C1255" s="59"/>
      <c r="D1255" s="60">
        <f>DR!D59</f>
        <v>0</v>
      </c>
      <c r="E1255" s="60">
        <f>CR!D59</f>
        <v>24400</v>
      </c>
      <c r="F1255" s="59"/>
      <c r="G1255" s="60"/>
    </row>
    <row r="1256" spans="1:7" ht="18" customHeight="1" x14ac:dyDescent="0.35">
      <c r="A1256" s="59"/>
      <c r="B1256" s="59" t="s">
        <v>764</v>
      </c>
      <c r="C1256" s="59"/>
      <c r="D1256" s="60">
        <f>DR!E58</f>
        <v>9974</v>
      </c>
      <c r="E1256" s="60">
        <f>CR!E59</f>
        <v>14300</v>
      </c>
      <c r="F1256" s="59"/>
      <c r="G1256" s="60"/>
    </row>
    <row r="1257" spans="1:7" ht="18" customHeight="1" x14ac:dyDescent="0.35">
      <c r="A1257" s="59"/>
      <c r="B1257" s="59" t="s">
        <v>765</v>
      </c>
      <c r="C1257" s="59"/>
      <c r="D1257" s="60">
        <f>DR!F58</f>
        <v>2000</v>
      </c>
      <c r="E1257" s="60">
        <f>CR!F59</f>
        <v>4300</v>
      </c>
      <c r="F1257" s="59"/>
      <c r="G1257" s="60"/>
    </row>
    <row r="1258" spans="1:7" ht="18" customHeight="1" x14ac:dyDescent="0.35">
      <c r="A1258" s="59"/>
      <c r="B1258" s="59" t="s">
        <v>766</v>
      </c>
      <c r="C1258" s="59"/>
      <c r="D1258" s="60">
        <f>DR!G58</f>
        <v>2000</v>
      </c>
      <c r="E1258" s="60">
        <f>CR!G59</f>
        <v>2800</v>
      </c>
      <c r="F1258" s="59"/>
      <c r="G1258" s="60"/>
    </row>
    <row r="1259" spans="1:7" ht="18" customHeight="1" x14ac:dyDescent="0.35">
      <c r="A1259" s="59"/>
      <c r="B1259" s="59" t="s">
        <v>767</v>
      </c>
      <c r="C1259" s="59"/>
      <c r="D1259" s="60">
        <f>DR!H58</f>
        <v>2000</v>
      </c>
      <c r="E1259" s="60">
        <f>CR!H59</f>
        <v>3100</v>
      </c>
      <c r="F1259" s="59"/>
      <c r="G1259" s="60"/>
    </row>
    <row r="1260" spans="1:7" ht="18" customHeight="1" x14ac:dyDescent="0.35">
      <c r="A1260" s="59"/>
      <c r="B1260" s="59" t="s">
        <v>768</v>
      </c>
      <c r="C1260" s="59"/>
      <c r="D1260" s="60">
        <f>DR!I58</f>
        <v>2000</v>
      </c>
      <c r="E1260" s="60">
        <f>CR!I59</f>
        <v>3000</v>
      </c>
      <c r="F1260" s="59"/>
      <c r="G1260" s="60"/>
    </row>
    <row r="1261" spans="1:7" ht="18" customHeight="1" x14ac:dyDescent="0.35">
      <c r="A1261" s="59"/>
      <c r="B1261" s="59" t="s">
        <v>769</v>
      </c>
      <c r="C1261" s="59"/>
      <c r="D1261" s="60">
        <f>DR!J58</f>
        <v>2000</v>
      </c>
      <c r="E1261" s="60">
        <f>CR!J59</f>
        <v>2600</v>
      </c>
      <c r="F1261" s="59"/>
      <c r="G1261" s="60"/>
    </row>
    <row r="1262" spans="1:7" ht="18" customHeight="1" x14ac:dyDescent="0.35">
      <c r="A1262" s="59"/>
      <c r="B1262" s="59" t="s">
        <v>770</v>
      </c>
      <c r="C1262" s="59"/>
      <c r="D1262" s="60">
        <f>DR!K58</f>
        <v>2000</v>
      </c>
      <c r="E1262" s="60">
        <f>CR!K59</f>
        <v>2200</v>
      </c>
      <c r="F1262" s="59"/>
      <c r="G1262" s="60"/>
    </row>
    <row r="1263" spans="1:7" ht="18" customHeight="1" x14ac:dyDescent="0.35">
      <c r="A1263" s="59"/>
      <c r="B1263" s="59" t="s">
        <v>771</v>
      </c>
      <c r="C1263" s="59"/>
      <c r="D1263" s="60">
        <f>DR!L58</f>
        <v>2000</v>
      </c>
      <c r="E1263" s="60">
        <f>CR!L59</f>
        <v>3400</v>
      </c>
      <c r="F1263" s="59"/>
      <c r="G1263" s="60"/>
    </row>
    <row r="1264" spans="1:7" ht="18" customHeight="1" x14ac:dyDescent="0.35">
      <c r="A1264" s="59"/>
      <c r="B1264" s="59" t="s">
        <v>772</v>
      </c>
      <c r="C1264" s="59"/>
      <c r="D1264" s="60">
        <f>DR!M58</f>
        <v>2000</v>
      </c>
      <c r="E1264" s="60">
        <f>CR!M59</f>
        <v>2800</v>
      </c>
      <c r="F1264" s="59"/>
      <c r="G1264" s="60"/>
    </row>
    <row r="1265" spans="1:7" ht="18" customHeight="1" x14ac:dyDescent="0.35">
      <c r="A1265" s="59"/>
      <c r="B1265" s="59" t="s">
        <v>773</v>
      </c>
      <c r="C1265" s="59"/>
      <c r="D1265" s="60">
        <f>DR!N58</f>
        <v>2000</v>
      </c>
      <c r="E1265" s="60">
        <f>CR!N59</f>
        <v>4700</v>
      </c>
      <c r="F1265" s="59"/>
      <c r="G1265" s="60"/>
    </row>
    <row r="1266" spans="1:7" ht="18" customHeight="1" x14ac:dyDescent="0.35">
      <c r="A1266" s="59"/>
      <c r="B1266" s="59" t="s">
        <v>774</v>
      </c>
      <c r="C1266" s="59"/>
      <c r="D1266" s="60">
        <f>DR!O58</f>
        <v>2220</v>
      </c>
      <c r="E1266" s="60">
        <f>CR!O59</f>
        <v>4200</v>
      </c>
      <c r="F1266" s="59"/>
      <c r="G1266" s="60"/>
    </row>
    <row r="1267" spans="1:7" ht="18" customHeight="1" x14ac:dyDescent="0.35">
      <c r="A1267" s="59"/>
      <c r="B1267" s="59" t="s">
        <v>775</v>
      </c>
      <c r="C1267" s="59"/>
      <c r="D1267" s="60">
        <f>DR!P58</f>
        <v>1990</v>
      </c>
      <c r="E1267" s="60">
        <f>CR!P59</f>
        <v>2400</v>
      </c>
      <c r="F1267" s="59"/>
      <c r="G1267" s="60"/>
    </row>
    <row r="1268" spans="1:7" ht="18" customHeight="1" x14ac:dyDescent="0.35">
      <c r="A1268" s="59"/>
      <c r="B1268" s="59" t="s">
        <v>776</v>
      </c>
      <c r="C1268" s="59"/>
      <c r="D1268" s="60">
        <f>DR!Q58</f>
        <v>2460</v>
      </c>
      <c r="E1268" s="60">
        <f>CR!Q59</f>
        <v>2600</v>
      </c>
      <c r="F1268" s="59"/>
      <c r="G1268" s="60"/>
    </row>
    <row r="1269" spans="1:7" ht="18" customHeight="1" x14ac:dyDescent="0.35">
      <c r="A1269" s="59"/>
      <c r="B1269" s="59" t="s">
        <v>777</v>
      </c>
      <c r="C1269" s="59"/>
      <c r="D1269" s="60">
        <f>DR!R58</f>
        <v>2580</v>
      </c>
      <c r="E1269" s="60">
        <f>CR!R59</f>
        <v>2600</v>
      </c>
      <c r="F1269" s="59"/>
      <c r="G1269" s="60"/>
    </row>
    <row r="1270" spans="1:7" ht="18" customHeight="1" x14ac:dyDescent="0.35">
      <c r="A1270" s="59"/>
      <c r="B1270" s="59" t="s">
        <v>778</v>
      </c>
      <c r="C1270" s="59"/>
      <c r="D1270" s="60">
        <f>DR!S58</f>
        <v>2000</v>
      </c>
      <c r="E1270" s="60">
        <f>CR!S59</f>
        <v>3800</v>
      </c>
      <c r="F1270" s="59"/>
      <c r="G1270" s="60"/>
    </row>
    <row r="1271" spans="1:7" ht="18" customHeight="1" x14ac:dyDescent="0.35">
      <c r="A1271" s="59"/>
      <c r="B1271" s="59" t="s">
        <v>779</v>
      </c>
      <c r="C1271" s="59"/>
      <c r="D1271" s="60">
        <f>DR!T58</f>
        <v>2340</v>
      </c>
      <c r="E1271" s="60">
        <f>CR!T59</f>
        <v>1600</v>
      </c>
      <c r="F1271" s="59"/>
      <c r="G1271" s="60"/>
    </row>
    <row r="1272" spans="1:7" ht="18" customHeight="1" x14ac:dyDescent="0.35">
      <c r="A1272" s="59"/>
      <c r="B1272" s="59" t="s">
        <v>780</v>
      </c>
      <c r="C1272" s="59"/>
      <c r="D1272" s="60">
        <f>DR!U58</f>
        <v>1490</v>
      </c>
      <c r="E1272" s="60">
        <f>CR!U59</f>
        <v>1400</v>
      </c>
      <c r="F1272" s="59"/>
      <c r="G1272" s="60"/>
    </row>
    <row r="1273" spans="1:7" ht="18" customHeight="1" x14ac:dyDescent="0.35">
      <c r="A1273" s="59"/>
      <c r="B1273" s="59"/>
      <c r="C1273" s="59"/>
      <c r="D1273" s="60">
        <f t="shared" ref="D1273:E1273" si="52">SUM(D1255:D1272)</f>
        <v>43054</v>
      </c>
      <c r="E1273" s="60">
        <f t="shared" si="52"/>
        <v>86200</v>
      </c>
      <c r="F1273" s="59" t="s">
        <v>761</v>
      </c>
      <c r="G1273" s="60">
        <f>D1273-E1273</f>
        <v>-43146</v>
      </c>
    </row>
    <row r="1274" spans="1:7" ht="18" customHeight="1" x14ac:dyDescent="0.35">
      <c r="A1274" s="52"/>
      <c r="B1274" s="52"/>
      <c r="C1274" s="52"/>
      <c r="D1274" s="53"/>
      <c r="E1274" s="53"/>
      <c r="F1274" s="52"/>
      <c r="G1274" s="53"/>
    </row>
    <row r="1275" spans="1:7" ht="18" customHeight="1" x14ac:dyDescent="0.35">
      <c r="A1275" s="52"/>
      <c r="B1275" s="52"/>
      <c r="C1275" s="52"/>
      <c r="D1275" s="53"/>
      <c r="E1275" s="53"/>
      <c r="F1275" s="52"/>
      <c r="G1275" s="53"/>
    </row>
    <row r="1276" spans="1:7" ht="18" customHeight="1" x14ac:dyDescent="0.35">
      <c r="A1276" s="56" t="s">
        <v>393</v>
      </c>
      <c r="B1276" s="64"/>
      <c r="C1276" s="52"/>
      <c r="D1276" s="52">
        <v>93</v>
      </c>
      <c r="E1276" s="53"/>
      <c r="F1276" s="52"/>
      <c r="G1276" s="53"/>
    </row>
    <row r="1277" spans="1:7" ht="18" customHeight="1" x14ac:dyDescent="0.35">
      <c r="A1277" s="56"/>
      <c r="B1277" s="64"/>
      <c r="C1277" s="52"/>
      <c r="D1277" s="52"/>
      <c r="E1277" s="53"/>
      <c r="F1277" s="52"/>
      <c r="G1277" s="53"/>
    </row>
    <row r="1278" spans="1:7" ht="18" customHeight="1" x14ac:dyDescent="0.35">
      <c r="A1278" s="57" t="s">
        <v>756</v>
      </c>
      <c r="B1278" s="57" t="s">
        <v>757</v>
      </c>
      <c r="C1278" s="57" t="s">
        <v>758</v>
      </c>
      <c r="D1278" s="58" t="s">
        <v>759</v>
      </c>
      <c r="E1278" s="58" t="s">
        <v>760</v>
      </c>
      <c r="F1278" s="57" t="s">
        <v>761</v>
      </c>
      <c r="G1278" s="58" t="s">
        <v>762</v>
      </c>
    </row>
    <row r="1279" spans="1:7" ht="18" customHeight="1" x14ac:dyDescent="0.35">
      <c r="A1279" s="59" t="s">
        <v>763</v>
      </c>
      <c r="B1279" s="59" t="s">
        <v>649</v>
      </c>
      <c r="C1279" s="59"/>
      <c r="D1279" s="60">
        <f>DR!D60</f>
        <v>0</v>
      </c>
      <c r="E1279" s="60">
        <f>CR!D60</f>
        <v>0</v>
      </c>
      <c r="F1279" s="59"/>
      <c r="G1279" s="60"/>
    </row>
    <row r="1280" spans="1:7" ht="18" customHeight="1" x14ac:dyDescent="0.35">
      <c r="A1280" s="59"/>
      <c r="B1280" s="59" t="s">
        <v>764</v>
      </c>
      <c r="C1280" s="59"/>
      <c r="D1280" s="60">
        <f>DR!E60</f>
        <v>2900</v>
      </c>
      <c r="E1280" s="60">
        <f>CR!E60</f>
        <v>0</v>
      </c>
      <c r="F1280" s="59"/>
      <c r="G1280" s="60"/>
    </row>
    <row r="1281" spans="1:7" ht="18" customHeight="1" x14ac:dyDescent="0.35">
      <c r="A1281" s="59"/>
      <c r="B1281" s="59" t="s">
        <v>765</v>
      </c>
      <c r="C1281" s="59"/>
      <c r="D1281" s="60">
        <f>DR!F59</f>
        <v>0</v>
      </c>
      <c r="E1281" s="60">
        <f>CR!F60</f>
        <v>0</v>
      </c>
      <c r="F1281" s="59"/>
      <c r="G1281" s="60"/>
    </row>
    <row r="1282" spans="1:7" ht="18" customHeight="1" x14ac:dyDescent="0.35">
      <c r="A1282" s="59"/>
      <c r="B1282" s="59" t="s">
        <v>766</v>
      </c>
      <c r="C1282" s="59"/>
      <c r="D1282" s="60">
        <f>DR!G59</f>
        <v>0</v>
      </c>
      <c r="E1282" s="60">
        <f>CR!G60</f>
        <v>0</v>
      </c>
      <c r="F1282" s="59"/>
      <c r="G1282" s="60"/>
    </row>
    <row r="1283" spans="1:7" ht="18" customHeight="1" x14ac:dyDescent="0.35">
      <c r="A1283" s="59"/>
      <c r="B1283" s="59" t="s">
        <v>767</v>
      </c>
      <c r="C1283" s="59"/>
      <c r="D1283" s="60">
        <f>DR!H59</f>
        <v>0</v>
      </c>
      <c r="E1283" s="60">
        <f>CR!H60</f>
        <v>0</v>
      </c>
      <c r="F1283" s="59"/>
      <c r="G1283" s="60"/>
    </row>
    <row r="1284" spans="1:7" ht="18" customHeight="1" x14ac:dyDescent="0.35">
      <c r="A1284" s="59"/>
      <c r="B1284" s="59" t="s">
        <v>768</v>
      </c>
      <c r="C1284" s="59"/>
      <c r="D1284" s="60">
        <f>DR!I59</f>
        <v>0</v>
      </c>
      <c r="E1284" s="60">
        <f>CR!I60</f>
        <v>0</v>
      </c>
      <c r="F1284" s="59"/>
      <c r="G1284" s="60"/>
    </row>
    <row r="1285" spans="1:7" ht="18" customHeight="1" x14ac:dyDescent="0.35">
      <c r="A1285" s="59"/>
      <c r="B1285" s="59" t="s">
        <v>769</v>
      </c>
      <c r="C1285" s="59"/>
      <c r="D1285" s="60">
        <f>DR!J59</f>
        <v>0</v>
      </c>
      <c r="E1285" s="60">
        <f>CR!J60</f>
        <v>0</v>
      </c>
      <c r="F1285" s="59"/>
      <c r="G1285" s="60"/>
    </row>
    <row r="1286" spans="1:7" ht="18" customHeight="1" x14ac:dyDescent="0.35">
      <c r="A1286" s="59"/>
      <c r="B1286" s="59" t="s">
        <v>770</v>
      </c>
      <c r="C1286" s="59"/>
      <c r="D1286" s="60">
        <f>DR!K59</f>
        <v>0</v>
      </c>
      <c r="E1286" s="60">
        <f>CR!K60</f>
        <v>0</v>
      </c>
      <c r="F1286" s="59"/>
      <c r="G1286" s="60"/>
    </row>
    <row r="1287" spans="1:7" ht="18" customHeight="1" x14ac:dyDescent="0.35">
      <c r="A1287" s="59"/>
      <c r="B1287" s="59" t="s">
        <v>771</v>
      </c>
      <c r="C1287" s="59"/>
      <c r="D1287" s="60">
        <f>DR!L59</f>
        <v>0</v>
      </c>
      <c r="E1287" s="60">
        <f>CR!L60</f>
        <v>0</v>
      </c>
      <c r="F1287" s="59"/>
      <c r="G1287" s="60"/>
    </row>
    <row r="1288" spans="1:7" ht="18" customHeight="1" x14ac:dyDescent="0.35">
      <c r="A1288" s="59"/>
      <c r="B1288" s="59" t="s">
        <v>772</v>
      </c>
      <c r="C1288" s="59"/>
      <c r="D1288" s="60">
        <f>DR!M59</f>
        <v>0</v>
      </c>
      <c r="E1288" s="60">
        <f>CR!M60</f>
        <v>0</v>
      </c>
      <c r="F1288" s="59"/>
      <c r="G1288" s="60"/>
    </row>
    <row r="1289" spans="1:7" ht="18" customHeight="1" x14ac:dyDescent="0.35">
      <c r="A1289" s="59"/>
      <c r="B1289" s="59" t="s">
        <v>773</v>
      </c>
      <c r="C1289" s="59"/>
      <c r="D1289" s="60">
        <f>DR!N59</f>
        <v>0</v>
      </c>
      <c r="E1289" s="60">
        <f>CR!N60</f>
        <v>0</v>
      </c>
      <c r="F1289" s="59"/>
      <c r="G1289" s="60"/>
    </row>
    <row r="1290" spans="1:7" ht="18" customHeight="1" x14ac:dyDescent="0.35">
      <c r="A1290" s="59"/>
      <c r="B1290" s="59" t="s">
        <v>774</v>
      </c>
      <c r="C1290" s="59"/>
      <c r="D1290" s="60">
        <f>DR!O59</f>
        <v>0</v>
      </c>
      <c r="E1290" s="60">
        <f>CR!O60</f>
        <v>0</v>
      </c>
      <c r="F1290" s="59"/>
      <c r="G1290" s="60"/>
    </row>
    <row r="1291" spans="1:7" ht="18" customHeight="1" x14ac:dyDescent="0.35">
      <c r="A1291" s="59"/>
      <c r="B1291" s="59" t="s">
        <v>775</v>
      </c>
      <c r="C1291" s="59"/>
      <c r="D1291" s="60">
        <f>DR!P59</f>
        <v>0</v>
      </c>
      <c r="E1291" s="60">
        <f>CR!P60</f>
        <v>0</v>
      </c>
      <c r="F1291" s="59"/>
      <c r="G1291" s="60"/>
    </row>
    <row r="1292" spans="1:7" ht="18" customHeight="1" x14ac:dyDescent="0.35">
      <c r="A1292" s="59"/>
      <c r="B1292" s="59" t="s">
        <v>776</v>
      </c>
      <c r="C1292" s="59"/>
      <c r="D1292" s="60">
        <f>DR!Q59</f>
        <v>0</v>
      </c>
      <c r="E1292" s="60">
        <f>CR!Q60</f>
        <v>0</v>
      </c>
      <c r="F1292" s="59"/>
      <c r="G1292" s="60"/>
    </row>
    <row r="1293" spans="1:7" ht="18" customHeight="1" x14ac:dyDescent="0.35">
      <c r="A1293" s="59"/>
      <c r="B1293" s="59" t="s">
        <v>777</v>
      </c>
      <c r="C1293" s="59"/>
      <c r="D1293" s="60">
        <f>DR!R59</f>
        <v>0</v>
      </c>
      <c r="E1293" s="60">
        <f>CR!R60</f>
        <v>0</v>
      </c>
      <c r="F1293" s="59"/>
      <c r="G1293" s="60"/>
    </row>
    <row r="1294" spans="1:7" ht="18" customHeight="1" x14ac:dyDescent="0.35">
      <c r="A1294" s="59"/>
      <c r="B1294" s="59" t="s">
        <v>778</v>
      </c>
      <c r="C1294" s="59"/>
      <c r="D1294" s="60">
        <f>DR!S59</f>
        <v>0</v>
      </c>
      <c r="E1294" s="60">
        <f>CR!S60</f>
        <v>0</v>
      </c>
      <c r="F1294" s="59"/>
      <c r="G1294" s="60"/>
    </row>
    <row r="1295" spans="1:7" ht="18" customHeight="1" x14ac:dyDescent="0.35">
      <c r="A1295" s="59"/>
      <c r="B1295" s="59" t="s">
        <v>779</v>
      </c>
      <c r="C1295" s="59"/>
      <c r="D1295" s="60">
        <f>DR!T59</f>
        <v>0</v>
      </c>
      <c r="E1295" s="60">
        <f>CR!T60</f>
        <v>0</v>
      </c>
      <c r="F1295" s="59"/>
      <c r="G1295" s="60"/>
    </row>
    <row r="1296" spans="1:7" ht="18" customHeight="1" x14ac:dyDescent="0.35">
      <c r="A1296" s="59"/>
      <c r="B1296" s="59" t="s">
        <v>780</v>
      </c>
      <c r="C1296" s="59"/>
      <c r="D1296" s="60">
        <f>DR!U59</f>
        <v>0</v>
      </c>
      <c r="E1296" s="60">
        <f>CR!U60</f>
        <v>0</v>
      </c>
      <c r="F1296" s="59"/>
      <c r="G1296" s="60"/>
    </row>
    <row r="1297" spans="1:7" ht="18" customHeight="1" x14ac:dyDescent="0.35">
      <c r="A1297" s="59"/>
      <c r="B1297" s="59"/>
      <c r="C1297" s="59"/>
      <c r="D1297" s="60">
        <f t="shared" ref="D1297:E1297" si="53">SUM(D1279:D1296)</f>
        <v>2900</v>
      </c>
      <c r="E1297" s="60">
        <f t="shared" si="53"/>
        <v>0</v>
      </c>
      <c r="F1297" s="59" t="s">
        <v>761</v>
      </c>
      <c r="G1297" s="60">
        <f>D1297-E1297</f>
        <v>2900</v>
      </c>
    </row>
    <row r="1298" spans="1:7" ht="18" customHeight="1" x14ac:dyDescent="0.35">
      <c r="A1298" s="52"/>
      <c r="B1298" s="52"/>
      <c r="C1298" s="52"/>
      <c r="D1298" s="53"/>
      <c r="E1298" s="53"/>
      <c r="F1298" s="52"/>
      <c r="G1298" s="53"/>
    </row>
    <row r="1299" spans="1:7" ht="18" customHeight="1" x14ac:dyDescent="0.35">
      <c r="A1299" s="52"/>
      <c r="B1299" s="52"/>
      <c r="C1299" s="52"/>
      <c r="D1299" s="53"/>
      <c r="E1299" s="53"/>
      <c r="F1299" s="52"/>
      <c r="G1299" s="53"/>
    </row>
    <row r="1300" spans="1:7" ht="18" customHeight="1" x14ac:dyDescent="0.35">
      <c r="A1300" s="56" t="s">
        <v>395</v>
      </c>
      <c r="B1300" s="64"/>
      <c r="C1300" s="52"/>
      <c r="D1300" s="52">
        <v>94</v>
      </c>
      <c r="E1300" s="53"/>
      <c r="F1300" s="52"/>
      <c r="G1300" s="53"/>
    </row>
    <row r="1301" spans="1:7" ht="18" customHeight="1" x14ac:dyDescent="0.35">
      <c r="A1301" s="56"/>
      <c r="B1301" s="64"/>
      <c r="C1301" s="52"/>
      <c r="D1301" s="52"/>
      <c r="E1301" s="53"/>
      <c r="F1301" s="52"/>
      <c r="G1301" s="53"/>
    </row>
    <row r="1302" spans="1:7" ht="18" customHeight="1" x14ac:dyDescent="0.35">
      <c r="A1302" s="57" t="s">
        <v>756</v>
      </c>
      <c r="B1302" s="57" t="s">
        <v>757</v>
      </c>
      <c r="C1302" s="57" t="s">
        <v>758</v>
      </c>
      <c r="D1302" s="58" t="s">
        <v>759</v>
      </c>
      <c r="E1302" s="58" t="s">
        <v>760</v>
      </c>
      <c r="F1302" s="57" t="s">
        <v>761</v>
      </c>
      <c r="G1302" s="58" t="s">
        <v>762</v>
      </c>
    </row>
    <row r="1303" spans="1:7" ht="18" customHeight="1" x14ac:dyDescent="0.35">
      <c r="A1303" s="59" t="s">
        <v>763</v>
      </c>
      <c r="B1303" s="59" t="s">
        <v>649</v>
      </c>
      <c r="C1303" s="59"/>
      <c r="D1303" s="60">
        <f>DR!D61</f>
        <v>0</v>
      </c>
      <c r="E1303" s="60">
        <f>CR!D61</f>
        <v>0</v>
      </c>
      <c r="F1303" s="59"/>
      <c r="G1303" s="60"/>
    </row>
    <row r="1304" spans="1:7" ht="18" customHeight="1" x14ac:dyDescent="0.35">
      <c r="A1304" s="59"/>
      <c r="B1304" s="59" t="s">
        <v>764</v>
      </c>
      <c r="C1304" s="59"/>
      <c r="D1304" s="60" t="e">
        <f>DR!#REF!</f>
        <v>#REF!</v>
      </c>
      <c r="E1304" s="60">
        <f>CR!E61</f>
        <v>0</v>
      </c>
      <c r="F1304" s="59"/>
      <c r="G1304" s="60"/>
    </row>
    <row r="1305" spans="1:7" ht="18" customHeight="1" x14ac:dyDescent="0.35">
      <c r="A1305" s="59"/>
      <c r="B1305" s="59" t="s">
        <v>765</v>
      </c>
      <c r="C1305" s="59"/>
      <c r="D1305" s="60">
        <f>DR!F60</f>
        <v>100</v>
      </c>
      <c r="E1305" s="60">
        <f>CR!F61</f>
        <v>0</v>
      </c>
      <c r="F1305" s="59"/>
      <c r="G1305" s="60"/>
    </row>
    <row r="1306" spans="1:7" ht="18" customHeight="1" x14ac:dyDescent="0.35">
      <c r="A1306" s="59"/>
      <c r="B1306" s="59" t="s">
        <v>766</v>
      </c>
      <c r="C1306" s="59"/>
      <c r="D1306" s="60">
        <f>DR!G60</f>
        <v>300</v>
      </c>
      <c r="E1306" s="60">
        <f>CR!G61</f>
        <v>0</v>
      </c>
      <c r="F1306" s="59"/>
      <c r="G1306" s="60"/>
    </row>
    <row r="1307" spans="1:7" ht="18" customHeight="1" x14ac:dyDescent="0.35">
      <c r="A1307" s="59"/>
      <c r="B1307" s="59" t="s">
        <v>767</v>
      </c>
      <c r="C1307" s="59"/>
      <c r="D1307" s="60">
        <f>DR!H60</f>
        <v>200</v>
      </c>
      <c r="E1307" s="60">
        <f>CR!H61</f>
        <v>0</v>
      </c>
      <c r="F1307" s="59"/>
      <c r="G1307" s="60"/>
    </row>
    <row r="1308" spans="1:7" ht="18" customHeight="1" x14ac:dyDescent="0.35">
      <c r="A1308" s="59"/>
      <c r="B1308" s="59" t="s">
        <v>768</v>
      </c>
      <c r="C1308" s="59"/>
      <c r="D1308" s="60">
        <f>DR!I60</f>
        <v>1100</v>
      </c>
      <c r="E1308" s="60">
        <f>CR!I61</f>
        <v>0</v>
      </c>
      <c r="F1308" s="59"/>
      <c r="G1308" s="60"/>
    </row>
    <row r="1309" spans="1:7" ht="18" customHeight="1" x14ac:dyDescent="0.35">
      <c r="A1309" s="59"/>
      <c r="B1309" s="59" t="s">
        <v>769</v>
      </c>
      <c r="C1309" s="59"/>
      <c r="D1309" s="60">
        <f>DR!J60</f>
        <v>50</v>
      </c>
      <c r="E1309" s="60">
        <f>CR!J61</f>
        <v>0</v>
      </c>
      <c r="F1309" s="59"/>
      <c r="G1309" s="60"/>
    </row>
    <row r="1310" spans="1:7" ht="18" customHeight="1" x14ac:dyDescent="0.35">
      <c r="A1310" s="59"/>
      <c r="B1310" s="59" t="s">
        <v>770</v>
      </c>
      <c r="C1310" s="59"/>
      <c r="D1310" s="60">
        <f>DR!K60</f>
        <v>0</v>
      </c>
      <c r="E1310" s="60">
        <f>CR!K61</f>
        <v>0</v>
      </c>
      <c r="F1310" s="59"/>
      <c r="G1310" s="60"/>
    </row>
    <row r="1311" spans="1:7" ht="18" customHeight="1" x14ac:dyDescent="0.35">
      <c r="A1311" s="59"/>
      <c r="B1311" s="59" t="s">
        <v>771</v>
      </c>
      <c r="C1311" s="59"/>
      <c r="D1311" s="60">
        <f>DR!L60</f>
        <v>400</v>
      </c>
      <c r="E1311" s="60">
        <f>CR!L61</f>
        <v>0</v>
      </c>
      <c r="F1311" s="59"/>
      <c r="G1311" s="60"/>
    </row>
    <row r="1312" spans="1:7" ht="18" customHeight="1" x14ac:dyDescent="0.35">
      <c r="A1312" s="59"/>
      <c r="B1312" s="59" t="s">
        <v>772</v>
      </c>
      <c r="C1312" s="59"/>
      <c r="D1312" s="60">
        <f>DR!M60</f>
        <v>50</v>
      </c>
      <c r="E1312" s="60">
        <f>CR!M61</f>
        <v>0</v>
      </c>
      <c r="F1312" s="59"/>
      <c r="G1312" s="60"/>
    </row>
    <row r="1313" spans="1:7" ht="18" customHeight="1" x14ac:dyDescent="0.35">
      <c r="A1313" s="59"/>
      <c r="B1313" s="59" t="s">
        <v>773</v>
      </c>
      <c r="C1313" s="59"/>
      <c r="D1313" s="60">
        <f>DR!N60</f>
        <v>100</v>
      </c>
      <c r="E1313" s="60">
        <f>CR!N61</f>
        <v>0</v>
      </c>
      <c r="F1313" s="59"/>
      <c r="G1313" s="60"/>
    </row>
    <row r="1314" spans="1:7" ht="18" customHeight="1" x14ac:dyDescent="0.35">
      <c r="A1314" s="59"/>
      <c r="B1314" s="59" t="s">
        <v>774</v>
      </c>
      <c r="C1314" s="59"/>
      <c r="D1314" s="60">
        <f>DR!O60</f>
        <v>1300</v>
      </c>
      <c r="E1314" s="60">
        <f>CR!O61</f>
        <v>0</v>
      </c>
      <c r="F1314" s="59"/>
      <c r="G1314" s="60"/>
    </row>
    <row r="1315" spans="1:7" ht="18" customHeight="1" x14ac:dyDescent="0.35">
      <c r="A1315" s="59"/>
      <c r="B1315" s="59" t="s">
        <v>775</v>
      </c>
      <c r="C1315" s="59"/>
      <c r="D1315" s="60">
        <f>DR!P60</f>
        <v>200</v>
      </c>
      <c r="E1315" s="60">
        <f>CR!P61</f>
        <v>0</v>
      </c>
      <c r="F1315" s="59"/>
      <c r="G1315" s="60"/>
    </row>
    <row r="1316" spans="1:7" ht="18" customHeight="1" x14ac:dyDescent="0.35">
      <c r="A1316" s="59"/>
      <c r="B1316" s="59" t="s">
        <v>776</v>
      </c>
      <c r="C1316" s="59"/>
      <c r="D1316" s="60">
        <f>DR!Q60</f>
        <v>100</v>
      </c>
      <c r="E1316" s="60">
        <f>CR!Q61</f>
        <v>0</v>
      </c>
      <c r="F1316" s="59"/>
      <c r="G1316" s="60"/>
    </row>
    <row r="1317" spans="1:7" ht="18" customHeight="1" x14ac:dyDescent="0.35">
      <c r="A1317" s="59"/>
      <c r="B1317" s="59" t="s">
        <v>777</v>
      </c>
      <c r="C1317" s="59"/>
      <c r="D1317" s="60">
        <f>DR!R60</f>
        <v>0</v>
      </c>
      <c r="E1317" s="60">
        <f>CR!R61</f>
        <v>0</v>
      </c>
      <c r="F1317" s="59"/>
      <c r="G1317" s="60"/>
    </row>
    <row r="1318" spans="1:7" ht="18" customHeight="1" x14ac:dyDescent="0.35">
      <c r="A1318" s="59"/>
      <c r="B1318" s="59" t="s">
        <v>778</v>
      </c>
      <c r="C1318" s="59"/>
      <c r="D1318" s="60">
        <f>DR!S60</f>
        <v>150</v>
      </c>
      <c r="E1318" s="60">
        <f>CR!S61</f>
        <v>0</v>
      </c>
      <c r="F1318" s="59"/>
      <c r="G1318" s="60"/>
    </row>
    <row r="1319" spans="1:7" ht="18" customHeight="1" x14ac:dyDescent="0.35">
      <c r="A1319" s="59"/>
      <c r="B1319" s="59" t="s">
        <v>779</v>
      </c>
      <c r="C1319" s="59"/>
      <c r="D1319" s="60">
        <f>DR!T60</f>
        <v>0</v>
      </c>
      <c r="E1319" s="60">
        <f>CR!T61</f>
        <v>0</v>
      </c>
      <c r="F1319" s="59"/>
      <c r="G1319" s="60"/>
    </row>
    <row r="1320" spans="1:7" ht="18" customHeight="1" x14ac:dyDescent="0.35">
      <c r="A1320" s="59"/>
      <c r="B1320" s="59" t="s">
        <v>780</v>
      </c>
      <c r="C1320" s="59"/>
      <c r="D1320" s="60">
        <f>DR!U60</f>
        <v>0</v>
      </c>
      <c r="E1320" s="60">
        <f>CR!U61</f>
        <v>0</v>
      </c>
      <c r="F1320" s="59"/>
      <c r="G1320" s="60"/>
    </row>
    <row r="1321" spans="1:7" ht="18" customHeight="1" x14ac:dyDescent="0.35">
      <c r="A1321" s="59"/>
      <c r="B1321" s="59"/>
      <c r="C1321" s="59"/>
      <c r="D1321" s="60" t="e">
        <f t="shared" ref="D1321:E1321" si="54">SUM(D1303:D1320)</f>
        <v>#REF!</v>
      </c>
      <c r="E1321" s="60">
        <f t="shared" si="54"/>
        <v>0</v>
      </c>
      <c r="F1321" s="59" t="s">
        <v>761</v>
      </c>
      <c r="G1321" s="60" t="e">
        <f>D1321-E1321</f>
        <v>#REF!</v>
      </c>
    </row>
    <row r="1322" spans="1:7" ht="18" customHeight="1" x14ac:dyDescent="0.35">
      <c r="A1322" s="52"/>
      <c r="B1322" s="52"/>
      <c r="C1322" s="52"/>
      <c r="D1322" s="53"/>
      <c r="E1322" s="53"/>
      <c r="F1322" s="52"/>
      <c r="G1322" s="53"/>
    </row>
    <row r="1323" spans="1:7" ht="18" customHeight="1" x14ac:dyDescent="0.35">
      <c r="A1323" s="52"/>
      <c r="B1323" s="52"/>
      <c r="C1323" s="52"/>
      <c r="D1323" s="53"/>
      <c r="E1323" s="53"/>
      <c r="F1323" s="52"/>
      <c r="G1323" s="53"/>
    </row>
    <row r="1324" spans="1:7" ht="18" customHeight="1" x14ac:dyDescent="0.35">
      <c r="A1324" s="56" t="s">
        <v>397</v>
      </c>
      <c r="B1324" s="64"/>
      <c r="C1324" s="52"/>
      <c r="D1324" s="52">
        <v>99</v>
      </c>
      <c r="E1324" s="53"/>
      <c r="F1324" s="52"/>
      <c r="G1324" s="53"/>
    </row>
    <row r="1325" spans="1:7" ht="18" customHeight="1" x14ac:dyDescent="0.35">
      <c r="A1325" s="56"/>
      <c r="B1325" s="64"/>
      <c r="C1325" s="52"/>
      <c r="D1325" s="52"/>
      <c r="E1325" s="53"/>
      <c r="F1325" s="52"/>
      <c r="G1325" s="53"/>
    </row>
    <row r="1326" spans="1:7" ht="18" customHeight="1" x14ac:dyDescent="0.35">
      <c r="A1326" s="57" t="s">
        <v>756</v>
      </c>
      <c r="B1326" s="57" t="s">
        <v>757</v>
      </c>
      <c r="C1326" s="57" t="s">
        <v>758</v>
      </c>
      <c r="D1326" s="58" t="s">
        <v>759</v>
      </c>
      <c r="E1326" s="58" t="s">
        <v>760</v>
      </c>
      <c r="F1326" s="57" t="s">
        <v>761</v>
      </c>
      <c r="G1326" s="58" t="s">
        <v>762</v>
      </c>
    </row>
    <row r="1327" spans="1:7" ht="18" customHeight="1" x14ac:dyDescent="0.35">
      <c r="A1327" s="59" t="s">
        <v>763</v>
      </c>
      <c r="B1327" s="59" t="s">
        <v>649</v>
      </c>
      <c r="C1327" s="59"/>
      <c r="D1327" s="60">
        <f>DR!D62</f>
        <v>0</v>
      </c>
      <c r="E1327" s="60">
        <f>CR!D62</f>
        <v>0</v>
      </c>
      <c r="F1327" s="59"/>
      <c r="G1327" s="60"/>
    </row>
    <row r="1328" spans="1:7" ht="18" customHeight="1" x14ac:dyDescent="0.35">
      <c r="A1328" s="59"/>
      <c r="B1328" s="59" t="s">
        <v>764</v>
      </c>
      <c r="C1328" s="59"/>
      <c r="D1328" s="60">
        <f>DR!E61</f>
        <v>700</v>
      </c>
      <c r="E1328" s="60">
        <f>CR!E62</f>
        <v>0</v>
      </c>
      <c r="F1328" s="59"/>
      <c r="G1328" s="60"/>
    </row>
    <row r="1329" spans="1:7" ht="18" customHeight="1" x14ac:dyDescent="0.35">
      <c r="A1329" s="59"/>
      <c r="B1329" s="59" t="s">
        <v>765</v>
      </c>
      <c r="C1329" s="59"/>
      <c r="D1329" s="60">
        <f>DR!F61</f>
        <v>0</v>
      </c>
      <c r="E1329" s="60">
        <f>CR!F62</f>
        <v>0</v>
      </c>
      <c r="F1329" s="59"/>
      <c r="G1329" s="60"/>
    </row>
    <row r="1330" spans="1:7" ht="18" customHeight="1" x14ac:dyDescent="0.35">
      <c r="A1330" s="59"/>
      <c r="B1330" s="59" t="s">
        <v>766</v>
      </c>
      <c r="C1330" s="59"/>
      <c r="D1330" s="60">
        <f>DR!G61</f>
        <v>1100</v>
      </c>
      <c r="E1330" s="60">
        <f>CR!G62</f>
        <v>0</v>
      </c>
      <c r="F1330" s="59"/>
      <c r="G1330" s="60"/>
    </row>
    <row r="1331" spans="1:7" ht="18" customHeight="1" x14ac:dyDescent="0.35">
      <c r="A1331" s="59"/>
      <c r="B1331" s="59" t="s">
        <v>767</v>
      </c>
      <c r="C1331" s="59"/>
      <c r="D1331" s="60">
        <f>DR!H61</f>
        <v>100</v>
      </c>
      <c r="E1331" s="60">
        <f>CR!H62</f>
        <v>0</v>
      </c>
      <c r="F1331" s="59"/>
      <c r="G1331" s="60"/>
    </row>
    <row r="1332" spans="1:7" ht="18" customHeight="1" x14ac:dyDescent="0.35">
      <c r="A1332" s="59"/>
      <c r="B1332" s="59" t="s">
        <v>768</v>
      </c>
      <c r="C1332" s="59"/>
      <c r="D1332" s="60">
        <f>DR!I61</f>
        <v>300</v>
      </c>
      <c r="E1332" s="60">
        <f>CR!I62</f>
        <v>0</v>
      </c>
      <c r="F1332" s="59"/>
      <c r="G1332" s="60"/>
    </row>
    <row r="1333" spans="1:7" ht="18" customHeight="1" x14ac:dyDescent="0.35">
      <c r="A1333" s="59"/>
      <c r="B1333" s="59" t="s">
        <v>769</v>
      </c>
      <c r="C1333" s="59"/>
      <c r="D1333" s="60">
        <f>DR!J61</f>
        <v>50</v>
      </c>
      <c r="E1333" s="60">
        <f>CR!J62</f>
        <v>0</v>
      </c>
      <c r="F1333" s="59"/>
      <c r="G1333" s="60"/>
    </row>
    <row r="1334" spans="1:7" ht="18" customHeight="1" x14ac:dyDescent="0.35">
      <c r="A1334" s="59"/>
      <c r="B1334" s="59" t="s">
        <v>770</v>
      </c>
      <c r="C1334" s="59"/>
      <c r="D1334" s="60">
        <f>DR!K61</f>
        <v>350</v>
      </c>
      <c r="E1334" s="60">
        <f>CR!K62</f>
        <v>0</v>
      </c>
      <c r="F1334" s="59"/>
      <c r="G1334" s="60"/>
    </row>
    <row r="1335" spans="1:7" ht="18" customHeight="1" x14ac:dyDescent="0.35">
      <c r="A1335" s="59"/>
      <c r="B1335" s="59" t="s">
        <v>771</v>
      </c>
      <c r="C1335" s="59"/>
      <c r="D1335" s="60">
        <f>DR!L61</f>
        <v>0</v>
      </c>
      <c r="E1335" s="60">
        <f>CR!L62</f>
        <v>0</v>
      </c>
      <c r="F1335" s="59"/>
      <c r="G1335" s="60"/>
    </row>
    <row r="1336" spans="1:7" ht="18" customHeight="1" x14ac:dyDescent="0.35">
      <c r="A1336" s="59"/>
      <c r="B1336" s="59" t="s">
        <v>772</v>
      </c>
      <c r="C1336" s="59"/>
      <c r="D1336" s="60">
        <f>DR!M61</f>
        <v>0</v>
      </c>
      <c r="E1336" s="60">
        <f>CR!M62</f>
        <v>0</v>
      </c>
      <c r="F1336" s="59"/>
      <c r="G1336" s="60"/>
    </row>
    <row r="1337" spans="1:7" ht="18" customHeight="1" x14ac:dyDescent="0.35">
      <c r="A1337" s="59"/>
      <c r="B1337" s="59" t="s">
        <v>773</v>
      </c>
      <c r="C1337" s="59"/>
      <c r="D1337" s="60">
        <f>DR!N61</f>
        <v>150</v>
      </c>
      <c r="E1337" s="60">
        <f>CR!N62</f>
        <v>0</v>
      </c>
      <c r="F1337" s="59"/>
      <c r="G1337" s="60"/>
    </row>
    <row r="1338" spans="1:7" ht="18" customHeight="1" x14ac:dyDescent="0.35">
      <c r="A1338" s="59"/>
      <c r="B1338" s="59" t="s">
        <v>774</v>
      </c>
      <c r="C1338" s="59"/>
      <c r="D1338" s="60">
        <f>DR!O61</f>
        <v>100</v>
      </c>
      <c r="E1338" s="60">
        <f>CR!O62</f>
        <v>0</v>
      </c>
      <c r="F1338" s="59"/>
      <c r="G1338" s="60"/>
    </row>
    <row r="1339" spans="1:7" ht="18" customHeight="1" x14ac:dyDescent="0.35">
      <c r="A1339" s="59"/>
      <c r="B1339" s="59" t="s">
        <v>775</v>
      </c>
      <c r="C1339" s="59"/>
      <c r="D1339" s="60">
        <f>DR!P61</f>
        <v>50</v>
      </c>
      <c r="E1339" s="60">
        <f>CR!P62</f>
        <v>0</v>
      </c>
      <c r="F1339" s="59"/>
      <c r="G1339" s="60"/>
    </row>
    <row r="1340" spans="1:7" ht="18" customHeight="1" x14ac:dyDescent="0.35">
      <c r="A1340" s="59"/>
      <c r="B1340" s="59" t="s">
        <v>776</v>
      </c>
      <c r="C1340" s="59"/>
      <c r="D1340" s="60">
        <f>DR!Q61</f>
        <v>0</v>
      </c>
      <c r="E1340" s="60">
        <f>CR!Q62</f>
        <v>0</v>
      </c>
      <c r="F1340" s="59"/>
      <c r="G1340" s="60"/>
    </row>
    <row r="1341" spans="1:7" ht="18" customHeight="1" x14ac:dyDescent="0.35">
      <c r="A1341" s="59"/>
      <c r="B1341" s="59" t="s">
        <v>777</v>
      </c>
      <c r="C1341" s="59"/>
      <c r="D1341" s="60">
        <f>DR!R61</f>
        <v>50</v>
      </c>
      <c r="E1341" s="60">
        <f>CR!R62</f>
        <v>0</v>
      </c>
      <c r="F1341" s="59"/>
      <c r="G1341" s="60"/>
    </row>
    <row r="1342" spans="1:7" ht="18" customHeight="1" x14ac:dyDescent="0.35">
      <c r="A1342" s="59"/>
      <c r="B1342" s="59" t="s">
        <v>778</v>
      </c>
      <c r="C1342" s="59"/>
      <c r="D1342" s="60">
        <f>DR!S61</f>
        <v>100</v>
      </c>
      <c r="E1342" s="60">
        <f>CR!S62</f>
        <v>0</v>
      </c>
      <c r="F1342" s="59"/>
      <c r="G1342" s="60"/>
    </row>
    <row r="1343" spans="1:7" ht="18" customHeight="1" x14ac:dyDescent="0.35">
      <c r="A1343" s="59"/>
      <c r="B1343" s="59" t="s">
        <v>779</v>
      </c>
      <c r="C1343" s="59"/>
      <c r="D1343" s="60">
        <f>DR!T61</f>
        <v>50</v>
      </c>
      <c r="E1343" s="60">
        <f>CR!T62</f>
        <v>0</v>
      </c>
      <c r="F1343" s="59"/>
      <c r="G1343" s="60"/>
    </row>
    <row r="1344" spans="1:7" ht="18" customHeight="1" x14ac:dyDescent="0.35">
      <c r="A1344" s="59"/>
      <c r="B1344" s="59" t="s">
        <v>780</v>
      </c>
      <c r="C1344" s="59"/>
      <c r="D1344" s="60">
        <f>DR!U61</f>
        <v>300</v>
      </c>
      <c r="E1344" s="60">
        <f>CR!U62</f>
        <v>0</v>
      </c>
      <c r="F1344" s="59"/>
      <c r="G1344" s="60"/>
    </row>
    <row r="1345" spans="1:7" ht="18" customHeight="1" x14ac:dyDescent="0.35">
      <c r="A1345" s="59"/>
      <c r="B1345" s="59"/>
      <c r="C1345" s="59"/>
      <c r="D1345" s="60">
        <f t="shared" ref="D1345:E1345" si="55">SUM(D1327:D1344)</f>
        <v>3400</v>
      </c>
      <c r="E1345" s="60">
        <f t="shared" si="55"/>
        <v>0</v>
      </c>
      <c r="F1345" s="59" t="s">
        <v>761</v>
      </c>
      <c r="G1345" s="60">
        <f>D1345-E1345</f>
        <v>3400</v>
      </c>
    </row>
    <row r="1346" spans="1:7" ht="18" customHeight="1" x14ac:dyDescent="0.35">
      <c r="A1346" s="52"/>
      <c r="B1346" s="52"/>
      <c r="C1346" s="52"/>
      <c r="D1346" s="53"/>
      <c r="E1346" s="53"/>
      <c r="F1346" s="52"/>
      <c r="G1346" s="53"/>
    </row>
    <row r="1347" spans="1:7" ht="18" customHeight="1" x14ac:dyDescent="0.35">
      <c r="A1347" s="52"/>
      <c r="B1347" s="52"/>
      <c r="C1347" s="52"/>
      <c r="D1347" s="53"/>
      <c r="E1347" s="53"/>
      <c r="F1347" s="52"/>
      <c r="G1347" s="53"/>
    </row>
    <row r="1348" spans="1:7" ht="18" customHeight="1" x14ac:dyDescent="0.35">
      <c r="A1348" s="56" t="s">
        <v>399</v>
      </c>
      <c r="B1348" s="64"/>
      <c r="C1348" s="52"/>
      <c r="D1348" s="52">
        <v>100</v>
      </c>
      <c r="E1348" s="53"/>
      <c r="F1348" s="52"/>
      <c r="G1348" s="53"/>
    </row>
    <row r="1349" spans="1:7" ht="18" customHeight="1" x14ac:dyDescent="0.35">
      <c r="A1349" s="56"/>
      <c r="B1349" s="64"/>
      <c r="C1349" s="52"/>
      <c r="D1349" s="52"/>
      <c r="E1349" s="53"/>
      <c r="F1349" s="52"/>
      <c r="G1349" s="53"/>
    </row>
    <row r="1350" spans="1:7" ht="18" customHeight="1" x14ac:dyDescent="0.35">
      <c r="A1350" s="57" t="s">
        <v>756</v>
      </c>
      <c r="B1350" s="57" t="s">
        <v>757</v>
      </c>
      <c r="C1350" s="57" t="s">
        <v>758</v>
      </c>
      <c r="D1350" s="58" t="s">
        <v>759</v>
      </c>
      <c r="E1350" s="58" t="s">
        <v>760</v>
      </c>
      <c r="F1350" s="57" t="s">
        <v>761</v>
      </c>
      <c r="G1350" s="58" t="s">
        <v>762</v>
      </c>
    </row>
    <row r="1351" spans="1:7" ht="18" customHeight="1" x14ac:dyDescent="0.35">
      <c r="A1351" s="59" t="s">
        <v>763</v>
      </c>
      <c r="B1351" s="59" t="s">
        <v>649</v>
      </c>
      <c r="C1351" s="59"/>
      <c r="D1351" s="60">
        <f>DR!D63</f>
        <v>0</v>
      </c>
      <c r="E1351" s="60">
        <f>CR!D63</f>
        <v>0</v>
      </c>
      <c r="F1351" s="59"/>
      <c r="G1351" s="60"/>
    </row>
    <row r="1352" spans="1:7" ht="18" customHeight="1" x14ac:dyDescent="0.35">
      <c r="A1352" s="59"/>
      <c r="B1352" s="59" t="s">
        <v>764</v>
      </c>
      <c r="C1352" s="59"/>
      <c r="D1352" s="60">
        <f>DR!E62</f>
        <v>1700</v>
      </c>
      <c r="E1352" s="60">
        <f>CR!E63</f>
        <v>0</v>
      </c>
      <c r="F1352" s="59"/>
      <c r="G1352" s="60"/>
    </row>
    <row r="1353" spans="1:7" ht="18" customHeight="1" x14ac:dyDescent="0.35">
      <c r="A1353" s="59"/>
      <c r="B1353" s="59" t="s">
        <v>765</v>
      </c>
      <c r="C1353" s="59"/>
      <c r="D1353" s="60">
        <f>DR!F62</f>
        <v>250</v>
      </c>
      <c r="E1353" s="60">
        <f>CR!F63</f>
        <v>0</v>
      </c>
      <c r="F1353" s="59"/>
      <c r="G1353" s="60"/>
    </row>
    <row r="1354" spans="1:7" ht="18" customHeight="1" x14ac:dyDescent="0.35">
      <c r="A1354" s="59"/>
      <c r="B1354" s="59" t="s">
        <v>766</v>
      </c>
      <c r="C1354" s="59"/>
      <c r="D1354" s="60">
        <f>DR!G62</f>
        <v>50</v>
      </c>
      <c r="E1354" s="60">
        <f>CR!G63</f>
        <v>0</v>
      </c>
      <c r="F1354" s="59"/>
      <c r="G1354" s="60"/>
    </row>
    <row r="1355" spans="1:7" ht="18" customHeight="1" x14ac:dyDescent="0.35">
      <c r="A1355" s="59"/>
      <c r="B1355" s="59" t="s">
        <v>767</v>
      </c>
      <c r="C1355" s="59"/>
      <c r="D1355" s="60">
        <f>DR!H62</f>
        <v>50</v>
      </c>
      <c r="E1355" s="60">
        <f>CR!H63</f>
        <v>0</v>
      </c>
      <c r="F1355" s="59"/>
      <c r="G1355" s="60"/>
    </row>
    <row r="1356" spans="1:7" ht="18" customHeight="1" x14ac:dyDescent="0.35">
      <c r="A1356" s="59"/>
      <c r="B1356" s="59" t="s">
        <v>768</v>
      </c>
      <c r="C1356" s="59"/>
      <c r="D1356" s="60">
        <f>DR!I62</f>
        <v>400</v>
      </c>
      <c r="E1356" s="60">
        <f>CR!I63</f>
        <v>0</v>
      </c>
      <c r="F1356" s="59"/>
      <c r="G1356" s="60"/>
    </row>
    <row r="1357" spans="1:7" ht="18" customHeight="1" x14ac:dyDescent="0.35">
      <c r="A1357" s="59"/>
      <c r="B1357" s="59" t="s">
        <v>769</v>
      </c>
      <c r="C1357" s="59"/>
      <c r="D1357" s="60">
        <f>DR!J62</f>
        <v>0</v>
      </c>
      <c r="E1357" s="60">
        <f>CR!J63</f>
        <v>0</v>
      </c>
      <c r="F1357" s="59"/>
      <c r="G1357" s="60"/>
    </row>
    <row r="1358" spans="1:7" ht="18" customHeight="1" x14ac:dyDescent="0.35">
      <c r="A1358" s="59"/>
      <c r="B1358" s="59" t="s">
        <v>770</v>
      </c>
      <c r="C1358" s="59"/>
      <c r="D1358" s="60">
        <f>DR!K62</f>
        <v>0</v>
      </c>
      <c r="E1358" s="60">
        <f>CR!K63</f>
        <v>0</v>
      </c>
      <c r="F1358" s="59"/>
      <c r="G1358" s="60"/>
    </row>
    <row r="1359" spans="1:7" ht="18" customHeight="1" x14ac:dyDescent="0.35">
      <c r="A1359" s="59"/>
      <c r="B1359" s="59" t="s">
        <v>771</v>
      </c>
      <c r="C1359" s="59"/>
      <c r="D1359" s="60">
        <f>DR!L62</f>
        <v>1150</v>
      </c>
      <c r="E1359" s="60">
        <f>CR!L63</f>
        <v>0</v>
      </c>
      <c r="F1359" s="59"/>
      <c r="G1359" s="60"/>
    </row>
    <row r="1360" spans="1:7" ht="18" customHeight="1" x14ac:dyDescent="0.35">
      <c r="A1360" s="59"/>
      <c r="B1360" s="59" t="s">
        <v>772</v>
      </c>
      <c r="C1360" s="59"/>
      <c r="D1360" s="60">
        <f>DR!M62</f>
        <v>0</v>
      </c>
      <c r="E1360" s="60">
        <f>CR!M63</f>
        <v>0</v>
      </c>
      <c r="F1360" s="59"/>
      <c r="G1360" s="60"/>
    </row>
    <row r="1361" spans="1:7" ht="18" customHeight="1" x14ac:dyDescent="0.35">
      <c r="A1361" s="59"/>
      <c r="B1361" s="59" t="s">
        <v>773</v>
      </c>
      <c r="C1361" s="59"/>
      <c r="D1361" s="60">
        <f>DR!N62</f>
        <v>0</v>
      </c>
      <c r="E1361" s="60">
        <f>CR!N63</f>
        <v>0</v>
      </c>
      <c r="F1361" s="59"/>
      <c r="G1361" s="60"/>
    </row>
    <row r="1362" spans="1:7" ht="18" customHeight="1" x14ac:dyDescent="0.35">
      <c r="A1362" s="59"/>
      <c r="B1362" s="59" t="s">
        <v>774</v>
      </c>
      <c r="C1362" s="59"/>
      <c r="D1362" s="60">
        <f>DR!O62</f>
        <v>250</v>
      </c>
      <c r="E1362" s="60">
        <f>CR!O63</f>
        <v>0</v>
      </c>
      <c r="F1362" s="59"/>
      <c r="G1362" s="60"/>
    </row>
    <row r="1363" spans="1:7" ht="18" customHeight="1" x14ac:dyDescent="0.35">
      <c r="A1363" s="59"/>
      <c r="B1363" s="59" t="s">
        <v>775</v>
      </c>
      <c r="C1363" s="59"/>
      <c r="D1363" s="60">
        <f>DR!P62</f>
        <v>100</v>
      </c>
      <c r="E1363" s="60">
        <f>CR!P63</f>
        <v>0</v>
      </c>
      <c r="F1363" s="59"/>
      <c r="G1363" s="60"/>
    </row>
    <row r="1364" spans="1:7" ht="18" customHeight="1" x14ac:dyDescent="0.35">
      <c r="A1364" s="59"/>
      <c r="B1364" s="59" t="s">
        <v>776</v>
      </c>
      <c r="C1364" s="59"/>
      <c r="D1364" s="60">
        <f>DR!Q62</f>
        <v>50</v>
      </c>
      <c r="E1364" s="60">
        <f>CR!Q63</f>
        <v>0</v>
      </c>
      <c r="F1364" s="59"/>
      <c r="G1364" s="60"/>
    </row>
    <row r="1365" spans="1:7" ht="18" customHeight="1" x14ac:dyDescent="0.35">
      <c r="A1365" s="59"/>
      <c r="B1365" s="59" t="s">
        <v>777</v>
      </c>
      <c r="C1365" s="59"/>
      <c r="D1365" s="60">
        <f>DR!R62</f>
        <v>50</v>
      </c>
      <c r="E1365" s="60">
        <f>CR!R63</f>
        <v>0</v>
      </c>
      <c r="F1365" s="59"/>
      <c r="G1365" s="60"/>
    </row>
    <row r="1366" spans="1:7" ht="18" customHeight="1" x14ac:dyDescent="0.35">
      <c r="A1366" s="59"/>
      <c r="B1366" s="59" t="s">
        <v>778</v>
      </c>
      <c r="C1366" s="59"/>
      <c r="D1366" s="60">
        <f>DR!S62</f>
        <v>150</v>
      </c>
      <c r="E1366" s="60">
        <f>CR!S63</f>
        <v>0</v>
      </c>
      <c r="F1366" s="59"/>
      <c r="G1366" s="60"/>
    </row>
    <row r="1367" spans="1:7" ht="18" customHeight="1" x14ac:dyDescent="0.35">
      <c r="A1367" s="59"/>
      <c r="B1367" s="59" t="s">
        <v>779</v>
      </c>
      <c r="C1367" s="59"/>
      <c r="D1367" s="60">
        <f>DR!T62</f>
        <v>0</v>
      </c>
      <c r="E1367" s="60">
        <f>CR!T63</f>
        <v>0</v>
      </c>
      <c r="F1367" s="59"/>
      <c r="G1367" s="60"/>
    </row>
    <row r="1368" spans="1:7" ht="18" customHeight="1" x14ac:dyDescent="0.35">
      <c r="A1368" s="59"/>
      <c r="B1368" s="59" t="s">
        <v>780</v>
      </c>
      <c r="C1368" s="59"/>
      <c r="D1368" s="60">
        <f>DR!U62</f>
        <v>0</v>
      </c>
      <c r="E1368" s="60">
        <f>CR!U63</f>
        <v>0</v>
      </c>
      <c r="F1368" s="59"/>
      <c r="G1368" s="60"/>
    </row>
    <row r="1369" spans="1:7" ht="18" customHeight="1" x14ac:dyDescent="0.35">
      <c r="A1369" s="59"/>
      <c r="B1369" s="59"/>
      <c r="C1369" s="59"/>
      <c r="D1369" s="60">
        <f t="shared" ref="D1369:E1369" si="56">SUM(D1351:D1368)</f>
        <v>4200</v>
      </c>
      <c r="E1369" s="60">
        <f t="shared" si="56"/>
        <v>0</v>
      </c>
      <c r="F1369" s="59" t="s">
        <v>761</v>
      </c>
      <c r="G1369" s="60">
        <f>D1369-E1369</f>
        <v>4200</v>
      </c>
    </row>
    <row r="1370" spans="1:7" ht="18" customHeight="1" x14ac:dyDescent="0.35">
      <c r="A1370" s="52"/>
      <c r="B1370" s="52"/>
      <c r="C1370" s="52"/>
      <c r="D1370" s="53"/>
      <c r="E1370" s="53"/>
      <c r="F1370" s="52"/>
      <c r="G1370" s="53"/>
    </row>
    <row r="1371" spans="1:7" ht="18" customHeight="1" x14ac:dyDescent="0.35">
      <c r="A1371" s="52"/>
      <c r="B1371" s="52"/>
      <c r="C1371" s="52"/>
      <c r="D1371" s="53"/>
      <c r="E1371" s="53"/>
      <c r="F1371" s="52"/>
      <c r="G1371" s="53"/>
    </row>
    <row r="1372" spans="1:7" ht="18" customHeight="1" x14ac:dyDescent="0.35">
      <c r="A1372" s="56" t="s">
        <v>401</v>
      </c>
      <c r="B1372" s="64"/>
      <c r="C1372" s="52"/>
      <c r="D1372" s="52">
        <v>101</v>
      </c>
      <c r="E1372" s="53"/>
      <c r="F1372" s="52"/>
      <c r="G1372" s="53"/>
    </row>
    <row r="1373" spans="1:7" ht="18" customHeight="1" x14ac:dyDescent="0.35">
      <c r="A1373" s="56"/>
      <c r="B1373" s="64"/>
      <c r="C1373" s="52"/>
      <c r="D1373" s="52"/>
      <c r="E1373" s="53"/>
      <c r="F1373" s="52"/>
      <c r="G1373" s="53"/>
    </row>
    <row r="1374" spans="1:7" ht="18" customHeight="1" x14ac:dyDescent="0.35">
      <c r="A1374" s="57" t="s">
        <v>756</v>
      </c>
      <c r="B1374" s="57" t="s">
        <v>757</v>
      </c>
      <c r="C1374" s="57" t="s">
        <v>758</v>
      </c>
      <c r="D1374" s="58" t="s">
        <v>759</v>
      </c>
      <c r="E1374" s="58" t="s">
        <v>760</v>
      </c>
      <c r="F1374" s="57" t="s">
        <v>761</v>
      </c>
      <c r="G1374" s="58" t="s">
        <v>762</v>
      </c>
    </row>
    <row r="1375" spans="1:7" ht="18" customHeight="1" x14ac:dyDescent="0.35">
      <c r="A1375" s="59" t="s">
        <v>763</v>
      </c>
      <c r="B1375" s="59" t="s">
        <v>649</v>
      </c>
      <c r="C1375" s="59"/>
      <c r="D1375" s="60">
        <f>DR!D64</f>
        <v>0</v>
      </c>
      <c r="E1375" s="60">
        <f>CR!D64</f>
        <v>0</v>
      </c>
      <c r="F1375" s="59"/>
      <c r="G1375" s="60"/>
    </row>
    <row r="1376" spans="1:7" ht="18" customHeight="1" x14ac:dyDescent="0.35">
      <c r="A1376" s="59"/>
      <c r="B1376" s="59" t="s">
        <v>764</v>
      </c>
      <c r="C1376" s="59"/>
      <c r="D1376" s="60">
        <f>DR!E63</f>
        <v>0</v>
      </c>
      <c r="E1376" s="60">
        <f>CR!E64</f>
        <v>0</v>
      </c>
      <c r="F1376" s="59"/>
      <c r="G1376" s="60"/>
    </row>
    <row r="1377" spans="1:7" ht="18" customHeight="1" x14ac:dyDescent="0.35">
      <c r="A1377" s="59"/>
      <c r="B1377" s="59" t="s">
        <v>765</v>
      </c>
      <c r="C1377" s="59"/>
      <c r="D1377" s="60">
        <f>DR!F63</f>
        <v>0</v>
      </c>
      <c r="E1377" s="60">
        <f>CR!F64</f>
        <v>0</v>
      </c>
      <c r="F1377" s="59"/>
      <c r="G1377" s="60"/>
    </row>
    <row r="1378" spans="1:7" ht="18" customHeight="1" x14ac:dyDescent="0.35">
      <c r="A1378" s="59"/>
      <c r="B1378" s="59" t="s">
        <v>766</v>
      </c>
      <c r="C1378" s="59"/>
      <c r="D1378" s="60">
        <f>DR!G63</f>
        <v>0</v>
      </c>
      <c r="E1378" s="60">
        <f>CR!G64</f>
        <v>0</v>
      </c>
      <c r="F1378" s="59"/>
      <c r="G1378" s="60"/>
    </row>
    <row r="1379" spans="1:7" ht="18" customHeight="1" x14ac:dyDescent="0.35">
      <c r="A1379" s="59"/>
      <c r="B1379" s="59" t="s">
        <v>767</v>
      </c>
      <c r="C1379" s="59"/>
      <c r="D1379" s="60">
        <f>DR!H63</f>
        <v>0</v>
      </c>
      <c r="E1379" s="60">
        <f>CR!H64</f>
        <v>0</v>
      </c>
      <c r="F1379" s="59"/>
      <c r="G1379" s="60"/>
    </row>
    <row r="1380" spans="1:7" ht="18" customHeight="1" x14ac:dyDescent="0.35">
      <c r="A1380" s="59"/>
      <c r="B1380" s="59" t="s">
        <v>768</v>
      </c>
      <c r="C1380" s="59"/>
      <c r="D1380" s="60">
        <f>DR!I63</f>
        <v>0</v>
      </c>
      <c r="E1380" s="60">
        <f>CR!I64</f>
        <v>0</v>
      </c>
      <c r="F1380" s="59"/>
      <c r="G1380" s="60"/>
    </row>
    <row r="1381" spans="1:7" ht="18" customHeight="1" x14ac:dyDescent="0.35">
      <c r="A1381" s="59"/>
      <c r="B1381" s="59" t="s">
        <v>769</v>
      </c>
      <c r="C1381" s="59"/>
      <c r="D1381" s="60">
        <f>DR!J63</f>
        <v>0</v>
      </c>
      <c r="E1381" s="60">
        <f>CR!J64</f>
        <v>0</v>
      </c>
      <c r="F1381" s="59"/>
      <c r="G1381" s="60"/>
    </row>
    <row r="1382" spans="1:7" ht="18" customHeight="1" x14ac:dyDescent="0.35">
      <c r="A1382" s="59"/>
      <c r="B1382" s="59" t="s">
        <v>770</v>
      </c>
      <c r="C1382" s="59"/>
      <c r="D1382" s="60">
        <f>DR!K63</f>
        <v>0</v>
      </c>
      <c r="E1382" s="60">
        <f>CR!K64</f>
        <v>0</v>
      </c>
      <c r="F1382" s="59"/>
      <c r="G1382" s="60"/>
    </row>
    <row r="1383" spans="1:7" ht="18" customHeight="1" x14ac:dyDescent="0.35">
      <c r="A1383" s="59"/>
      <c r="B1383" s="59" t="s">
        <v>771</v>
      </c>
      <c r="C1383" s="59"/>
      <c r="D1383" s="60">
        <f>DR!L63</f>
        <v>0</v>
      </c>
      <c r="E1383" s="60">
        <f>CR!L64</f>
        <v>0</v>
      </c>
      <c r="F1383" s="59"/>
      <c r="G1383" s="60"/>
    </row>
    <row r="1384" spans="1:7" ht="18" customHeight="1" x14ac:dyDescent="0.35">
      <c r="A1384" s="59"/>
      <c r="B1384" s="59" t="s">
        <v>772</v>
      </c>
      <c r="C1384" s="59"/>
      <c r="D1384" s="60">
        <f>DR!M63</f>
        <v>0</v>
      </c>
      <c r="E1384" s="60">
        <f>CR!M64</f>
        <v>0</v>
      </c>
      <c r="F1384" s="59"/>
      <c r="G1384" s="60"/>
    </row>
    <row r="1385" spans="1:7" ht="18" customHeight="1" x14ac:dyDescent="0.35">
      <c r="A1385" s="59"/>
      <c r="B1385" s="59" t="s">
        <v>773</v>
      </c>
      <c r="C1385" s="59"/>
      <c r="D1385" s="60">
        <f>DR!N63</f>
        <v>0</v>
      </c>
      <c r="E1385" s="60">
        <f>CR!N64</f>
        <v>0</v>
      </c>
      <c r="F1385" s="59"/>
      <c r="G1385" s="60"/>
    </row>
    <row r="1386" spans="1:7" ht="18" customHeight="1" x14ac:dyDescent="0.35">
      <c r="A1386" s="59"/>
      <c r="B1386" s="59" t="s">
        <v>774</v>
      </c>
      <c r="C1386" s="59"/>
      <c r="D1386" s="60">
        <f>DR!O63</f>
        <v>0</v>
      </c>
      <c r="E1386" s="60">
        <f>CR!O64</f>
        <v>0</v>
      </c>
      <c r="F1386" s="59"/>
      <c r="G1386" s="60"/>
    </row>
    <row r="1387" spans="1:7" ht="18" customHeight="1" x14ac:dyDescent="0.35">
      <c r="A1387" s="59"/>
      <c r="B1387" s="59" t="s">
        <v>775</v>
      </c>
      <c r="C1387" s="59"/>
      <c r="D1387" s="60">
        <f>DR!P63</f>
        <v>0</v>
      </c>
      <c r="E1387" s="60">
        <f>CR!P64</f>
        <v>0</v>
      </c>
      <c r="F1387" s="59"/>
      <c r="G1387" s="60"/>
    </row>
    <row r="1388" spans="1:7" ht="18" customHeight="1" x14ac:dyDescent="0.35">
      <c r="A1388" s="59"/>
      <c r="B1388" s="59" t="s">
        <v>776</v>
      </c>
      <c r="C1388" s="59"/>
      <c r="D1388" s="60">
        <f>DR!Q63</f>
        <v>0</v>
      </c>
      <c r="E1388" s="60">
        <f>CR!Q64</f>
        <v>0</v>
      </c>
      <c r="F1388" s="59"/>
      <c r="G1388" s="60"/>
    </row>
    <row r="1389" spans="1:7" ht="18" customHeight="1" x14ac:dyDescent="0.35">
      <c r="A1389" s="59"/>
      <c r="B1389" s="59" t="s">
        <v>777</v>
      </c>
      <c r="C1389" s="59"/>
      <c r="D1389" s="60">
        <f>DR!R63</f>
        <v>0</v>
      </c>
      <c r="E1389" s="60">
        <f>CR!R64</f>
        <v>0</v>
      </c>
      <c r="F1389" s="59"/>
      <c r="G1389" s="60"/>
    </row>
    <row r="1390" spans="1:7" ht="18" customHeight="1" x14ac:dyDescent="0.35">
      <c r="A1390" s="59"/>
      <c r="B1390" s="59" t="s">
        <v>778</v>
      </c>
      <c r="C1390" s="59"/>
      <c r="D1390" s="60">
        <f>DR!S63</f>
        <v>0</v>
      </c>
      <c r="E1390" s="60">
        <f>CR!S64</f>
        <v>0</v>
      </c>
      <c r="F1390" s="59"/>
      <c r="G1390" s="60"/>
    </row>
    <row r="1391" spans="1:7" ht="18" customHeight="1" x14ac:dyDescent="0.35">
      <c r="A1391" s="59"/>
      <c r="B1391" s="59" t="s">
        <v>779</v>
      </c>
      <c r="C1391" s="59"/>
      <c r="D1391" s="60">
        <f>DR!T63</f>
        <v>0</v>
      </c>
      <c r="E1391" s="60">
        <f>CR!T64</f>
        <v>0</v>
      </c>
      <c r="F1391" s="59"/>
      <c r="G1391" s="60"/>
    </row>
    <row r="1392" spans="1:7" ht="18" customHeight="1" x14ac:dyDescent="0.35">
      <c r="A1392" s="59"/>
      <c r="B1392" s="59" t="s">
        <v>780</v>
      </c>
      <c r="C1392" s="59"/>
      <c r="D1392" s="60">
        <f>DR!U63</f>
        <v>0</v>
      </c>
      <c r="E1392" s="60">
        <f>CR!U64</f>
        <v>0</v>
      </c>
      <c r="F1392" s="59"/>
      <c r="G1392" s="60"/>
    </row>
    <row r="1393" spans="1:7" ht="18" customHeight="1" x14ac:dyDescent="0.35">
      <c r="A1393" s="59"/>
      <c r="B1393" s="59"/>
      <c r="C1393" s="59"/>
      <c r="D1393" s="60">
        <f t="shared" ref="D1393:E1393" si="57">SUM(D1375:D1392)</f>
        <v>0</v>
      </c>
      <c r="E1393" s="60">
        <f t="shared" si="57"/>
        <v>0</v>
      </c>
      <c r="F1393" s="59" t="s">
        <v>761</v>
      </c>
      <c r="G1393" s="60">
        <f>D1393-E1393</f>
        <v>0</v>
      </c>
    </row>
    <row r="1394" spans="1:7" ht="18" customHeight="1" x14ac:dyDescent="0.35">
      <c r="A1394" s="52"/>
      <c r="B1394" s="52"/>
      <c r="C1394" s="52"/>
      <c r="D1394" s="53"/>
      <c r="E1394" s="53"/>
      <c r="F1394" s="52"/>
      <c r="G1394" s="53"/>
    </row>
    <row r="1395" spans="1:7" ht="18" customHeight="1" x14ac:dyDescent="0.35">
      <c r="A1395" s="52"/>
      <c r="B1395" s="52"/>
      <c r="C1395" s="52"/>
      <c r="D1395" s="53"/>
      <c r="E1395" s="53"/>
      <c r="F1395" s="52"/>
      <c r="G1395" s="53"/>
    </row>
    <row r="1396" spans="1:7" ht="18" customHeight="1" x14ac:dyDescent="0.35">
      <c r="A1396" s="56" t="s">
        <v>402</v>
      </c>
      <c r="B1396" s="64"/>
      <c r="C1396" s="52"/>
      <c r="D1396" s="52">
        <v>102</v>
      </c>
      <c r="E1396" s="53"/>
      <c r="F1396" s="52"/>
      <c r="G1396" s="53"/>
    </row>
    <row r="1397" spans="1:7" ht="18" customHeight="1" x14ac:dyDescent="0.35">
      <c r="A1397" s="56"/>
      <c r="B1397" s="64"/>
      <c r="C1397" s="52"/>
      <c r="D1397" s="52"/>
      <c r="E1397" s="53"/>
      <c r="F1397" s="52"/>
      <c r="G1397" s="53"/>
    </row>
    <row r="1398" spans="1:7" ht="18" customHeight="1" x14ac:dyDescent="0.35">
      <c r="A1398" s="57" t="s">
        <v>756</v>
      </c>
      <c r="B1398" s="57" t="s">
        <v>757</v>
      </c>
      <c r="C1398" s="57" t="s">
        <v>758</v>
      </c>
      <c r="D1398" s="58" t="s">
        <v>759</v>
      </c>
      <c r="E1398" s="58" t="s">
        <v>760</v>
      </c>
      <c r="F1398" s="57" t="s">
        <v>761</v>
      </c>
      <c r="G1398" s="58" t="s">
        <v>762</v>
      </c>
    </row>
    <row r="1399" spans="1:7" ht="18" customHeight="1" x14ac:dyDescent="0.35">
      <c r="A1399" s="59" t="s">
        <v>763</v>
      </c>
      <c r="B1399" s="59" t="s">
        <v>649</v>
      </c>
      <c r="C1399" s="59"/>
      <c r="D1399" s="60">
        <f>DR!D65</f>
        <v>0</v>
      </c>
      <c r="E1399" s="60">
        <f>CR!D65</f>
        <v>0</v>
      </c>
      <c r="F1399" s="59"/>
      <c r="G1399" s="60"/>
    </row>
    <row r="1400" spans="1:7" ht="18" customHeight="1" x14ac:dyDescent="0.35">
      <c r="A1400" s="59"/>
      <c r="B1400" s="59" t="s">
        <v>764</v>
      </c>
      <c r="C1400" s="59"/>
      <c r="D1400" s="60">
        <f>DR!E64</f>
        <v>15240</v>
      </c>
      <c r="E1400" s="60">
        <f>CR!E65</f>
        <v>0</v>
      </c>
      <c r="F1400" s="59"/>
      <c r="G1400" s="60"/>
    </row>
    <row r="1401" spans="1:7" ht="18" customHeight="1" x14ac:dyDescent="0.35">
      <c r="A1401" s="59"/>
      <c r="B1401" s="59" t="s">
        <v>765</v>
      </c>
      <c r="C1401" s="59"/>
      <c r="D1401" s="60">
        <f>DR!F64</f>
        <v>9750</v>
      </c>
      <c r="E1401" s="60">
        <f>CR!F65</f>
        <v>0</v>
      </c>
      <c r="F1401" s="59"/>
      <c r="G1401" s="60"/>
    </row>
    <row r="1402" spans="1:7" ht="18" customHeight="1" x14ac:dyDescent="0.35">
      <c r="A1402" s="59"/>
      <c r="B1402" s="59" t="s">
        <v>766</v>
      </c>
      <c r="C1402" s="59"/>
      <c r="D1402" s="60">
        <f>DR!G64</f>
        <v>1845</v>
      </c>
      <c r="E1402" s="60">
        <f>CR!G65</f>
        <v>0</v>
      </c>
      <c r="F1402" s="59"/>
      <c r="G1402" s="60"/>
    </row>
    <row r="1403" spans="1:7" ht="18" customHeight="1" x14ac:dyDescent="0.35">
      <c r="A1403" s="59"/>
      <c r="B1403" s="59" t="s">
        <v>767</v>
      </c>
      <c r="C1403" s="59"/>
      <c r="D1403" s="60">
        <f>DR!H64</f>
        <v>2205</v>
      </c>
      <c r="E1403" s="60">
        <f>CR!H65</f>
        <v>0</v>
      </c>
      <c r="F1403" s="59"/>
      <c r="G1403" s="60"/>
    </row>
    <row r="1404" spans="1:7" ht="18" customHeight="1" x14ac:dyDescent="0.35">
      <c r="A1404" s="59"/>
      <c r="B1404" s="59" t="s">
        <v>768</v>
      </c>
      <c r="C1404" s="59"/>
      <c r="D1404" s="60">
        <f>DR!I64</f>
        <v>15055</v>
      </c>
      <c r="E1404" s="60">
        <f>CR!I65</f>
        <v>0</v>
      </c>
      <c r="F1404" s="59"/>
      <c r="G1404" s="60"/>
    </row>
    <row r="1405" spans="1:7" ht="18" customHeight="1" x14ac:dyDescent="0.35">
      <c r="A1405" s="59"/>
      <c r="B1405" s="59" t="s">
        <v>769</v>
      </c>
      <c r="C1405" s="59"/>
      <c r="D1405" s="60">
        <f>DR!J64</f>
        <v>2965</v>
      </c>
      <c r="E1405" s="60">
        <f>CR!J65</f>
        <v>0</v>
      </c>
      <c r="F1405" s="59"/>
      <c r="G1405" s="60"/>
    </row>
    <row r="1406" spans="1:7" ht="18" customHeight="1" x14ac:dyDescent="0.35">
      <c r="A1406" s="59"/>
      <c r="B1406" s="59" t="s">
        <v>770</v>
      </c>
      <c r="C1406" s="59"/>
      <c r="D1406" s="60">
        <f>DR!K64</f>
        <v>6150</v>
      </c>
      <c r="E1406" s="60">
        <f>CR!K65</f>
        <v>0</v>
      </c>
      <c r="F1406" s="59"/>
      <c r="G1406" s="60"/>
    </row>
    <row r="1407" spans="1:7" ht="18" customHeight="1" x14ac:dyDescent="0.35">
      <c r="A1407" s="59"/>
      <c r="B1407" s="59" t="s">
        <v>771</v>
      </c>
      <c r="C1407" s="59"/>
      <c r="D1407" s="60">
        <f>DR!L64</f>
        <v>8500</v>
      </c>
      <c r="E1407" s="60">
        <f>CR!L65</f>
        <v>0</v>
      </c>
      <c r="F1407" s="59"/>
      <c r="G1407" s="60"/>
    </row>
    <row r="1408" spans="1:7" ht="18" customHeight="1" x14ac:dyDescent="0.35">
      <c r="A1408" s="59"/>
      <c r="B1408" s="59" t="s">
        <v>772</v>
      </c>
      <c r="C1408" s="59"/>
      <c r="D1408" s="60">
        <f>DR!M64</f>
        <v>7785</v>
      </c>
      <c r="E1408" s="60">
        <f>CR!M65</f>
        <v>0</v>
      </c>
      <c r="F1408" s="59"/>
      <c r="G1408" s="60"/>
    </row>
    <row r="1409" spans="1:7" ht="18" customHeight="1" x14ac:dyDescent="0.35">
      <c r="A1409" s="59"/>
      <c r="B1409" s="59" t="s">
        <v>773</v>
      </c>
      <c r="C1409" s="59"/>
      <c r="D1409" s="60">
        <f>DR!N64</f>
        <v>4985</v>
      </c>
      <c r="E1409" s="60">
        <f>CR!N65</f>
        <v>0</v>
      </c>
      <c r="F1409" s="59"/>
      <c r="G1409" s="60"/>
    </row>
    <row r="1410" spans="1:7" ht="18" customHeight="1" x14ac:dyDescent="0.35">
      <c r="A1410" s="59"/>
      <c r="B1410" s="59" t="s">
        <v>774</v>
      </c>
      <c r="C1410" s="59"/>
      <c r="D1410" s="60">
        <f>DR!O64</f>
        <v>1805</v>
      </c>
      <c r="E1410" s="60">
        <f>CR!O65</f>
        <v>0</v>
      </c>
      <c r="F1410" s="59"/>
      <c r="G1410" s="60"/>
    </row>
    <row r="1411" spans="1:7" ht="18" customHeight="1" x14ac:dyDescent="0.35">
      <c r="A1411" s="59"/>
      <c r="B1411" s="59" t="s">
        <v>775</v>
      </c>
      <c r="C1411" s="59"/>
      <c r="D1411" s="60">
        <f>DR!P64</f>
        <v>2105</v>
      </c>
      <c r="E1411" s="60">
        <f>CR!P65</f>
        <v>0</v>
      </c>
      <c r="F1411" s="59"/>
      <c r="G1411" s="60"/>
    </row>
    <row r="1412" spans="1:7" ht="18" customHeight="1" x14ac:dyDescent="0.35">
      <c r="A1412" s="59"/>
      <c r="B1412" s="59" t="s">
        <v>776</v>
      </c>
      <c r="C1412" s="59"/>
      <c r="D1412" s="60">
        <f>DR!Q64</f>
        <v>7730</v>
      </c>
      <c r="E1412" s="60">
        <f>CR!Q65</f>
        <v>0</v>
      </c>
      <c r="F1412" s="59"/>
      <c r="G1412" s="60"/>
    </row>
    <row r="1413" spans="1:7" ht="18" customHeight="1" x14ac:dyDescent="0.35">
      <c r="A1413" s="59"/>
      <c r="B1413" s="59" t="s">
        <v>777</v>
      </c>
      <c r="C1413" s="59"/>
      <c r="D1413" s="60">
        <f>DR!R64</f>
        <v>4900</v>
      </c>
      <c r="E1413" s="60">
        <f>CR!R65</f>
        <v>0</v>
      </c>
      <c r="F1413" s="59"/>
      <c r="G1413" s="60"/>
    </row>
    <row r="1414" spans="1:7" ht="18" customHeight="1" x14ac:dyDescent="0.35">
      <c r="A1414" s="59"/>
      <c r="B1414" s="59" t="s">
        <v>778</v>
      </c>
      <c r="C1414" s="59"/>
      <c r="D1414" s="60">
        <f>DR!S64</f>
        <v>9255</v>
      </c>
      <c r="E1414" s="60">
        <f>CR!S65</f>
        <v>0</v>
      </c>
      <c r="F1414" s="59"/>
      <c r="G1414" s="60"/>
    </row>
    <row r="1415" spans="1:7" ht="18" customHeight="1" x14ac:dyDescent="0.35">
      <c r="A1415" s="59"/>
      <c r="B1415" s="59" t="s">
        <v>779</v>
      </c>
      <c r="C1415" s="59"/>
      <c r="D1415" s="60">
        <f>DR!T64</f>
        <v>5980</v>
      </c>
      <c r="E1415" s="60">
        <f>CR!T65</f>
        <v>0</v>
      </c>
      <c r="F1415" s="59"/>
      <c r="G1415" s="60"/>
    </row>
    <row r="1416" spans="1:7" ht="18" customHeight="1" x14ac:dyDescent="0.35">
      <c r="A1416" s="59"/>
      <c r="B1416" s="59" t="s">
        <v>780</v>
      </c>
      <c r="C1416" s="59"/>
      <c r="D1416" s="60">
        <f>DR!U64</f>
        <v>5050</v>
      </c>
      <c r="E1416" s="60">
        <f>CR!U65</f>
        <v>0</v>
      </c>
      <c r="F1416" s="59"/>
      <c r="G1416" s="60"/>
    </row>
    <row r="1417" spans="1:7" ht="18" customHeight="1" x14ac:dyDescent="0.35">
      <c r="A1417" s="59"/>
      <c r="B1417" s="59"/>
      <c r="C1417" s="59"/>
      <c r="D1417" s="60">
        <f t="shared" ref="D1417:E1417" si="58">SUM(D1399:D1416)</f>
        <v>111305</v>
      </c>
      <c r="E1417" s="60">
        <f t="shared" si="58"/>
        <v>0</v>
      </c>
      <c r="F1417" s="59" t="s">
        <v>761</v>
      </c>
      <c r="G1417" s="60">
        <f>D1417-E1417</f>
        <v>111305</v>
      </c>
    </row>
    <row r="1418" spans="1:7" ht="18" customHeight="1" x14ac:dyDescent="0.35">
      <c r="A1418" s="52"/>
      <c r="B1418" s="52"/>
      <c r="C1418" s="52"/>
      <c r="D1418" s="53"/>
      <c r="E1418" s="53"/>
      <c r="F1418" s="52"/>
      <c r="G1418" s="53"/>
    </row>
    <row r="1419" spans="1:7" ht="18" customHeight="1" x14ac:dyDescent="0.35">
      <c r="A1419" s="52"/>
      <c r="B1419" s="52"/>
      <c r="C1419" s="52"/>
      <c r="D1419" s="53"/>
      <c r="E1419" s="53"/>
      <c r="F1419" s="52"/>
      <c r="G1419" s="53"/>
    </row>
    <row r="1420" spans="1:7" ht="18" customHeight="1" x14ac:dyDescent="0.35">
      <c r="A1420" s="56" t="s">
        <v>403</v>
      </c>
      <c r="B1420" s="64"/>
      <c r="C1420" s="52"/>
      <c r="D1420" s="52">
        <v>103</v>
      </c>
      <c r="E1420" s="53"/>
      <c r="F1420" s="52"/>
      <c r="G1420" s="53"/>
    </row>
    <row r="1421" spans="1:7" ht="18" customHeight="1" x14ac:dyDescent="0.35">
      <c r="A1421" s="56"/>
      <c r="B1421" s="64"/>
      <c r="C1421" s="52"/>
      <c r="D1421" s="52"/>
      <c r="E1421" s="53"/>
      <c r="F1421" s="52"/>
      <c r="G1421" s="53"/>
    </row>
    <row r="1422" spans="1:7" ht="18" customHeight="1" x14ac:dyDescent="0.35">
      <c r="A1422" s="57" t="s">
        <v>756</v>
      </c>
      <c r="B1422" s="57" t="s">
        <v>757</v>
      </c>
      <c r="C1422" s="57" t="s">
        <v>758</v>
      </c>
      <c r="D1422" s="58" t="s">
        <v>759</v>
      </c>
      <c r="E1422" s="58" t="s">
        <v>760</v>
      </c>
      <c r="F1422" s="57" t="s">
        <v>761</v>
      </c>
      <c r="G1422" s="58" t="s">
        <v>762</v>
      </c>
    </row>
    <row r="1423" spans="1:7" ht="18" customHeight="1" x14ac:dyDescent="0.35">
      <c r="A1423" s="59" t="s">
        <v>763</v>
      </c>
      <c r="B1423" s="59" t="s">
        <v>649</v>
      </c>
      <c r="C1423" s="59"/>
      <c r="D1423" s="60">
        <f>DR!D66</f>
        <v>0</v>
      </c>
      <c r="E1423" s="60">
        <f>CR!D66</f>
        <v>0</v>
      </c>
      <c r="F1423" s="59"/>
      <c r="G1423" s="60"/>
    </row>
    <row r="1424" spans="1:7" ht="18" customHeight="1" x14ac:dyDescent="0.35">
      <c r="A1424" s="59"/>
      <c r="B1424" s="59" t="s">
        <v>764</v>
      </c>
      <c r="C1424" s="59"/>
      <c r="D1424" s="60">
        <f>DR!E65</f>
        <v>430</v>
      </c>
      <c r="E1424" s="60">
        <f>CR!E66</f>
        <v>0</v>
      </c>
      <c r="F1424" s="59"/>
      <c r="G1424" s="60"/>
    </row>
    <row r="1425" spans="1:7" ht="18" customHeight="1" x14ac:dyDescent="0.35">
      <c r="A1425" s="59"/>
      <c r="B1425" s="59" t="s">
        <v>765</v>
      </c>
      <c r="C1425" s="59"/>
      <c r="D1425" s="60">
        <f>DR!F65</f>
        <v>50</v>
      </c>
      <c r="E1425" s="60">
        <f>CR!F66</f>
        <v>0</v>
      </c>
      <c r="F1425" s="59"/>
      <c r="G1425" s="60"/>
    </row>
    <row r="1426" spans="1:7" ht="18" customHeight="1" x14ac:dyDescent="0.35">
      <c r="A1426" s="59"/>
      <c r="B1426" s="59" t="s">
        <v>766</v>
      </c>
      <c r="C1426" s="59"/>
      <c r="D1426" s="60">
        <f>DR!G65</f>
        <v>2650</v>
      </c>
      <c r="E1426" s="60">
        <f>CR!G66</f>
        <v>0</v>
      </c>
      <c r="F1426" s="59"/>
      <c r="G1426" s="60"/>
    </row>
    <row r="1427" spans="1:7" ht="18" customHeight="1" x14ac:dyDescent="0.35">
      <c r="A1427" s="59"/>
      <c r="B1427" s="59" t="s">
        <v>767</v>
      </c>
      <c r="C1427" s="59"/>
      <c r="D1427" s="60">
        <f>DR!H65</f>
        <v>55</v>
      </c>
      <c r="E1427" s="60">
        <f>CR!H66</f>
        <v>0</v>
      </c>
      <c r="F1427" s="59"/>
      <c r="G1427" s="60"/>
    </row>
    <row r="1428" spans="1:7" ht="18" customHeight="1" x14ac:dyDescent="0.35">
      <c r="A1428" s="59"/>
      <c r="B1428" s="59" t="s">
        <v>768</v>
      </c>
      <c r="C1428" s="59"/>
      <c r="D1428" s="60">
        <f>DR!I65</f>
        <v>2380</v>
      </c>
      <c r="E1428" s="60">
        <f>CR!I66</f>
        <v>0</v>
      </c>
      <c r="F1428" s="59"/>
      <c r="G1428" s="60"/>
    </row>
    <row r="1429" spans="1:7" ht="18" customHeight="1" x14ac:dyDescent="0.35">
      <c r="A1429" s="59"/>
      <c r="B1429" s="59" t="s">
        <v>769</v>
      </c>
      <c r="C1429" s="59"/>
      <c r="D1429" s="60">
        <f>DR!J65</f>
        <v>65</v>
      </c>
      <c r="E1429" s="60">
        <f>CR!J66</f>
        <v>0</v>
      </c>
      <c r="F1429" s="59"/>
      <c r="G1429" s="60"/>
    </row>
    <row r="1430" spans="1:7" ht="18" customHeight="1" x14ac:dyDescent="0.35">
      <c r="A1430" s="59"/>
      <c r="B1430" s="59" t="s">
        <v>770</v>
      </c>
      <c r="C1430" s="59"/>
      <c r="D1430" s="60">
        <f>DR!K65</f>
        <v>25</v>
      </c>
      <c r="E1430" s="60">
        <f>CR!K66</f>
        <v>0</v>
      </c>
      <c r="F1430" s="59"/>
      <c r="G1430" s="60"/>
    </row>
    <row r="1431" spans="1:7" ht="18" customHeight="1" x14ac:dyDescent="0.35">
      <c r="A1431" s="59"/>
      <c r="B1431" s="59" t="s">
        <v>771</v>
      </c>
      <c r="C1431" s="59"/>
      <c r="D1431" s="60">
        <f>DR!L65</f>
        <v>515</v>
      </c>
      <c r="E1431" s="60">
        <f>CR!L66</f>
        <v>0</v>
      </c>
      <c r="F1431" s="59"/>
      <c r="G1431" s="60"/>
    </row>
    <row r="1432" spans="1:7" ht="18" customHeight="1" x14ac:dyDescent="0.35">
      <c r="A1432" s="59"/>
      <c r="B1432" s="59" t="s">
        <v>772</v>
      </c>
      <c r="C1432" s="59"/>
      <c r="D1432" s="60">
        <f>DR!M65</f>
        <v>5655</v>
      </c>
      <c r="E1432" s="60">
        <f>CR!M66</f>
        <v>0</v>
      </c>
      <c r="F1432" s="59"/>
      <c r="G1432" s="60"/>
    </row>
    <row r="1433" spans="1:7" ht="18" customHeight="1" x14ac:dyDescent="0.35">
      <c r="A1433" s="59"/>
      <c r="B1433" s="59" t="s">
        <v>773</v>
      </c>
      <c r="C1433" s="59"/>
      <c r="D1433" s="60">
        <f>DR!N65</f>
        <v>1305</v>
      </c>
      <c r="E1433" s="60">
        <f>CR!N66</f>
        <v>0</v>
      </c>
      <c r="F1433" s="59"/>
      <c r="G1433" s="60"/>
    </row>
    <row r="1434" spans="1:7" ht="18" customHeight="1" x14ac:dyDescent="0.35">
      <c r="A1434" s="59"/>
      <c r="B1434" s="59" t="s">
        <v>774</v>
      </c>
      <c r="C1434" s="59"/>
      <c r="D1434" s="60">
        <f>DR!O65</f>
        <v>1480</v>
      </c>
      <c r="E1434" s="60">
        <f>CR!O66</f>
        <v>0</v>
      </c>
      <c r="F1434" s="59"/>
      <c r="G1434" s="60"/>
    </row>
    <row r="1435" spans="1:7" ht="18" customHeight="1" x14ac:dyDescent="0.35">
      <c r="A1435" s="59"/>
      <c r="B1435" s="59" t="s">
        <v>775</v>
      </c>
      <c r="C1435" s="59"/>
      <c r="D1435" s="60">
        <f>DR!P65</f>
        <v>25</v>
      </c>
      <c r="E1435" s="60">
        <f>CR!P66</f>
        <v>0</v>
      </c>
      <c r="F1435" s="59"/>
      <c r="G1435" s="60"/>
    </row>
    <row r="1436" spans="1:7" ht="18" customHeight="1" x14ac:dyDescent="0.35">
      <c r="A1436" s="59"/>
      <c r="B1436" s="59" t="s">
        <v>776</v>
      </c>
      <c r="C1436" s="59"/>
      <c r="D1436" s="60">
        <f>DR!Q65</f>
        <v>1930</v>
      </c>
      <c r="E1436" s="60">
        <f>CR!Q66</f>
        <v>0</v>
      </c>
      <c r="F1436" s="59"/>
      <c r="G1436" s="60"/>
    </row>
    <row r="1437" spans="1:7" ht="18" customHeight="1" x14ac:dyDescent="0.35">
      <c r="A1437" s="59"/>
      <c r="B1437" s="59" t="s">
        <v>777</v>
      </c>
      <c r="C1437" s="59"/>
      <c r="D1437" s="60">
        <f>DR!R65</f>
        <v>280</v>
      </c>
      <c r="E1437" s="60">
        <f>CR!R66</f>
        <v>0</v>
      </c>
      <c r="F1437" s="59"/>
      <c r="G1437" s="60"/>
    </row>
    <row r="1438" spans="1:7" ht="18" customHeight="1" x14ac:dyDescent="0.35">
      <c r="A1438" s="59"/>
      <c r="B1438" s="59" t="s">
        <v>778</v>
      </c>
      <c r="C1438" s="59"/>
      <c r="D1438" s="60">
        <f>DR!S65</f>
        <v>315</v>
      </c>
      <c r="E1438" s="60">
        <f>CR!S66</f>
        <v>0</v>
      </c>
      <c r="F1438" s="59"/>
      <c r="G1438" s="60"/>
    </row>
    <row r="1439" spans="1:7" ht="18" customHeight="1" x14ac:dyDescent="0.35">
      <c r="A1439" s="59"/>
      <c r="B1439" s="59" t="s">
        <v>779</v>
      </c>
      <c r="C1439" s="59"/>
      <c r="D1439" s="60">
        <f>DR!T65</f>
        <v>170</v>
      </c>
      <c r="E1439" s="60">
        <f>CR!T66</f>
        <v>0</v>
      </c>
      <c r="F1439" s="59"/>
      <c r="G1439" s="60"/>
    </row>
    <row r="1440" spans="1:7" ht="18" customHeight="1" x14ac:dyDescent="0.35">
      <c r="A1440" s="59"/>
      <c r="B1440" s="59" t="s">
        <v>780</v>
      </c>
      <c r="C1440" s="59"/>
      <c r="D1440" s="60">
        <f>DR!U65</f>
        <v>350</v>
      </c>
      <c r="E1440" s="60">
        <f>CR!U66</f>
        <v>0</v>
      </c>
      <c r="F1440" s="59"/>
      <c r="G1440" s="60"/>
    </row>
    <row r="1441" spans="1:7" ht="18" customHeight="1" x14ac:dyDescent="0.35">
      <c r="A1441" s="59"/>
      <c r="B1441" s="59"/>
      <c r="C1441" s="59"/>
      <c r="D1441" s="60">
        <f t="shared" ref="D1441:E1441" si="59">SUM(D1423:D1440)</f>
        <v>17680</v>
      </c>
      <c r="E1441" s="60">
        <f t="shared" si="59"/>
        <v>0</v>
      </c>
      <c r="F1441" s="59" t="s">
        <v>761</v>
      </c>
      <c r="G1441" s="60">
        <f>D1441-E1441</f>
        <v>17680</v>
      </c>
    </row>
    <row r="1442" spans="1:7" ht="18" customHeight="1" x14ac:dyDescent="0.35">
      <c r="A1442" s="52"/>
      <c r="B1442" s="52"/>
      <c r="C1442" s="52"/>
      <c r="D1442" s="53"/>
      <c r="E1442" s="53"/>
      <c r="F1442" s="52"/>
      <c r="G1442" s="53"/>
    </row>
    <row r="1443" spans="1:7" ht="18" customHeight="1" x14ac:dyDescent="0.35">
      <c r="A1443" s="52"/>
      <c r="B1443" s="52"/>
      <c r="C1443" s="52"/>
      <c r="D1443" s="53"/>
      <c r="E1443" s="53"/>
      <c r="F1443" s="52"/>
      <c r="G1443" s="53"/>
    </row>
    <row r="1444" spans="1:7" ht="18" customHeight="1" x14ac:dyDescent="0.35">
      <c r="A1444" s="56" t="s">
        <v>404</v>
      </c>
      <c r="B1444" s="64"/>
      <c r="C1444" s="52"/>
      <c r="D1444" s="52">
        <v>104</v>
      </c>
      <c r="E1444" s="53"/>
      <c r="F1444" s="52"/>
      <c r="G1444" s="53"/>
    </row>
    <row r="1445" spans="1:7" ht="18" customHeight="1" x14ac:dyDescent="0.35">
      <c r="A1445" s="56"/>
      <c r="B1445" s="64"/>
      <c r="C1445" s="52"/>
      <c r="D1445" s="52"/>
      <c r="E1445" s="53"/>
      <c r="F1445" s="52"/>
      <c r="G1445" s="53"/>
    </row>
    <row r="1446" spans="1:7" ht="18" customHeight="1" x14ac:dyDescent="0.35">
      <c r="A1446" s="57" t="s">
        <v>756</v>
      </c>
      <c r="B1446" s="57" t="s">
        <v>757</v>
      </c>
      <c r="C1446" s="57" t="s">
        <v>758</v>
      </c>
      <c r="D1446" s="58" t="s">
        <v>759</v>
      </c>
      <c r="E1446" s="58" t="s">
        <v>760</v>
      </c>
      <c r="F1446" s="57" t="s">
        <v>761</v>
      </c>
      <c r="G1446" s="58" t="s">
        <v>762</v>
      </c>
    </row>
    <row r="1447" spans="1:7" ht="18" customHeight="1" x14ac:dyDescent="0.35">
      <c r="A1447" s="59" t="s">
        <v>763</v>
      </c>
      <c r="B1447" s="59" t="s">
        <v>649</v>
      </c>
      <c r="C1447" s="59"/>
      <c r="D1447" s="60">
        <f>DR!D67</f>
        <v>0</v>
      </c>
      <c r="E1447" s="60">
        <f>CR!D67</f>
        <v>0</v>
      </c>
      <c r="F1447" s="59"/>
      <c r="G1447" s="60"/>
    </row>
    <row r="1448" spans="1:7" ht="18" customHeight="1" x14ac:dyDescent="0.35">
      <c r="A1448" s="59"/>
      <c r="B1448" s="59" t="s">
        <v>764</v>
      </c>
      <c r="C1448" s="59"/>
      <c r="D1448" s="60">
        <f>DR!E66</f>
        <v>4450</v>
      </c>
      <c r="E1448" s="60">
        <f>CR!E67</f>
        <v>0</v>
      </c>
      <c r="F1448" s="59"/>
      <c r="G1448" s="60"/>
    </row>
    <row r="1449" spans="1:7" ht="18" customHeight="1" x14ac:dyDescent="0.35">
      <c r="A1449" s="59"/>
      <c r="B1449" s="59" t="s">
        <v>765</v>
      </c>
      <c r="C1449" s="59"/>
      <c r="D1449" s="60">
        <f>DR!F66</f>
        <v>850</v>
      </c>
      <c r="E1449" s="60">
        <f>CR!F67</f>
        <v>0</v>
      </c>
      <c r="F1449" s="59"/>
      <c r="G1449" s="60"/>
    </row>
    <row r="1450" spans="1:7" ht="18" customHeight="1" x14ac:dyDescent="0.35">
      <c r="A1450" s="59"/>
      <c r="B1450" s="59" t="s">
        <v>766</v>
      </c>
      <c r="C1450" s="59"/>
      <c r="D1450" s="60">
        <f>DR!G66</f>
        <v>4100</v>
      </c>
      <c r="E1450" s="60">
        <f>CR!G67</f>
        <v>0</v>
      </c>
      <c r="F1450" s="59"/>
      <c r="G1450" s="60"/>
    </row>
    <row r="1451" spans="1:7" ht="18" customHeight="1" x14ac:dyDescent="0.35">
      <c r="A1451" s="59"/>
      <c r="B1451" s="59" t="s">
        <v>767</v>
      </c>
      <c r="C1451" s="59"/>
      <c r="D1451" s="60">
        <f>DR!H66</f>
        <v>250</v>
      </c>
      <c r="E1451" s="60">
        <f>CR!H67</f>
        <v>0</v>
      </c>
      <c r="F1451" s="59"/>
      <c r="G1451" s="60"/>
    </row>
    <row r="1452" spans="1:7" ht="18" customHeight="1" x14ac:dyDescent="0.35">
      <c r="A1452" s="59"/>
      <c r="B1452" s="59" t="s">
        <v>768</v>
      </c>
      <c r="C1452" s="59"/>
      <c r="D1452" s="60">
        <f>DR!I66</f>
        <v>2220</v>
      </c>
      <c r="E1452" s="60">
        <f>CR!I67</f>
        <v>0</v>
      </c>
      <c r="F1452" s="59"/>
      <c r="G1452" s="60"/>
    </row>
    <row r="1453" spans="1:7" ht="18" customHeight="1" x14ac:dyDescent="0.35">
      <c r="A1453" s="59"/>
      <c r="B1453" s="59" t="s">
        <v>769</v>
      </c>
      <c r="C1453" s="59"/>
      <c r="D1453" s="60">
        <f>DR!J66</f>
        <v>0</v>
      </c>
      <c r="E1453" s="60">
        <f>CR!J67</f>
        <v>0</v>
      </c>
      <c r="F1453" s="59"/>
      <c r="G1453" s="60"/>
    </row>
    <row r="1454" spans="1:7" ht="18" customHeight="1" x14ac:dyDescent="0.35">
      <c r="A1454" s="59"/>
      <c r="B1454" s="59" t="s">
        <v>770</v>
      </c>
      <c r="C1454" s="59"/>
      <c r="D1454" s="60">
        <f>DR!K66</f>
        <v>0</v>
      </c>
      <c r="E1454" s="60">
        <f>CR!K67</f>
        <v>0</v>
      </c>
      <c r="F1454" s="59"/>
      <c r="G1454" s="60"/>
    </row>
    <row r="1455" spans="1:7" ht="18" customHeight="1" x14ac:dyDescent="0.35">
      <c r="A1455" s="59"/>
      <c r="B1455" s="59" t="s">
        <v>771</v>
      </c>
      <c r="C1455" s="59"/>
      <c r="D1455" s="60">
        <f>DR!L66</f>
        <v>1050</v>
      </c>
      <c r="E1455" s="60">
        <f>CR!L67</f>
        <v>0</v>
      </c>
      <c r="F1455" s="59"/>
      <c r="G1455" s="60"/>
    </row>
    <row r="1456" spans="1:7" ht="18" customHeight="1" x14ac:dyDescent="0.35">
      <c r="A1456" s="59"/>
      <c r="B1456" s="59" t="s">
        <v>772</v>
      </c>
      <c r="C1456" s="59"/>
      <c r="D1456" s="60">
        <f>DR!M66</f>
        <v>100</v>
      </c>
      <c r="E1456" s="60">
        <f>CR!M67</f>
        <v>0</v>
      </c>
      <c r="F1456" s="59"/>
      <c r="G1456" s="60"/>
    </row>
    <row r="1457" spans="1:7" ht="18" customHeight="1" x14ac:dyDescent="0.35">
      <c r="A1457" s="59"/>
      <c r="B1457" s="59" t="s">
        <v>773</v>
      </c>
      <c r="C1457" s="59"/>
      <c r="D1457" s="60">
        <f>DR!N66</f>
        <v>150</v>
      </c>
      <c r="E1457" s="60">
        <f>CR!N67</f>
        <v>0</v>
      </c>
      <c r="F1457" s="59"/>
      <c r="G1457" s="60"/>
    </row>
    <row r="1458" spans="1:7" ht="18" customHeight="1" x14ac:dyDescent="0.35">
      <c r="A1458" s="59"/>
      <c r="B1458" s="59" t="s">
        <v>774</v>
      </c>
      <c r="C1458" s="59"/>
      <c r="D1458" s="60">
        <f>DR!O66</f>
        <v>350</v>
      </c>
      <c r="E1458" s="60">
        <f>CR!O67</f>
        <v>0</v>
      </c>
      <c r="F1458" s="59"/>
      <c r="G1458" s="60"/>
    </row>
    <row r="1459" spans="1:7" ht="18" customHeight="1" x14ac:dyDescent="0.35">
      <c r="A1459" s="59"/>
      <c r="B1459" s="59" t="s">
        <v>775</v>
      </c>
      <c r="C1459" s="59"/>
      <c r="D1459" s="60">
        <f>DR!P66</f>
        <v>0</v>
      </c>
      <c r="E1459" s="60">
        <f>CR!P67</f>
        <v>0</v>
      </c>
      <c r="F1459" s="59"/>
      <c r="G1459" s="60"/>
    </row>
    <row r="1460" spans="1:7" ht="18" customHeight="1" x14ac:dyDescent="0.35">
      <c r="A1460" s="59"/>
      <c r="B1460" s="59" t="s">
        <v>776</v>
      </c>
      <c r="C1460" s="59"/>
      <c r="D1460" s="60">
        <f>DR!Q66</f>
        <v>600</v>
      </c>
      <c r="E1460" s="60">
        <f>CR!Q67</f>
        <v>0</v>
      </c>
      <c r="F1460" s="59"/>
      <c r="G1460" s="60"/>
    </row>
    <row r="1461" spans="1:7" ht="18" customHeight="1" x14ac:dyDescent="0.35">
      <c r="A1461" s="59"/>
      <c r="B1461" s="59" t="s">
        <v>777</v>
      </c>
      <c r="C1461" s="59"/>
      <c r="D1461" s="60">
        <f>DR!R66</f>
        <v>150</v>
      </c>
      <c r="E1461" s="60">
        <f>CR!R67</f>
        <v>0</v>
      </c>
      <c r="F1461" s="59"/>
      <c r="G1461" s="60"/>
    </row>
    <row r="1462" spans="1:7" ht="18" customHeight="1" x14ac:dyDescent="0.35">
      <c r="A1462" s="59"/>
      <c r="B1462" s="59" t="s">
        <v>778</v>
      </c>
      <c r="C1462" s="59"/>
      <c r="D1462" s="60">
        <f>DR!S66</f>
        <v>0</v>
      </c>
      <c r="E1462" s="60">
        <f>CR!S67</f>
        <v>0</v>
      </c>
      <c r="F1462" s="59"/>
      <c r="G1462" s="60"/>
    </row>
    <row r="1463" spans="1:7" ht="18" customHeight="1" x14ac:dyDescent="0.35">
      <c r="A1463" s="59"/>
      <c r="B1463" s="59" t="s">
        <v>779</v>
      </c>
      <c r="C1463" s="59"/>
      <c r="D1463" s="60">
        <f>DR!T66</f>
        <v>200</v>
      </c>
      <c r="E1463" s="60">
        <f>CR!T67</f>
        <v>0</v>
      </c>
      <c r="F1463" s="59"/>
      <c r="G1463" s="60"/>
    </row>
    <row r="1464" spans="1:7" ht="18" customHeight="1" x14ac:dyDescent="0.35">
      <c r="A1464" s="59"/>
      <c r="B1464" s="59" t="s">
        <v>780</v>
      </c>
      <c r="C1464" s="59"/>
      <c r="D1464" s="60">
        <f>DR!U66</f>
        <v>0</v>
      </c>
      <c r="E1464" s="60">
        <f>CR!U67</f>
        <v>0</v>
      </c>
      <c r="F1464" s="59"/>
      <c r="G1464" s="60"/>
    </row>
    <row r="1465" spans="1:7" ht="18" customHeight="1" x14ac:dyDescent="0.35">
      <c r="A1465" s="59"/>
      <c r="B1465" s="59"/>
      <c r="C1465" s="59"/>
      <c r="D1465" s="60">
        <f t="shared" ref="D1465:E1465" si="60">SUM(D1447:D1464)</f>
        <v>14470</v>
      </c>
      <c r="E1465" s="60">
        <f t="shared" si="60"/>
        <v>0</v>
      </c>
      <c r="F1465" s="59" t="s">
        <v>761</v>
      </c>
      <c r="G1465" s="60">
        <f>D1465-E1465</f>
        <v>14470</v>
      </c>
    </row>
    <row r="1466" spans="1:7" ht="18" customHeight="1" x14ac:dyDescent="0.35">
      <c r="A1466" s="52"/>
      <c r="B1466" s="52"/>
      <c r="C1466" s="52"/>
      <c r="D1466" s="53"/>
      <c r="E1466" s="53"/>
      <c r="F1466" s="52"/>
      <c r="G1466" s="53"/>
    </row>
    <row r="1467" spans="1:7" ht="18" customHeight="1" x14ac:dyDescent="0.35">
      <c r="A1467" s="52"/>
      <c r="B1467" s="52"/>
      <c r="C1467" s="52"/>
      <c r="D1467" s="53"/>
      <c r="E1467" s="53"/>
      <c r="F1467" s="52"/>
      <c r="G1467" s="53"/>
    </row>
    <row r="1468" spans="1:7" ht="18" customHeight="1" x14ac:dyDescent="0.35">
      <c r="A1468" s="56" t="s">
        <v>406</v>
      </c>
      <c r="B1468" s="64"/>
      <c r="C1468" s="52"/>
      <c r="D1468" s="52">
        <v>106</v>
      </c>
      <c r="E1468" s="53"/>
      <c r="F1468" s="52"/>
      <c r="G1468" s="53"/>
    </row>
    <row r="1469" spans="1:7" ht="18" customHeight="1" x14ac:dyDescent="0.35">
      <c r="A1469" s="56"/>
      <c r="B1469" s="64"/>
      <c r="C1469" s="52"/>
      <c r="D1469" s="52"/>
      <c r="E1469" s="53"/>
      <c r="F1469" s="52"/>
      <c r="G1469" s="53"/>
    </row>
    <row r="1470" spans="1:7" ht="18" customHeight="1" x14ac:dyDescent="0.35">
      <c r="A1470" s="57" t="s">
        <v>756</v>
      </c>
      <c r="B1470" s="57" t="s">
        <v>757</v>
      </c>
      <c r="C1470" s="57" t="s">
        <v>758</v>
      </c>
      <c r="D1470" s="58" t="s">
        <v>759</v>
      </c>
      <c r="E1470" s="58" t="s">
        <v>760</v>
      </c>
      <c r="F1470" s="57" t="s">
        <v>761</v>
      </c>
      <c r="G1470" s="58" t="s">
        <v>762</v>
      </c>
    </row>
    <row r="1471" spans="1:7" ht="18" customHeight="1" x14ac:dyDescent="0.35">
      <c r="A1471" s="59" t="s">
        <v>763</v>
      </c>
      <c r="B1471" s="59" t="s">
        <v>649</v>
      </c>
      <c r="C1471" s="59"/>
      <c r="D1471" s="60">
        <f>DR!D68</f>
        <v>0</v>
      </c>
      <c r="E1471" s="60">
        <f>CR!D68</f>
        <v>0</v>
      </c>
      <c r="F1471" s="59"/>
      <c r="G1471" s="60"/>
    </row>
    <row r="1472" spans="1:7" ht="18" customHeight="1" x14ac:dyDescent="0.35">
      <c r="A1472" s="59"/>
      <c r="B1472" s="59" t="s">
        <v>764</v>
      </c>
      <c r="C1472" s="59"/>
      <c r="D1472" s="60">
        <f>DR!E67</f>
        <v>12700</v>
      </c>
      <c r="E1472" s="60">
        <f>CR!E68</f>
        <v>0</v>
      </c>
      <c r="F1472" s="59"/>
      <c r="G1472" s="60"/>
    </row>
    <row r="1473" spans="1:7" ht="18" customHeight="1" x14ac:dyDescent="0.35">
      <c r="A1473" s="59"/>
      <c r="B1473" s="59" t="s">
        <v>765</v>
      </c>
      <c r="C1473" s="59"/>
      <c r="D1473" s="60">
        <f>DR!F67</f>
        <v>0</v>
      </c>
      <c r="E1473" s="60">
        <f>CR!F68</f>
        <v>0</v>
      </c>
      <c r="F1473" s="59"/>
      <c r="G1473" s="60"/>
    </row>
    <row r="1474" spans="1:7" ht="18" customHeight="1" x14ac:dyDescent="0.35">
      <c r="A1474" s="59"/>
      <c r="B1474" s="59" t="s">
        <v>766</v>
      </c>
      <c r="C1474" s="59"/>
      <c r="D1474" s="60">
        <f>DR!G67</f>
        <v>2350</v>
      </c>
      <c r="E1474" s="60">
        <f>CR!G68</f>
        <v>0</v>
      </c>
      <c r="F1474" s="59"/>
      <c r="G1474" s="60"/>
    </row>
    <row r="1475" spans="1:7" ht="18" customHeight="1" x14ac:dyDescent="0.35">
      <c r="A1475" s="59"/>
      <c r="B1475" s="59" t="s">
        <v>767</v>
      </c>
      <c r="C1475" s="59"/>
      <c r="D1475" s="60">
        <f>DR!H67</f>
        <v>0</v>
      </c>
      <c r="E1475" s="60">
        <f>CR!H68</f>
        <v>0</v>
      </c>
      <c r="F1475" s="59"/>
      <c r="G1475" s="60"/>
    </row>
    <row r="1476" spans="1:7" ht="18" customHeight="1" x14ac:dyDescent="0.35">
      <c r="A1476" s="59"/>
      <c r="B1476" s="59" t="s">
        <v>768</v>
      </c>
      <c r="C1476" s="59"/>
      <c r="D1476" s="60">
        <f>DR!I67</f>
        <v>100</v>
      </c>
      <c r="E1476" s="60">
        <f>CR!I68</f>
        <v>0</v>
      </c>
      <c r="F1476" s="59"/>
      <c r="G1476" s="60"/>
    </row>
    <row r="1477" spans="1:7" ht="18" customHeight="1" x14ac:dyDescent="0.35">
      <c r="A1477" s="59"/>
      <c r="B1477" s="59" t="s">
        <v>769</v>
      </c>
      <c r="C1477" s="59"/>
      <c r="D1477" s="60">
        <f>DR!J67</f>
        <v>150</v>
      </c>
      <c r="E1477" s="60">
        <f>CR!J68</f>
        <v>0</v>
      </c>
      <c r="F1477" s="59"/>
      <c r="G1477" s="60"/>
    </row>
    <row r="1478" spans="1:7" ht="18" customHeight="1" x14ac:dyDescent="0.35">
      <c r="A1478" s="59"/>
      <c r="B1478" s="59" t="s">
        <v>770</v>
      </c>
      <c r="C1478" s="59"/>
      <c r="D1478" s="60">
        <f>DR!K67</f>
        <v>0</v>
      </c>
      <c r="E1478" s="60">
        <f>CR!K68</f>
        <v>0</v>
      </c>
      <c r="F1478" s="59"/>
      <c r="G1478" s="60"/>
    </row>
    <row r="1479" spans="1:7" ht="18" customHeight="1" x14ac:dyDescent="0.35">
      <c r="A1479" s="59"/>
      <c r="B1479" s="59" t="s">
        <v>771</v>
      </c>
      <c r="C1479" s="59"/>
      <c r="D1479" s="60">
        <f>DR!L67</f>
        <v>8050</v>
      </c>
      <c r="E1479" s="60">
        <f>CR!L68</f>
        <v>0</v>
      </c>
      <c r="F1479" s="59"/>
      <c r="G1479" s="60"/>
    </row>
    <row r="1480" spans="1:7" ht="18" customHeight="1" x14ac:dyDescent="0.35">
      <c r="A1480" s="59"/>
      <c r="B1480" s="59" t="s">
        <v>772</v>
      </c>
      <c r="C1480" s="59"/>
      <c r="D1480" s="60">
        <f>DR!M67</f>
        <v>0</v>
      </c>
      <c r="E1480" s="60">
        <f>CR!M68</f>
        <v>0</v>
      </c>
      <c r="F1480" s="59"/>
      <c r="G1480" s="60"/>
    </row>
    <row r="1481" spans="1:7" ht="18" customHeight="1" x14ac:dyDescent="0.35">
      <c r="A1481" s="59"/>
      <c r="B1481" s="59" t="s">
        <v>773</v>
      </c>
      <c r="C1481" s="59"/>
      <c r="D1481" s="60">
        <f>DR!N67</f>
        <v>150</v>
      </c>
      <c r="E1481" s="60">
        <f>CR!N68</f>
        <v>0</v>
      </c>
      <c r="F1481" s="59"/>
      <c r="G1481" s="60"/>
    </row>
    <row r="1482" spans="1:7" ht="18" customHeight="1" x14ac:dyDescent="0.35">
      <c r="A1482" s="59"/>
      <c r="B1482" s="59" t="s">
        <v>774</v>
      </c>
      <c r="C1482" s="59"/>
      <c r="D1482" s="60">
        <f>DR!O67</f>
        <v>1900</v>
      </c>
      <c r="E1482" s="60">
        <f>CR!O68</f>
        <v>0</v>
      </c>
      <c r="F1482" s="59"/>
      <c r="G1482" s="60"/>
    </row>
    <row r="1483" spans="1:7" ht="18" customHeight="1" x14ac:dyDescent="0.35">
      <c r="A1483" s="59"/>
      <c r="B1483" s="59" t="s">
        <v>775</v>
      </c>
      <c r="C1483" s="59"/>
      <c r="D1483" s="60">
        <f>DR!P67</f>
        <v>0</v>
      </c>
      <c r="E1483" s="60">
        <f>CR!P68</f>
        <v>0</v>
      </c>
      <c r="F1483" s="59"/>
      <c r="G1483" s="60"/>
    </row>
    <row r="1484" spans="1:7" ht="18" customHeight="1" x14ac:dyDescent="0.35">
      <c r="A1484" s="59"/>
      <c r="B1484" s="59" t="s">
        <v>776</v>
      </c>
      <c r="C1484" s="59"/>
      <c r="D1484" s="60">
        <f>DR!Q67</f>
        <v>1300</v>
      </c>
      <c r="E1484" s="60">
        <f>CR!Q68</f>
        <v>0</v>
      </c>
      <c r="F1484" s="59"/>
      <c r="G1484" s="60"/>
    </row>
    <row r="1485" spans="1:7" ht="18" customHeight="1" x14ac:dyDescent="0.35">
      <c r="A1485" s="59"/>
      <c r="B1485" s="59" t="s">
        <v>777</v>
      </c>
      <c r="C1485" s="59"/>
      <c r="D1485" s="60">
        <f>DR!R67</f>
        <v>0</v>
      </c>
      <c r="E1485" s="60">
        <f>CR!R68</f>
        <v>0</v>
      </c>
      <c r="F1485" s="59"/>
      <c r="G1485" s="60"/>
    </row>
    <row r="1486" spans="1:7" ht="18" customHeight="1" x14ac:dyDescent="0.35">
      <c r="A1486" s="59"/>
      <c r="B1486" s="59" t="s">
        <v>778</v>
      </c>
      <c r="C1486" s="59"/>
      <c r="D1486" s="60">
        <f>DR!S67</f>
        <v>0</v>
      </c>
      <c r="E1486" s="60">
        <f>CR!S68</f>
        <v>0</v>
      </c>
      <c r="F1486" s="59"/>
      <c r="G1486" s="60"/>
    </row>
    <row r="1487" spans="1:7" ht="18" customHeight="1" x14ac:dyDescent="0.35">
      <c r="A1487" s="59"/>
      <c r="B1487" s="59" t="s">
        <v>779</v>
      </c>
      <c r="C1487" s="59"/>
      <c r="D1487" s="60">
        <f>DR!T67</f>
        <v>0</v>
      </c>
      <c r="E1487" s="60">
        <f>CR!T68</f>
        <v>0</v>
      </c>
      <c r="F1487" s="59"/>
      <c r="G1487" s="60"/>
    </row>
    <row r="1488" spans="1:7" ht="18" customHeight="1" x14ac:dyDescent="0.35">
      <c r="A1488" s="59"/>
      <c r="B1488" s="59" t="s">
        <v>780</v>
      </c>
      <c r="C1488" s="59"/>
      <c r="D1488" s="60">
        <f>DR!U67</f>
        <v>0</v>
      </c>
      <c r="E1488" s="60">
        <f>CR!U68</f>
        <v>0</v>
      </c>
      <c r="F1488" s="59"/>
      <c r="G1488" s="60"/>
    </row>
    <row r="1489" spans="1:7" ht="18" customHeight="1" x14ac:dyDescent="0.35">
      <c r="A1489" s="59"/>
      <c r="B1489" s="59"/>
      <c r="C1489" s="59"/>
      <c r="D1489" s="60">
        <f t="shared" ref="D1489:E1489" si="61">SUM(D1471:D1488)</f>
        <v>26700</v>
      </c>
      <c r="E1489" s="60">
        <f t="shared" si="61"/>
        <v>0</v>
      </c>
      <c r="F1489" s="59" t="s">
        <v>761</v>
      </c>
      <c r="G1489" s="60">
        <f>D1489-E1489</f>
        <v>26700</v>
      </c>
    </row>
    <row r="1490" spans="1:7" ht="18" customHeight="1" x14ac:dyDescent="0.35">
      <c r="A1490" s="52"/>
      <c r="B1490" s="52"/>
      <c r="C1490" s="52"/>
      <c r="D1490" s="53"/>
      <c r="E1490" s="53"/>
      <c r="F1490" s="52"/>
      <c r="G1490" s="53"/>
    </row>
    <row r="1491" spans="1:7" ht="18" customHeight="1" x14ac:dyDescent="0.35">
      <c r="A1491" s="52"/>
      <c r="B1491" s="52"/>
      <c r="C1491" s="52"/>
      <c r="D1491" s="53"/>
      <c r="E1491" s="53"/>
      <c r="F1491" s="52"/>
      <c r="G1491" s="53"/>
    </row>
    <row r="1492" spans="1:7" ht="18" customHeight="1" x14ac:dyDescent="0.35">
      <c r="A1492" s="56" t="s">
        <v>408</v>
      </c>
      <c r="B1492" s="64"/>
      <c r="C1492" s="52"/>
      <c r="D1492" s="52">
        <v>107</v>
      </c>
      <c r="E1492" s="53"/>
      <c r="F1492" s="52"/>
      <c r="G1492" s="53"/>
    </row>
    <row r="1493" spans="1:7" ht="18" customHeight="1" x14ac:dyDescent="0.35">
      <c r="A1493" s="56"/>
      <c r="B1493" s="64"/>
      <c r="C1493" s="52"/>
      <c r="D1493" s="52"/>
      <c r="E1493" s="53"/>
      <c r="F1493" s="52"/>
      <c r="G1493" s="53"/>
    </row>
    <row r="1494" spans="1:7" ht="18" customHeight="1" x14ac:dyDescent="0.35">
      <c r="A1494" s="57" t="s">
        <v>756</v>
      </c>
      <c r="B1494" s="57" t="s">
        <v>757</v>
      </c>
      <c r="C1494" s="57" t="s">
        <v>758</v>
      </c>
      <c r="D1494" s="58" t="s">
        <v>759</v>
      </c>
      <c r="E1494" s="58" t="s">
        <v>760</v>
      </c>
      <c r="F1494" s="57" t="s">
        <v>761</v>
      </c>
      <c r="G1494" s="58" t="s">
        <v>762</v>
      </c>
    </row>
    <row r="1495" spans="1:7" ht="18" customHeight="1" x14ac:dyDescent="0.35">
      <c r="A1495" s="59" t="s">
        <v>763</v>
      </c>
      <c r="B1495" s="59" t="s">
        <v>649</v>
      </c>
      <c r="C1495" s="59"/>
      <c r="D1495" s="60">
        <f>DR!D69</f>
        <v>1101556.99</v>
      </c>
      <c r="E1495" s="60">
        <f>CR!D69</f>
        <v>0</v>
      </c>
      <c r="F1495" s="59"/>
      <c r="G1495" s="60"/>
    </row>
    <row r="1496" spans="1:7" ht="18" customHeight="1" x14ac:dyDescent="0.35">
      <c r="A1496" s="59"/>
      <c r="B1496" s="59" t="s">
        <v>764</v>
      </c>
      <c r="C1496" s="59"/>
      <c r="D1496" s="60">
        <f>DR!E68</f>
        <v>0</v>
      </c>
      <c r="E1496" s="60">
        <f>CR!E69</f>
        <v>0</v>
      </c>
      <c r="F1496" s="59"/>
      <c r="G1496" s="60"/>
    </row>
    <row r="1497" spans="1:7" ht="18" customHeight="1" x14ac:dyDescent="0.35">
      <c r="A1497" s="59"/>
      <c r="B1497" s="59" t="s">
        <v>765</v>
      </c>
      <c r="C1497" s="59"/>
      <c r="D1497" s="60">
        <f>DR!F68</f>
        <v>0</v>
      </c>
      <c r="E1497" s="60">
        <f>CR!F69</f>
        <v>0</v>
      </c>
      <c r="F1497" s="59"/>
      <c r="G1497" s="60"/>
    </row>
    <row r="1498" spans="1:7" ht="18" customHeight="1" x14ac:dyDescent="0.35">
      <c r="A1498" s="59"/>
      <c r="B1498" s="59" t="s">
        <v>766</v>
      </c>
      <c r="C1498" s="59"/>
      <c r="D1498" s="60">
        <f>DR!G68</f>
        <v>0</v>
      </c>
      <c r="E1498" s="60">
        <f>CR!G69</f>
        <v>0</v>
      </c>
      <c r="F1498" s="59"/>
      <c r="G1498" s="60"/>
    </row>
    <row r="1499" spans="1:7" ht="18" customHeight="1" x14ac:dyDescent="0.35">
      <c r="A1499" s="59"/>
      <c r="B1499" s="59" t="s">
        <v>767</v>
      </c>
      <c r="C1499" s="59"/>
      <c r="D1499" s="60">
        <f>DR!H68</f>
        <v>0</v>
      </c>
      <c r="E1499" s="60">
        <f>CR!H69</f>
        <v>0</v>
      </c>
      <c r="F1499" s="59"/>
      <c r="G1499" s="60"/>
    </row>
    <row r="1500" spans="1:7" ht="18" customHeight="1" x14ac:dyDescent="0.35">
      <c r="A1500" s="59"/>
      <c r="B1500" s="59" t="s">
        <v>768</v>
      </c>
      <c r="C1500" s="59"/>
      <c r="D1500" s="60">
        <f>DR!I68</f>
        <v>0</v>
      </c>
      <c r="E1500" s="60">
        <f>CR!I69</f>
        <v>0</v>
      </c>
      <c r="F1500" s="59"/>
      <c r="G1500" s="60"/>
    </row>
    <row r="1501" spans="1:7" ht="18" customHeight="1" x14ac:dyDescent="0.35">
      <c r="A1501" s="59"/>
      <c r="B1501" s="59" t="s">
        <v>769</v>
      </c>
      <c r="C1501" s="59"/>
      <c r="D1501" s="60">
        <f>DR!J68</f>
        <v>0</v>
      </c>
      <c r="E1501" s="60">
        <f>CR!J69</f>
        <v>0</v>
      </c>
      <c r="F1501" s="59"/>
      <c r="G1501" s="60"/>
    </row>
    <row r="1502" spans="1:7" ht="18" customHeight="1" x14ac:dyDescent="0.35">
      <c r="A1502" s="59"/>
      <c r="B1502" s="59" t="s">
        <v>770</v>
      </c>
      <c r="C1502" s="59"/>
      <c r="D1502" s="60">
        <f>DR!K68</f>
        <v>0</v>
      </c>
      <c r="E1502" s="60">
        <f>CR!K69</f>
        <v>0</v>
      </c>
      <c r="F1502" s="59"/>
      <c r="G1502" s="60"/>
    </row>
    <row r="1503" spans="1:7" ht="18" customHeight="1" x14ac:dyDescent="0.35">
      <c r="A1503" s="59"/>
      <c r="B1503" s="59" t="s">
        <v>771</v>
      </c>
      <c r="C1503" s="59"/>
      <c r="D1503" s="60">
        <f>DR!L68</f>
        <v>0</v>
      </c>
      <c r="E1503" s="60">
        <f>CR!L69</f>
        <v>0</v>
      </c>
      <c r="F1503" s="59"/>
      <c r="G1503" s="60"/>
    </row>
    <row r="1504" spans="1:7" ht="18" customHeight="1" x14ac:dyDescent="0.35">
      <c r="A1504" s="59"/>
      <c r="B1504" s="59" t="s">
        <v>772</v>
      </c>
      <c r="C1504" s="59"/>
      <c r="D1504" s="60">
        <f>DR!M68</f>
        <v>0</v>
      </c>
      <c r="E1504" s="60">
        <f>CR!M69</f>
        <v>0</v>
      </c>
      <c r="F1504" s="59"/>
      <c r="G1504" s="60"/>
    </row>
    <row r="1505" spans="1:7" ht="18" customHeight="1" x14ac:dyDescent="0.35">
      <c r="A1505" s="59"/>
      <c r="B1505" s="59" t="s">
        <v>773</v>
      </c>
      <c r="C1505" s="59"/>
      <c r="D1505" s="60">
        <f>DR!N68</f>
        <v>0</v>
      </c>
      <c r="E1505" s="60">
        <f>CR!N69</f>
        <v>0</v>
      </c>
      <c r="F1505" s="59"/>
      <c r="G1505" s="60"/>
    </row>
    <row r="1506" spans="1:7" ht="18" customHeight="1" x14ac:dyDescent="0.35">
      <c r="A1506" s="59"/>
      <c r="B1506" s="59" t="s">
        <v>774</v>
      </c>
      <c r="C1506" s="59"/>
      <c r="D1506" s="60">
        <f>DR!O68</f>
        <v>0</v>
      </c>
      <c r="E1506" s="60">
        <f>CR!O69</f>
        <v>0</v>
      </c>
      <c r="F1506" s="59"/>
      <c r="G1506" s="60"/>
    </row>
    <row r="1507" spans="1:7" ht="18" customHeight="1" x14ac:dyDescent="0.35">
      <c r="A1507" s="59"/>
      <c r="B1507" s="59" t="s">
        <v>775</v>
      </c>
      <c r="C1507" s="59"/>
      <c r="D1507" s="60">
        <f>DR!P68</f>
        <v>0</v>
      </c>
      <c r="E1507" s="60">
        <f>CR!P69</f>
        <v>0</v>
      </c>
      <c r="F1507" s="59"/>
      <c r="G1507" s="60"/>
    </row>
    <row r="1508" spans="1:7" ht="18" customHeight="1" x14ac:dyDescent="0.35">
      <c r="A1508" s="59"/>
      <c r="B1508" s="59" t="s">
        <v>776</v>
      </c>
      <c r="C1508" s="59"/>
      <c r="D1508" s="60">
        <f>DR!Q68</f>
        <v>0</v>
      </c>
      <c r="E1508" s="60">
        <f>CR!Q69</f>
        <v>0</v>
      </c>
      <c r="F1508" s="59"/>
      <c r="G1508" s="60"/>
    </row>
    <row r="1509" spans="1:7" ht="18" customHeight="1" x14ac:dyDescent="0.35">
      <c r="A1509" s="59"/>
      <c r="B1509" s="59" t="s">
        <v>777</v>
      </c>
      <c r="C1509" s="59"/>
      <c r="D1509" s="60">
        <f>DR!R68</f>
        <v>0</v>
      </c>
      <c r="E1509" s="60">
        <f>CR!R69</f>
        <v>0</v>
      </c>
      <c r="F1509" s="59"/>
      <c r="G1509" s="60"/>
    </row>
    <row r="1510" spans="1:7" ht="18" customHeight="1" x14ac:dyDescent="0.35">
      <c r="A1510" s="59"/>
      <c r="B1510" s="59" t="s">
        <v>778</v>
      </c>
      <c r="C1510" s="59"/>
      <c r="D1510" s="60">
        <f>DR!S68</f>
        <v>0</v>
      </c>
      <c r="E1510" s="60">
        <f>CR!S69</f>
        <v>0</v>
      </c>
      <c r="F1510" s="59"/>
      <c r="G1510" s="60"/>
    </row>
    <row r="1511" spans="1:7" ht="18" customHeight="1" x14ac:dyDescent="0.35">
      <c r="A1511" s="59"/>
      <c r="B1511" s="59" t="s">
        <v>779</v>
      </c>
      <c r="C1511" s="59"/>
      <c r="D1511" s="60">
        <f>DR!T68</f>
        <v>0</v>
      </c>
      <c r="E1511" s="60">
        <f>CR!T69</f>
        <v>0</v>
      </c>
      <c r="F1511" s="59"/>
      <c r="G1511" s="60"/>
    </row>
    <row r="1512" spans="1:7" ht="18" customHeight="1" x14ac:dyDescent="0.35">
      <c r="A1512" s="59"/>
      <c r="B1512" s="59" t="s">
        <v>780</v>
      </c>
      <c r="C1512" s="59"/>
      <c r="D1512" s="60">
        <f>DR!U68</f>
        <v>0</v>
      </c>
      <c r="E1512" s="60">
        <f>CR!U69</f>
        <v>0</v>
      </c>
      <c r="F1512" s="59"/>
      <c r="G1512" s="60"/>
    </row>
    <row r="1513" spans="1:7" ht="18" customHeight="1" x14ac:dyDescent="0.35">
      <c r="A1513" s="59"/>
      <c r="B1513" s="59"/>
      <c r="C1513" s="59"/>
      <c r="D1513" s="60">
        <f t="shared" ref="D1513:E1513" si="62">SUM(D1495:D1512)</f>
        <v>1101556.99</v>
      </c>
      <c r="E1513" s="60">
        <f t="shared" si="62"/>
        <v>0</v>
      </c>
      <c r="F1513" s="59" t="s">
        <v>761</v>
      </c>
      <c r="G1513" s="60">
        <f>D1513-E1513</f>
        <v>1101556.99</v>
      </c>
    </row>
    <row r="1514" spans="1:7" ht="18" customHeight="1" x14ac:dyDescent="0.35">
      <c r="A1514" s="52"/>
      <c r="B1514" s="52"/>
      <c r="C1514" s="52"/>
      <c r="D1514" s="53"/>
      <c r="E1514" s="53"/>
      <c r="F1514" s="52"/>
      <c r="G1514" s="53"/>
    </row>
    <row r="1515" spans="1:7" ht="18" customHeight="1" x14ac:dyDescent="0.35">
      <c r="A1515" s="52"/>
      <c r="B1515" s="52"/>
      <c r="C1515" s="52"/>
      <c r="D1515" s="53"/>
      <c r="E1515" s="53"/>
      <c r="F1515" s="52"/>
      <c r="G1515" s="53"/>
    </row>
    <row r="1516" spans="1:7" ht="18" customHeight="1" x14ac:dyDescent="0.35">
      <c r="A1516" s="56" t="s">
        <v>410</v>
      </c>
      <c r="B1516" s="64"/>
      <c r="C1516" s="52"/>
      <c r="D1516" s="52">
        <v>109</v>
      </c>
      <c r="E1516" s="53"/>
      <c r="F1516" s="52"/>
      <c r="G1516" s="53"/>
    </row>
    <row r="1517" spans="1:7" ht="18" customHeight="1" x14ac:dyDescent="0.35">
      <c r="A1517" s="56"/>
      <c r="B1517" s="64"/>
      <c r="C1517" s="52"/>
      <c r="D1517" s="52"/>
      <c r="E1517" s="53"/>
      <c r="F1517" s="52"/>
      <c r="G1517" s="53"/>
    </row>
    <row r="1518" spans="1:7" ht="18" customHeight="1" x14ac:dyDescent="0.35">
      <c r="A1518" s="57" t="s">
        <v>756</v>
      </c>
      <c r="B1518" s="57" t="s">
        <v>757</v>
      </c>
      <c r="C1518" s="57" t="s">
        <v>758</v>
      </c>
      <c r="D1518" s="58" t="s">
        <v>759</v>
      </c>
      <c r="E1518" s="58" t="s">
        <v>760</v>
      </c>
      <c r="F1518" s="57" t="s">
        <v>761</v>
      </c>
      <c r="G1518" s="58" t="s">
        <v>762</v>
      </c>
    </row>
    <row r="1519" spans="1:7" ht="18" customHeight="1" x14ac:dyDescent="0.35">
      <c r="A1519" s="59" t="s">
        <v>763</v>
      </c>
      <c r="B1519" s="59" t="s">
        <v>649</v>
      </c>
      <c r="C1519" s="59"/>
      <c r="D1519" s="60">
        <f>DR!D70</f>
        <v>258150</v>
      </c>
      <c r="E1519" s="60">
        <f>CR!D70</f>
        <v>0</v>
      </c>
      <c r="F1519" s="59"/>
      <c r="G1519" s="60"/>
    </row>
    <row r="1520" spans="1:7" ht="18" customHeight="1" x14ac:dyDescent="0.35">
      <c r="A1520" s="59"/>
      <c r="B1520" s="59" t="s">
        <v>764</v>
      </c>
      <c r="C1520" s="59"/>
      <c r="D1520" s="60">
        <f>DR!E69</f>
        <v>1223601.75</v>
      </c>
      <c r="E1520" s="60">
        <f>CR!E70</f>
        <v>0</v>
      </c>
      <c r="F1520" s="59"/>
      <c r="G1520" s="60"/>
    </row>
    <row r="1521" spans="1:7" ht="18" customHeight="1" x14ac:dyDescent="0.35">
      <c r="A1521" s="59"/>
      <c r="B1521" s="59" t="s">
        <v>765</v>
      </c>
      <c r="C1521" s="59"/>
      <c r="D1521" s="60">
        <f>DR!F69</f>
        <v>0</v>
      </c>
      <c r="E1521" s="60">
        <f>CR!F70</f>
        <v>0</v>
      </c>
      <c r="F1521" s="59"/>
      <c r="G1521" s="60"/>
    </row>
    <row r="1522" spans="1:7" ht="18" customHeight="1" x14ac:dyDescent="0.35">
      <c r="A1522" s="59"/>
      <c r="B1522" s="59" t="s">
        <v>766</v>
      </c>
      <c r="C1522" s="59"/>
      <c r="D1522" s="60">
        <f>DR!G69</f>
        <v>0</v>
      </c>
      <c r="E1522" s="60">
        <f>CR!G70</f>
        <v>0</v>
      </c>
      <c r="F1522" s="59"/>
      <c r="G1522" s="60"/>
    </row>
    <row r="1523" spans="1:7" ht="18" customHeight="1" x14ac:dyDescent="0.35">
      <c r="A1523" s="59"/>
      <c r="B1523" s="59" t="s">
        <v>767</v>
      </c>
      <c r="C1523" s="59"/>
      <c r="D1523" s="60">
        <f>DR!H69</f>
        <v>0</v>
      </c>
      <c r="E1523" s="60">
        <f>CR!H71</f>
        <v>0</v>
      </c>
      <c r="F1523" s="59"/>
      <c r="G1523" s="60"/>
    </row>
    <row r="1524" spans="1:7" ht="18" customHeight="1" x14ac:dyDescent="0.35">
      <c r="A1524" s="59"/>
      <c r="B1524" s="59" t="s">
        <v>768</v>
      </c>
      <c r="C1524" s="59"/>
      <c r="D1524" s="60">
        <f>DR!I69</f>
        <v>0</v>
      </c>
      <c r="E1524" s="60">
        <f>CR!I70</f>
        <v>0</v>
      </c>
      <c r="F1524" s="59"/>
      <c r="G1524" s="60"/>
    </row>
    <row r="1525" spans="1:7" ht="18" customHeight="1" x14ac:dyDescent="0.35">
      <c r="A1525" s="59"/>
      <c r="B1525" s="59" t="s">
        <v>769</v>
      </c>
      <c r="C1525" s="59"/>
      <c r="D1525" s="60">
        <f>DR!J69</f>
        <v>0</v>
      </c>
      <c r="E1525" s="60">
        <f>CR!J70</f>
        <v>0</v>
      </c>
      <c r="F1525" s="59"/>
      <c r="G1525" s="60"/>
    </row>
    <row r="1526" spans="1:7" ht="18" customHeight="1" x14ac:dyDescent="0.35">
      <c r="A1526" s="59"/>
      <c r="B1526" s="59" t="s">
        <v>770</v>
      </c>
      <c r="C1526" s="59"/>
      <c r="D1526" s="60">
        <f>DR!K69</f>
        <v>0</v>
      </c>
      <c r="E1526" s="60">
        <f>CR!K70</f>
        <v>0</v>
      </c>
      <c r="F1526" s="59"/>
      <c r="G1526" s="60"/>
    </row>
    <row r="1527" spans="1:7" ht="18" customHeight="1" x14ac:dyDescent="0.35">
      <c r="A1527" s="59"/>
      <c r="B1527" s="59" t="s">
        <v>771</v>
      </c>
      <c r="C1527" s="59"/>
      <c r="D1527" s="60">
        <f>DR!L69</f>
        <v>0</v>
      </c>
      <c r="E1527" s="60">
        <f>CR!L70</f>
        <v>0</v>
      </c>
      <c r="F1527" s="59"/>
      <c r="G1527" s="60"/>
    </row>
    <row r="1528" spans="1:7" ht="18" customHeight="1" x14ac:dyDescent="0.35">
      <c r="A1528" s="59"/>
      <c r="B1528" s="59" t="s">
        <v>772</v>
      </c>
      <c r="C1528" s="59"/>
      <c r="D1528" s="60">
        <f>DR!M69</f>
        <v>0</v>
      </c>
      <c r="E1528" s="60">
        <f>CR!M70</f>
        <v>0</v>
      </c>
      <c r="F1528" s="59"/>
      <c r="G1528" s="60"/>
    </row>
    <row r="1529" spans="1:7" ht="18" customHeight="1" x14ac:dyDescent="0.35">
      <c r="A1529" s="59"/>
      <c r="B1529" s="59" t="s">
        <v>773</v>
      </c>
      <c r="C1529" s="59"/>
      <c r="D1529" s="60">
        <f>DR!N69</f>
        <v>0</v>
      </c>
      <c r="E1529" s="60">
        <f>CR!N70</f>
        <v>0</v>
      </c>
      <c r="F1529" s="59"/>
      <c r="G1529" s="60"/>
    </row>
    <row r="1530" spans="1:7" ht="18" customHeight="1" x14ac:dyDescent="0.35">
      <c r="A1530" s="59"/>
      <c r="B1530" s="59" t="s">
        <v>774</v>
      </c>
      <c r="C1530" s="59"/>
      <c r="D1530" s="60">
        <f>DR!O69</f>
        <v>0</v>
      </c>
      <c r="E1530" s="60">
        <f>CR!O70</f>
        <v>0</v>
      </c>
      <c r="F1530" s="59"/>
      <c r="G1530" s="60"/>
    </row>
    <row r="1531" spans="1:7" ht="18" customHeight="1" x14ac:dyDescent="0.35">
      <c r="A1531" s="59"/>
      <c r="B1531" s="59" t="s">
        <v>775</v>
      </c>
      <c r="C1531" s="59"/>
      <c r="D1531" s="60">
        <f>DR!P69</f>
        <v>0</v>
      </c>
      <c r="E1531" s="60">
        <f>CR!P70</f>
        <v>0</v>
      </c>
      <c r="F1531" s="59"/>
      <c r="G1531" s="60"/>
    </row>
    <row r="1532" spans="1:7" ht="18" customHeight="1" x14ac:dyDescent="0.35">
      <c r="A1532" s="59"/>
      <c r="B1532" s="59" t="s">
        <v>776</v>
      </c>
      <c r="C1532" s="59"/>
      <c r="D1532" s="60">
        <f>DR!Q69</f>
        <v>0</v>
      </c>
      <c r="E1532" s="60">
        <f>CR!Q70</f>
        <v>0</v>
      </c>
      <c r="F1532" s="59"/>
      <c r="G1532" s="60"/>
    </row>
    <row r="1533" spans="1:7" ht="18" customHeight="1" x14ac:dyDescent="0.35">
      <c r="A1533" s="59"/>
      <c r="B1533" s="59" t="s">
        <v>777</v>
      </c>
      <c r="C1533" s="59"/>
      <c r="D1533" s="60">
        <f>DR!R69</f>
        <v>0</v>
      </c>
      <c r="E1533" s="60">
        <f>CR!R70</f>
        <v>0</v>
      </c>
      <c r="F1533" s="59"/>
      <c r="G1533" s="60"/>
    </row>
    <row r="1534" spans="1:7" ht="18" customHeight="1" x14ac:dyDescent="0.35">
      <c r="A1534" s="59"/>
      <c r="B1534" s="59" t="s">
        <v>778</v>
      </c>
      <c r="C1534" s="59"/>
      <c r="D1534" s="60">
        <f>DR!S69</f>
        <v>0</v>
      </c>
      <c r="E1534" s="60">
        <f>CR!S70</f>
        <v>0</v>
      </c>
      <c r="F1534" s="59"/>
      <c r="G1534" s="60"/>
    </row>
    <row r="1535" spans="1:7" ht="18" customHeight="1" x14ac:dyDescent="0.35">
      <c r="A1535" s="59"/>
      <c r="B1535" s="59" t="s">
        <v>779</v>
      </c>
      <c r="C1535" s="59"/>
      <c r="D1535" s="60">
        <f>DR!T69</f>
        <v>0</v>
      </c>
      <c r="E1535" s="60">
        <f>CR!T70</f>
        <v>0</v>
      </c>
      <c r="F1535" s="59"/>
      <c r="G1535" s="60"/>
    </row>
    <row r="1536" spans="1:7" ht="18" customHeight="1" x14ac:dyDescent="0.35">
      <c r="A1536" s="59"/>
      <c r="B1536" s="59" t="s">
        <v>780</v>
      </c>
      <c r="C1536" s="59"/>
      <c r="D1536" s="60">
        <f>DR!U69</f>
        <v>0</v>
      </c>
      <c r="E1536" s="60">
        <f>CR!U70</f>
        <v>0</v>
      </c>
      <c r="F1536" s="59"/>
      <c r="G1536" s="60"/>
    </row>
    <row r="1537" spans="1:7" ht="18" customHeight="1" x14ac:dyDescent="0.35">
      <c r="A1537" s="59"/>
      <c r="B1537" s="59"/>
      <c r="C1537" s="59"/>
      <c r="D1537" s="60">
        <f t="shared" ref="D1537:E1537" si="63">SUM(D1519:D1536)</f>
        <v>1481751.75</v>
      </c>
      <c r="E1537" s="60">
        <f t="shared" si="63"/>
        <v>0</v>
      </c>
      <c r="F1537" s="59" t="s">
        <v>761</v>
      </c>
      <c r="G1537" s="60">
        <f>D1537-E1537</f>
        <v>1481751.75</v>
      </c>
    </row>
    <row r="1538" spans="1:7" ht="18" customHeight="1" x14ac:dyDescent="0.35">
      <c r="A1538" s="52"/>
      <c r="B1538" s="52"/>
      <c r="C1538" s="52"/>
      <c r="D1538" s="53"/>
      <c r="E1538" s="53"/>
      <c r="F1538" s="52"/>
      <c r="G1538" s="53"/>
    </row>
    <row r="1539" spans="1:7" ht="18" customHeight="1" x14ac:dyDescent="0.35">
      <c r="A1539" s="52"/>
      <c r="B1539" s="52"/>
      <c r="C1539" s="52"/>
      <c r="D1539" s="53"/>
      <c r="E1539" s="53"/>
      <c r="F1539" s="52"/>
      <c r="G1539" s="53"/>
    </row>
    <row r="1540" spans="1:7" ht="18" customHeight="1" x14ac:dyDescent="0.35">
      <c r="A1540" s="56" t="s">
        <v>412</v>
      </c>
      <c r="B1540" s="64"/>
      <c r="C1540" s="52"/>
      <c r="D1540" s="52">
        <v>110</v>
      </c>
      <c r="E1540" s="53"/>
      <c r="F1540" s="52"/>
      <c r="G1540" s="53"/>
    </row>
    <row r="1541" spans="1:7" ht="18" customHeight="1" x14ac:dyDescent="0.35">
      <c r="A1541" s="56"/>
      <c r="B1541" s="64"/>
      <c r="C1541" s="52"/>
      <c r="D1541" s="52"/>
      <c r="E1541" s="53"/>
      <c r="F1541" s="52"/>
      <c r="G1541" s="53"/>
    </row>
    <row r="1542" spans="1:7" ht="18" customHeight="1" x14ac:dyDescent="0.35">
      <c r="A1542" s="57" t="s">
        <v>756</v>
      </c>
      <c r="B1542" s="57" t="s">
        <v>757</v>
      </c>
      <c r="C1542" s="57" t="s">
        <v>758</v>
      </c>
      <c r="D1542" s="58" t="s">
        <v>759</v>
      </c>
      <c r="E1542" s="58" t="s">
        <v>760</v>
      </c>
      <c r="F1542" s="57" t="s">
        <v>761</v>
      </c>
      <c r="G1542" s="58" t="s">
        <v>762</v>
      </c>
    </row>
    <row r="1543" spans="1:7" ht="18" customHeight="1" x14ac:dyDescent="0.35">
      <c r="A1543" s="59" t="s">
        <v>763</v>
      </c>
      <c r="B1543" s="59" t="s">
        <v>649</v>
      </c>
      <c r="C1543" s="59"/>
      <c r="D1543" s="60">
        <f>DR!D71</f>
        <v>175970</v>
      </c>
      <c r="E1543" s="60">
        <f>CR!D71</f>
        <v>0</v>
      </c>
      <c r="F1543" s="59"/>
      <c r="G1543" s="60"/>
    </row>
    <row r="1544" spans="1:7" ht="18" customHeight="1" x14ac:dyDescent="0.35">
      <c r="A1544" s="59"/>
      <c r="B1544" s="59" t="s">
        <v>764</v>
      </c>
      <c r="C1544" s="59"/>
      <c r="D1544" s="60">
        <f>DR!E70</f>
        <v>136900</v>
      </c>
      <c r="E1544" s="60">
        <f>CR!E71</f>
        <v>0</v>
      </c>
      <c r="F1544" s="59"/>
      <c r="G1544" s="60"/>
    </row>
    <row r="1545" spans="1:7" ht="18" customHeight="1" x14ac:dyDescent="0.35">
      <c r="A1545" s="59"/>
      <c r="B1545" s="59" t="s">
        <v>765</v>
      </c>
      <c r="C1545" s="59"/>
      <c r="D1545" s="60">
        <f>DR!F70</f>
        <v>684000</v>
      </c>
      <c r="E1545" s="60">
        <f>CR!F71</f>
        <v>0</v>
      </c>
      <c r="F1545" s="59"/>
      <c r="G1545" s="60"/>
    </row>
    <row r="1546" spans="1:7" ht="18" customHeight="1" x14ac:dyDescent="0.35">
      <c r="A1546" s="59"/>
      <c r="B1546" s="59" t="s">
        <v>766</v>
      </c>
      <c r="C1546" s="59"/>
      <c r="D1546" s="60">
        <f>DR!G70</f>
        <v>0</v>
      </c>
      <c r="E1546" s="60">
        <f>CR!G71</f>
        <v>0</v>
      </c>
      <c r="F1546" s="59"/>
      <c r="G1546" s="60"/>
    </row>
    <row r="1547" spans="1:7" ht="18" customHeight="1" x14ac:dyDescent="0.35">
      <c r="A1547" s="59"/>
      <c r="B1547" s="59" t="s">
        <v>767</v>
      </c>
      <c r="C1547" s="59"/>
      <c r="D1547" s="60">
        <f>DR!H70</f>
        <v>0</v>
      </c>
      <c r="E1547" s="60">
        <f>CR!H72</f>
        <v>0</v>
      </c>
      <c r="F1547" s="59"/>
      <c r="G1547" s="60"/>
    </row>
    <row r="1548" spans="1:7" ht="18" customHeight="1" x14ac:dyDescent="0.35">
      <c r="A1548" s="59"/>
      <c r="B1548" s="59" t="s">
        <v>768</v>
      </c>
      <c r="C1548" s="59"/>
      <c r="D1548" s="60">
        <f>DR!I70</f>
        <v>0</v>
      </c>
      <c r="E1548" s="60">
        <f>CR!I71</f>
        <v>0</v>
      </c>
      <c r="F1548" s="59"/>
      <c r="G1548" s="60"/>
    </row>
    <row r="1549" spans="1:7" ht="18" customHeight="1" x14ac:dyDescent="0.35">
      <c r="A1549" s="59"/>
      <c r="B1549" s="59" t="s">
        <v>769</v>
      </c>
      <c r="C1549" s="59"/>
      <c r="D1549" s="60">
        <f>DR!J70</f>
        <v>0</v>
      </c>
      <c r="E1549" s="60">
        <f>CR!J71</f>
        <v>0</v>
      </c>
      <c r="F1549" s="59"/>
      <c r="G1549" s="60"/>
    </row>
    <row r="1550" spans="1:7" ht="18" customHeight="1" x14ac:dyDescent="0.35">
      <c r="A1550" s="59"/>
      <c r="B1550" s="59" t="s">
        <v>770</v>
      </c>
      <c r="C1550" s="59"/>
      <c r="D1550" s="60">
        <f>DR!K70</f>
        <v>0</v>
      </c>
      <c r="E1550" s="60">
        <f>CR!K71</f>
        <v>0</v>
      </c>
      <c r="F1550" s="59"/>
      <c r="G1550" s="60"/>
    </row>
    <row r="1551" spans="1:7" ht="18" customHeight="1" x14ac:dyDescent="0.35">
      <c r="A1551" s="59"/>
      <c r="B1551" s="59" t="s">
        <v>771</v>
      </c>
      <c r="C1551" s="59"/>
      <c r="D1551" s="60">
        <f>DR!L70</f>
        <v>0</v>
      </c>
      <c r="E1551" s="60">
        <f>CR!L71</f>
        <v>0</v>
      </c>
      <c r="F1551" s="59"/>
      <c r="G1551" s="60"/>
    </row>
    <row r="1552" spans="1:7" ht="18" customHeight="1" x14ac:dyDescent="0.35">
      <c r="A1552" s="59"/>
      <c r="B1552" s="59" t="s">
        <v>772</v>
      </c>
      <c r="C1552" s="59"/>
      <c r="D1552" s="60">
        <f>DR!M70</f>
        <v>200000</v>
      </c>
      <c r="E1552" s="60">
        <f>CR!M71</f>
        <v>0</v>
      </c>
      <c r="F1552" s="59"/>
      <c r="G1552" s="60"/>
    </row>
    <row r="1553" spans="1:7" ht="18" customHeight="1" x14ac:dyDescent="0.35">
      <c r="A1553" s="59"/>
      <c r="B1553" s="59" t="s">
        <v>773</v>
      </c>
      <c r="C1553" s="59"/>
      <c r="D1553" s="60">
        <f>DR!N70</f>
        <v>0</v>
      </c>
      <c r="E1553" s="60">
        <f>CR!N71</f>
        <v>0</v>
      </c>
      <c r="F1553" s="59"/>
      <c r="G1553" s="60"/>
    </row>
    <row r="1554" spans="1:7" ht="18" customHeight="1" x14ac:dyDescent="0.35">
      <c r="A1554" s="59"/>
      <c r="B1554" s="59" t="s">
        <v>774</v>
      </c>
      <c r="C1554" s="59"/>
      <c r="D1554" s="60">
        <f>DR!O70</f>
        <v>0</v>
      </c>
      <c r="E1554" s="60">
        <f>CR!O71</f>
        <v>0</v>
      </c>
      <c r="F1554" s="59"/>
      <c r="G1554" s="60"/>
    </row>
    <row r="1555" spans="1:7" ht="18" customHeight="1" x14ac:dyDescent="0.35">
      <c r="A1555" s="59"/>
      <c r="B1555" s="59" t="s">
        <v>775</v>
      </c>
      <c r="C1555" s="59"/>
      <c r="D1555" s="60">
        <f>DR!P70</f>
        <v>0</v>
      </c>
      <c r="E1555" s="60">
        <f>CR!P71</f>
        <v>0</v>
      </c>
      <c r="F1555" s="59"/>
      <c r="G1555" s="60"/>
    </row>
    <row r="1556" spans="1:7" ht="18" customHeight="1" x14ac:dyDescent="0.35">
      <c r="A1556" s="59"/>
      <c r="B1556" s="59" t="s">
        <v>776</v>
      </c>
      <c r="C1556" s="59"/>
      <c r="D1556" s="60">
        <f>DR!Q70</f>
        <v>0</v>
      </c>
      <c r="E1556" s="60">
        <f>CR!Q71</f>
        <v>0</v>
      </c>
      <c r="F1556" s="59"/>
      <c r="G1556" s="60"/>
    </row>
    <row r="1557" spans="1:7" ht="18" customHeight="1" x14ac:dyDescent="0.35">
      <c r="A1557" s="59"/>
      <c r="B1557" s="59" t="s">
        <v>777</v>
      </c>
      <c r="C1557" s="59"/>
      <c r="D1557" s="60">
        <f>DR!R70</f>
        <v>0</v>
      </c>
      <c r="E1557" s="60">
        <f>CR!R71</f>
        <v>0</v>
      </c>
      <c r="F1557" s="59"/>
      <c r="G1557" s="60"/>
    </row>
    <row r="1558" spans="1:7" ht="18" customHeight="1" x14ac:dyDescent="0.35">
      <c r="A1558" s="59"/>
      <c r="B1558" s="59" t="s">
        <v>778</v>
      </c>
      <c r="C1558" s="59"/>
      <c r="D1558" s="60">
        <f>DR!S70</f>
        <v>66500</v>
      </c>
      <c r="E1558" s="60">
        <f>CR!S71</f>
        <v>0</v>
      </c>
      <c r="F1558" s="59"/>
      <c r="G1558" s="60"/>
    </row>
    <row r="1559" spans="1:7" ht="18" customHeight="1" x14ac:dyDescent="0.35">
      <c r="A1559" s="59"/>
      <c r="B1559" s="59" t="s">
        <v>779</v>
      </c>
      <c r="C1559" s="59"/>
      <c r="D1559" s="60">
        <f>DR!T70</f>
        <v>0</v>
      </c>
      <c r="E1559" s="60">
        <f>CR!T71</f>
        <v>0</v>
      </c>
      <c r="F1559" s="59"/>
      <c r="G1559" s="60"/>
    </row>
    <row r="1560" spans="1:7" ht="18" customHeight="1" x14ac:dyDescent="0.35">
      <c r="A1560" s="59"/>
      <c r="B1560" s="59" t="s">
        <v>780</v>
      </c>
      <c r="C1560" s="59"/>
      <c r="D1560" s="60">
        <f>DR!U70</f>
        <v>0</v>
      </c>
      <c r="E1560" s="60">
        <f>CR!U71</f>
        <v>0</v>
      </c>
      <c r="F1560" s="59"/>
      <c r="G1560" s="60"/>
    </row>
    <row r="1561" spans="1:7" ht="18" customHeight="1" x14ac:dyDescent="0.35">
      <c r="A1561" s="59"/>
      <c r="B1561" s="59"/>
      <c r="C1561" s="59"/>
      <c r="D1561" s="60">
        <f t="shared" ref="D1561:E1561" si="64">SUM(D1543:D1560)</f>
        <v>1263370</v>
      </c>
      <c r="E1561" s="60">
        <f t="shared" si="64"/>
        <v>0</v>
      </c>
      <c r="F1561" s="59" t="s">
        <v>761</v>
      </c>
      <c r="G1561" s="60">
        <f>D1561-E1561</f>
        <v>1263370</v>
      </c>
    </row>
    <row r="1562" spans="1:7" ht="18" customHeight="1" x14ac:dyDescent="0.35">
      <c r="A1562" s="52"/>
      <c r="B1562" s="52"/>
      <c r="C1562" s="52"/>
      <c r="D1562" s="53"/>
      <c r="E1562" s="53"/>
      <c r="F1562" s="52"/>
      <c r="G1562" s="53"/>
    </row>
    <row r="1563" spans="1:7" ht="18" customHeight="1" x14ac:dyDescent="0.35">
      <c r="A1563" s="52"/>
      <c r="B1563" s="52"/>
      <c r="C1563" s="52"/>
      <c r="D1563" s="53"/>
      <c r="E1563" s="53"/>
      <c r="F1563" s="52"/>
      <c r="G1563" s="53"/>
    </row>
    <row r="1564" spans="1:7" ht="18" customHeight="1" x14ac:dyDescent="0.35">
      <c r="A1564" s="61" t="s">
        <v>414</v>
      </c>
      <c r="B1564" s="63"/>
      <c r="C1564" s="52"/>
      <c r="D1564" s="52">
        <v>111</v>
      </c>
      <c r="E1564" s="53"/>
      <c r="F1564" s="52"/>
      <c r="G1564" s="53"/>
    </row>
    <row r="1565" spans="1:7" ht="18" customHeight="1" x14ac:dyDescent="0.35">
      <c r="A1565" s="56"/>
      <c r="B1565" s="64"/>
      <c r="C1565" s="52"/>
      <c r="D1565" s="52"/>
      <c r="E1565" s="53"/>
      <c r="F1565" s="52"/>
      <c r="G1565" s="53"/>
    </row>
    <row r="1566" spans="1:7" ht="18" customHeight="1" x14ac:dyDescent="0.35">
      <c r="A1566" s="57" t="s">
        <v>756</v>
      </c>
      <c r="B1566" s="57" t="s">
        <v>757</v>
      </c>
      <c r="C1566" s="57" t="s">
        <v>758</v>
      </c>
      <c r="D1566" s="58" t="s">
        <v>759</v>
      </c>
      <c r="E1566" s="58" t="s">
        <v>760</v>
      </c>
      <c r="F1566" s="57" t="s">
        <v>761</v>
      </c>
      <c r="G1566" s="58" t="s">
        <v>762</v>
      </c>
    </row>
    <row r="1567" spans="1:7" ht="18" customHeight="1" x14ac:dyDescent="0.35">
      <c r="A1567" s="59" t="s">
        <v>763</v>
      </c>
      <c r="B1567" s="59" t="s">
        <v>649</v>
      </c>
      <c r="C1567" s="59"/>
      <c r="D1567" s="60">
        <f>DR!$D$72</f>
        <v>18000</v>
      </c>
      <c r="E1567" s="60">
        <f>CR!D72</f>
        <v>0</v>
      </c>
      <c r="F1567" s="59"/>
      <c r="G1567" s="60"/>
    </row>
    <row r="1568" spans="1:7" ht="18" customHeight="1" x14ac:dyDescent="0.35">
      <c r="A1568" s="59"/>
      <c r="B1568" s="59" t="s">
        <v>764</v>
      </c>
      <c r="C1568" s="59"/>
      <c r="D1568" s="60">
        <f>DR!$E$71</f>
        <v>0</v>
      </c>
      <c r="E1568" s="60">
        <f>CR!E72</f>
        <v>0</v>
      </c>
      <c r="F1568" s="59"/>
      <c r="G1568" s="60"/>
    </row>
    <row r="1569" spans="1:7" ht="18" customHeight="1" x14ac:dyDescent="0.35">
      <c r="A1569" s="59"/>
      <c r="B1569" s="59" t="s">
        <v>765</v>
      </c>
      <c r="C1569" s="59"/>
      <c r="D1569" s="60">
        <f>DR!$F$71</f>
        <v>0</v>
      </c>
      <c r="E1569" s="60">
        <f>CR!F72</f>
        <v>0</v>
      </c>
      <c r="F1569" s="59"/>
      <c r="G1569" s="60"/>
    </row>
    <row r="1570" spans="1:7" ht="18" customHeight="1" x14ac:dyDescent="0.35">
      <c r="A1570" s="59"/>
      <c r="B1570" s="59" t="s">
        <v>766</v>
      </c>
      <c r="C1570" s="59"/>
      <c r="D1570" s="60">
        <f>DR!$G71</f>
        <v>0</v>
      </c>
      <c r="E1570" s="60">
        <f>CR!G72</f>
        <v>0</v>
      </c>
      <c r="F1570" s="59"/>
      <c r="G1570" s="60"/>
    </row>
    <row r="1571" spans="1:7" ht="18" customHeight="1" x14ac:dyDescent="0.35">
      <c r="A1571" s="59"/>
      <c r="B1571" s="59" t="s">
        <v>767</v>
      </c>
      <c r="C1571" s="59"/>
      <c r="D1571" s="60">
        <f>DR!H71</f>
        <v>0</v>
      </c>
      <c r="E1571" s="60">
        <f>CR!H73</f>
        <v>0</v>
      </c>
      <c r="F1571" s="59"/>
      <c r="G1571" s="60"/>
    </row>
    <row r="1572" spans="1:7" ht="18" customHeight="1" x14ac:dyDescent="0.35">
      <c r="A1572" s="59"/>
      <c r="B1572" s="59" t="s">
        <v>768</v>
      </c>
      <c r="C1572" s="59"/>
      <c r="D1572" s="60">
        <f>DR!I71</f>
        <v>0</v>
      </c>
      <c r="E1572" s="60">
        <f>CR!I72</f>
        <v>0</v>
      </c>
      <c r="F1572" s="59"/>
      <c r="G1572" s="60"/>
    </row>
    <row r="1573" spans="1:7" ht="18" customHeight="1" x14ac:dyDescent="0.35">
      <c r="A1573" s="59"/>
      <c r="B1573" s="59" t="s">
        <v>769</v>
      </c>
      <c r="C1573" s="59"/>
      <c r="D1573" s="60">
        <f>DR!J71</f>
        <v>0</v>
      </c>
      <c r="E1573" s="60">
        <f>CR!J72</f>
        <v>0</v>
      </c>
      <c r="F1573" s="59"/>
      <c r="G1573" s="60"/>
    </row>
    <row r="1574" spans="1:7" ht="18" customHeight="1" x14ac:dyDescent="0.35">
      <c r="A1574" s="59"/>
      <c r="B1574" s="59" t="s">
        <v>770</v>
      </c>
      <c r="C1574" s="59"/>
      <c r="D1574" s="60">
        <f>DR!K71</f>
        <v>0</v>
      </c>
      <c r="E1574" s="60">
        <f>CR!K72</f>
        <v>0</v>
      </c>
      <c r="F1574" s="59"/>
      <c r="G1574" s="60"/>
    </row>
    <row r="1575" spans="1:7" ht="18" customHeight="1" x14ac:dyDescent="0.35">
      <c r="A1575" s="59"/>
      <c r="B1575" s="59" t="s">
        <v>771</v>
      </c>
      <c r="C1575" s="59"/>
      <c r="D1575" s="60">
        <f>DR!L71</f>
        <v>54504</v>
      </c>
      <c r="E1575" s="60">
        <f>CR!L72</f>
        <v>0</v>
      </c>
      <c r="F1575" s="59"/>
      <c r="G1575" s="60"/>
    </row>
    <row r="1576" spans="1:7" ht="18" customHeight="1" x14ac:dyDescent="0.35">
      <c r="A1576" s="59"/>
      <c r="B1576" s="59" t="s">
        <v>772</v>
      </c>
      <c r="C1576" s="59"/>
      <c r="D1576" s="60">
        <f>DR!M71</f>
        <v>22725</v>
      </c>
      <c r="E1576" s="60">
        <f>CR!M72</f>
        <v>0</v>
      </c>
      <c r="F1576" s="59"/>
      <c r="G1576" s="60"/>
    </row>
    <row r="1577" spans="1:7" ht="18" customHeight="1" x14ac:dyDescent="0.35">
      <c r="A1577" s="59"/>
      <c r="B1577" s="59" t="s">
        <v>773</v>
      </c>
      <c r="C1577" s="59"/>
      <c r="D1577" s="60">
        <f>DR!N71</f>
        <v>0</v>
      </c>
      <c r="E1577" s="60">
        <f>CR!N72</f>
        <v>0</v>
      </c>
      <c r="F1577" s="59"/>
      <c r="G1577" s="60"/>
    </row>
    <row r="1578" spans="1:7" ht="18" customHeight="1" x14ac:dyDescent="0.35">
      <c r="A1578" s="59"/>
      <c r="B1578" s="59" t="s">
        <v>774</v>
      </c>
      <c r="C1578" s="59"/>
      <c r="D1578" s="60">
        <f>DR!O71</f>
        <v>0</v>
      </c>
      <c r="E1578" s="60">
        <f>CR!O72</f>
        <v>0</v>
      </c>
      <c r="F1578" s="59"/>
      <c r="G1578" s="60"/>
    </row>
    <row r="1579" spans="1:7" ht="18" customHeight="1" x14ac:dyDescent="0.35">
      <c r="A1579" s="59"/>
      <c r="B1579" s="59" t="s">
        <v>775</v>
      </c>
      <c r="C1579" s="59"/>
      <c r="D1579" s="60">
        <f>DR!P71</f>
        <v>0</v>
      </c>
      <c r="E1579" s="60">
        <f>CR!P72</f>
        <v>0</v>
      </c>
      <c r="F1579" s="59"/>
      <c r="G1579" s="60"/>
    </row>
    <row r="1580" spans="1:7" ht="18" customHeight="1" x14ac:dyDescent="0.35">
      <c r="A1580" s="59"/>
      <c r="B1580" s="59" t="s">
        <v>776</v>
      </c>
      <c r="C1580" s="59"/>
      <c r="D1580" s="60">
        <f>DR!Q71</f>
        <v>0</v>
      </c>
      <c r="E1580" s="60">
        <f>CR!Q72</f>
        <v>0</v>
      </c>
      <c r="F1580" s="59"/>
      <c r="G1580" s="60"/>
    </row>
    <row r="1581" spans="1:7" ht="18" customHeight="1" x14ac:dyDescent="0.35">
      <c r="A1581" s="59"/>
      <c r="B1581" s="59" t="s">
        <v>777</v>
      </c>
      <c r="C1581" s="59"/>
      <c r="D1581" s="60">
        <f>DR!R71</f>
        <v>0</v>
      </c>
      <c r="E1581" s="60">
        <f>CR!R72</f>
        <v>0</v>
      </c>
      <c r="F1581" s="59"/>
      <c r="G1581" s="60"/>
    </row>
    <row r="1582" spans="1:7" ht="18" customHeight="1" x14ac:dyDescent="0.35">
      <c r="A1582" s="59"/>
      <c r="B1582" s="59" t="s">
        <v>778</v>
      </c>
      <c r="C1582" s="59"/>
      <c r="D1582" s="60">
        <f>DR!S71</f>
        <v>0</v>
      </c>
      <c r="E1582" s="60">
        <f>CR!S72</f>
        <v>0</v>
      </c>
      <c r="F1582" s="59"/>
      <c r="G1582" s="60"/>
    </row>
    <row r="1583" spans="1:7" ht="18" customHeight="1" x14ac:dyDescent="0.35">
      <c r="A1583" s="59"/>
      <c r="B1583" s="59" t="s">
        <v>779</v>
      </c>
      <c r="C1583" s="59"/>
      <c r="D1583" s="60">
        <f>DR!T71</f>
        <v>0</v>
      </c>
      <c r="E1583" s="60">
        <f>CR!T72</f>
        <v>0</v>
      </c>
      <c r="F1583" s="59"/>
      <c r="G1583" s="60"/>
    </row>
    <row r="1584" spans="1:7" ht="18" customHeight="1" x14ac:dyDescent="0.35">
      <c r="A1584" s="59"/>
      <c r="B1584" s="59" t="s">
        <v>780</v>
      </c>
      <c r="C1584" s="59"/>
      <c r="D1584" s="60">
        <f>DR!U71</f>
        <v>0</v>
      </c>
      <c r="E1584" s="60">
        <f>CR!U72</f>
        <v>0</v>
      </c>
      <c r="F1584" s="59"/>
      <c r="G1584" s="60"/>
    </row>
    <row r="1585" spans="1:7" ht="18" customHeight="1" x14ac:dyDescent="0.35">
      <c r="A1585" s="59"/>
      <c r="B1585" s="59"/>
      <c r="C1585" s="59"/>
      <c r="D1585" s="60">
        <f t="shared" ref="D1585:E1585" si="65">SUM(D1567:D1584)</f>
        <v>95229</v>
      </c>
      <c r="E1585" s="60">
        <f t="shared" si="65"/>
        <v>0</v>
      </c>
      <c r="F1585" s="59" t="s">
        <v>761</v>
      </c>
      <c r="G1585" s="60">
        <f>D1585-E1585</f>
        <v>95229</v>
      </c>
    </row>
    <row r="1586" spans="1:7" ht="18" customHeight="1" x14ac:dyDescent="0.35">
      <c r="A1586" s="52"/>
      <c r="B1586" s="52"/>
      <c r="C1586" s="52"/>
      <c r="D1586" s="53"/>
      <c r="E1586" s="53"/>
      <c r="F1586" s="52"/>
      <c r="G1586" s="53"/>
    </row>
    <row r="1587" spans="1:7" ht="18" customHeight="1" x14ac:dyDescent="0.35">
      <c r="A1587" s="52"/>
      <c r="B1587" s="52"/>
      <c r="C1587" s="52"/>
      <c r="D1587" s="53"/>
      <c r="E1587" s="53"/>
      <c r="F1587" s="52"/>
      <c r="G1587" s="53"/>
    </row>
    <row r="1588" spans="1:7" ht="18" customHeight="1" x14ac:dyDescent="0.35">
      <c r="A1588" s="61" t="s">
        <v>416</v>
      </c>
      <c r="B1588" s="63"/>
      <c r="C1588" s="52"/>
      <c r="D1588" s="52">
        <v>113</v>
      </c>
      <c r="E1588" s="53"/>
      <c r="F1588" s="52"/>
      <c r="G1588" s="53"/>
    </row>
    <row r="1589" spans="1:7" ht="18" customHeight="1" x14ac:dyDescent="0.35">
      <c r="A1589" s="56"/>
      <c r="B1589" s="64"/>
      <c r="C1589" s="52"/>
      <c r="D1589" s="52"/>
      <c r="E1589" s="53"/>
      <c r="F1589" s="52"/>
      <c r="G1589" s="53"/>
    </row>
    <row r="1590" spans="1:7" ht="18" customHeight="1" x14ac:dyDescent="0.35">
      <c r="A1590" s="57" t="s">
        <v>756</v>
      </c>
      <c r="B1590" s="57" t="s">
        <v>757</v>
      </c>
      <c r="C1590" s="57" t="s">
        <v>758</v>
      </c>
      <c r="D1590" s="58" t="s">
        <v>759</v>
      </c>
      <c r="E1590" s="58" t="s">
        <v>760</v>
      </c>
      <c r="F1590" s="57" t="s">
        <v>761</v>
      </c>
      <c r="G1590" s="58" t="s">
        <v>762</v>
      </c>
    </row>
    <row r="1591" spans="1:7" ht="18" customHeight="1" x14ac:dyDescent="0.35">
      <c r="A1591" s="59" t="s">
        <v>763</v>
      </c>
      <c r="B1591" s="59" t="s">
        <v>649</v>
      </c>
      <c r="C1591" s="59"/>
      <c r="D1591" s="60">
        <f>DR!$D$73</f>
        <v>0</v>
      </c>
      <c r="E1591" s="60">
        <f>CR!$D$73</f>
        <v>0</v>
      </c>
      <c r="F1591" s="59"/>
      <c r="G1591" s="60"/>
    </row>
    <row r="1592" spans="1:7" ht="18" customHeight="1" x14ac:dyDescent="0.35">
      <c r="A1592" s="59"/>
      <c r="B1592" s="59" t="s">
        <v>764</v>
      </c>
      <c r="C1592" s="59"/>
      <c r="D1592" s="60">
        <f>DR!$E$72</f>
        <v>7000</v>
      </c>
      <c r="E1592" s="60">
        <f>CR!$E$73</f>
        <v>0</v>
      </c>
      <c r="F1592" s="59"/>
      <c r="G1592" s="60"/>
    </row>
    <row r="1593" spans="1:7" ht="18" customHeight="1" x14ac:dyDescent="0.35">
      <c r="A1593" s="59"/>
      <c r="B1593" s="59" t="s">
        <v>765</v>
      </c>
      <c r="C1593" s="59"/>
      <c r="D1593" s="60">
        <f>DR!$F$72</f>
        <v>1000</v>
      </c>
      <c r="E1593" s="60">
        <f>CR!$F$73</f>
        <v>0</v>
      </c>
      <c r="F1593" s="59"/>
      <c r="G1593" s="60"/>
    </row>
    <row r="1594" spans="1:7" ht="18" customHeight="1" x14ac:dyDescent="0.35">
      <c r="A1594" s="59"/>
      <c r="B1594" s="59" t="s">
        <v>766</v>
      </c>
      <c r="C1594" s="59"/>
      <c r="D1594" s="60">
        <f>DR!$G$72</f>
        <v>3000</v>
      </c>
      <c r="E1594" s="60">
        <f>CR!$G$73</f>
        <v>0</v>
      </c>
      <c r="F1594" s="59"/>
      <c r="G1594" s="60"/>
    </row>
    <row r="1595" spans="1:7" ht="18" customHeight="1" x14ac:dyDescent="0.35">
      <c r="A1595" s="59"/>
      <c r="B1595" s="59" t="s">
        <v>767</v>
      </c>
      <c r="C1595" s="59"/>
      <c r="D1595" s="60">
        <f>DR!H72</f>
        <v>6000</v>
      </c>
      <c r="E1595" s="60">
        <f>CR!H74</f>
        <v>0</v>
      </c>
      <c r="F1595" s="59"/>
      <c r="G1595" s="60"/>
    </row>
    <row r="1596" spans="1:7" ht="18" customHeight="1" x14ac:dyDescent="0.35">
      <c r="A1596" s="59"/>
      <c r="B1596" s="59" t="s">
        <v>768</v>
      </c>
      <c r="C1596" s="59"/>
      <c r="D1596" s="60">
        <f>DR!$I$72</f>
        <v>0</v>
      </c>
      <c r="E1596" s="60">
        <f>CR!$I$73</f>
        <v>0</v>
      </c>
      <c r="F1596" s="59"/>
      <c r="G1596" s="60"/>
    </row>
    <row r="1597" spans="1:7" ht="18" customHeight="1" x14ac:dyDescent="0.35">
      <c r="A1597" s="59"/>
      <c r="B1597" s="59" t="s">
        <v>769</v>
      </c>
      <c r="C1597" s="59"/>
      <c r="D1597" s="60">
        <f>DR!$J$72</f>
        <v>67000</v>
      </c>
      <c r="E1597" s="60">
        <f>CR!$J$73</f>
        <v>0</v>
      </c>
      <c r="F1597" s="59"/>
      <c r="G1597" s="60"/>
    </row>
    <row r="1598" spans="1:7" ht="18" customHeight="1" x14ac:dyDescent="0.35">
      <c r="A1598" s="59"/>
      <c r="B1598" s="59" t="s">
        <v>770</v>
      </c>
      <c r="C1598" s="59"/>
      <c r="D1598" s="60">
        <f>DR!$K$72</f>
        <v>7000</v>
      </c>
      <c r="E1598" s="60">
        <f>CR!$K$73</f>
        <v>0</v>
      </c>
      <c r="F1598" s="59"/>
      <c r="G1598" s="60"/>
    </row>
    <row r="1599" spans="1:7" ht="18" customHeight="1" x14ac:dyDescent="0.35">
      <c r="A1599" s="59"/>
      <c r="B1599" s="59" t="s">
        <v>771</v>
      </c>
      <c r="C1599" s="59"/>
      <c r="D1599" s="60">
        <f>DR!$L$72</f>
        <v>9000</v>
      </c>
      <c r="E1599" s="60">
        <f>CR!$L$73</f>
        <v>0</v>
      </c>
      <c r="F1599" s="59"/>
      <c r="G1599" s="60"/>
    </row>
    <row r="1600" spans="1:7" ht="18" customHeight="1" x14ac:dyDescent="0.35">
      <c r="A1600" s="59"/>
      <c r="B1600" s="59" t="s">
        <v>772</v>
      </c>
      <c r="C1600" s="59"/>
      <c r="D1600" s="60">
        <f>DR!$M$72</f>
        <v>0</v>
      </c>
      <c r="E1600" s="60">
        <f>CR!$M$73</f>
        <v>0</v>
      </c>
      <c r="F1600" s="59"/>
      <c r="G1600" s="60"/>
    </row>
    <row r="1601" spans="1:7" ht="18" customHeight="1" x14ac:dyDescent="0.35">
      <c r="A1601" s="59"/>
      <c r="B1601" s="59" t="s">
        <v>773</v>
      </c>
      <c r="C1601" s="59"/>
      <c r="D1601" s="60">
        <f>DR!$N$72</f>
        <v>0</v>
      </c>
      <c r="E1601" s="60">
        <f>CR!$N$73</f>
        <v>0</v>
      </c>
      <c r="F1601" s="59"/>
      <c r="G1601" s="60"/>
    </row>
    <row r="1602" spans="1:7" ht="18" customHeight="1" x14ac:dyDescent="0.35">
      <c r="A1602" s="59"/>
      <c r="B1602" s="59" t="s">
        <v>774</v>
      </c>
      <c r="C1602" s="59"/>
      <c r="D1602" s="60">
        <f>DR!$O$72</f>
        <v>0</v>
      </c>
      <c r="E1602" s="60">
        <f>CR!$O$73</f>
        <v>0</v>
      </c>
      <c r="F1602" s="59"/>
      <c r="G1602" s="60"/>
    </row>
    <row r="1603" spans="1:7" ht="18" customHeight="1" x14ac:dyDescent="0.35">
      <c r="A1603" s="59"/>
      <c r="B1603" s="59" t="s">
        <v>775</v>
      </c>
      <c r="C1603" s="59"/>
      <c r="D1603" s="60">
        <f>DR!$P$72</f>
        <v>0</v>
      </c>
      <c r="E1603" s="60">
        <f>CR!$P$73</f>
        <v>0</v>
      </c>
      <c r="F1603" s="59"/>
      <c r="G1603" s="60"/>
    </row>
    <row r="1604" spans="1:7" ht="18" customHeight="1" x14ac:dyDescent="0.35">
      <c r="A1604" s="59"/>
      <c r="B1604" s="59" t="s">
        <v>776</v>
      </c>
      <c r="C1604" s="59"/>
      <c r="D1604" s="60">
        <f>DR!$Q$72</f>
        <v>0</v>
      </c>
      <c r="E1604" s="60">
        <f>CR!$Q$73</f>
        <v>0</v>
      </c>
      <c r="F1604" s="59"/>
      <c r="G1604" s="60"/>
    </row>
    <row r="1605" spans="1:7" ht="18" customHeight="1" x14ac:dyDescent="0.35">
      <c r="A1605" s="59"/>
      <c r="B1605" s="59" t="s">
        <v>777</v>
      </c>
      <c r="C1605" s="59"/>
      <c r="D1605" s="60">
        <f>DR!$R$72</f>
        <v>0</v>
      </c>
      <c r="E1605" s="60">
        <f>CR!$R$73</f>
        <v>0</v>
      </c>
      <c r="F1605" s="59"/>
      <c r="G1605" s="60"/>
    </row>
    <row r="1606" spans="1:7" ht="18" customHeight="1" x14ac:dyDescent="0.35">
      <c r="A1606" s="59"/>
      <c r="B1606" s="59" t="s">
        <v>778</v>
      </c>
      <c r="C1606" s="59"/>
      <c r="D1606" s="60">
        <f>DR!$S$72</f>
        <v>7000</v>
      </c>
      <c r="E1606" s="60">
        <f>CR!$S$73</f>
        <v>0</v>
      </c>
      <c r="F1606" s="59"/>
      <c r="G1606" s="60"/>
    </row>
    <row r="1607" spans="1:7" ht="18" customHeight="1" x14ac:dyDescent="0.35">
      <c r="A1607" s="59"/>
      <c r="B1607" s="59" t="s">
        <v>779</v>
      </c>
      <c r="C1607" s="59"/>
      <c r="D1607" s="60">
        <f>DR!$T$72</f>
        <v>0</v>
      </c>
      <c r="E1607" s="60">
        <f>CR!$T$41</f>
        <v>0</v>
      </c>
      <c r="F1607" s="59"/>
      <c r="G1607" s="60"/>
    </row>
    <row r="1608" spans="1:7" ht="18" customHeight="1" x14ac:dyDescent="0.35">
      <c r="A1608" s="59"/>
      <c r="B1608" s="59" t="s">
        <v>780</v>
      </c>
      <c r="C1608" s="59"/>
      <c r="D1608" s="60">
        <f>DR!$U$72</f>
        <v>0</v>
      </c>
      <c r="E1608" s="60">
        <f>CR!$U$73</f>
        <v>0</v>
      </c>
      <c r="F1608" s="59"/>
      <c r="G1608" s="60"/>
    </row>
    <row r="1609" spans="1:7" ht="18" customHeight="1" x14ac:dyDescent="0.35">
      <c r="A1609" s="59"/>
      <c r="B1609" s="59"/>
      <c r="C1609" s="59"/>
      <c r="D1609" s="60">
        <f t="shared" ref="D1609:E1609" si="66">SUM(D1591:D1608)</f>
        <v>107000</v>
      </c>
      <c r="E1609" s="60">
        <f t="shared" si="66"/>
        <v>0</v>
      </c>
      <c r="F1609" s="59" t="s">
        <v>761</v>
      </c>
      <c r="G1609" s="60">
        <f>D1609-E1609</f>
        <v>107000</v>
      </c>
    </row>
    <row r="1610" spans="1:7" ht="18" customHeight="1" x14ac:dyDescent="0.35">
      <c r="A1610" s="52"/>
      <c r="B1610" s="52"/>
      <c r="C1610" s="52"/>
      <c r="D1610" s="53"/>
      <c r="E1610" s="53"/>
      <c r="F1610" s="52"/>
      <c r="G1610" s="53"/>
    </row>
    <row r="1611" spans="1:7" ht="18" customHeight="1" x14ac:dyDescent="0.35">
      <c r="A1611" s="52"/>
      <c r="B1611" s="52"/>
      <c r="C1611" s="52"/>
      <c r="D1611" s="53"/>
      <c r="E1611" s="53"/>
      <c r="F1611" s="52"/>
      <c r="G1611" s="53"/>
    </row>
    <row r="1612" spans="1:7" ht="18" customHeight="1" x14ac:dyDescent="0.35">
      <c r="A1612" s="61" t="s">
        <v>418</v>
      </c>
      <c r="B1612" s="63"/>
      <c r="C1612" s="52"/>
      <c r="D1612" s="52">
        <v>115</v>
      </c>
      <c r="E1612" s="53"/>
      <c r="F1612" s="52"/>
      <c r="G1612" s="53"/>
    </row>
    <row r="1613" spans="1:7" ht="18" customHeight="1" x14ac:dyDescent="0.35">
      <c r="A1613" s="56"/>
      <c r="B1613" s="64"/>
      <c r="C1613" s="52"/>
      <c r="D1613" s="52"/>
      <c r="E1613" s="53"/>
      <c r="F1613" s="52"/>
      <c r="G1613" s="53"/>
    </row>
    <row r="1614" spans="1:7" ht="18" customHeight="1" x14ac:dyDescent="0.35">
      <c r="A1614" s="57" t="s">
        <v>756</v>
      </c>
      <c r="B1614" s="57" t="s">
        <v>757</v>
      </c>
      <c r="C1614" s="57" t="s">
        <v>758</v>
      </c>
      <c r="D1614" s="58" t="s">
        <v>759</v>
      </c>
      <c r="E1614" s="58" t="s">
        <v>760</v>
      </c>
      <c r="F1614" s="57" t="s">
        <v>761</v>
      </c>
      <c r="G1614" s="58" t="s">
        <v>762</v>
      </c>
    </row>
    <row r="1615" spans="1:7" ht="18" customHeight="1" x14ac:dyDescent="0.35">
      <c r="A1615" s="59" t="s">
        <v>763</v>
      </c>
      <c r="B1615" s="59" t="s">
        <v>649</v>
      </c>
      <c r="C1615" s="59"/>
      <c r="D1615" s="60">
        <f>DR!$D$74</f>
        <v>1541.77</v>
      </c>
      <c r="E1615" s="60">
        <f>CR!$D$73</f>
        <v>0</v>
      </c>
      <c r="F1615" s="59"/>
      <c r="G1615" s="60"/>
    </row>
    <row r="1616" spans="1:7" ht="18" customHeight="1" x14ac:dyDescent="0.35">
      <c r="A1616" s="59"/>
      <c r="B1616" s="59" t="s">
        <v>764</v>
      </c>
      <c r="C1616" s="59"/>
      <c r="D1616" s="60">
        <f>DR!$E$73</f>
        <v>0</v>
      </c>
      <c r="E1616" s="60">
        <f>CR!$E$74</f>
        <v>0</v>
      </c>
      <c r="F1616" s="59"/>
      <c r="G1616" s="60"/>
    </row>
    <row r="1617" spans="1:7" ht="18" customHeight="1" x14ac:dyDescent="0.35">
      <c r="A1617" s="59"/>
      <c r="B1617" s="59" t="s">
        <v>765</v>
      </c>
      <c r="C1617" s="59"/>
      <c r="D1617" s="60">
        <f>DR!$F$73</f>
        <v>0</v>
      </c>
      <c r="E1617" s="60">
        <f>CR!$F$74</f>
        <v>0</v>
      </c>
      <c r="F1617" s="59"/>
      <c r="G1617" s="60"/>
    </row>
    <row r="1618" spans="1:7" ht="18" customHeight="1" x14ac:dyDescent="0.35">
      <c r="A1618" s="59"/>
      <c r="B1618" s="59" t="s">
        <v>766</v>
      </c>
      <c r="C1618" s="59"/>
      <c r="D1618" s="60">
        <f>DR!$G$73</f>
        <v>256956</v>
      </c>
      <c r="E1618" s="60">
        <f>CR!$G$74</f>
        <v>0</v>
      </c>
      <c r="F1618" s="59"/>
      <c r="G1618" s="60"/>
    </row>
    <row r="1619" spans="1:7" ht="18" customHeight="1" x14ac:dyDescent="0.35">
      <c r="A1619" s="59"/>
      <c r="B1619" s="59" t="s">
        <v>767</v>
      </c>
      <c r="C1619" s="59"/>
      <c r="D1619" s="60">
        <f>DR!H73</f>
        <v>954607.5</v>
      </c>
      <c r="E1619" s="60">
        <f>CR!H75</f>
        <v>0</v>
      </c>
      <c r="F1619" s="59"/>
      <c r="G1619" s="60"/>
    </row>
    <row r="1620" spans="1:7" ht="18" customHeight="1" x14ac:dyDescent="0.35">
      <c r="A1620" s="59"/>
      <c r="B1620" s="59" t="s">
        <v>768</v>
      </c>
      <c r="C1620" s="59"/>
      <c r="D1620" s="60">
        <f>DR!$I$73</f>
        <v>0</v>
      </c>
      <c r="E1620" s="60">
        <f>CR!$I$74</f>
        <v>0</v>
      </c>
      <c r="F1620" s="59"/>
      <c r="G1620" s="60"/>
    </row>
    <row r="1621" spans="1:7" ht="18" customHeight="1" x14ac:dyDescent="0.35">
      <c r="A1621" s="59"/>
      <c r="B1621" s="59" t="s">
        <v>769</v>
      </c>
      <c r="C1621" s="59"/>
      <c r="D1621" s="60">
        <f>DR!$J$73</f>
        <v>0</v>
      </c>
      <c r="E1621" s="60">
        <f>CR!$J$74</f>
        <v>0</v>
      </c>
      <c r="F1621" s="59"/>
      <c r="G1621" s="60"/>
    </row>
    <row r="1622" spans="1:7" ht="18" customHeight="1" x14ac:dyDescent="0.35">
      <c r="A1622" s="59"/>
      <c r="B1622" s="59" t="s">
        <v>770</v>
      </c>
      <c r="C1622" s="59"/>
      <c r="D1622" s="60">
        <f>DR!$K$73</f>
        <v>0</v>
      </c>
      <c r="E1622" s="60">
        <f>CR!$K$74</f>
        <v>0</v>
      </c>
      <c r="F1622" s="59"/>
      <c r="G1622" s="60"/>
    </row>
    <row r="1623" spans="1:7" ht="18" customHeight="1" x14ac:dyDescent="0.35">
      <c r="A1623" s="59"/>
      <c r="B1623" s="59" t="s">
        <v>771</v>
      </c>
      <c r="C1623" s="59"/>
      <c r="D1623" s="60">
        <f>DR!$L$73</f>
        <v>2014770</v>
      </c>
      <c r="E1623" s="60">
        <f>CR!$L$74</f>
        <v>0</v>
      </c>
      <c r="F1623" s="59"/>
      <c r="G1623" s="60"/>
    </row>
    <row r="1624" spans="1:7" ht="18" customHeight="1" x14ac:dyDescent="0.35">
      <c r="A1624" s="59"/>
      <c r="B1624" s="59" t="s">
        <v>772</v>
      </c>
      <c r="C1624" s="59"/>
      <c r="D1624" s="60">
        <f>DR!$M$73</f>
        <v>205965</v>
      </c>
      <c r="E1624" s="60">
        <f>CR!$M$74</f>
        <v>0</v>
      </c>
      <c r="F1624" s="59"/>
      <c r="G1624" s="60"/>
    </row>
    <row r="1625" spans="1:7" ht="18" customHeight="1" x14ac:dyDescent="0.35">
      <c r="A1625" s="59"/>
      <c r="B1625" s="59" t="s">
        <v>773</v>
      </c>
      <c r="C1625" s="59"/>
      <c r="D1625" s="60">
        <f>DR!$N$73</f>
        <v>0</v>
      </c>
      <c r="E1625" s="60">
        <f>CR!$N$74</f>
        <v>0</v>
      </c>
      <c r="F1625" s="59"/>
      <c r="G1625" s="60"/>
    </row>
    <row r="1626" spans="1:7" ht="18" customHeight="1" x14ac:dyDescent="0.35">
      <c r="A1626" s="59"/>
      <c r="B1626" s="59" t="s">
        <v>774</v>
      </c>
      <c r="C1626" s="59"/>
      <c r="D1626" s="60">
        <f>DR!$O$73</f>
        <v>0</v>
      </c>
      <c r="E1626" s="60">
        <f>CR!$O$74</f>
        <v>0</v>
      </c>
      <c r="F1626" s="59"/>
      <c r="G1626" s="60"/>
    </row>
    <row r="1627" spans="1:7" ht="18" customHeight="1" x14ac:dyDescent="0.35">
      <c r="A1627" s="59"/>
      <c r="B1627" s="59" t="s">
        <v>775</v>
      </c>
      <c r="C1627" s="59"/>
      <c r="D1627" s="60">
        <f>DR!$P$73</f>
        <v>70279.92</v>
      </c>
      <c r="E1627" s="60">
        <f>CR!$P$74</f>
        <v>0</v>
      </c>
      <c r="F1627" s="59"/>
      <c r="G1627" s="60"/>
    </row>
    <row r="1628" spans="1:7" ht="18" customHeight="1" x14ac:dyDescent="0.35">
      <c r="A1628" s="59"/>
      <c r="B1628" s="59" t="s">
        <v>776</v>
      </c>
      <c r="C1628" s="59"/>
      <c r="D1628" s="60">
        <f>DR!$Q$73</f>
        <v>329828.59999999998</v>
      </c>
      <c r="E1628" s="60">
        <f>CR!$Q$74</f>
        <v>0</v>
      </c>
      <c r="F1628" s="59"/>
      <c r="G1628" s="60"/>
    </row>
    <row r="1629" spans="1:7" ht="18" customHeight="1" x14ac:dyDescent="0.35">
      <c r="A1629" s="59"/>
      <c r="B1629" s="59" t="s">
        <v>777</v>
      </c>
      <c r="C1629" s="59"/>
      <c r="D1629" s="60">
        <f>DR!$R$73</f>
        <v>87500</v>
      </c>
      <c r="E1629" s="60">
        <f>CR!$R$74</f>
        <v>0</v>
      </c>
      <c r="F1629" s="59"/>
      <c r="G1629" s="60"/>
    </row>
    <row r="1630" spans="1:7" ht="18" customHeight="1" x14ac:dyDescent="0.35">
      <c r="A1630" s="59"/>
      <c r="B1630" s="59" t="s">
        <v>778</v>
      </c>
      <c r="C1630" s="59"/>
      <c r="D1630" s="60">
        <f>DR!$S$73</f>
        <v>0</v>
      </c>
      <c r="E1630" s="60">
        <f>CR!$S$74</f>
        <v>0</v>
      </c>
      <c r="F1630" s="59"/>
      <c r="G1630" s="60"/>
    </row>
    <row r="1631" spans="1:7" ht="18" customHeight="1" x14ac:dyDescent="0.35">
      <c r="A1631" s="59"/>
      <c r="B1631" s="59" t="s">
        <v>779</v>
      </c>
      <c r="C1631" s="59"/>
      <c r="D1631" s="60">
        <f>DR!$T$73</f>
        <v>2810.4</v>
      </c>
      <c r="E1631" s="60">
        <f>CR!$T$74</f>
        <v>0</v>
      </c>
      <c r="F1631" s="59"/>
      <c r="G1631" s="60"/>
    </row>
    <row r="1632" spans="1:7" ht="18" customHeight="1" x14ac:dyDescent="0.35">
      <c r="A1632" s="59"/>
      <c r="B1632" s="59" t="s">
        <v>780</v>
      </c>
      <c r="C1632" s="59"/>
      <c r="D1632" s="60">
        <f>DR!$U$73</f>
        <v>0</v>
      </c>
      <c r="E1632" s="60">
        <f>CR!$U$74</f>
        <v>0</v>
      </c>
      <c r="F1632" s="59"/>
      <c r="G1632" s="60"/>
    </row>
    <row r="1633" spans="1:7" ht="18" customHeight="1" x14ac:dyDescent="0.35">
      <c r="A1633" s="59"/>
      <c r="B1633" s="59"/>
      <c r="C1633" s="59"/>
      <c r="D1633" s="60">
        <f t="shared" ref="D1633:E1633" si="67">SUM(D1615:D1632)</f>
        <v>3924259.19</v>
      </c>
      <c r="E1633" s="60">
        <f t="shared" si="67"/>
        <v>0</v>
      </c>
      <c r="F1633" s="59" t="s">
        <v>761</v>
      </c>
      <c r="G1633" s="60">
        <f>D1633-E1633</f>
        <v>3924259.19</v>
      </c>
    </row>
    <row r="1634" spans="1:7" ht="18" customHeight="1" x14ac:dyDescent="0.35">
      <c r="A1634" s="52"/>
      <c r="B1634" s="52"/>
      <c r="C1634" s="52"/>
      <c r="D1634" s="53"/>
      <c r="E1634" s="53"/>
      <c r="F1634" s="52"/>
      <c r="G1634" s="53"/>
    </row>
    <row r="1635" spans="1:7" ht="18" customHeight="1" x14ac:dyDescent="0.35">
      <c r="A1635" s="52"/>
      <c r="B1635" s="52"/>
      <c r="C1635" s="52"/>
      <c r="D1635" s="53"/>
      <c r="E1635" s="53"/>
      <c r="F1635" s="52"/>
      <c r="G1635" s="53"/>
    </row>
    <row r="1636" spans="1:7" ht="18" customHeight="1" x14ac:dyDescent="0.35">
      <c r="A1636" s="62" t="s">
        <v>420</v>
      </c>
      <c r="B1636" s="63"/>
      <c r="C1636" s="52"/>
      <c r="D1636" s="52" t="s">
        <v>421</v>
      </c>
      <c r="E1636" s="53"/>
      <c r="F1636" s="52"/>
      <c r="G1636" s="53"/>
    </row>
    <row r="1637" spans="1:7" ht="18" customHeight="1" x14ac:dyDescent="0.35">
      <c r="A1637" s="56"/>
      <c r="B1637" s="64"/>
      <c r="C1637" s="52"/>
      <c r="D1637" s="52"/>
      <c r="E1637" s="53"/>
      <c r="F1637" s="52"/>
      <c r="G1637" s="53"/>
    </row>
    <row r="1638" spans="1:7" ht="18" customHeight="1" x14ac:dyDescent="0.35">
      <c r="A1638" s="57" t="s">
        <v>756</v>
      </c>
      <c r="B1638" s="57" t="s">
        <v>757</v>
      </c>
      <c r="C1638" s="57" t="s">
        <v>758</v>
      </c>
      <c r="D1638" s="58" t="s">
        <v>759</v>
      </c>
      <c r="E1638" s="58" t="s">
        <v>760</v>
      </c>
      <c r="F1638" s="57" t="s">
        <v>761</v>
      </c>
      <c r="G1638" s="58" t="s">
        <v>762</v>
      </c>
    </row>
    <row r="1639" spans="1:7" ht="18" customHeight="1" x14ac:dyDescent="0.35">
      <c r="A1639" s="59" t="s">
        <v>763</v>
      </c>
      <c r="B1639" s="59" t="s">
        <v>649</v>
      </c>
      <c r="C1639" s="59"/>
      <c r="D1639" s="60">
        <f>DR!$D$75</f>
        <v>974</v>
      </c>
      <c r="E1639" s="60">
        <f>CR!$D$75</f>
        <v>0</v>
      </c>
      <c r="F1639" s="59"/>
      <c r="G1639" s="60"/>
    </row>
    <row r="1640" spans="1:7" ht="18" customHeight="1" x14ac:dyDescent="0.35">
      <c r="A1640" s="59"/>
      <c r="B1640" s="59" t="s">
        <v>764</v>
      </c>
      <c r="C1640" s="59"/>
      <c r="D1640" s="60">
        <f>DR!$E$74</f>
        <v>0</v>
      </c>
      <c r="E1640" s="60">
        <f>CR!$E$75</f>
        <v>0</v>
      </c>
      <c r="F1640" s="59"/>
      <c r="G1640" s="60"/>
    </row>
    <row r="1641" spans="1:7" ht="18" customHeight="1" x14ac:dyDescent="0.35">
      <c r="A1641" s="59"/>
      <c r="B1641" s="59" t="s">
        <v>765</v>
      </c>
      <c r="C1641" s="59"/>
      <c r="D1641" s="60">
        <f>DR!$F$74</f>
        <v>1000</v>
      </c>
      <c r="E1641" s="60">
        <f>CR!$F$75</f>
        <v>0</v>
      </c>
      <c r="F1641" s="59"/>
      <c r="G1641" s="60"/>
    </row>
    <row r="1642" spans="1:7" ht="18" customHeight="1" x14ac:dyDescent="0.35">
      <c r="A1642" s="59"/>
      <c r="B1642" s="59" t="s">
        <v>766</v>
      </c>
      <c r="C1642" s="59"/>
      <c r="D1642" s="60">
        <f>DR!$G$74</f>
        <v>2295.9</v>
      </c>
      <c r="E1642" s="60">
        <f>CR!$G$75</f>
        <v>0</v>
      </c>
      <c r="F1642" s="59"/>
      <c r="G1642" s="60"/>
    </row>
    <row r="1643" spans="1:7" ht="18" customHeight="1" x14ac:dyDescent="0.35">
      <c r="A1643" s="59"/>
      <c r="B1643" s="59" t="s">
        <v>767</v>
      </c>
      <c r="C1643" s="59"/>
      <c r="D1643" s="60">
        <f>DR!H74</f>
        <v>0</v>
      </c>
      <c r="E1643" s="60">
        <f>CR!H76</f>
        <v>0</v>
      </c>
      <c r="F1643" s="59"/>
      <c r="G1643" s="60"/>
    </row>
    <row r="1644" spans="1:7" ht="18" customHeight="1" x14ac:dyDescent="0.35">
      <c r="A1644" s="59"/>
      <c r="B1644" s="59" t="s">
        <v>768</v>
      </c>
      <c r="C1644" s="59"/>
      <c r="D1644" s="60">
        <f>DR!$I$74</f>
        <v>166.1</v>
      </c>
      <c r="E1644" s="60">
        <f>CR!$I$75</f>
        <v>0</v>
      </c>
      <c r="F1644" s="59"/>
      <c r="G1644" s="60"/>
    </row>
    <row r="1645" spans="1:7" ht="18" customHeight="1" x14ac:dyDescent="0.35">
      <c r="A1645" s="59"/>
      <c r="B1645" s="59" t="s">
        <v>769</v>
      </c>
      <c r="C1645" s="59"/>
      <c r="D1645" s="60">
        <f>DR!$J$74</f>
        <v>0</v>
      </c>
      <c r="E1645" s="60">
        <f>CR!$J$75</f>
        <v>0</v>
      </c>
      <c r="F1645" s="59"/>
      <c r="G1645" s="60"/>
    </row>
    <row r="1646" spans="1:7" ht="18" customHeight="1" x14ac:dyDescent="0.35">
      <c r="A1646" s="59"/>
      <c r="B1646" s="59" t="s">
        <v>770</v>
      </c>
      <c r="C1646" s="59"/>
      <c r="D1646" s="60">
        <f>DR!$K$74</f>
        <v>0</v>
      </c>
      <c r="E1646" s="60">
        <f>CR!$K$75</f>
        <v>0</v>
      </c>
      <c r="F1646" s="59"/>
      <c r="G1646" s="60"/>
    </row>
    <row r="1647" spans="1:7" ht="18" customHeight="1" x14ac:dyDescent="0.35">
      <c r="A1647" s="59"/>
      <c r="B1647" s="59" t="s">
        <v>771</v>
      </c>
      <c r="C1647" s="59"/>
      <c r="D1647" s="60">
        <f>DR!$L$74</f>
        <v>0</v>
      </c>
      <c r="E1647" s="60">
        <f>CR!$L$75</f>
        <v>0</v>
      </c>
      <c r="F1647" s="59"/>
      <c r="G1647" s="60"/>
    </row>
    <row r="1648" spans="1:7" ht="18" customHeight="1" x14ac:dyDescent="0.35">
      <c r="A1648" s="59"/>
      <c r="B1648" s="59" t="s">
        <v>772</v>
      </c>
      <c r="C1648" s="59"/>
      <c r="D1648" s="60">
        <f>DR!$M$74</f>
        <v>0</v>
      </c>
      <c r="E1648" s="60">
        <f>CR!$M$75</f>
        <v>0</v>
      </c>
      <c r="F1648" s="59"/>
      <c r="G1648" s="60"/>
    </row>
    <row r="1649" spans="1:7" ht="18" customHeight="1" x14ac:dyDescent="0.35">
      <c r="A1649" s="59"/>
      <c r="B1649" s="59" t="s">
        <v>773</v>
      </c>
      <c r="C1649" s="59"/>
      <c r="D1649" s="60">
        <f>DR!$N$74</f>
        <v>0</v>
      </c>
      <c r="E1649" s="60">
        <f>CR!$N$75</f>
        <v>0</v>
      </c>
      <c r="F1649" s="59"/>
      <c r="G1649" s="60"/>
    </row>
    <row r="1650" spans="1:7" ht="18" customHeight="1" x14ac:dyDescent="0.35">
      <c r="A1650" s="59"/>
      <c r="B1650" s="59" t="s">
        <v>774</v>
      </c>
      <c r="C1650" s="59"/>
      <c r="D1650" s="60">
        <f>DR!$O$74</f>
        <v>0</v>
      </c>
      <c r="E1650" s="60">
        <f>CR!$O$75</f>
        <v>0</v>
      </c>
      <c r="F1650" s="59"/>
      <c r="G1650" s="60"/>
    </row>
    <row r="1651" spans="1:7" ht="18" customHeight="1" x14ac:dyDescent="0.35">
      <c r="A1651" s="59"/>
      <c r="B1651" s="59" t="s">
        <v>775</v>
      </c>
      <c r="C1651" s="59"/>
      <c r="D1651" s="60">
        <f>DR!$P$74</f>
        <v>0</v>
      </c>
      <c r="E1651" s="60">
        <f>CR!$P$75</f>
        <v>0</v>
      </c>
      <c r="F1651" s="59"/>
      <c r="G1651" s="60"/>
    </row>
    <row r="1652" spans="1:7" ht="18" customHeight="1" x14ac:dyDescent="0.35">
      <c r="A1652" s="59"/>
      <c r="B1652" s="59" t="s">
        <v>776</v>
      </c>
      <c r="C1652" s="59"/>
      <c r="D1652" s="60">
        <f>DR!$Q$74</f>
        <v>0</v>
      </c>
      <c r="E1652" s="60">
        <f>CR!$Q$75</f>
        <v>0</v>
      </c>
      <c r="F1652" s="59"/>
      <c r="G1652" s="60"/>
    </row>
    <row r="1653" spans="1:7" ht="18" customHeight="1" x14ac:dyDescent="0.35">
      <c r="A1653" s="59"/>
      <c r="B1653" s="59" t="s">
        <v>777</v>
      </c>
      <c r="C1653" s="59"/>
      <c r="D1653" s="60">
        <f>DR!$R$74</f>
        <v>0</v>
      </c>
      <c r="E1653" s="60">
        <f>CR!$R$75</f>
        <v>0</v>
      </c>
      <c r="F1653" s="59"/>
      <c r="G1653" s="60"/>
    </row>
    <row r="1654" spans="1:7" ht="18" customHeight="1" x14ac:dyDescent="0.35">
      <c r="A1654" s="59"/>
      <c r="B1654" s="59" t="s">
        <v>778</v>
      </c>
      <c r="C1654" s="59"/>
      <c r="D1654" s="60">
        <f>DR!$S$74</f>
        <v>0</v>
      </c>
      <c r="E1654" s="60">
        <f>CR!$S$75</f>
        <v>0</v>
      </c>
      <c r="F1654" s="59"/>
      <c r="G1654" s="60"/>
    </row>
    <row r="1655" spans="1:7" ht="18" customHeight="1" x14ac:dyDescent="0.35">
      <c r="A1655" s="59"/>
      <c r="B1655" s="59" t="s">
        <v>779</v>
      </c>
      <c r="C1655" s="59"/>
      <c r="D1655" s="60">
        <f>DR!$T$74</f>
        <v>0</v>
      </c>
      <c r="E1655" s="60">
        <f>CR!$T$75</f>
        <v>0</v>
      </c>
      <c r="F1655" s="59"/>
      <c r="G1655" s="60"/>
    </row>
    <row r="1656" spans="1:7" ht="18" customHeight="1" x14ac:dyDescent="0.35">
      <c r="A1656" s="59"/>
      <c r="B1656" s="59" t="s">
        <v>780</v>
      </c>
      <c r="C1656" s="59"/>
      <c r="D1656" s="60">
        <f>DR!$U$74</f>
        <v>0</v>
      </c>
      <c r="E1656" s="60">
        <f>CR!$U$75</f>
        <v>0</v>
      </c>
      <c r="F1656" s="59"/>
      <c r="G1656" s="60"/>
    </row>
    <row r="1657" spans="1:7" ht="18" customHeight="1" x14ac:dyDescent="0.35">
      <c r="A1657" s="59"/>
      <c r="B1657" s="59"/>
      <c r="C1657" s="59"/>
      <c r="D1657" s="60">
        <f t="shared" ref="D1657:E1657" si="68">SUM(D1639:D1656)</f>
        <v>4436</v>
      </c>
      <c r="E1657" s="60">
        <f t="shared" si="68"/>
        <v>0</v>
      </c>
      <c r="F1657" s="59" t="s">
        <v>761</v>
      </c>
      <c r="G1657" s="60">
        <f>D1657-E1657</f>
        <v>4436</v>
      </c>
    </row>
    <row r="1658" spans="1:7" ht="18" customHeight="1" x14ac:dyDescent="0.35">
      <c r="A1658" s="52"/>
      <c r="B1658" s="52"/>
      <c r="C1658" s="52"/>
      <c r="D1658" s="53"/>
      <c r="E1658" s="53"/>
      <c r="F1658" s="52"/>
      <c r="G1658" s="53"/>
    </row>
    <row r="1659" spans="1:7" ht="18" customHeight="1" x14ac:dyDescent="0.35">
      <c r="A1659" s="52"/>
      <c r="B1659" s="52"/>
      <c r="C1659" s="52"/>
      <c r="D1659" s="53"/>
      <c r="E1659" s="53"/>
      <c r="F1659" s="52"/>
      <c r="G1659" s="53"/>
    </row>
    <row r="1660" spans="1:7" ht="18" customHeight="1" x14ac:dyDescent="0.35">
      <c r="A1660" s="61" t="s">
        <v>422</v>
      </c>
      <c r="B1660" s="63"/>
      <c r="C1660" s="52"/>
      <c r="D1660" s="52">
        <v>116</v>
      </c>
      <c r="E1660" s="53"/>
      <c r="F1660" s="52"/>
      <c r="G1660" s="53"/>
    </row>
    <row r="1661" spans="1:7" ht="18" customHeight="1" x14ac:dyDescent="0.35">
      <c r="A1661" s="56"/>
      <c r="B1661" s="64"/>
      <c r="C1661" s="52"/>
      <c r="D1661" s="52"/>
      <c r="E1661" s="53"/>
      <c r="F1661" s="52"/>
      <c r="G1661" s="53"/>
    </row>
    <row r="1662" spans="1:7" ht="18" customHeight="1" x14ac:dyDescent="0.35">
      <c r="A1662" s="57" t="s">
        <v>756</v>
      </c>
      <c r="B1662" s="57" t="s">
        <v>757</v>
      </c>
      <c r="C1662" s="57" t="s">
        <v>758</v>
      </c>
      <c r="D1662" s="58" t="s">
        <v>759</v>
      </c>
      <c r="E1662" s="58" t="s">
        <v>760</v>
      </c>
      <c r="F1662" s="57" t="s">
        <v>761</v>
      </c>
      <c r="G1662" s="58" t="s">
        <v>762</v>
      </c>
    </row>
    <row r="1663" spans="1:7" ht="18" customHeight="1" x14ac:dyDescent="0.35">
      <c r="A1663" s="59" t="s">
        <v>763</v>
      </c>
      <c r="B1663" s="59" t="s">
        <v>649</v>
      </c>
      <c r="C1663" s="59"/>
      <c r="D1663" s="60">
        <f>DR!$D$76</f>
        <v>1529990.4</v>
      </c>
      <c r="E1663" s="60">
        <f>CR!$D$76</f>
        <v>0</v>
      </c>
      <c r="F1663" s="59"/>
      <c r="G1663" s="60"/>
    </row>
    <row r="1664" spans="1:7" ht="18" customHeight="1" x14ac:dyDescent="0.35">
      <c r="A1664" s="59"/>
      <c r="B1664" s="59" t="s">
        <v>764</v>
      </c>
      <c r="C1664" s="59"/>
      <c r="D1664" s="60">
        <f>DR!$E$75</f>
        <v>0</v>
      </c>
      <c r="E1664" s="60">
        <f>CR!$E$76</f>
        <v>0</v>
      </c>
      <c r="F1664" s="59"/>
      <c r="G1664" s="60"/>
    </row>
    <row r="1665" spans="1:7" ht="18" customHeight="1" x14ac:dyDescent="0.35">
      <c r="A1665" s="59"/>
      <c r="B1665" s="59" t="s">
        <v>765</v>
      </c>
      <c r="C1665" s="59"/>
      <c r="D1665" s="60">
        <f>DR!$F$75</f>
        <v>0</v>
      </c>
      <c r="E1665" s="60">
        <f>CR!$F$76</f>
        <v>0</v>
      </c>
      <c r="F1665" s="59"/>
      <c r="G1665" s="60"/>
    </row>
    <row r="1666" spans="1:7" ht="18" customHeight="1" x14ac:dyDescent="0.35">
      <c r="A1666" s="59"/>
      <c r="B1666" s="59" t="s">
        <v>766</v>
      </c>
      <c r="C1666" s="59"/>
      <c r="D1666" s="60">
        <f>DR!$G$75</f>
        <v>0</v>
      </c>
      <c r="E1666" s="60">
        <f>CR!$G$76</f>
        <v>0</v>
      </c>
      <c r="F1666" s="59"/>
      <c r="G1666" s="60"/>
    </row>
    <row r="1667" spans="1:7" ht="18" customHeight="1" x14ac:dyDescent="0.35">
      <c r="A1667" s="59"/>
      <c r="B1667" s="59" t="s">
        <v>767</v>
      </c>
      <c r="C1667" s="59"/>
      <c r="D1667" s="60">
        <f>DR!$H$75</f>
        <v>0</v>
      </c>
      <c r="E1667" s="60">
        <f>CR!$H$77</f>
        <v>0</v>
      </c>
      <c r="F1667" s="59"/>
      <c r="G1667" s="60"/>
    </row>
    <row r="1668" spans="1:7" ht="18" customHeight="1" x14ac:dyDescent="0.35">
      <c r="A1668" s="59"/>
      <c r="B1668" s="59" t="s">
        <v>768</v>
      </c>
      <c r="C1668" s="59"/>
      <c r="D1668" s="60">
        <f>DR!$I$75</f>
        <v>0</v>
      </c>
      <c r="E1668" s="60">
        <f>CR!$I$76</f>
        <v>0</v>
      </c>
      <c r="F1668" s="59"/>
      <c r="G1668" s="60"/>
    </row>
    <row r="1669" spans="1:7" ht="18" customHeight="1" x14ac:dyDescent="0.35">
      <c r="A1669" s="59"/>
      <c r="B1669" s="59" t="s">
        <v>769</v>
      </c>
      <c r="C1669" s="59"/>
      <c r="D1669" s="60">
        <f>DR!$J$75</f>
        <v>0</v>
      </c>
      <c r="E1669" s="60">
        <f>CR!$J$76</f>
        <v>0</v>
      </c>
      <c r="F1669" s="59"/>
      <c r="G1669" s="60"/>
    </row>
    <row r="1670" spans="1:7" ht="18" customHeight="1" x14ac:dyDescent="0.35">
      <c r="A1670" s="59"/>
      <c r="B1670" s="59" t="s">
        <v>770</v>
      </c>
      <c r="C1670" s="59"/>
      <c r="D1670" s="60">
        <f>DR!$K$75</f>
        <v>0</v>
      </c>
      <c r="E1670" s="60">
        <f>CR!$K$76</f>
        <v>0</v>
      </c>
      <c r="F1670" s="59"/>
      <c r="G1670" s="60"/>
    </row>
    <row r="1671" spans="1:7" ht="18" customHeight="1" x14ac:dyDescent="0.35">
      <c r="A1671" s="59"/>
      <c r="B1671" s="59" t="s">
        <v>771</v>
      </c>
      <c r="C1671" s="59"/>
      <c r="D1671" s="60">
        <f>DR!$L$75</f>
        <v>0</v>
      </c>
      <c r="E1671" s="60">
        <f>CR!$L$76</f>
        <v>0</v>
      </c>
      <c r="F1671" s="59"/>
      <c r="G1671" s="60"/>
    </row>
    <row r="1672" spans="1:7" ht="18" customHeight="1" x14ac:dyDescent="0.35">
      <c r="A1672" s="59"/>
      <c r="B1672" s="59" t="s">
        <v>772</v>
      </c>
      <c r="C1672" s="59"/>
      <c r="D1672" s="60">
        <f>DR!$M$75</f>
        <v>0</v>
      </c>
      <c r="E1672" s="60">
        <f>CR!$M$76</f>
        <v>0</v>
      </c>
      <c r="F1672" s="59"/>
      <c r="G1672" s="60"/>
    </row>
    <row r="1673" spans="1:7" ht="18" customHeight="1" x14ac:dyDescent="0.35">
      <c r="A1673" s="59"/>
      <c r="B1673" s="59" t="s">
        <v>773</v>
      </c>
      <c r="C1673" s="59"/>
      <c r="D1673" s="60">
        <f>DR!$N$75</f>
        <v>0</v>
      </c>
      <c r="E1673" s="60">
        <f>CR!$N$76</f>
        <v>0</v>
      </c>
      <c r="F1673" s="59"/>
      <c r="G1673" s="60"/>
    </row>
    <row r="1674" spans="1:7" ht="18" customHeight="1" x14ac:dyDescent="0.35">
      <c r="A1674" s="59"/>
      <c r="B1674" s="59" t="s">
        <v>774</v>
      </c>
      <c r="C1674" s="59"/>
      <c r="D1674" s="60">
        <f>DR!$O$75</f>
        <v>0</v>
      </c>
      <c r="E1674" s="60">
        <f>CR!$O$76</f>
        <v>0</v>
      </c>
      <c r="F1674" s="59"/>
      <c r="G1674" s="60"/>
    </row>
    <row r="1675" spans="1:7" ht="18" customHeight="1" x14ac:dyDescent="0.35">
      <c r="A1675" s="59"/>
      <c r="B1675" s="59" t="s">
        <v>775</v>
      </c>
      <c r="C1675" s="59"/>
      <c r="D1675" s="60">
        <f>DR!$P$75</f>
        <v>0</v>
      </c>
      <c r="E1675" s="60">
        <f>CR!$P$76</f>
        <v>0</v>
      </c>
      <c r="F1675" s="59"/>
      <c r="G1675" s="60"/>
    </row>
    <row r="1676" spans="1:7" ht="18" customHeight="1" x14ac:dyDescent="0.35">
      <c r="A1676" s="59"/>
      <c r="B1676" s="59" t="s">
        <v>776</v>
      </c>
      <c r="C1676" s="59"/>
      <c r="D1676" s="60">
        <f>DR!$Q$75</f>
        <v>0</v>
      </c>
      <c r="E1676" s="60">
        <f>CR!$Q$76</f>
        <v>0</v>
      </c>
      <c r="F1676" s="59"/>
      <c r="G1676" s="60"/>
    </row>
    <row r="1677" spans="1:7" ht="18" customHeight="1" x14ac:dyDescent="0.35">
      <c r="A1677" s="59"/>
      <c r="B1677" s="59" t="s">
        <v>777</v>
      </c>
      <c r="C1677" s="59"/>
      <c r="D1677" s="60">
        <f>DR!$R$75</f>
        <v>0</v>
      </c>
      <c r="E1677" s="60">
        <f>CR!$R$76</f>
        <v>0</v>
      </c>
      <c r="F1677" s="59"/>
      <c r="G1677" s="60"/>
    </row>
    <row r="1678" spans="1:7" ht="18" customHeight="1" x14ac:dyDescent="0.35">
      <c r="A1678" s="59"/>
      <c r="B1678" s="59" t="s">
        <v>778</v>
      </c>
      <c r="C1678" s="59"/>
      <c r="D1678" s="60">
        <f>DR!$S$75</f>
        <v>0</v>
      </c>
      <c r="E1678" s="60">
        <f>CR!$S$76</f>
        <v>0</v>
      </c>
      <c r="F1678" s="59"/>
      <c r="G1678" s="60"/>
    </row>
    <row r="1679" spans="1:7" ht="18" customHeight="1" x14ac:dyDescent="0.35">
      <c r="A1679" s="59"/>
      <c r="B1679" s="59" t="s">
        <v>779</v>
      </c>
      <c r="C1679" s="59"/>
      <c r="D1679" s="60">
        <f>DR!$T$75</f>
        <v>0</v>
      </c>
      <c r="E1679" s="60">
        <f>CR!$T$76</f>
        <v>0</v>
      </c>
      <c r="F1679" s="59"/>
      <c r="G1679" s="60"/>
    </row>
    <row r="1680" spans="1:7" ht="18" customHeight="1" x14ac:dyDescent="0.35">
      <c r="A1680" s="59"/>
      <c r="B1680" s="59" t="s">
        <v>780</v>
      </c>
      <c r="C1680" s="59"/>
      <c r="D1680" s="60">
        <f>DR!$U$75</f>
        <v>0</v>
      </c>
      <c r="E1680" s="60">
        <f>CR!$U$76</f>
        <v>0</v>
      </c>
      <c r="F1680" s="59"/>
      <c r="G1680" s="60"/>
    </row>
    <row r="1681" spans="1:7" ht="18" customHeight="1" x14ac:dyDescent="0.35">
      <c r="A1681" s="59"/>
      <c r="B1681" s="59"/>
      <c r="C1681" s="59"/>
      <c r="D1681" s="60">
        <f t="shared" ref="D1681:E1681" si="69">SUM(D1663:D1680)</f>
        <v>1529990.4</v>
      </c>
      <c r="E1681" s="60">
        <f t="shared" si="69"/>
        <v>0</v>
      </c>
      <c r="F1681" s="59" t="s">
        <v>761</v>
      </c>
      <c r="G1681" s="60">
        <f>D1681-E1681</f>
        <v>1529990.4</v>
      </c>
    </row>
    <row r="1682" spans="1:7" ht="18" customHeight="1" x14ac:dyDescent="0.35">
      <c r="A1682" s="52"/>
      <c r="B1682" s="52"/>
      <c r="C1682" s="52"/>
      <c r="D1682" s="53"/>
      <c r="E1682" s="53"/>
      <c r="F1682" s="52"/>
      <c r="G1682" s="53"/>
    </row>
    <row r="1683" spans="1:7" ht="18" customHeight="1" x14ac:dyDescent="0.35">
      <c r="A1683" s="52"/>
      <c r="B1683" s="52"/>
      <c r="C1683" s="52"/>
      <c r="D1683" s="53"/>
      <c r="E1683" s="53"/>
      <c r="F1683" s="52"/>
      <c r="G1683" s="53"/>
    </row>
    <row r="1684" spans="1:7" ht="18" customHeight="1" x14ac:dyDescent="0.35">
      <c r="A1684" s="61" t="s">
        <v>424</v>
      </c>
      <c r="B1684" s="63"/>
      <c r="C1684" s="52"/>
      <c r="D1684" s="52">
        <v>117</v>
      </c>
      <c r="E1684" s="53"/>
      <c r="F1684" s="52"/>
      <c r="G1684" s="53"/>
    </row>
    <row r="1685" spans="1:7" ht="18" customHeight="1" x14ac:dyDescent="0.35">
      <c r="A1685" s="56"/>
      <c r="B1685" s="64"/>
      <c r="C1685" s="52"/>
      <c r="D1685" s="52"/>
      <c r="E1685" s="53"/>
      <c r="F1685" s="52"/>
      <c r="G1685" s="53"/>
    </row>
    <row r="1686" spans="1:7" ht="18" customHeight="1" x14ac:dyDescent="0.35">
      <c r="A1686" s="57" t="s">
        <v>756</v>
      </c>
      <c r="B1686" s="57" t="s">
        <v>757</v>
      </c>
      <c r="C1686" s="57" t="s">
        <v>758</v>
      </c>
      <c r="D1686" s="58" t="s">
        <v>759</v>
      </c>
      <c r="E1686" s="58" t="s">
        <v>760</v>
      </c>
      <c r="F1686" s="57" t="s">
        <v>761</v>
      </c>
      <c r="G1686" s="58" t="s">
        <v>762</v>
      </c>
    </row>
    <row r="1687" spans="1:7" ht="18" customHeight="1" x14ac:dyDescent="0.35">
      <c r="A1687" s="59" t="s">
        <v>763</v>
      </c>
      <c r="B1687" s="59" t="s">
        <v>649</v>
      </c>
      <c r="C1687" s="59"/>
      <c r="D1687" s="60">
        <f>DR!$D$77</f>
        <v>39</v>
      </c>
      <c r="E1687" s="60">
        <f>CR!$D$77</f>
        <v>0</v>
      </c>
      <c r="F1687" s="59"/>
      <c r="G1687" s="60"/>
    </row>
    <row r="1688" spans="1:7" ht="18" customHeight="1" x14ac:dyDescent="0.35">
      <c r="A1688" s="59"/>
      <c r="B1688" s="59" t="s">
        <v>764</v>
      </c>
      <c r="C1688" s="59"/>
      <c r="D1688" s="60">
        <f>DR!$E$76</f>
        <v>738306.85</v>
      </c>
      <c r="E1688" s="60">
        <f>CR!$E$77</f>
        <v>0</v>
      </c>
      <c r="F1688" s="59"/>
      <c r="G1688" s="60"/>
    </row>
    <row r="1689" spans="1:7" ht="18" customHeight="1" x14ac:dyDescent="0.35">
      <c r="A1689" s="59"/>
      <c r="B1689" s="59" t="s">
        <v>765</v>
      </c>
      <c r="C1689" s="59"/>
      <c r="D1689" s="60">
        <f>DR!$F$76</f>
        <v>37560</v>
      </c>
      <c r="E1689" s="60">
        <f>CR!$F$77</f>
        <v>0</v>
      </c>
      <c r="F1689" s="59"/>
      <c r="G1689" s="60"/>
    </row>
    <row r="1690" spans="1:7" ht="18" customHeight="1" x14ac:dyDescent="0.35">
      <c r="A1690" s="59"/>
      <c r="B1690" s="59" t="s">
        <v>766</v>
      </c>
      <c r="C1690" s="59"/>
      <c r="D1690" s="60">
        <f>DR!$G$76</f>
        <v>30348</v>
      </c>
      <c r="E1690" s="60">
        <f>CR!$G$77</f>
        <v>0</v>
      </c>
      <c r="F1690" s="59"/>
      <c r="G1690" s="60"/>
    </row>
    <row r="1691" spans="1:7" ht="18" customHeight="1" x14ac:dyDescent="0.35">
      <c r="A1691" s="59"/>
      <c r="B1691" s="59" t="s">
        <v>767</v>
      </c>
      <c r="C1691" s="59"/>
      <c r="D1691" s="60">
        <f>DR!$H$76</f>
        <v>29807</v>
      </c>
      <c r="E1691" s="60">
        <f>CR!$H$78</f>
        <v>0</v>
      </c>
      <c r="F1691" s="59"/>
      <c r="G1691" s="60"/>
    </row>
    <row r="1692" spans="1:7" ht="18" customHeight="1" x14ac:dyDescent="0.35">
      <c r="A1692" s="59"/>
      <c r="B1692" s="59" t="s">
        <v>768</v>
      </c>
      <c r="C1692" s="59"/>
      <c r="D1692" s="60">
        <f>DR!$I$76</f>
        <v>19756</v>
      </c>
      <c r="E1692" s="60">
        <f>CR!$I$77</f>
        <v>0</v>
      </c>
      <c r="F1692" s="59"/>
      <c r="G1692" s="60"/>
    </row>
    <row r="1693" spans="1:7" ht="18" customHeight="1" x14ac:dyDescent="0.35">
      <c r="A1693" s="59"/>
      <c r="B1693" s="59" t="s">
        <v>769</v>
      </c>
      <c r="C1693" s="59"/>
      <c r="D1693" s="60">
        <f>DR!$J$76</f>
        <v>9148</v>
      </c>
      <c r="E1693" s="60">
        <f>CR!$J$77</f>
        <v>0</v>
      </c>
      <c r="F1693" s="59"/>
      <c r="G1693" s="60"/>
    </row>
    <row r="1694" spans="1:7" ht="18" customHeight="1" x14ac:dyDescent="0.35">
      <c r="A1694" s="59"/>
      <c r="B1694" s="59" t="s">
        <v>770</v>
      </c>
      <c r="C1694" s="59"/>
      <c r="D1694" s="60">
        <f>DR!$K$76</f>
        <v>10746.25</v>
      </c>
      <c r="E1694" s="60">
        <f>CR!$K$77</f>
        <v>0</v>
      </c>
      <c r="F1694" s="59"/>
      <c r="G1694" s="60"/>
    </row>
    <row r="1695" spans="1:7" ht="18" customHeight="1" x14ac:dyDescent="0.35">
      <c r="A1695" s="59"/>
      <c r="B1695" s="59" t="s">
        <v>771</v>
      </c>
      <c r="C1695" s="59"/>
      <c r="D1695" s="60">
        <f>DR!$L$76</f>
        <v>73564.5</v>
      </c>
      <c r="E1695" s="60">
        <f>CR!$L$77</f>
        <v>0</v>
      </c>
      <c r="F1695" s="59"/>
      <c r="G1695" s="60"/>
    </row>
    <row r="1696" spans="1:7" ht="18" customHeight="1" x14ac:dyDescent="0.35">
      <c r="A1696" s="59"/>
      <c r="B1696" s="59" t="s">
        <v>772</v>
      </c>
      <c r="C1696" s="59"/>
      <c r="D1696" s="60">
        <f>DR!$M$76</f>
        <v>16373</v>
      </c>
      <c r="E1696" s="60">
        <f>CR!$M$77</f>
        <v>0</v>
      </c>
      <c r="F1696" s="59"/>
      <c r="G1696" s="60"/>
    </row>
    <row r="1697" spans="1:7" ht="18" customHeight="1" x14ac:dyDescent="0.35">
      <c r="A1697" s="59"/>
      <c r="B1697" s="59" t="s">
        <v>773</v>
      </c>
      <c r="C1697" s="59"/>
      <c r="D1697" s="60">
        <f>DR!$N$76</f>
        <v>16482.5</v>
      </c>
      <c r="E1697" s="60">
        <f>CR!$N$77</f>
        <v>0</v>
      </c>
      <c r="F1697" s="59"/>
      <c r="G1697" s="60"/>
    </row>
    <row r="1698" spans="1:7" ht="18" customHeight="1" x14ac:dyDescent="0.35">
      <c r="A1698" s="59"/>
      <c r="B1698" s="59" t="s">
        <v>774</v>
      </c>
      <c r="C1698" s="59"/>
      <c r="D1698" s="60">
        <f>DR!$O$76</f>
        <v>109641</v>
      </c>
      <c r="E1698" s="60">
        <f>CR!$O$77</f>
        <v>0</v>
      </c>
      <c r="F1698" s="59"/>
      <c r="G1698" s="60"/>
    </row>
    <row r="1699" spans="1:7" ht="18" customHeight="1" x14ac:dyDescent="0.35">
      <c r="A1699" s="59"/>
      <c r="B1699" s="59" t="s">
        <v>775</v>
      </c>
      <c r="C1699" s="59"/>
      <c r="D1699" s="60">
        <f>DR!$P$76</f>
        <v>62516</v>
      </c>
      <c r="E1699" s="60">
        <f>CR!$P$77</f>
        <v>0</v>
      </c>
      <c r="F1699" s="59"/>
      <c r="G1699" s="60"/>
    </row>
    <row r="1700" spans="1:7" ht="18" customHeight="1" x14ac:dyDescent="0.35">
      <c r="A1700" s="59"/>
      <c r="B1700" s="59" t="s">
        <v>776</v>
      </c>
      <c r="C1700" s="59"/>
      <c r="D1700" s="60">
        <f>DR!$Q$76</f>
        <v>4438</v>
      </c>
      <c r="E1700" s="60">
        <f>CR!$Q$77</f>
        <v>0</v>
      </c>
      <c r="F1700" s="59"/>
      <c r="G1700" s="60"/>
    </row>
    <row r="1701" spans="1:7" ht="18" customHeight="1" x14ac:dyDescent="0.35">
      <c r="A1701" s="59"/>
      <c r="B1701" s="59" t="s">
        <v>777</v>
      </c>
      <c r="C1701" s="59"/>
      <c r="D1701" s="60">
        <f>DR!$R$76</f>
        <v>17871.150000000001</v>
      </c>
      <c r="E1701" s="60">
        <f>CR!$R$77</f>
        <v>0</v>
      </c>
      <c r="F1701" s="59"/>
      <c r="G1701" s="60"/>
    </row>
    <row r="1702" spans="1:7" ht="18" customHeight="1" x14ac:dyDescent="0.35">
      <c r="A1702" s="59"/>
      <c r="B1702" s="59" t="s">
        <v>778</v>
      </c>
      <c r="C1702" s="59"/>
      <c r="D1702" s="60">
        <f>DR!$S$76</f>
        <v>13841</v>
      </c>
      <c r="E1702" s="60">
        <f>CR!$S$77</f>
        <v>0</v>
      </c>
      <c r="F1702" s="59"/>
      <c r="G1702" s="60"/>
    </row>
    <row r="1703" spans="1:7" ht="18" customHeight="1" x14ac:dyDescent="0.35">
      <c r="A1703" s="59"/>
      <c r="B1703" s="59" t="s">
        <v>779</v>
      </c>
      <c r="C1703" s="59"/>
      <c r="D1703" s="60">
        <f>DR!$T$76</f>
        <v>4962</v>
      </c>
      <c r="E1703" s="60">
        <f>CR!$T$77</f>
        <v>0</v>
      </c>
      <c r="F1703" s="59"/>
      <c r="G1703" s="60"/>
    </row>
    <row r="1704" spans="1:7" ht="18" customHeight="1" x14ac:dyDescent="0.35">
      <c r="A1704" s="59"/>
      <c r="B1704" s="59" t="s">
        <v>780</v>
      </c>
      <c r="C1704" s="59"/>
      <c r="D1704" s="60">
        <f>DR!$U$76</f>
        <v>3680</v>
      </c>
      <c r="E1704" s="60">
        <f>CR!$U$77</f>
        <v>0</v>
      </c>
      <c r="F1704" s="59"/>
      <c r="G1704" s="60"/>
    </row>
    <row r="1705" spans="1:7" ht="18" customHeight="1" x14ac:dyDescent="0.35">
      <c r="A1705" s="59"/>
      <c r="B1705" s="59"/>
      <c r="C1705" s="59"/>
      <c r="D1705" s="60">
        <f t="shared" ref="D1705:E1705" si="70">SUM(D1687:D1704)</f>
        <v>1199080.25</v>
      </c>
      <c r="E1705" s="60">
        <f t="shared" si="70"/>
        <v>0</v>
      </c>
      <c r="F1705" s="59" t="s">
        <v>761</v>
      </c>
      <c r="G1705" s="60">
        <f>D1705-E1705</f>
        <v>1199080.25</v>
      </c>
    </row>
    <row r="1706" spans="1:7" ht="18" customHeight="1" x14ac:dyDescent="0.35">
      <c r="A1706" s="52"/>
      <c r="B1706" s="52"/>
      <c r="C1706" s="52"/>
      <c r="D1706" s="53"/>
      <c r="E1706" s="53"/>
      <c r="F1706" s="52"/>
      <c r="G1706" s="53"/>
    </row>
    <row r="1707" spans="1:7" ht="18" customHeight="1" x14ac:dyDescent="0.35">
      <c r="A1707" s="52"/>
      <c r="B1707" s="52"/>
      <c r="C1707" s="52"/>
      <c r="D1707" s="53"/>
      <c r="E1707" s="53"/>
      <c r="F1707" s="52"/>
      <c r="G1707" s="53"/>
    </row>
    <row r="1708" spans="1:7" ht="18" customHeight="1" x14ac:dyDescent="0.35">
      <c r="A1708" s="61" t="s">
        <v>426</v>
      </c>
      <c r="B1708" s="63"/>
      <c r="C1708" s="52"/>
      <c r="D1708" s="52">
        <v>118</v>
      </c>
      <c r="E1708" s="53"/>
      <c r="F1708" s="52"/>
      <c r="G1708" s="53"/>
    </row>
    <row r="1709" spans="1:7" ht="18" customHeight="1" x14ac:dyDescent="0.35">
      <c r="A1709" s="56"/>
      <c r="B1709" s="64"/>
      <c r="C1709" s="52"/>
      <c r="D1709" s="52"/>
      <c r="E1709" s="53"/>
      <c r="F1709" s="52"/>
      <c r="G1709" s="53"/>
    </row>
    <row r="1710" spans="1:7" ht="18" customHeight="1" x14ac:dyDescent="0.35">
      <c r="A1710" s="57" t="s">
        <v>756</v>
      </c>
      <c r="B1710" s="57" t="s">
        <v>757</v>
      </c>
      <c r="C1710" s="57" t="s">
        <v>758</v>
      </c>
      <c r="D1710" s="58" t="s">
        <v>759</v>
      </c>
      <c r="E1710" s="58" t="s">
        <v>760</v>
      </c>
      <c r="F1710" s="57" t="s">
        <v>761</v>
      </c>
      <c r="G1710" s="58" t="s">
        <v>762</v>
      </c>
    </row>
    <row r="1711" spans="1:7" ht="18" customHeight="1" x14ac:dyDescent="0.35">
      <c r="A1711" s="59" t="s">
        <v>763</v>
      </c>
      <c r="B1711" s="59" t="s">
        <v>649</v>
      </c>
      <c r="C1711" s="59"/>
      <c r="D1711" s="60">
        <f>DR!$D$78</f>
        <v>162</v>
      </c>
      <c r="E1711" s="60">
        <f>CR!$D$78</f>
        <v>0</v>
      </c>
      <c r="F1711" s="59"/>
      <c r="G1711" s="60"/>
    </row>
    <row r="1712" spans="1:7" ht="18" customHeight="1" x14ac:dyDescent="0.35">
      <c r="A1712" s="59"/>
      <c r="B1712" s="59" t="s">
        <v>764</v>
      </c>
      <c r="C1712" s="59"/>
      <c r="D1712" s="60">
        <f>DR!$E$77</f>
        <v>0</v>
      </c>
      <c r="E1712" s="60">
        <f>CR!$E$78</f>
        <v>0</v>
      </c>
      <c r="F1712" s="59"/>
      <c r="G1712" s="60"/>
    </row>
    <row r="1713" spans="1:7" ht="18" customHeight="1" x14ac:dyDescent="0.35">
      <c r="A1713" s="59"/>
      <c r="B1713" s="59" t="s">
        <v>765</v>
      </c>
      <c r="C1713" s="59"/>
      <c r="D1713" s="60">
        <f>DR!$F$77</f>
        <v>0</v>
      </c>
      <c r="E1713" s="60">
        <f>CR!$F$78</f>
        <v>0</v>
      </c>
      <c r="F1713" s="59"/>
      <c r="G1713" s="60"/>
    </row>
    <row r="1714" spans="1:7" ht="18" customHeight="1" x14ac:dyDescent="0.35">
      <c r="A1714" s="59"/>
      <c r="B1714" s="59" t="s">
        <v>766</v>
      </c>
      <c r="C1714" s="59"/>
      <c r="D1714" s="60">
        <f>DR!$G$77</f>
        <v>0</v>
      </c>
      <c r="E1714" s="60">
        <f>CR!$G$78</f>
        <v>0</v>
      </c>
      <c r="F1714" s="59"/>
      <c r="G1714" s="60"/>
    </row>
    <row r="1715" spans="1:7" ht="18" customHeight="1" x14ac:dyDescent="0.35">
      <c r="A1715" s="59"/>
      <c r="B1715" s="59" t="s">
        <v>767</v>
      </c>
      <c r="C1715" s="59"/>
      <c r="D1715" s="60">
        <f>DR!$H$77</f>
        <v>0</v>
      </c>
      <c r="E1715" s="60">
        <f>CR!$H$79</f>
        <v>0</v>
      </c>
      <c r="F1715" s="59"/>
      <c r="G1715" s="60"/>
    </row>
    <row r="1716" spans="1:7" ht="18" customHeight="1" x14ac:dyDescent="0.35">
      <c r="A1716" s="59"/>
      <c r="B1716" s="59" t="s">
        <v>768</v>
      </c>
      <c r="C1716" s="59"/>
      <c r="D1716" s="60">
        <f>DR!$I$77</f>
        <v>0</v>
      </c>
      <c r="E1716" s="60">
        <f>CR!$I$78</f>
        <v>0</v>
      </c>
      <c r="F1716" s="59"/>
      <c r="G1716" s="60"/>
    </row>
    <row r="1717" spans="1:7" ht="18" customHeight="1" x14ac:dyDescent="0.35">
      <c r="A1717" s="59"/>
      <c r="B1717" s="59" t="s">
        <v>769</v>
      </c>
      <c r="C1717" s="59"/>
      <c r="D1717" s="60">
        <f>DR!$J$77</f>
        <v>0</v>
      </c>
      <c r="E1717" s="60">
        <f>CR!$J$78</f>
        <v>0</v>
      </c>
      <c r="F1717" s="59"/>
      <c r="G1717" s="60"/>
    </row>
    <row r="1718" spans="1:7" ht="18" customHeight="1" x14ac:dyDescent="0.35">
      <c r="A1718" s="59"/>
      <c r="B1718" s="59" t="s">
        <v>770</v>
      </c>
      <c r="C1718" s="59"/>
      <c r="D1718" s="60">
        <f>DR!$K$77</f>
        <v>0</v>
      </c>
      <c r="E1718" s="60">
        <f>CR!$K$78</f>
        <v>0</v>
      </c>
      <c r="F1718" s="59"/>
      <c r="G1718" s="60"/>
    </row>
    <row r="1719" spans="1:7" ht="18" customHeight="1" x14ac:dyDescent="0.35">
      <c r="A1719" s="59"/>
      <c r="B1719" s="59" t="s">
        <v>771</v>
      </c>
      <c r="C1719" s="59"/>
      <c r="D1719" s="60">
        <f>DR!$L$77</f>
        <v>0</v>
      </c>
      <c r="E1719" s="60">
        <f>CR!$L$78</f>
        <v>0</v>
      </c>
      <c r="F1719" s="59"/>
      <c r="G1719" s="60"/>
    </row>
    <row r="1720" spans="1:7" ht="18" customHeight="1" x14ac:dyDescent="0.35">
      <c r="A1720" s="59"/>
      <c r="B1720" s="59" t="s">
        <v>772</v>
      </c>
      <c r="C1720" s="59"/>
      <c r="D1720" s="60">
        <f>DR!$M$77</f>
        <v>0</v>
      </c>
      <c r="E1720" s="60">
        <f>CR!$M$78</f>
        <v>0</v>
      </c>
      <c r="F1720" s="59"/>
      <c r="G1720" s="60"/>
    </row>
    <row r="1721" spans="1:7" ht="18" customHeight="1" x14ac:dyDescent="0.35">
      <c r="A1721" s="59"/>
      <c r="B1721" s="59" t="s">
        <v>773</v>
      </c>
      <c r="C1721" s="59"/>
      <c r="D1721" s="60">
        <f>DR!$N$77</f>
        <v>0</v>
      </c>
      <c r="E1721" s="60">
        <f>CR!$N$78</f>
        <v>0</v>
      </c>
      <c r="F1721" s="59"/>
      <c r="G1721" s="60"/>
    </row>
    <row r="1722" spans="1:7" ht="18" customHeight="1" x14ac:dyDescent="0.35">
      <c r="A1722" s="59"/>
      <c r="B1722" s="59" t="s">
        <v>774</v>
      </c>
      <c r="C1722" s="59"/>
      <c r="D1722" s="60">
        <f>DR!$O$77</f>
        <v>0</v>
      </c>
      <c r="E1722" s="60">
        <f>CR!$O$78</f>
        <v>0</v>
      </c>
      <c r="F1722" s="59"/>
      <c r="G1722" s="60"/>
    </row>
    <row r="1723" spans="1:7" ht="18" customHeight="1" x14ac:dyDescent="0.35">
      <c r="A1723" s="59"/>
      <c r="B1723" s="59" t="s">
        <v>775</v>
      </c>
      <c r="C1723" s="59"/>
      <c r="D1723" s="60">
        <f>DR!$P$77</f>
        <v>0</v>
      </c>
      <c r="E1723" s="60">
        <f>CR!$P$78</f>
        <v>0</v>
      </c>
      <c r="F1723" s="59"/>
      <c r="G1723" s="60"/>
    </row>
    <row r="1724" spans="1:7" ht="18" customHeight="1" x14ac:dyDescent="0.35">
      <c r="A1724" s="59"/>
      <c r="B1724" s="59" t="s">
        <v>776</v>
      </c>
      <c r="C1724" s="59"/>
      <c r="D1724" s="60">
        <f>DR!$Q$77</f>
        <v>0</v>
      </c>
      <c r="E1724" s="60">
        <f>CR!$Q$78</f>
        <v>0</v>
      </c>
      <c r="F1724" s="59"/>
      <c r="G1724" s="60"/>
    </row>
    <row r="1725" spans="1:7" ht="18" customHeight="1" x14ac:dyDescent="0.35">
      <c r="A1725" s="59"/>
      <c r="B1725" s="59" t="s">
        <v>777</v>
      </c>
      <c r="C1725" s="59"/>
      <c r="D1725" s="60">
        <f>DR!$R$77</f>
        <v>0</v>
      </c>
      <c r="E1725" s="60">
        <f>CR!$R$78</f>
        <v>0</v>
      </c>
      <c r="F1725" s="59"/>
      <c r="G1725" s="60"/>
    </row>
    <row r="1726" spans="1:7" ht="18" customHeight="1" x14ac:dyDescent="0.35">
      <c r="A1726" s="59"/>
      <c r="B1726" s="59" t="s">
        <v>778</v>
      </c>
      <c r="C1726" s="59"/>
      <c r="D1726" s="60">
        <f>DR!$S$77</f>
        <v>0</v>
      </c>
      <c r="E1726" s="60">
        <f>CR!$S$78</f>
        <v>0</v>
      </c>
      <c r="F1726" s="59"/>
      <c r="G1726" s="60"/>
    </row>
    <row r="1727" spans="1:7" ht="18" customHeight="1" x14ac:dyDescent="0.35">
      <c r="A1727" s="59"/>
      <c r="B1727" s="59" t="s">
        <v>779</v>
      </c>
      <c r="C1727" s="59"/>
      <c r="D1727" s="60">
        <f>DR!$T$77</f>
        <v>0</v>
      </c>
      <c r="E1727" s="60">
        <f>CR!$T$78</f>
        <v>0</v>
      </c>
      <c r="F1727" s="59"/>
      <c r="G1727" s="60"/>
    </row>
    <row r="1728" spans="1:7" ht="18" customHeight="1" x14ac:dyDescent="0.35">
      <c r="A1728" s="59"/>
      <c r="B1728" s="59" t="s">
        <v>780</v>
      </c>
      <c r="C1728" s="59"/>
      <c r="D1728" s="60">
        <f>DR!$U$77</f>
        <v>0</v>
      </c>
      <c r="E1728" s="60">
        <f>CR!$U$78</f>
        <v>0</v>
      </c>
      <c r="F1728" s="59"/>
      <c r="G1728" s="60"/>
    </row>
    <row r="1729" spans="1:7" ht="18" customHeight="1" x14ac:dyDescent="0.35">
      <c r="A1729" s="59"/>
      <c r="B1729" s="59"/>
      <c r="C1729" s="59"/>
      <c r="D1729" s="60">
        <f t="shared" ref="D1729:E1729" si="71">SUM(D1711:D1728)</f>
        <v>162</v>
      </c>
      <c r="E1729" s="60">
        <f t="shared" si="71"/>
        <v>0</v>
      </c>
      <c r="F1729" s="59" t="s">
        <v>761</v>
      </c>
      <c r="G1729" s="60">
        <f>D1729-E1729</f>
        <v>162</v>
      </c>
    </row>
    <row r="1730" spans="1:7" ht="18" customHeight="1" x14ac:dyDescent="0.35">
      <c r="A1730" s="52"/>
      <c r="B1730" s="52"/>
      <c r="C1730" s="52"/>
      <c r="D1730" s="53"/>
      <c r="E1730" s="53"/>
      <c r="F1730" s="52"/>
      <c r="G1730" s="53"/>
    </row>
    <row r="1731" spans="1:7" ht="18" customHeight="1" x14ac:dyDescent="0.35">
      <c r="A1731" s="52"/>
      <c r="B1731" s="52"/>
      <c r="C1731" s="52"/>
      <c r="D1731" s="53"/>
      <c r="E1731" s="53"/>
      <c r="F1731" s="52"/>
      <c r="G1731" s="53"/>
    </row>
    <row r="1732" spans="1:7" ht="18" customHeight="1" x14ac:dyDescent="0.35">
      <c r="A1732" s="61" t="s">
        <v>428</v>
      </c>
      <c r="B1732" s="63"/>
      <c r="C1732" s="52"/>
      <c r="D1732" s="52">
        <v>119</v>
      </c>
      <c r="E1732" s="53"/>
      <c r="F1732" s="52"/>
      <c r="G1732" s="53"/>
    </row>
    <row r="1733" spans="1:7" ht="18" customHeight="1" x14ac:dyDescent="0.35">
      <c r="A1733" s="56"/>
      <c r="B1733" s="64"/>
      <c r="C1733" s="52"/>
      <c r="D1733" s="52"/>
      <c r="E1733" s="53"/>
      <c r="F1733" s="52"/>
      <c r="G1733" s="53"/>
    </row>
    <row r="1734" spans="1:7" ht="18" customHeight="1" x14ac:dyDescent="0.35">
      <c r="A1734" s="57" t="s">
        <v>756</v>
      </c>
      <c r="B1734" s="57" t="s">
        <v>757</v>
      </c>
      <c r="C1734" s="57" t="s">
        <v>758</v>
      </c>
      <c r="D1734" s="58" t="s">
        <v>759</v>
      </c>
      <c r="E1734" s="58" t="s">
        <v>760</v>
      </c>
      <c r="F1734" s="57" t="s">
        <v>761</v>
      </c>
      <c r="G1734" s="58" t="s">
        <v>762</v>
      </c>
    </row>
    <row r="1735" spans="1:7" ht="18" customHeight="1" x14ac:dyDescent="0.35">
      <c r="A1735" s="59" t="s">
        <v>763</v>
      </c>
      <c r="B1735" s="59" t="s">
        <v>649</v>
      </c>
      <c r="C1735" s="59"/>
      <c r="D1735" s="60">
        <f>DR!$D$79</f>
        <v>1028680</v>
      </c>
      <c r="E1735" s="60">
        <f>CR!$D$79</f>
        <v>0</v>
      </c>
      <c r="F1735" s="59"/>
      <c r="G1735" s="60"/>
    </row>
    <row r="1736" spans="1:7" ht="18" customHeight="1" x14ac:dyDescent="0.35">
      <c r="A1736" s="59"/>
      <c r="B1736" s="59" t="s">
        <v>764</v>
      </c>
      <c r="C1736" s="59"/>
      <c r="D1736" s="60">
        <f>DR!$E$78</f>
        <v>74</v>
      </c>
      <c r="E1736" s="60">
        <f>CR!$E$79</f>
        <v>0</v>
      </c>
      <c r="F1736" s="59"/>
      <c r="G1736" s="60"/>
    </row>
    <row r="1737" spans="1:7" ht="18" customHeight="1" x14ac:dyDescent="0.35">
      <c r="A1737" s="59"/>
      <c r="B1737" s="59" t="s">
        <v>765</v>
      </c>
      <c r="C1737" s="59"/>
      <c r="D1737" s="60">
        <f>DR!$F$78</f>
        <v>1310</v>
      </c>
      <c r="E1737" s="60">
        <f>CR!$F$79</f>
        <v>0</v>
      </c>
      <c r="F1737" s="59"/>
      <c r="G1737" s="60"/>
    </row>
    <row r="1738" spans="1:7" ht="18" customHeight="1" x14ac:dyDescent="0.35">
      <c r="A1738" s="59"/>
      <c r="B1738" s="59" t="s">
        <v>766</v>
      </c>
      <c r="C1738" s="59"/>
      <c r="D1738" s="60">
        <f>DR!$G$78</f>
        <v>1920</v>
      </c>
      <c r="E1738" s="60">
        <f>CR!$G$79</f>
        <v>0</v>
      </c>
      <c r="F1738" s="59"/>
      <c r="G1738" s="60"/>
    </row>
    <row r="1739" spans="1:7" ht="18" customHeight="1" x14ac:dyDescent="0.35">
      <c r="A1739" s="59"/>
      <c r="B1739" s="59" t="s">
        <v>767</v>
      </c>
      <c r="C1739" s="59"/>
      <c r="D1739" s="60">
        <f>DR!$H$78</f>
        <v>650</v>
      </c>
      <c r="E1739" s="60">
        <f>CR!$H$80</f>
        <v>0</v>
      </c>
      <c r="F1739" s="59"/>
      <c r="G1739" s="60"/>
    </row>
    <row r="1740" spans="1:7" ht="18" customHeight="1" x14ac:dyDescent="0.35">
      <c r="A1740" s="59"/>
      <c r="B1740" s="59" t="s">
        <v>768</v>
      </c>
      <c r="C1740" s="59"/>
      <c r="D1740" s="60">
        <f>DR!$I$78</f>
        <v>390</v>
      </c>
      <c r="E1740" s="60">
        <f>CR!$I$79</f>
        <v>0</v>
      </c>
      <c r="F1740" s="59"/>
      <c r="G1740" s="60"/>
    </row>
    <row r="1741" spans="1:7" ht="18" customHeight="1" x14ac:dyDescent="0.35">
      <c r="A1741" s="59"/>
      <c r="B1741" s="59" t="s">
        <v>769</v>
      </c>
      <c r="C1741" s="59"/>
      <c r="D1741" s="60">
        <f>DR!$J$78</f>
        <v>288</v>
      </c>
      <c r="E1741" s="60">
        <f>CR!$J$79</f>
        <v>0</v>
      </c>
      <c r="F1741" s="59"/>
      <c r="G1741" s="60"/>
    </row>
    <row r="1742" spans="1:7" ht="18" customHeight="1" x14ac:dyDescent="0.35">
      <c r="A1742" s="59"/>
      <c r="B1742" s="59" t="s">
        <v>770</v>
      </c>
      <c r="C1742" s="59"/>
      <c r="D1742" s="60">
        <f>DR!$K$78</f>
        <v>501</v>
      </c>
      <c r="E1742" s="60">
        <f>CR!$K$79</f>
        <v>0</v>
      </c>
      <c r="F1742" s="59"/>
      <c r="G1742" s="60"/>
    </row>
    <row r="1743" spans="1:7" ht="18" customHeight="1" x14ac:dyDescent="0.35">
      <c r="A1743" s="59"/>
      <c r="B1743" s="59" t="s">
        <v>771</v>
      </c>
      <c r="C1743" s="59"/>
      <c r="D1743" s="60">
        <f>DR!$L$78</f>
        <v>145</v>
      </c>
      <c r="E1743" s="60">
        <f>CR!$L$79</f>
        <v>0</v>
      </c>
      <c r="F1743" s="59"/>
      <c r="G1743" s="60"/>
    </row>
    <row r="1744" spans="1:7" ht="18" customHeight="1" x14ac:dyDescent="0.35">
      <c r="A1744" s="59"/>
      <c r="B1744" s="59" t="s">
        <v>772</v>
      </c>
      <c r="C1744" s="59"/>
      <c r="D1744" s="60">
        <f>DR!$M$78</f>
        <v>720</v>
      </c>
      <c r="E1744" s="60">
        <f>CR!$M$79</f>
        <v>0</v>
      </c>
      <c r="F1744" s="59"/>
      <c r="G1744" s="60"/>
    </row>
    <row r="1745" spans="1:7" ht="18" customHeight="1" x14ac:dyDescent="0.35">
      <c r="A1745" s="59"/>
      <c r="B1745" s="59" t="s">
        <v>773</v>
      </c>
      <c r="C1745" s="59"/>
      <c r="D1745" s="60">
        <f>DR!$N$78</f>
        <v>182</v>
      </c>
      <c r="E1745" s="60">
        <f>CR!$N$79</f>
        <v>0</v>
      </c>
      <c r="F1745" s="59"/>
      <c r="G1745" s="60"/>
    </row>
    <row r="1746" spans="1:7" ht="18" customHeight="1" x14ac:dyDescent="0.35">
      <c r="A1746" s="59"/>
      <c r="B1746" s="59" t="s">
        <v>774</v>
      </c>
      <c r="C1746" s="59"/>
      <c r="D1746" s="60">
        <f>DR!$O$78</f>
        <v>336</v>
      </c>
      <c r="E1746" s="60">
        <f>CR!$O$79</f>
        <v>0</v>
      </c>
      <c r="F1746" s="59"/>
      <c r="G1746" s="60"/>
    </row>
    <row r="1747" spans="1:7" ht="18" customHeight="1" x14ac:dyDescent="0.35">
      <c r="A1747" s="59"/>
      <c r="B1747" s="59" t="s">
        <v>775</v>
      </c>
      <c r="C1747" s="59"/>
      <c r="D1747" s="60">
        <f>DR!$P$78</f>
        <v>2370</v>
      </c>
      <c r="E1747" s="60">
        <f>CR!$P$79</f>
        <v>0</v>
      </c>
      <c r="F1747" s="59"/>
      <c r="G1747" s="60"/>
    </row>
    <row r="1748" spans="1:7" ht="18" customHeight="1" x14ac:dyDescent="0.35">
      <c r="A1748" s="59"/>
      <c r="B1748" s="59" t="s">
        <v>776</v>
      </c>
      <c r="C1748" s="59"/>
      <c r="D1748" s="60">
        <f>DR!$Q$78</f>
        <v>341</v>
      </c>
      <c r="E1748" s="60">
        <f>CR!$Q$79</f>
        <v>0</v>
      </c>
      <c r="F1748" s="59"/>
      <c r="G1748" s="60"/>
    </row>
    <row r="1749" spans="1:7" ht="18" customHeight="1" x14ac:dyDescent="0.35">
      <c r="A1749" s="59"/>
      <c r="B1749" s="59" t="s">
        <v>777</v>
      </c>
      <c r="C1749" s="59"/>
      <c r="D1749" s="60">
        <f>DR!$R$78</f>
        <v>121.5</v>
      </c>
      <c r="E1749" s="60">
        <f>CR!$R$79</f>
        <v>0</v>
      </c>
      <c r="F1749" s="59"/>
      <c r="G1749" s="60"/>
    </row>
    <row r="1750" spans="1:7" ht="18" customHeight="1" x14ac:dyDescent="0.35">
      <c r="A1750" s="59"/>
      <c r="B1750" s="59" t="s">
        <v>778</v>
      </c>
      <c r="C1750" s="59"/>
      <c r="D1750" s="60">
        <f>DR!$S$78</f>
        <v>1820</v>
      </c>
      <c r="E1750" s="60">
        <f>CR!$S$79</f>
        <v>0</v>
      </c>
      <c r="F1750" s="59"/>
      <c r="G1750" s="60"/>
    </row>
    <row r="1751" spans="1:7" ht="18" customHeight="1" x14ac:dyDescent="0.35">
      <c r="A1751" s="59"/>
      <c r="B1751" s="59" t="s">
        <v>779</v>
      </c>
      <c r="C1751" s="59"/>
      <c r="D1751" s="60">
        <f>DR!$T$78</f>
        <v>110</v>
      </c>
      <c r="E1751" s="60">
        <f>CR!$T$79</f>
        <v>0</v>
      </c>
      <c r="F1751" s="59"/>
      <c r="G1751" s="60"/>
    </row>
    <row r="1752" spans="1:7" ht="18" customHeight="1" x14ac:dyDescent="0.35">
      <c r="A1752" s="59"/>
      <c r="B1752" s="59" t="s">
        <v>780</v>
      </c>
      <c r="C1752" s="59"/>
      <c r="D1752" s="60">
        <f>DR!$U$78</f>
        <v>420</v>
      </c>
      <c r="E1752" s="60">
        <f>CR!$U$79</f>
        <v>0</v>
      </c>
      <c r="F1752" s="59"/>
      <c r="G1752" s="60"/>
    </row>
    <row r="1753" spans="1:7" ht="18" customHeight="1" x14ac:dyDescent="0.35">
      <c r="A1753" s="59"/>
      <c r="B1753" s="59"/>
      <c r="C1753" s="59"/>
      <c r="D1753" s="60">
        <f t="shared" ref="D1753:E1753" si="72">SUM(D1735:D1752)</f>
        <v>1040378.5</v>
      </c>
      <c r="E1753" s="60">
        <f t="shared" si="72"/>
        <v>0</v>
      </c>
      <c r="F1753" s="59" t="s">
        <v>761</v>
      </c>
      <c r="G1753" s="60">
        <f>D1753-E1753</f>
        <v>1040378.5</v>
      </c>
    </row>
    <row r="1754" spans="1:7" ht="18" customHeight="1" x14ac:dyDescent="0.35">
      <c r="A1754" s="52"/>
      <c r="B1754" s="52"/>
      <c r="C1754" s="52"/>
      <c r="D1754" s="53"/>
      <c r="E1754" s="53"/>
      <c r="F1754" s="52"/>
      <c r="G1754" s="53"/>
    </row>
    <row r="1755" spans="1:7" ht="18" customHeight="1" x14ac:dyDescent="0.35">
      <c r="A1755" s="52"/>
      <c r="B1755" s="52"/>
      <c r="C1755" s="52"/>
      <c r="D1755" s="53"/>
      <c r="E1755" s="53"/>
      <c r="F1755" s="52"/>
      <c r="G1755" s="53"/>
    </row>
    <row r="1756" spans="1:7" ht="18" customHeight="1" x14ac:dyDescent="0.35">
      <c r="A1756" s="61" t="s">
        <v>430</v>
      </c>
      <c r="B1756" s="63"/>
      <c r="C1756" s="52"/>
      <c r="D1756" s="52">
        <v>122</v>
      </c>
      <c r="E1756" s="53"/>
      <c r="F1756" s="52"/>
      <c r="G1756" s="53"/>
    </row>
    <row r="1757" spans="1:7" ht="18" customHeight="1" x14ac:dyDescent="0.35">
      <c r="A1757" s="56"/>
      <c r="B1757" s="64"/>
      <c r="C1757" s="52"/>
      <c r="D1757" s="52"/>
      <c r="E1757" s="53"/>
      <c r="F1757" s="52"/>
      <c r="G1757" s="53"/>
    </row>
    <row r="1758" spans="1:7" ht="18" customHeight="1" x14ac:dyDescent="0.35">
      <c r="A1758" s="57" t="s">
        <v>756</v>
      </c>
      <c r="B1758" s="57" t="s">
        <v>757</v>
      </c>
      <c r="C1758" s="57" t="s">
        <v>758</v>
      </c>
      <c r="D1758" s="58" t="s">
        <v>759</v>
      </c>
      <c r="E1758" s="58" t="s">
        <v>760</v>
      </c>
      <c r="F1758" s="57" t="s">
        <v>761</v>
      </c>
      <c r="G1758" s="58" t="s">
        <v>762</v>
      </c>
    </row>
    <row r="1759" spans="1:7" ht="18" customHeight="1" x14ac:dyDescent="0.35">
      <c r="A1759" s="59" t="s">
        <v>763</v>
      </c>
      <c r="B1759" s="59" t="s">
        <v>649</v>
      </c>
      <c r="C1759" s="59"/>
      <c r="D1759" s="60">
        <f>DR!$D$80</f>
        <v>7613</v>
      </c>
      <c r="E1759" s="60">
        <f>CR!$D$80</f>
        <v>0</v>
      </c>
      <c r="F1759" s="59"/>
      <c r="G1759" s="60"/>
    </row>
    <row r="1760" spans="1:7" ht="18" customHeight="1" x14ac:dyDescent="0.35">
      <c r="A1760" s="59"/>
      <c r="B1760" s="59" t="s">
        <v>764</v>
      </c>
      <c r="C1760" s="59"/>
      <c r="D1760" s="60">
        <f>DR!$E$79</f>
        <v>604187</v>
      </c>
      <c r="E1760" s="60">
        <f>CR!$E$80</f>
        <v>0</v>
      </c>
      <c r="F1760" s="59"/>
      <c r="G1760" s="60"/>
    </row>
    <row r="1761" spans="1:7" ht="18" customHeight="1" x14ac:dyDescent="0.35">
      <c r="A1761" s="59"/>
      <c r="B1761" s="59" t="s">
        <v>765</v>
      </c>
      <c r="C1761" s="59"/>
      <c r="D1761" s="60">
        <f>DR!$F$79</f>
        <v>155041</v>
      </c>
      <c r="E1761" s="60">
        <f>CR!$F$80</f>
        <v>0</v>
      </c>
      <c r="F1761" s="59"/>
      <c r="G1761" s="60"/>
    </row>
    <row r="1762" spans="1:7" ht="18" customHeight="1" x14ac:dyDescent="0.35">
      <c r="A1762" s="59"/>
      <c r="B1762" s="59" t="s">
        <v>766</v>
      </c>
      <c r="C1762" s="59"/>
      <c r="D1762" s="60">
        <f>DR!$G$79</f>
        <v>243356</v>
      </c>
      <c r="E1762" s="60">
        <f>CR!$G$80</f>
        <v>0</v>
      </c>
      <c r="F1762" s="59"/>
      <c r="G1762" s="60"/>
    </row>
    <row r="1763" spans="1:7" ht="18" customHeight="1" x14ac:dyDescent="0.35">
      <c r="A1763" s="59"/>
      <c r="B1763" s="59" t="s">
        <v>767</v>
      </c>
      <c r="C1763" s="59"/>
      <c r="D1763" s="60">
        <f>DR!$H$79</f>
        <v>70027</v>
      </c>
      <c r="E1763" s="60">
        <f>CR!$H$81</f>
        <v>0</v>
      </c>
      <c r="F1763" s="59"/>
      <c r="G1763" s="60"/>
    </row>
    <row r="1764" spans="1:7" ht="18" customHeight="1" x14ac:dyDescent="0.35">
      <c r="A1764" s="59"/>
      <c r="B1764" s="59" t="s">
        <v>768</v>
      </c>
      <c r="C1764" s="59"/>
      <c r="D1764" s="60">
        <f>DR!$I$79</f>
        <v>260096</v>
      </c>
      <c r="E1764" s="60">
        <f>CR!$I$80</f>
        <v>0</v>
      </c>
      <c r="F1764" s="59"/>
      <c r="G1764" s="60"/>
    </row>
    <row r="1765" spans="1:7" ht="18" customHeight="1" x14ac:dyDescent="0.35">
      <c r="A1765" s="59"/>
      <c r="B1765" s="59" t="s">
        <v>769</v>
      </c>
      <c r="C1765" s="59"/>
      <c r="D1765" s="60">
        <f>DR!$J$79</f>
        <v>109964</v>
      </c>
      <c r="E1765" s="60">
        <f>CR!$J$80</f>
        <v>0</v>
      </c>
      <c r="F1765" s="59"/>
      <c r="G1765" s="60"/>
    </row>
    <row r="1766" spans="1:7" ht="18" customHeight="1" x14ac:dyDescent="0.35">
      <c r="A1766" s="59"/>
      <c r="B1766" s="59" t="s">
        <v>770</v>
      </c>
      <c r="C1766" s="59"/>
      <c r="D1766" s="60">
        <f>DR!$K$79</f>
        <v>58415</v>
      </c>
      <c r="E1766" s="60">
        <f>CR!$K$80</f>
        <v>0</v>
      </c>
      <c r="F1766" s="59"/>
      <c r="G1766" s="60"/>
    </row>
    <row r="1767" spans="1:7" ht="18" customHeight="1" x14ac:dyDescent="0.35">
      <c r="A1767" s="59"/>
      <c r="B1767" s="59" t="s">
        <v>771</v>
      </c>
      <c r="C1767" s="59"/>
      <c r="D1767" s="60">
        <f>DR!$L$79</f>
        <v>137983</v>
      </c>
      <c r="E1767" s="60">
        <f>CR!$L$80</f>
        <v>0</v>
      </c>
      <c r="F1767" s="59"/>
      <c r="G1767" s="60"/>
    </row>
    <row r="1768" spans="1:7" ht="18" customHeight="1" x14ac:dyDescent="0.35">
      <c r="A1768" s="59"/>
      <c r="B1768" s="59" t="s">
        <v>772</v>
      </c>
      <c r="C1768" s="59"/>
      <c r="D1768" s="60">
        <f>DR!$M$79</f>
        <v>34344</v>
      </c>
      <c r="E1768" s="60">
        <f>CR!$M$80</f>
        <v>0</v>
      </c>
      <c r="F1768" s="59"/>
      <c r="G1768" s="60"/>
    </row>
    <row r="1769" spans="1:7" ht="18" customHeight="1" x14ac:dyDescent="0.35">
      <c r="A1769" s="59"/>
      <c r="B1769" s="59" t="s">
        <v>773</v>
      </c>
      <c r="C1769" s="59"/>
      <c r="D1769" s="60">
        <f>DR!$N$79</f>
        <v>18</v>
      </c>
      <c r="E1769" s="60">
        <f>CR!$N$80</f>
        <v>0</v>
      </c>
      <c r="F1769" s="59"/>
      <c r="G1769" s="60"/>
    </row>
    <row r="1770" spans="1:7" ht="18" customHeight="1" x14ac:dyDescent="0.35">
      <c r="A1770" s="59"/>
      <c r="B1770" s="59" t="s">
        <v>774</v>
      </c>
      <c r="C1770" s="59"/>
      <c r="D1770" s="60">
        <f>DR!$O$79</f>
        <v>11692</v>
      </c>
      <c r="E1770" s="60">
        <f>CR!$O$80</f>
        <v>0</v>
      </c>
      <c r="F1770" s="59"/>
      <c r="G1770" s="60"/>
    </row>
    <row r="1771" spans="1:7" ht="18" customHeight="1" x14ac:dyDescent="0.35">
      <c r="A1771" s="59"/>
      <c r="B1771" s="59" t="s">
        <v>775</v>
      </c>
      <c r="C1771" s="59"/>
      <c r="D1771" s="60">
        <f>DR!$P$79</f>
        <v>93336</v>
      </c>
      <c r="E1771" s="60">
        <f>CR!$P$80</f>
        <v>0</v>
      </c>
      <c r="F1771" s="59"/>
      <c r="G1771" s="60"/>
    </row>
    <row r="1772" spans="1:7" ht="18" customHeight="1" x14ac:dyDescent="0.35">
      <c r="A1772" s="59"/>
      <c r="B1772" s="59" t="s">
        <v>776</v>
      </c>
      <c r="C1772" s="59"/>
      <c r="D1772" s="60">
        <f>DR!$Q$79</f>
        <v>110045</v>
      </c>
      <c r="E1772" s="60">
        <f>CR!$Q$80</f>
        <v>0</v>
      </c>
      <c r="F1772" s="59"/>
      <c r="G1772" s="60"/>
    </row>
    <row r="1773" spans="1:7" ht="18" customHeight="1" x14ac:dyDescent="0.35">
      <c r="A1773" s="59"/>
      <c r="B1773" s="59" t="s">
        <v>777</v>
      </c>
      <c r="C1773" s="59"/>
      <c r="D1773" s="60">
        <f>DR!$R$79</f>
        <v>136737</v>
      </c>
      <c r="E1773" s="60">
        <f>CR!$R$80</f>
        <v>0</v>
      </c>
      <c r="F1773" s="59"/>
      <c r="G1773" s="60"/>
    </row>
    <row r="1774" spans="1:7" ht="18" customHeight="1" x14ac:dyDescent="0.35">
      <c r="A1774" s="59"/>
      <c r="B1774" s="59" t="s">
        <v>778</v>
      </c>
      <c r="C1774" s="59"/>
      <c r="D1774" s="60">
        <f>DR!$S$79</f>
        <v>125029</v>
      </c>
      <c r="E1774" s="60">
        <f>CR!$S$80</f>
        <v>0</v>
      </c>
      <c r="F1774" s="59"/>
      <c r="G1774" s="60"/>
    </row>
    <row r="1775" spans="1:7" ht="18" customHeight="1" x14ac:dyDescent="0.35">
      <c r="A1775" s="59"/>
      <c r="B1775" s="59" t="s">
        <v>779</v>
      </c>
      <c r="C1775" s="59"/>
      <c r="D1775" s="60">
        <f>DR!$T$79</f>
        <v>0</v>
      </c>
      <c r="E1775" s="60">
        <f>CR!$T$80</f>
        <v>0</v>
      </c>
      <c r="F1775" s="59"/>
      <c r="G1775" s="60"/>
    </row>
    <row r="1776" spans="1:7" ht="18" customHeight="1" x14ac:dyDescent="0.35">
      <c r="A1776" s="59"/>
      <c r="B1776" s="59" t="s">
        <v>780</v>
      </c>
      <c r="C1776" s="59"/>
      <c r="D1776" s="60">
        <f>DR!$U$79</f>
        <v>233279</v>
      </c>
      <c r="E1776" s="60">
        <f>CR!$U$80</f>
        <v>0</v>
      </c>
      <c r="F1776" s="59"/>
      <c r="G1776" s="60"/>
    </row>
    <row r="1777" spans="1:7" ht="18" customHeight="1" x14ac:dyDescent="0.35">
      <c r="A1777" s="59"/>
      <c r="B1777" s="59"/>
      <c r="C1777" s="59"/>
      <c r="D1777" s="60">
        <f t="shared" ref="D1777:E1777" si="73">SUM(D1759:D1776)</f>
        <v>2391162</v>
      </c>
      <c r="E1777" s="60">
        <f t="shared" si="73"/>
        <v>0</v>
      </c>
      <c r="F1777" s="59" t="s">
        <v>761</v>
      </c>
      <c r="G1777" s="60">
        <f>D1777-E1777</f>
        <v>2391162</v>
      </c>
    </row>
    <row r="1778" spans="1:7" ht="18" customHeight="1" x14ac:dyDescent="0.35">
      <c r="A1778" s="52"/>
      <c r="B1778" s="52"/>
      <c r="C1778" s="52"/>
      <c r="D1778" s="53"/>
      <c r="E1778" s="53"/>
      <c r="F1778" s="52"/>
      <c r="G1778" s="53"/>
    </row>
    <row r="1779" spans="1:7" ht="18" customHeight="1" x14ac:dyDescent="0.35">
      <c r="A1779" s="52"/>
      <c r="B1779" s="52"/>
      <c r="C1779" s="52"/>
      <c r="D1779" s="53"/>
      <c r="E1779" s="53"/>
      <c r="F1779" s="52"/>
      <c r="G1779" s="53"/>
    </row>
    <row r="1780" spans="1:7" ht="18" customHeight="1" x14ac:dyDescent="0.35">
      <c r="A1780" s="61" t="s">
        <v>432</v>
      </c>
      <c r="B1780" s="63"/>
      <c r="C1780" s="52"/>
      <c r="D1780" s="52">
        <v>127</v>
      </c>
      <c r="E1780" s="53"/>
      <c r="F1780" s="52"/>
      <c r="G1780" s="53"/>
    </row>
    <row r="1781" spans="1:7" ht="18" customHeight="1" x14ac:dyDescent="0.35">
      <c r="A1781" s="56"/>
      <c r="B1781" s="64"/>
      <c r="C1781" s="52"/>
      <c r="D1781" s="52"/>
      <c r="E1781" s="53"/>
      <c r="F1781" s="52"/>
      <c r="G1781" s="53"/>
    </row>
    <row r="1782" spans="1:7" ht="18" customHeight="1" x14ac:dyDescent="0.35">
      <c r="A1782" s="57" t="s">
        <v>756</v>
      </c>
      <c r="B1782" s="57" t="s">
        <v>757</v>
      </c>
      <c r="C1782" s="57" t="s">
        <v>758</v>
      </c>
      <c r="D1782" s="58" t="s">
        <v>759</v>
      </c>
      <c r="E1782" s="58" t="s">
        <v>760</v>
      </c>
      <c r="F1782" s="57" t="s">
        <v>761</v>
      </c>
      <c r="G1782" s="58" t="s">
        <v>762</v>
      </c>
    </row>
    <row r="1783" spans="1:7" ht="18" customHeight="1" x14ac:dyDescent="0.35">
      <c r="A1783" s="59" t="s">
        <v>763</v>
      </c>
      <c r="B1783" s="59" t="s">
        <v>649</v>
      </c>
      <c r="C1783" s="59"/>
      <c r="D1783" s="60">
        <f>DR!$D$81</f>
        <v>0</v>
      </c>
      <c r="E1783" s="60">
        <f>CR!$D$81</f>
        <v>0</v>
      </c>
      <c r="F1783" s="59"/>
      <c r="G1783" s="60"/>
    </row>
    <row r="1784" spans="1:7" ht="18" customHeight="1" x14ac:dyDescent="0.35">
      <c r="A1784" s="59"/>
      <c r="B1784" s="59" t="s">
        <v>764</v>
      </c>
      <c r="C1784" s="59"/>
      <c r="D1784" s="60">
        <f>DR!$E$80</f>
        <v>248</v>
      </c>
      <c r="E1784" s="60">
        <f>CR!$E$81</f>
        <v>0</v>
      </c>
      <c r="F1784" s="59"/>
      <c r="G1784" s="60"/>
    </row>
    <row r="1785" spans="1:7" ht="18" customHeight="1" x14ac:dyDescent="0.35">
      <c r="A1785" s="59"/>
      <c r="B1785" s="59" t="s">
        <v>765</v>
      </c>
      <c r="C1785" s="59"/>
      <c r="D1785" s="60">
        <f>DR!$F$80</f>
        <v>2914</v>
      </c>
      <c r="E1785" s="60">
        <f>CR!$F$81</f>
        <v>0</v>
      </c>
      <c r="F1785" s="59"/>
      <c r="G1785" s="60"/>
    </row>
    <row r="1786" spans="1:7" ht="18" customHeight="1" x14ac:dyDescent="0.35">
      <c r="A1786" s="59"/>
      <c r="B1786" s="59" t="s">
        <v>766</v>
      </c>
      <c r="C1786" s="59"/>
      <c r="D1786" s="60">
        <f>DR!$G$80</f>
        <v>357</v>
      </c>
      <c r="E1786" s="60">
        <f>CR!$G$81</f>
        <v>0</v>
      </c>
      <c r="F1786" s="59"/>
      <c r="G1786" s="60"/>
    </row>
    <row r="1787" spans="1:7" ht="18" customHeight="1" x14ac:dyDescent="0.35">
      <c r="A1787" s="59"/>
      <c r="B1787" s="59" t="s">
        <v>767</v>
      </c>
      <c r="C1787" s="59"/>
      <c r="D1787" s="60">
        <f>DR!$H$80</f>
        <v>13676</v>
      </c>
      <c r="E1787" s="60">
        <f>CR!$H$82</f>
        <v>0</v>
      </c>
      <c r="F1787" s="59"/>
      <c r="G1787" s="60"/>
    </row>
    <row r="1788" spans="1:7" ht="18" customHeight="1" x14ac:dyDescent="0.35">
      <c r="A1788" s="59"/>
      <c r="B1788" s="59" t="s">
        <v>768</v>
      </c>
      <c r="C1788" s="59"/>
      <c r="D1788" s="60">
        <f>DR!$I$80</f>
        <v>582</v>
      </c>
      <c r="E1788" s="60">
        <f>CR!$I$81</f>
        <v>0</v>
      </c>
      <c r="F1788" s="59"/>
      <c r="G1788" s="60"/>
    </row>
    <row r="1789" spans="1:7" ht="18" customHeight="1" x14ac:dyDescent="0.35">
      <c r="A1789" s="59"/>
      <c r="B1789" s="59" t="s">
        <v>769</v>
      </c>
      <c r="C1789" s="59"/>
      <c r="D1789" s="60">
        <f>DR!$J$80</f>
        <v>105</v>
      </c>
      <c r="E1789" s="60">
        <f>CR!$J$81</f>
        <v>0</v>
      </c>
      <c r="F1789" s="59"/>
      <c r="G1789" s="60"/>
    </row>
    <row r="1790" spans="1:7" ht="18" customHeight="1" x14ac:dyDescent="0.35">
      <c r="A1790" s="59"/>
      <c r="B1790" s="59" t="s">
        <v>770</v>
      </c>
      <c r="C1790" s="59"/>
      <c r="D1790" s="60">
        <f>DR!$K$80</f>
        <v>7583</v>
      </c>
      <c r="E1790" s="60">
        <f>CR!$K$81</f>
        <v>0</v>
      </c>
      <c r="F1790" s="59"/>
      <c r="G1790" s="60"/>
    </row>
    <row r="1791" spans="1:7" ht="18" customHeight="1" x14ac:dyDescent="0.35">
      <c r="A1791" s="59"/>
      <c r="B1791" s="59" t="s">
        <v>771</v>
      </c>
      <c r="C1791" s="59"/>
      <c r="D1791" s="60">
        <f>DR!$L$80</f>
        <v>11184</v>
      </c>
      <c r="E1791" s="60">
        <f>CR!$L$81</f>
        <v>0</v>
      </c>
      <c r="F1791" s="59"/>
      <c r="G1791" s="60"/>
    </row>
    <row r="1792" spans="1:7" ht="18" customHeight="1" x14ac:dyDescent="0.35">
      <c r="A1792" s="59"/>
      <c r="B1792" s="59" t="s">
        <v>772</v>
      </c>
      <c r="C1792" s="59"/>
      <c r="D1792" s="60">
        <f>DR!$M$80</f>
        <v>4373</v>
      </c>
      <c r="E1792" s="60">
        <f>CR!$M$81</f>
        <v>0</v>
      </c>
      <c r="F1792" s="59"/>
      <c r="G1792" s="60"/>
    </row>
    <row r="1793" spans="1:7" ht="18" customHeight="1" x14ac:dyDescent="0.35">
      <c r="A1793" s="59"/>
      <c r="B1793" s="59" t="s">
        <v>773</v>
      </c>
      <c r="C1793" s="59"/>
      <c r="D1793" s="60">
        <f>DR!$N$80</f>
        <v>2230</v>
      </c>
      <c r="E1793" s="60">
        <f>CR!$N$81</f>
        <v>0</v>
      </c>
      <c r="F1793" s="59"/>
      <c r="G1793" s="60"/>
    </row>
    <row r="1794" spans="1:7" ht="18" customHeight="1" x14ac:dyDescent="0.35">
      <c r="A1794" s="59"/>
      <c r="B1794" s="59" t="s">
        <v>774</v>
      </c>
      <c r="C1794" s="59"/>
      <c r="D1794" s="60">
        <f>DR!$O$80</f>
        <v>11154</v>
      </c>
      <c r="E1794" s="60">
        <f>CR!$O$81</f>
        <v>0</v>
      </c>
      <c r="F1794" s="59"/>
      <c r="G1794" s="60"/>
    </row>
    <row r="1795" spans="1:7" ht="18" customHeight="1" x14ac:dyDescent="0.35">
      <c r="A1795" s="59"/>
      <c r="B1795" s="59" t="s">
        <v>775</v>
      </c>
      <c r="C1795" s="59"/>
      <c r="D1795" s="60">
        <f>DR!$P$80</f>
        <v>23675</v>
      </c>
      <c r="E1795" s="60">
        <f>CR!$P$81</f>
        <v>0</v>
      </c>
      <c r="F1795" s="59"/>
      <c r="G1795" s="60"/>
    </row>
    <row r="1796" spans="1:7" ht="18" customHeight="1" x14ac:dyDescent="0.35">
      <c r="A1796" s="59"/>
      <c r="B1796" s="59" t="s">
        <v>776</v>
      </c>
      <c r="C1796" s="59"/>
      <c r="D1796" s="60">
        <f>DR!$Q$80</f>
        <v>454</v>
      </c>
      <c r="E1796" s="60">
        <f>CR!$Q$81</f>
        <v>0</v>
      </c>
      <c r="F1796" s="59"/>
      <c r="G1796" s="60"/>
    </row>
    <row r="1797" spans="1:7" ht="18" customHeight="1" x14ac:dyDescent="0.35">
      <c r="A1797" s="59"/>
      <c r="B1797" s="59" t="s">
        <v>777</v>
      </c>
      <c r="C1797" s="59"/>
      <c r="D1797" s="60">
        <f>DR!$R$80</f>
        <v>1951</v>
      </c>
      <c r="E1797" s="60">
        <f>CR!$R$81</f>
        <v>0</v>
      </c>
      <c r="F1797" s="59"/>
      <c r="G1797" s="60"/>
    </row>
    <row r="1798" spans="1:7" ht="18" customHeight="1" x14ac:dyDescent="0.35">
      <c r="A1798" s="59"/>
      <c r="B1798" s="59" t="s">
        <v>778</v>
      </c>
      <c r="C1798" s="59"/>
      <c r="D1798" s="60">
        <f>DR!$S$80</f>
        <v>2562</v>
      </c>
      <c r="E1798" s="60">
        <f>CR!$S$81</f>
        <v>0</v>
      </c>
      <c r="F1798" s="59"/>
      <c r="G1798" s="60"/>
    </row>
    <row r="1799" spans="1:7" ht="18" customHeight="1" x14ac:dyDescent="0.35">
      <c r="A1799" s="59"/>
      <c r="B1799" s="59" t="s">
        <v>779</v>
      </c>
      <c r="C1799" s="59"/>
      <c r="D1799" s="60">
        <f>DR!$T$80</f>
        <v>1284</v>
      </c>
      <c r="E1799" s="60">
        <f>CR!$T$81</f>
        <v>0</v>
      </c>
      <c r="F1799" s="59"/>
      <c r="G1799" s="60"/>
    </row>
    <row r="1800" spans="1:7" ht="18" customHeight="1" x14ac:dyDescent="0.35">
      <c r="A1800" s="59"/>
      <c r="B1800" s="59" t="s">
        <v>780</v>
      </c>
      <c r="C1800" s="59"/>
      <c r="D1800" s="60">
        <f>DR!$U$80</f>
        <v>5518</v>
      </c>
      <c r="E1800" s="60">
        <f>CR!$U$81</f>
        <v>0</v>
      </c>
      <c r="F1800" s="59"/>
      <c r="G1800" s="60"/>
    </row>
    <row r="1801" spans="1:7" ht="18" customHeight="1" x14ac:dyDescent="0.35">
      <c r="A1801" s="59"/>
      <c r="B1801" s="59"/>
      <c r="C1801" s="59"/>
      <c r="D1801" s="60">
        <f t="shared" ref="D1801:E1801" si="74">SUM(D1783:D1800)</f>
        <v>89850</v>
      </c>
      <c r="E1801" s="60">
        <f t="shared" si="74"/>
        <v>0</v>
      </c>
      <c r="F1801" s="59" t="s">
        <v>761</v>
      </c>
      <c r="G1801" s="60">
        <f>D1801-E1801</f>
        <v>89850</v>
      </c>
    </row>
    <row r="1802" spans="1:7" ht="18" customHeight="1" x14ac:dyDescent="0.35">
      <c r="A1802" s="52"/>
      <c r="B1802" s="52"/>
      <c r="C1802" s="52"/>
      <c r="D1802" s="53"/>
      <c r="E1802" s="53"/>
      <c r="F1802" s="52"/>
      <c r="G1802" s="53"/>
    </row>
    <row r="1803" spans="1:7" ht="18" customHeight="1" x14ac:dyDescent="0.35">
      <c r="A1803" s="52"/>
      <c r="B1803" s="52"/>
      <c r="C1803" s="52"/>
      <c r="D1803" s="53"/>
      <c r="E1803" s="53"/>
      <c r="F1803" s="52"/>
      <c r="G1803" s="53"/>
    </row>
    <row r="1804" spans="1:7" ht="18" customHeight="1" x14ac:dyDescent="0.35">
      <c r="A1804" s="61" t="s">
        <v>434</v>
      </c>
      <c r="B1804" s="63"/>
      <c r="C1804" s="52"/>
      <c r="D1804" s="52">
        <v>128</v>
      </c>
      <c r="E1804" s="53"/>
      <c r="F1804" s="52"/>
      <c r="G1804" s="53"/>
    </row>
    <row r="1805" spans="1:7" ht="18" customHeight="1" x14ac:dyDescent="0.35">
      <c r="A1805" s="56"/>
      <c r="B1805" s="64"/>
      <c r="C1805" s="52"/>
      <c r="D1805" s="52"/>
      <c r="E1805" s="53"/>
      <c r="F1805" s="52"/>
      <c r="G1805" s="53"/>
    </row>
    <row r="1806" spans="1:7" ht="18" customHeight="1" x14ac:dyDescent="0.35">
      <c r="A1806" s="57" t="s">
        <v>756</v>
      </c>
      <c r="B1806" s="57" t="s">
        <v>757</v>
      </c>
      <c r="C1806" s="57" t="s">
        <v>758</v>
      </c>
      <c r="D1806" s="58" t="s">
        <v>759</v>
      </c>
      <c r="E1806" s="58" t="s">
        <v>760</v>
      </c>
      <c r="F1806" s="57" t="s">
        <v>761</v>
      </c>
      <c r="G1806" s="58" t="s">
        <v>762</v>
      </c>
    </row>
    <row r="1807" spans="1:7" ht="18" customHeight="1" x14ac:dyDescent="0.35">
      <c r="A1807" s="59" t="s">
        <v>763</v>
      </c>
      <c r="B1807" s="59" t="s">
        <v>649</v>
      </c>
      <c r="C1807" s="59"/>
      <c r="D1807" s="60">
        <f>DR!$D$82</f>
        <v>0</v>
      </c>
      <c r="E1807" s="60">
        <f>CR!$D$82</f>
        <v>0</v>
      </c>
      <c r="F1807" s="59"/>
      <c r="G1807" s="60"/>
    </row>
    <row r="1808" spans="1:7" ht="18" customHeight="1" x14ac:dyDescent="0.35">
      <c r="A1808" s="59"/>
      <c r="B1808" s="59" t="s">
        <v>764</v>
      </c>
      <c r="C1808" s="59"/>
      <c r="D1808" s="60">
        <f>DR!$E$81</f>
        <v>2500</v>
      </c>
      <c r="E1808" s="60">
        <f>CR!$E$82</f>
        <v>0</v>
      </c>
      <c r="F1808" s="59"/>
      <c r="G1808" s="60"/>
    </row>
    <row r="1809" spans="1:7" ht="18" customHeight="1" x14ac:dyDescent="0.35">
      <c r="A1809" s="59"/>
      <c r="B1809" s="59" t="s">
        <v>765</v>
      </c>
      <c r="C1809" s="59"/>
      <c r="D1809" s="60">
        <f>DR!$F$81</f>
        <v>5000</v>
      </c>
      <c r="E1809" s="60">
        <f>CR!$F$82</f>
        <v>0</v>
      </c>
      <c r="F1809" s="59"/>
      <c r="G1809" s="60"/>
    </row>
    <row r="1810" spans="1:7" ht="18" customHeight="1" x14ac:dyDescent="0.35">
      <c r="A1810" s="59"/>
      <c r="B1810" s="59" t="s">
        <v>766</v>
      </c>
      <c r="C1810" s="59"/>
      <c r="D1810" s="60">
        <f>DR!$G$81</f>
        <v>0</v>
      </c>
      <c r="E1810" s="60">
        <f>CR!$G$82</f>
        <v>0</v>
      </c>
      <c r="F1810" s="59"/>
      <c r="G1810" s="60"/>
    </row>
    <row r="1811" spans="1:7" ht="18" customHeight="1" x14ac:dyDescent="0.35">
      <c r="A1811" s="59"/>
      <c r="B1811" s="59" t="s">
        <v>767</v>
      </c>
      <c r="C1811" s="59"/>
      <c r="D1811" s="60">
        <f>DR!$H$81</f>
        <v>0</v>
      </c>
      <c r="E1811" s="60">
        <f>CR!$H$83</f>
        <v>0</v>
      </c>
      <c r="F1811" s="59"/>
      <c r="G1811" s="60"/>
    </row>
    <row r="1812" spans="1:7" ht="18" customHeight="1" x14ac:dyDescent="0.35">
      <c r="A1812" s="59"/>
      <c r="B1812" s="59" t="s">
        <v>768</v>
      </c>
      <c r="C1812" s="59"/>
      <c r="D1812" s="60">
        <f>DR!$I$81</f>
        <v>0</v>
      </c>
      <c r="E1812" s="60">
        <f>CR!$I$82</f>
        <v>0</v>
      </c>
      <c r="F1812" s="59"/>
      <c r="G1812" s="60"/>
    </row>
    <row r="1813" spans="1:7" ht="18" customHeight="1" x14ac:dyDescent="0.35">
      <c r="A1813" s="59"/>
      <c r="B1813" s="59" t="s">
        <v>769</v>
      </c>
      <c r="C1813" s="59"/>
      <c r="D1813" s="60">
        <f>DR!$J$81</f>
        <v>0</v>
      </c>
      <c r="E1813" s="60">
        <f>CR!$J$82</f>
        <v>0</v>
      </c>
      <c r="F1813" s="59"/>
      <c r="G1813" s="60"/>
    </row>
    <row r="1814" spans="1:7" ht="18" customHeight="1" x14ac:dyDescent="0.35">
      <c r="A1814" s="59"/>
      <c r="B1814" s="59" t="s">
        <v>770</v>
      </c>
      <c r="C1814" s="59"/>
      <c r="D1814" s="60">
        <f>DR!$K$81</f>
        <v>1000</v>
      </c>
      <c r="E1814" s="60">
        <f>CR!$K$82</f>
        <v>0</v>
      </c>
      <c r="F1814" s="59"/>
      <c r="G1814" s="60"/>
    </row>
    <row r="1815" spans="1:7" ht="18" customHeight="1" x14ac:dyDescent="0.35">
      <c r="A1815" s="59"/>
      <c r="B1815" s="59" t="s">
        <v>771</v>
      </c>
      <c r="C1815" s="59"/>
      <c r="D1815" s="60">
        <f>DR!$L$81</f>
        <v>0</v>
      </c>
      <c r="E1815" s="60">
        <f>CR!$L$82</f>
        <v>0</v>
      </c>
      <c r="F1815" s="59"/>
      <c r="G1815" s="60"/>
    </row>
    <row r="1816" spans="1:7" ht="18" customHeight="1" x14ac:dyDescent="0.35">
      <c r="A1816" s="59"/>
      <c r="B1816" s="59" t="s">
        <v>772</v>
      </c>
      <c r="C1816" s="59"/>
      <c r="D1816" s="60">
        <f>DR!$M$81</f>
        <v>0</v>
      </c>
      <c r="E1816" s="60">
        <f>CR!$M$82</f>
        <v>0</v>
      </c>
      <c r="F1816" s="59"/>
      <c r="G1816" s="60"/>
    </row>
    <row r="1817" spans="1:7" ht="18" customHeight="1" x14ac:dyDescent="0.35">
      <c r="A1817" s="59"/>
      <c r="B1817" s="59" t="s">
        <v>773</v>
      </c>
      <c r="C1817" s="59"/>
      <c r="D1817" s="60">
        <f>DR!$N$81</f>
        <v>0</v>
      </c>
      <c r="E1817" s="60">
        <f>CR!$N$82</f>
        <v>0</v>
      </c>
      <c r="F1817" s="59"/>
      <c r="G1817" s="60"/>
    </row>
    <row r="1818" spans="1:7" ht="18" customHeight="1" x14ac:dyDescent="0.35">
      <c r="A1818" s="59"/>
      <c r="B1818" s="59" t="s">
        <v>774</v>
      </c>
      <c r="C1818" s="59"/>
      <c r="D1818" s="60">
        <f>DR!$O$81</f>
        <v>0</v>
      </c>
      <c r="E1818" s="60">
        <f>CR!$O$82</f>
        <v>0</v>
      </c>
      <c r="F1818" s="59"/>
      <c r="G1818" s="60"/>
    </row>
    <row r="1819" spans="1:7" ht="18" customHeight="1" x14ac:dyDescent="0.35">
      <c r="A1819" s="59"/>
      <c r="B1819" s="59" t="s">
        <v>775</v>
      </c>
      <c r="C1819" s="59"/>
      <c r="D1819" s="60">
        <f>DR!$P$81</f>
        <v>0</v>
      </c>
      <c r="E1819" s="60">
        <f>CR!$P$82</f>
        <v>0</v>
      </c>
      <c r="F1819" s="59"/>
      <c r="G1819" s="60"/>
    </row>
    <row r="1820" spans="1:7" ht="18" customHeight="1" x14ac:dyDescent="0.35">
      <c r="A1820" s="59"/>
      <c r="B1820" s="59" t="s">
        <v>776</v>
      </c>
      <c r="C1820" s="59"/>
      <c r="D1820" s="60">
        <f>DR!$Q$81</f>
        <v>0</v>
      </c>
      <c r="E1820" s="60">
        <f>CR!$Q$82</f>
        <v>0</v>
      </c>
      <c r="F1820" s="59"/>
      <c r="G1820" s="60"/>
    </row>
    <row r="1821" spans="1:7" ht="18" customHeight="1" x14ac:dyDescent="0.35">
      <c r="A1821" s="59"/>
      <c r="B1821" s="59" t="s">
        <v>777</v>
      </c>
      <c r="C1821" s="59"/>
      <c r="D1821" s="60">
        <f>DR!$R$81</f>
        <v>0</v>
      </c>
      <c r="E1821" s="60">
        <f>CR!$R$82</f>
        <v>0</v>
      </c>
      <c r="F1821" s="59"/>
      <c r="G1821" s="60"/>
    </row>
    <row r="1822" spans="1:7" ht="18" customHeight="1" x14ac:dyDescent="0.35">
      <c r="A1822" s="59"/>
      <c r="B1822" s="59" t="s">
        <v>778</v>
      </c>
      <c r="C1822" s="59"/>
      <c r="D1822" s="60">
        <f>DR!$S$81</f>
        <v>0</v>
      </c>
      <c r="E1822" s="60">
        <f>CR!$S$82</f>
        <v>0</v>
      </c>
      <c r="F1822" s="59"/>
      <c r="G1822" s="60"/>
    </row>
    <row r="1823" spans="1:7" ht="18" customHeight="1" x14ac:dyDescent="0.35">
      <c r="A1823" s="59"/>
      <c r="B1823" s="59" t="s">
        <v>779</v>
      </c>
      <c r="C1823" s="59"/>
      <c r="D1823" s="60">
        <f>DR!$T$81</f>
        <v>0</v>
      </c>
      <c r="E1823" s="60">
        <f>CR!$T$82</f>
        <v>0</v>
      </c>
      <c r="F1823" s="59"/>
      <c r="G1823" s="60"/>
    </row>
    <row r="1824" spans="1:7" ht="18" customHeight="1" x14ac:dyDescent="0.35">
      <c r="A1824" s="59"/>
      <c r="B1824" s="59" t="s">
        <v>780</v>
      </c>
      <c r="C1824" s="59"/>
      <c r="D1824" s="60">
        <f>DR!$U$81</f>
        <v>0</v>
      </c>
      <c r="E1824" s="60">
        <f>CR!$U$82</f>
        <v>0</v>
      </c>
      <c r="F1824" s="59"/>
      <c r="G1824" s="60"/>
    </row>
    <row r="1825" spans="1:7" ht="18" customHeight="1" x14ac:dyDescent="0.35">
      <c r="A1825" s="59"/>
      <c r="B1825" s="59"/>
      <c r="C1825" s="59"/>
      <c r="D1825" s="60">
        <f t="shared" ref="D1825:E1825" si="75">SUM(D1807:D1824)</f>
        <v>8500</v>
      </c>
      <c r="E1825" s="60">
        <f t="shared" si="75"/>
        <v>0</v>
      </c>
      <c r="F1825" s="59" t="s">
        <v>761</v>
      </c>
      <c r="G1825" s="60">
        <f>D1825-E1825</f>
        <v>8500</v>
      </c>
    </row>
    <row r="1826" spans="1:7" ht="18" customHeight="1" x14ac:dyDescent="0.35">
      <c r="A1826" s="52"/>
      <c r="B1826" s="52"/>
      <c r="C1826" s="52"/>
      <c r="D1826" s="53"/>
      <c r="E1826" s="53"/>
      <c r="F1826" s="52"/>
      <c r="G1826" s="53"/>
    </row>
    <row r="1827" spans="1:7" ht="18" customHeight="1" x14ac:dyDescent="0.35">
      <c r="A1827" s="52"/>
      <c r="B1827" s="52"/>
      <c r="C1827" s="52"/>
      <c r="D1827" s="53"/>
      <c r="E1827" s="53"/>
      <c r="F1827" s="52"/>
      <c r="G1827" s="53"/>
    </row>
    <row r="1828" spans="1:7" ht="18" customHeight="1" x14ac:dyDescent="0.35">
      <c r="A1828" s="61" t="s">
        <v>436</v>
      </c>
      <c r="B1828" s="63"/>
      <c r="C1828" s="52"/>
      <c r="D1828" s="52">
        <v>129</v>
      </c>
      <c r="E1828" s="53"/>
      <c r="F1828" s="52"/>
      <c r="G1828" s="53"/>
    </row>
    <row r="1829" spans="1:7" ht="18" customHeight="1" x14ac:dyDescent="0.35">
      <c r="A1829" s="56"/>
      <c r="B1829" s="64"/>
      <c r="C1829" s="52"/>
      <c r="D1829" s="52"/>
      <c r="E1829" s="53"/>
      <c r="F1829" s="52"/>
      <c r="G1829" s="53"/>
    </row>
    <row r="1830" spans="1:7" ht="18" customHeight="1" x14ac:dyDescent="0.35">
      <c r="A1830" s="57" t="s">
        <v>756</v>
      </c>
      <c r="B1830" s="57" t="s">
        <v>757</v>
      </c>
      <c r="C1830" s="57" t="s">
        <v>758</v>
      </c>
      <c r="D1830" s="58" t="s">
        <v>759</v>
      </c>
      <c r="E1830" s="58" t="s">
        <v>760</v>
      </c>
      <c r="F1830" s="57" t="s">
        <v>761</v>
      </c>
      <c r="G1830" s="58" t="s">
        <v>762</v>
      </c>
    </row>
    <row r="1831" spans="1:7" ht="18" customHeight="1" x14ac:dyDescent="0.35">
      <c r="A1831" s="59" t="s">
        <v>763</v>
      </c>
      <c r="B1831" s="59" t="s">
        <v>649</v>
      </c>
      <c r="C1831" s="59"/>
      <c r="D1831" s="60">
        <f>DR!$D$83</f>
        <v>0</v>
      </c>
      <c r="E1831" s="60">
        <f>CR!$D$83</f>
        <v>0</v>
      </c>
      <c r="F1831" s="59"/>
      <c r="G1831" s="60"/>
    </row>
    <row r="1832" spans="1:7" ht="18" customHeight="1" x14ac:dyDescent="0.35">
      <c r="A1832" s="59"/>
      <c r="B1832" s="59" t="s">
        <v>764</v>
      </c>
      <c r="C1832" s="59"/>
      <c r="D1832" s="60">
        <f>DR!$E$82</f>
        <v>0</v>
      </c>
      <c r="E1832" s="60">
        <f>CR!$E$83</f>
        <v>0</v>
      </c>
      <c r="F1832" s="59"/>
      <c r="G1832" s="60"/>
    </row>
    <row r="1833" spans="1:7" ht="18" customHeight="1" x14ac:dyDescent="0.35">
      <c r="A1833" s="59"/>
      <c r="B1833" s="59" t="s">
        <v>765</v>
      </c>
      <c r="C1833" s="59"/>
      <c r="D1833" s="60">
        <f>DR!$F$82</f>
        <v>27000</v>
      </c>
      <c r="E1833" s="60">
        <f>CR!$F$83</f>
        <v>0</v>
      </c>
      <c r="F1833" s="59"/>
      <c r="G1833" s="60"/>
    </row>
    <row r="1834" spans="1:7" ht="18" customHeight="1" x14ac:dyDescent="0.35">
      <c r="A1834" s="59"/>
      <c r="B1834" s="59" t="s">
        <v>766</v>
      </c>
      <c r="C1834" s="59"/>
      <c r="D1834" s="60">
        <f>DR!$G$82</f>
        <v>0</v>
      </c>
      <c r="E1834" s="60">
        <f>CR!$G$83</f>
        <v>0</v>
      </c>
      <c r="F1834" s="59"/>
      <c r="G1834" s="60"/>
    </row>
    <row r="1835" spans="1:7" ht="18" customHeight="1" x14ac:dyDescent="0.35">
      <c r="A1835" s="59"/>
      <c r="B1835" s="59" t="s">
        <v>767</v>
      </c>
      <c r="C1835" s="59"/>
      <c r="D1835" s="60">
        <f>DR!$H$82</f>
        <v>0</v>
      </c>
      <c r="E1835" s="60">
        <f>CR!$H$84</f>
        <v>0</v>
      </c>
      <c r="F1835" s="59"/>
      <c r="G1835" s="60"/>
    </row>
    <row r="1836" spans="1:7" ht="18" customHeight="1" x14ac:dyDescent="0.35">
      <c r="A1836" s="59"/>
      <c r="B1836" s="59" t="s">
        <v>768</v>
      </c>
      <c r="C1836" s="59"/>
      <c r="D1836" s="60">
        <f>DR!$I$82</f>
        <v>0</v>
      </c>
      <c r="E1836" s="60">
        <f>CR!$I$83</f>
        <v>0</v>
      </c>
      <c r="F1836" s="59"/>
      <c r="G1836" s="60"/>
    </row>
    <row r="1837" spans="1:7" ht="18" customHeight="1" x14ac:dyDescent="0.35">
      <c r="A1837" s="59"/>
      <c r="B1837" s="59" t="s">
        <v>769</v>
      </c>
      <c r="C1837" s="59"/>
      <c r="D1837" s="60">
        <f>DR!$J$82</f>
        <v>0</v>
      </c>
      <c r="E1837" s="60">
        <f>CR!$J$83</f>
        <v>0</v>
      </c>
      <c r="F1837" s="59"/>
      <c r="G1837" s="60"/>
    </row>
    <row r="1838" spans="1:7" ht="18" customHeight="1" x14ac:dyDescent="0.35">
      <c r="A1838" s="59"/>
      <c r="B1838" s="59" t="s">
        <v>770</v>
      </c>
      <c r="C1838" s="59"/>
      <c r="D1838" s="60">
        <f>DR!$K$82</f>
        <v>0</v>
      </c>
      <c r="E1838" s="60">
        <f>CR!$K$83</f>
        <v>0</v>
      </c>
      <c r="F1838" s="59"/>
      <c r="G1838" s="60"/>
    </row>
    <row r="1839" spans="1:7" ht="18" customHeight="1" x14ac:dyDescent="0.35">
      <c r="A1839" s="59"/>
      <c r="B1839" s="59" t="s">
        <v>771</v>
      </c>
      <c r="C1839" s="59"/>
      <c r="D1839" s="60">
        <f>DR!$L$82</f>
        <v>0</v>
      </c>
      <c r="E1839" s="60">
        <f>CR!$L$83</f>
        <v>0</v>
      </c>
      <c r="F1839" s="59"/>
      <c r="G1839" s="60"/>
    </row>
    <row r="1840" spans="1:7" ht="18" customHeight="1" x14ac:dyDescent="0.35">
      <c r="A1840" s="59"/>
      <c r="B1840" s="59" t="s">
        <v>772</v>
      </c>
      <c r="C1840" s="59"/>
      <c r="D1840" s="60">
        <f>DR!$M$82</f>
        <v>0</v>
      </c>
      <c r="E1840" s="60">
        <f>CR!$M$83</f>
        <v>0</v>
      </c>
      <c r="F1840" s="59"/>
      <c r="G1840" s="60"/>
    </row>
    <row r="1841" spans="1:7" ht="18" customHeight="1" x14ac:dyDescent="0.35">
      <c r="A1841" s="59"/>
      <c r="B1841" s="59" t="s">
        <v>773</v>
      </c>
      <c r="C1841" s="59"/>
      <c r="D1841" s="60">
        <f>DR!$N$82</f>
        <v>0</v>
      </c>
      <c r="E1841" s="60">
        <f>CR!$N$83</f>
        <v>0</v>
      </c>
      <c r="F1841" s="59"/>
      <c r="G1841" s="60"/>
    </row>
    <row r="1842" spans="1:7" ht="18" customHeight="1" x14ac:dyDescent="0.35">
      <c r="A1842" s="59"/>
      <c r="B1842" s="59" t="s">
        <v>774</v>
      </c>
      <c r="C1842" s="59"/>
      <c r="D1842" s="60">
        <f>DR!$O$82</f>
        <v>0</v>
      </c>
      <c r="E1842" s="60">
        <f>CR!$O$83</f>
        <v>0</v>
      </c>
      <c r="F1842" s="59"/>
      <c r="G1842" s="60"/>
    </row>
    <row r="1843" spans="1:7" ht="18" customHeight="1" x14ac:dyDescent="0.35">
      <c r="A1843" s="59"/>
      <c r="B1843" s="59" t="s">
        <v>775</v>
      </c>
      <c r="C1843" s="59"/>
      <c r="D1843" s="60">
        <f>DR!$P$82</f>
        <v>0</v>
      </c>
      <c r="E1843" s="60">
        <f>CR!$P$83</f>
        <v>0</v>
      </c>
      <c r="F1843" s="59"/>
      <c r="G1843" s="60"/>
    </row>
    <row r="1844" spans="1:7" ht="18" customHeight="1" x14ac:dyDescent="0.35">
      <c r="A1844" s="59"/>
      <c r="B1844" s="59" t="s">
        <v>776</v>
      </c>
      <c r="C1844" s="59"/>
      <c r="D1844" s="60">
        <f>DR!$Q$82</f>
        <v>0</v>
      </c>
      <c r="E1844" s="60">
        <f>CR!$Q$83</f>
        <v>0</v>
      </c>
      <c r="F1844" s="59"/>
      <c r="G1844" s="60"/>
    </row>
    <row r="1845" spans="1:7" ht="18" customHeight="1" x14ac:dyDescent="0.35">
      <c r="A1845" s="59"/>
      <c r="B1845" s="59" t="s">
        <v>777</v>
      </c>
      <c r="C1845" s="59"/>
      <c r="D1845" s="60">
        <f>DR!$R$82</f>
        <v>0</v>
      </c>
      <c r="E1845" s="60">
        <f>CR!$R$83</f>
        <v>500</v>
      </c>
      <c r="F1845" s="59"/>
      <c r="G1845" s="60"/>
    </row>
    <row r="1846" spans="1:7" ht="18" customHeight="1" x14ac:dyDescent="0.35">
      <c r="A1846" s="59"/>
      <c r="B1846" s="59" t="s">
        <v>778</v>
      </c>
      <c r="C1846" s="59"/>
      <c r="D1846" s="60">
        <f>DR!$S$82</f>
        <v>0</v>
      </c>
      <c r="E1846" s="60">
        <f>CR!$S$83</f>
        <v>0</v>
      </c>
      <c r="F1846" s="59"/>
      <c r="G1846" s="60"/>
    </row>
    <row r="1847" spans="1:7" ht="18" customHeight="1" x14ac:dyDescent="0.35">
      <c r="A1847" s="59"/>
      <c r="B1847" s="59" t="s">
        <v>779</v>
      </c>
      <c r="C1847" s="59"/>
      <c r="D1847" s="60">
        <f>DR!$T$82</f>
        <v>0</v>
      </c>
      <c r="E1847" s="60">
        <f>CR!$T$83</f>
        <v>0</v>
      </c>
      <c r="F1847" s="59"/>
      <c r="G1847" s="60"/>
    </row>
    <row r="1848" spans="1:7" ht="18" customHeight="1" x14ac:dyDescent="0.35">
      <c r="A1848" s="59"/>
      <c r="B1848" s="59" t="s">
        <v>780</v>
      </c>
      <c r="C1848" s="59"/>
      <c r="D1848" s="60">
        <f>DR!$U$82</f>
        <v>0</v>
      </c>
      <c r="E1848" s="60">
        <f>CR!$U$83</f>
        <v>0</v>
      </c>
      <c r="F1848" s="59"/>
      <c r="G1848" s="60"/>
    </row>
    <row r="1849" spans="1:7" ht="18" customHeight="1" x14ac:dyDescent="0.35">
      <c r="A1849" s="59"/>
      <c r="B1849" s="59"/>
      <c r="C1849" s="59"/>
      <c r="D1849" s="60">
        <f t="shared" ref="D1849:E1849" si="76">SUM(D1831:D1848)</f>
        <v>27000</v>
      </c>
      <c r="E1849" s="60">
        <f t="shared" si="76"/>
        <v>500</v>
      </c>
      <c r="F1849" s="59" t="s">
        <v>761</v>
      </c>
      <c r="G1849" s="60">
        <f>D1849-E1849</f>
        <v>26500</v>
      </c>
    </row>
    <row r="1850" spans="1:7" ht="18" customHeight="1" x14ac:dyDescent="0.35">
      <c r="A1850" s="52"/>
      <c r="B1850" s="52"/>
      <c r="C1850" s="52"/>
      <c r="D1850" s="53"/>
      <c r="E1850" s="53"/>
      <c r="F1850" s="52"/>
      <c r="G1850" s="53"/>
    </row>
    <row r="1851" spans="1:7" ht="18" customHeight="1" x14ac:dyDescent="0.35">
      <c r="A1851" s="52"/>
      <c r="B1851" s="52"/>
      <c r="C1851" s="52"/>
      <c r="D1851" s="53"/>
      <c r="E1851" s="53"/>
      <c r="F1851" s="52"/>
      <c r="G1851" s="53"/>
    </row>
    <row r="1852" spans="1:7" ht="18" customHeight="1" x14ac:dyDescent="0.35">
      <c r="A1852" s="61" t="s">
        <v>438</v>
      </c>
      <c r="B1852" s="63"/>
      <c r="C1852" s="52"/>
      <c r="D1852" s="52">
        <v>130</v>
      </c>
      <c r="E1852" s="53"/>
      <c r="F1852" s="52"/>
      <c r="G1852" s="53"/>
    </row>
    <row r="1853" spans="1:7" ht="18" customHeight="1" x14ac:dyDescent="0.35">
      <c r="A1853" s="56"/>
      <c r="B1853" s="64"/>
      <c r="C1853" s="52"/>
      <c r="D1853" s="52"/>
      <c r="E1853" s="53"/>
      <c r="F1853" s="52"/>
      <c r="G1853" s="53"/>
    </row>
    <row r="1854" spans="1:7" ht="18" customHeight="1" x14ac:dyDescent="0.35">
      <c r="A1854" s="57" t="s">
        <v>756</v>
      </c>
      <c r="B1854" s="57" t="s">
        <v>757</v>
      </c>
      <c r="C1854" s="57" t="s">
        <v>758</v>
      </c>
      <c r="D1854" s="58" t="s">
        <v>759</v>
      </c>
      <c r="E1854" s="58" t="s">
        <v>760</v>
      </c>
      <c r="F1854" s="57" t="s">
        <v>761</v>
      </c>
      <c r="G1854" s="58" t="s">
        <v>762</v>
      </c>
    </row>
    <row r="1855" spans="1:7" ht="18" customHeight="1" x14ac:dyDescent="0.35">
      <c r="A1855" s="59" t="s">
        <v>763</v>
      </c>
      <c r="B1855" s="59" t="s">
        <v>649</v>
      </c>
      <c r="C1855" s="59"/>
      <c r="D1855" s="60">
        <f>DR!$D$84</f>
        <v>442237.11</v>
      </c>
      <c r="E1855" s="60">
        <f>CR!$D$84</f>
        <v>0</v>
      </c>
      <c r="F1855" s="59"/>
      <c r="G1855" s="60"/>
    </row>
    <row r="1856" spans="1:7" ht="18" customHeight="1" x14ac:dyDescent="0.35">
      <c r="A1856" s="59"/>
      <c r="B1856" s="59" t="s">
        <v>764</v>
      </c>
      <c r="C1856" s="59"/>
      <c r="D1856" s="60">
        <f>DR!$E$84</f>
        <v>0</v>
      </c>
      <c r="E1856" s="60">
        <f>CR!$E$84</f>
        <v>0</v>
      </c>
      <c r="F1856" s="59"/>
      <c r="G1856" s="60"/>
    </row>
    <row r="1857" spans="1:7" ht="18" customHeight="1" x14ac:dyDescent="0.35">
      <c r="A1857" s="59"/>
      <c r="B1857" s="59" t="s">
        <v>765</v>
      </c>
      <c r="C1857" s="59"/>
      <c r="D1857" s="60">
        <f>DR!$F$83</f>
        <v>0</v>
      </c>
      <c r="E1857" s="60">
        <f>CR!$F$84</f>
        <v>0</v>
      </c>
      <c r="F1857" s="59"/>
      <c r="G1857" s="60"/>
    </row>
    <row r="1858" spans="1:7" ht="18" customHeight="1" x14ac:dyDescent="0.35">
      <c r="A1858" s="59"/>
      <c r="B1858" s="59" t="s">
        <v>766</v>
      </c>
      <c r="C1858" s="59"/>
      <c r="D1858" s="60">
        <f>DR!$G$83</f>
        <v>0</v>
      </c>
      <c r="E1858" s="60">
        <f>CR!$G$84</f>
        <v>0</v>
      </c>
      <c r="F1858" s="59"/>
      <c r="G1858" s="60"/>
    </row>
    <row r="1859" spans="1:7" ht="18" customHeight="1" x14ac:dyDescent="0.35">
      <c r="A1859" s="59"/>
      <c r="B1859" s="59" t="s">
        <v>767</v>
      </c>
      <c r="C1859" s="59"/>
      <c r="D1859" s="60">
        <f>DR!$H$83</f>
        <v>0</v>
      </c>
      <c r="E1859" s="60">
        <f>CR!$H$85</f>
        <v>0</v>
      </c>
      <c r="F1859" s="59"/>
      <c r="G1859" s="60"/>
    </row>
    <row r="1860" spans="1:7" ht="18" customHeight="1" x14ac:dyDescent="0.35">
      <c r="A1860" s="59"/>
      <c r="B1860" s="59" t="s">
        <v>768</v>
      </c>
      <c r="C1860" s="59"/>
      <c r="D1860" s="60">
        <f>DR!$I$83</f>
        <v>0</v>
      </c>
      <c r="E1860" s="60">
        <f>CR!$I$84</f>
        <v>0</v>
      </c>
      <c r="F1860" s="59"/>
      <c r="G1860" s="60"/>
    </row>
    <row r="1861" spans="1:7" ht="18" customHeight="1" x14ac:dyDescent="0.35">
      <c r="A1861" s="59"/>
      <c r="B1861" s="59" t="s">
        <v>769</v>
      </c>
      <c r="C1861" s="59"/>
      <c r="D1861" s="60">
        <f>DR!$J$83</f>
        <v>0</v>
      </c>
      <c r="E1861" s="60">
        <f>CR!$J$84</f>
        <v>0</v>
      </c>
      <c r="F1861" s="59"/>
      <c r="G1861" s="60"/>
    </row>
    <row r="1862" spans="1:7" ht="18" customHeight="1" x14ac:dyDescent="0.35">
      <c r="A1862" s="59"/>
      <c r="B1862" s="59" t="s">
        <v>770</v>
      </c>
      <c r="C1862" s="59"/>
      <c r="D1862" s="60">
        <f>DR!$K$83</f>
        <v>0</v>
      </c>
      <c r="E1862" s="60">
        <f>CR!$K$84</f>
        <v>0</v>
      </c>
      <c r="F1862" s="59"/>
      <c r="G1862" s="60"/>
    </row>
    <row r="1863" spans="1:7" ht="18" customHeight="1" x14ac:dyDescent="0.35">
      <c r="A1863" s="59"/>
      <c r="B1863" s="59" t="s">
        <v>771</v>
      </c>
      <c r="C1863" s="59"/>
      <c r="D1863" s="60">
        <f>DR!$L$83</f>
        <v>0</v>
      </c>
      <c r="E1863" s="60">
        <f>CR!$L$84</f>
        <v>0</v>
      </c>
      <c r="F1863" s="59"/>
      <c r="G1863" s="60"/>
    </row>
    <row r="1864" spans="1:7" ht="18" customHeight="1" x14ac:dyDescent="0.35">
      <c r="A1864" s="59"/>
      <c r="B1864" s="59" t="s">
        <v>772</v>
      </c>
      <c r="C1864" s="59"/>
      <c r="D1864" s="60">
        <f>DR!$M$83</f>
        <v>0</v>
      </c>
      <c r="E1864" s="60">
        <f>CR!$M$84</f>
        <v>0</v>
      </c>
      <c r="F1864" s="59"/>
      <c r="G1864" s="60"/>
    </row>
    <row r="1865" spans="1:7" ht="18" customHeight="1" x14ac:dyDescent="0.35">
      <c r="A1865" s="59"/>
      <c r="B1865" s="59" t="s">
        <v>773</v>
      </c>
      <c r="C1865" s="59"/>
      <c r="D1865" s="60">
        <f>DR!$N$83</f>
        <v>0</v>
      </c>
      <c r="E1865" s="60">
        <f>CR!$N$84</f>
        <v>0</v>
      </c>
      <c r="F1865" s="59"/>
      <c r="G1865" s="60"/>
    </row>
    <row r="1866" spans="1:7" ht="18" customHeight="1" x14ac:dyDescent="0.35">
      <c r="A1866" s="59"/>
      <c r="B1866" s="59" t="s">
        <v>774</v>
      </c>
      <c r="C1866" s="59"/>
      <c r="D1866" s="60">
        <f>DR!$O$83</f>
        <v>0</v>
      </c>
      <c r="E1866" s="60">
        <f>CR!$O$84</f>
        <v>0</v>
      </c>
      <c r="F1866" s="59"/>
      <c r="G1866" s="60"/>
    </row>
    <row r="1867" spans="1:7" ht="18" customHeight="1" x14ac:dyDescent="0.35">
      <c r="A1867" s="59"/>
      <c r="B1867" s="59" t="s">
        <v>775</v>
      </c>
      <c r="C1867" s="59"/>
      <c r="D1867" s="60">
        <f>DR!$P$83</f>
        <v>0</v>
      </c>
      <c r="E1867" s="60">
        <f>CR!$P$84</f>
        <v>0</v>
      </c>
      <c r="F1867" s="59"/>
      <c r="G1867" s="60"/>
    </row>
    <row r="1868" spans="1:7" ht="18" customHeight="1" x14ac:dyDescent="0.35">
      <c r="A1868" s="59"/>
      <c r="B1868" s="59" t="s">
        <v>776</v>
      </c>
      <c r="C1868" s="59"/>
      <c r="D1868" s="60">
        <f>DR!$Q$83</f>
        <v>0</v>
      </c>
      <c r="E1868" s="60">
        <f>CR!$Q$84</f>
        <v>0</v>
      </c>
      <c r="F1868" s="59"/>
      <c r="G1868" s="60"/>
    </row>
    <row r="1869" spans="1:7" ht="18" customHeight="1" x14ac:dyDescent="0.35">
      <c r="A1869" s="59"/>
      <c r="B1869" s="59" t="s">
        <v>777</v>
      </c>
      <c r="C1869" s="59"/>
      <c r="D1869" s="60">
        <f>DR!$R$83</f>
        <v>0</v>
      </c>
      <c r="E1869" s="60">
        <f>CR!$R$84</f>
        <v>0</v>
      </c>
      <c r="F1869" s="59"/>
      <c r="G1869" s="60"/>
    </row>
    <row r="1870" spans="1:7" ht="18" customHeight="1" x14ac:dyDescent="0.35">
      <c r="A1870" s="59"/>
      <c r="B1870" s="59" t="s">
        <v>778</v>
      </c>
      <c r="C1870" s="59"/>
      <c r="D1870" s="60">
        <f>DR!$S$83</f>
        <v>0</v>
      </c>
      <c r="E1870" s="60">
        <f>CR!$S$84</f>
        <v>0</v>
      </c>
      <c r="F1870" s="59"/>
      <c r="G1870" s="60"/>
    </row>
    <row r="1871" spans="1:7" ht="18" customHeight="1" x14ac:dyDescent="0.35">
      <c r="A1871" s="59"/>
      <c r="B1871" s="59" t="s">
        <v>779</v>
      </c>
      <c r="C1871" s="59"/>
      <c r="D1871" s="60">
        <f>DR!$T$83</f>
        <v>4699</v>
      </c>
      <c r="E1871" s="60">
        <f>CR!$T$84</f>
        <v>0</v>
      </c>
      <c r="F1871" s="59"/>
      <c r="G1871" s="60"/>
    </row>
    <row r="1872" spans="1:7" ht="18" customHeight="1" x14ac:dyDescent="0.35">
      <c r="A1872" s="59"/>
      <c r="B1872" s="59" t="s">
        <v>780</v>
      </c>
      <c r="C1872" s="59"/>
      <c r="D1872" s="60">
        <f>DR!$U$83</f>
        <v>0</v>
      </c>
      <c r="E1872" s="60">
        <f>CR!$U$84</f>
        <v>0</v>
      </c>
      <c r="F1872" s="59"/>
      <c r="G1872" s="60"/>
    </row>
    <row r="1873" spans="1:7" ht="18" customHeight="1" x14ac:dyDescent="0.35">
      <c r="A1873" s="59"/>
      <c r="B1873" s="59"/>
      <c r="C1873" s="59"/>
      <c r="D1873" s="60">
        <f t="shared" ref="D1873:E1873" si="77">SUM(D1855:D1872)</f>
        <v>446936.11</v>
      </c>
      <c r="E1873" s="60">
        <f t="shared" si="77"/>
        <v>0</v>
      </c>
      <c r="F1873" s="59" t="s">
        <v>761</v>
      </c>
      <c r="G1873" s="60">
        <f>D1873-E1873</f>
        <v>446936.11</v>
      </c>
    </row>
    <row r="1874" spans="1:7" ht="18" customHeight="1" x14ac:dyDescent="0.35">
      <c r="A1874" s="52"/>
      <c r="B1874" s="52"/>
      <c r="C1874" s="52"/>
      <c r="D1874" s="53"/>
      <c r="E1874" s="53"/>
      <c r="F1874" s="52"/>
      <c r="G1874" s="53"/>
    </row>
    <row r="1875" spans="1:7" ht="18" customHeight="1" x14ac:dyDescent="0.35">
      <c r="A1875" s="52"/>
      <c r="B1875" s="52"/>
      <c r="C1875" s="52"/>
      <c r="D1875" s="53"/>
      <c r="E1875" s="53"/>
      <c r="F1875" s="52"/>
      <c r="G1875" s="53"/>
    </row>
    <row r="1876" spans="1:7" ht="18" customHeight="1" x14ac:dyDescent="0.35">
      <c r="A1876" s="61" t="s">
        <v>440</v>
      </c>
      <c r="B1876" s="63"/>
      <c r="C1876" s="52"/>
      <c r="D1876" s="52">
        <v>132</v>
      </c>
      <c r="E1876" s="53"/>
      <c r="F1876" s="52"/>
      <c r="G1876" s="53"/>
    </row>
    <row r="1877" spans="1:7" ht="18" customHeight="1" x14ac:dyDescent="0.35">
      <c r="A1877" s="56"/>
      <c r="B1877" s="64"/>
      <c r="C1877" s="52"/>
      <c r="D1877" s="52"/>
      <c r="E1877" s="53"/>
      <c r="F1877" s="52"/>
      <c r="G1877" s="53"/>
    </row>
    <row r="1878" spans="1:7" ht="18" customHeight="1" x14ac:dyDescent="0.35">
      <c r="A1878" s="57" t="s">
        <v>756</v>
      </c>
      <c r="B1878" s="57" t="s">
        <v>757</v>
      </c>
      <c r="C1878" s="57" t="s">
        <v>758</v>
      </c>
      <c r="D1878" s="58" t="s">
        <v>759</v>
      </c>
      <c r="E1878" s="58" t="s">
        <v>760</v>
      </c>
      <c r="F1878" s="57" t="s">
        <v>761</v>
      </c>
      <c r="G1878" s="58" t="s">
        <v>762</v>
      </c>
    </row>
    <row r="1879" spans="1:7" ht="18" customHeight="1" x14ac:dyDescent="0.35">
      <c r="A1879" s="59" t="s">
        <v>763</v>
      </c>
      <c r="B1879" s="59" t="s">
        <v>649</v>
      </c>
      <c r="C1879" s="59"/>
      <c r="D1879" s="60">
        <f>DR!$D$85</f>
        <v>0</v>
      </c>
      <c r="E1879" s="60">
        <f>CR!$D$85</f>
        <v>0</v>
      </c>
      <c r="F1879" s="59"/>
      <c r="G1879" s="60"/>
    </row>
    <row r="1880" spans="1:7" ht="18" customHeight="1" x14ac:dyDescent="0.35">
      <c r="A1880" s="59"/>
      <c r="B1880" s="59" t="s">
        <v>764</v>
      </c>
      <c r="C1880" s="59"/>
      <c r="D1880" s="60" t="e">
        <f>DR!#REF!</f>
        <v>#REF!</v>
      </c>
      <c r="E1880" s="60">
        <f>CR!$E$85</f>
        <v>0</v>
      </c>
      <c r="F1880" s="59"/>
      <c r="G1880" s="60"/>
    </row>
    <row r="1881" spans="1:7" ht="18" customHeight="1" x14ac:dyDescent="0.35">
      <c r="A1881" s="59"/>
      <c r="B1881" s="59" t="s">
        <v>765</v>
      </c>
      <c r="C1881" s="59"/>
      <c r="D1881" s="60">
        <f>DR!$F$84</f>
        <v>0</v>
      </c>
      <c r="E1881" s="60">
        <f>CR!$F$85</f>
        <v>0</v>
      </c>
      <c r="F1881" s="59"/>
      <c r="G1881" s="60"/>
    </row>
    <row r="1882" spans="1:7" ht="18" customHeight="1" x14ac:dyDescent="0.35">
      <c r="A1882" s="59"/>
      <c r="B1882" s="59" t="s">
        <v>766</v>
      </c>
      <c r="C1882" s="59"/>
      <c r="D1882" s="60">
        <f>DR!$G$84</f>
        <v>0</v>
      </c>
      <c r="E1882" s="60">
        <f>CR!$G$85</f>
        <v>0</v>
      </c>
      <c r="F1882" s="59"/>
      <c r="G1882" s="60"/>
    </row>
    <row r="1883" spans="1:7" ht="18" customHeight="1" x14ac:dyDescent="0.35">
      <c r="A1883" s="59"/>
      <c r="B1883" s="59" t="s">
        <v>767</v>
      </c>
      <c r="C1883" s="59"/>
      <c r="D1883" s="60">
        <f>DR!$H$84</f>
        <v>0</v>
      </c>
      <c r="E1883" s="60">
        <f>CR!$H$86</f>
        <v>0</v>
      </c>
      <c r="F1883" s="59"/>
      <c r="G1883" s="60"/>
    </row>
    <row r="1884" spans="1:7" ht="18" customHeight="1" x14ac:dyDescent="0.35">
      <c r="A1884" s="59"/>
      <c r="B1884" s="59" t="s">
        <v>768</v>
      </c>
      <c r="C1884" s="59"/>
      <c r="D1884" s="60">
        <f>DR!$I$84</f>
        <v>0</v>
      </c>
      <c r="E1884" s="60">
        <f>CR!$I$85</f>
        <v>0</v>
      </c>
      <c r="F1884" s="59"/>
      <c r="G1884" s="60"/>
    </row>
    <row r="1885" spans="1:7" ht="18" customHeight="1" x14ac:dyDescent="0.35">
      <c r="A1885" s="59"/>
      <c r="B1885" s="59" t="s">
        <v>769</v>
      </c>
      <c r="C1885" s="59"/>
      <c r="D1885" s="60">
        <f>DR!$J$84</f>
        <v>0</v>
      </c>
      <c r="E1885" s="60">
        <f>CR!$J$85</f>
        <v>0</v>
      </c>
      <c r="F1885" s="59"/>
      <c r="G1885" s="60"/>
    </row>
    <row r="1886" spans="1:7" ht="18" customHeight="1" x14ac:dyDescent="0.35">
      <c r="A1886" s="59"/>
      <c r="B1886" s="59" t="s">
        <v>770</v>
      </c>
      <c r="C1886" s="59"/>
      <c r="D1886" s="60">
        <f>DR!$K$84</f>
        <v>0</v>
      </c>
      <c r="E1886" s="60">
        <f>CR!$K$85</f>
        <v>0</v>
      </c>
      <c r="F1886" s="59"/>
      <c r="G1886" s="60"/>
    </row>
    <row r="1887" spans="1:7" ht="18" customHeight="1" x14ac:dyDescent="0.35">
      <c r="A1887" s="59"/>
      <c r="B1887" s="59" t="s">
        <v>771</v>
      </c>
      <c r="C1887" s="59"/>
      <c r="D1887" s="60">
        <f>DR!$L$84</f>
        <v>0</v>
      </c>
      <c r="E1887" s="60">
        <f>CR!$L$85</f>
        <v>0</v>
      </c>
      <c r="F1887" s="59"/>
      <c r="G1887" s="60"/>
    </row>
    <row r="1888" spans="1:7" ht="18" customHeight="1" x14ac:dyDescent="0.35">
      <c r="A1888" s="59"/>
      <c r="B1888" s="59" t="s">
        <v>772</v>
      </c>
      <c r="C1888" s="59"/>
      <c r="D1888" s="60">
        <f>DR!$M$84</f>
        <v>0</v>
      </c>
      <c r="E1888" s="60">
        <f>CR!$M$85</f>
        <v>0</v>
      </c>
      <c r="F1888" s="59"/>
      <c r="G1888" s="60"/>
    </row>
    <row r="1889" spans="1:7" ht="18" customHeight="1" x14ac:dyDescent="0.35">
      <c r="A1889" s="59"/>
      <c r="B1889" s="59" t="s">
        <v>773</v>
      </c>
      <c r="C1889" s="59"/>
      <c r="D1889" s="60">
        <f>DR!$N$84</f>
        <v>0</v>
      </c>
      <c r="E1889" s="60">
        <f>CR!$N$85</f>
        <v>0</v>
      </c>
      <c r="F1889" s="59"/>
      <c r="G1889" s="60"/>
    </row>
    <row r="1890" spans="1:7" ht="18" customHeight="1" x14ac:dyDescent="0.35">
      <c r="A1890" s="59"/>
      <c r="B1890" s="59" t="s">
        <v>774</v>
      </c>
      <c r="C1890" s="59"/>
      <c r="D1890" s="60">
        <f>DR!$O$84</f>
        <v>0</v>
      </c>
      <c r="E1890" s="60">
        <f>CR!$O$85</f>
        <v>0</v>
      </c>
      <c r="F1890" s="59"/>
      <c r="G1890" s="60"/>
    </row>
    <row r="1891" spans="1:7" ht="18" customHeight="1" x14ac:dyDescent="0.35">
      <c r="A1891" s="59"/>
      <c r="B1891" s="59" t="s">
        <v>775</v>
      </c>
      <c r="C1891" s="59"/>
      <c r="D1891" s="60">
        <f>DR!$P$84</f>
        <v>0</v>
      </c>
      <c r="E1891" s="60">
        <f>CR!$P$85</f>
        <v>0</v>
      </c>
      <c r="F1891" s="59"/>
      <c r="G1891" s="60"/>
    </row>
    <row r="1892" spans="1:7" ht="18" customHeight="1" x14ac:dyDescent="0.35">
      <c r="A1892" s="59"/>
      <c r="B1892" s="59" t="s">
        <v>776</v>
      </c>
      <c r="C1892" s="59"/>
      <c r="D1892" s="60">
        <f>DR!$Q$84</f>
        <v>0</v>
      </c>
      <c r="E1892" s="60">
        <f>CR!$Q$85</f>
        <v>0</v>
      </c>
      <c r="F1892" s="59"/>
      <c r="G1892" s="60"/>
    </row>
    <row r="1893" spans="1:7" ht="18" customHeight="1" x14ac:dyDescent="0.35">
      <c r="A1893" s="59"/>
      <c r="B1893" s="59" t="s">
        <v>777</v>
      </c>
      <c r="C1893" s="59"/>
      <c r="D1893" s="60">
        <f>DR!$R$84</f>
        <v>0</v>
      </c>
      <c r="E1893" s="60">
        <f>CR!$R$85</f>
        <v>0</v>
      </c>
      <c r="F1893" s="59"/>
      <c r="G1893" s="60"/>
    </row>
    <row r="1894" spans="1:7" ht="18" customHeight="1" x14ac:dyDescent="0.35">
      <c r="A1894" s="59"/>
      <c r="B1894" s="59" t="s">
        <v>778</v>
      </c>
      <c r="C1894" s="59"/>
      <c r="D1894" s="60">
        <f>DR!$S$84</f>
        <v>0</v>
      </c>
      <c r="E1894" s="60">
        <f>CR!$S$85</f>
        <v>0</v>
      </c>
      <c r="F1894" s="59"/>
      <c r="G1894" s="60"/>
    </row>
    <row r="1895" spans="1:7" ht="18" customHeight="1" x14ac:dyDescent="0.35">
      <c r="A1895" s="59"/>
      <c r="B1895" s="59" t="s">
        <v>779</v>
      </c>
      <c r="C1895" s="59"/>
      <c r="D1895" s="60">
        <f>DR!$T$84</f>
        <v>0</v>
      </c>
      <c r="E1895" s="60">
        <f>CR!$T$85</f>
        <v>0</v>
      </c>
      <c r="F1895" s="59"/>
      <c r="G1895" s="60"/>
    </row>
    <row r="1896" spans="1:7" ht="18" customHeight="1" x14ac:dyDescent="0.35">
      <c r="A1896" s="59"/>
      <c r="B1896" s="59" t="s">
        <v>780</v>
      </c>
      <c r="C1896" s="59"/>
      <c r="D1896" s="60">
        <f>DR!$U$84</f>
        <v>0</v>
      </c>
      <c r="E1896" s="60">
        <f>CR!$U$85</f>
        <v>0</v>
      </c>
      <c r="F1896" s="59"/>
      <c r="G1896" s="60"/>
    </row>
    <row r="1897" spans="1:7" ht="18" customHeight="1" x14ac:dyDescent="0.35">
      <c r="A1897" s="59"/>
      <c r="B1897" s="59"/>
      <c r="C1897" s="59"/>
      <c r="D1897" s="60" t="e">
        <f t="shared" ref="D1897:E1897" si="78">SUM(D1879:D1896)</f>
        <v>#REF!</v>
      </c>
      <c r="E1897" s="60">
        <f t="shared" si="78"/>
        <v>0</v>
      </c>
      <c r="F1897" s="59" t="s">
        <v>761</v>
      </c>
      <c r="G1897" s="60" t="e">
        <f>D1897-E1897</f>
        <v>#REF!</v>
      </c>
    </row>
    <row r="1898" spans="1:7" ht="18" customHeight="1" x14ac:dyDescent="0.35">
      <c r="A1898" s="52"/>
      <c r="B1898" s="52"/>
      <c r="C1898" s="52"/>
      <c r="D1898" s="53"/>
      <c r="E1898" s="53"/>
      <c r="F1898" s="52"/>
      <c r="G1898" s="53"/>
    </row>
    <row r="1899" spans="1:7" ht="18" customHeight="1" x14ac:dyDescent="0.35">
      <c r="A1899" s="52"/>
      <c r="B1899" s="52"/>
      <c r="C1899" s="52"/>
      <c r="D1899" s="53"/>
      <c r="E1899" s="53"/>
      <c r="F1899" s="52"/>
      <c r="G1899" s="53"/>
    </row>
    <row r="1900" spans="1:7" ht="18" customHeight="1" x14ac:dyDescent="0.35">
      <c r="A1900" s="61" t="s">
        <v>442</v>
      </c>
      <c r="B1900" s="63"/>
      <c r="C1900" s="52"/>
      <c r="D1900" s="52">
        <v>133</v>
      </c>
      <c r="E1900" s="53"/>
      <c r="F1900" s="52"/>
      <c r="G1900" s="53"/>
    </row>
    <row r="1901" spans="1:7" ht="18" customHeight="1" x14ac:dyDescent="0.35">
      <c r="A1901" s="56"/>
      <c r="B1901" s="64"/>
      <c r="C1901" s="52"/>
      <c r="D1901" s="52"/>
      <c r="E1901" s="53"/>
      <c r="F1901" s="52"/>
      <c r="G1901" s="53"/>
    </row>
    <row r="1902" spans="1:7" ht="18" customHeight="1" x14ac:dyDescent="0.35">
      <c r="A1902" s="57" t="s">
        <v>756</v>
      </c>
      <c r="B1902" s="57" t="s">
        <v>757</v>
      </c>
      <c r="C1902" s="57" t="s">
        <v>758</v>
      </c>
      <c r="D1902" s="58" t="s">
        <v>759</v>
      </c>
      <c r="E1902" s="58" t="s">
        <v>760</v>
      </c>
      <c r="F1902" s="57" t="s">
        <v>761</v>
      </c>
      <c r="G1902" s="58" t="s">
        <v>762</v>
      </c>
    </row>
    <row r="1903" spans="1:7" ht="18" customHeight="1" x14ac:dyDescent="0.35">
      <c r="A1903" s="59" t="s">
        <v>763</v>
      </c>
      <c r="B1903" s="59" t="s">
        <v>649</v>
      </c>
      <c r="C1903" s="59"/>
      <c r="D1903" s="60">
        <f>DR!$D$86</f>
        <v>2250547.2000000002</v>
      </c>
      <c r="E1903" s="60">
        <f>CR!$D$86</f>
        <v>0</v>
      </c>
      <c r="F1903" s="59"/>
      <c r="G1903" s="60"/>
    </row>
    <row r="1904" spans="1:7" ht="18" customHeight="1" x14ac:dyDescent="0.35">
      <c r="A1904" s="59"/>
      <c r="B1904" s="59" t="s">
        <v>764</v>
      </c>
      <c r="C1904" s="59"/>
      <c r="D1904" s="60">
        <f>DR!$E$85</f>
        <v>0</v>
      </c>
      <c r="E1904" s="60">
        <f>CR!$E$86</f>
        <v>0</v>
      </c>
      <c r="F1904" s="59"/>
      <c r="G1904" s="60"/>
    </row>
    <row r="1905" spans="1:7" ht="18" customHeight="1" x14ac:dyDescent="0.35">
      <c r="A1905" s="59"/>
      <c r="B1905" s="59" t="s">
        <v>765</v>
      </c>
      <c r="C1905" s="59"/>
      <c r="D1905" s="60">
        <f>DR!$F$85</f>
        <v>0</v>
      </c>
      <c r="E1905" s="60">
        <f>CR!$F$86</f>
        <v>0</v>
      </c>
      <c r="F1905" s="59"/>
      <c r="G1905" s="60"/>
    </row>
    <row r="1906" spans="1:7" ht="18" customHeight="1" x14ac:dyDescent="0.35">
      <c r="A1906" s="59"/>
      <c r="B1906" s="59" t="s">
        <v>766</v>
      </c>
      <c r="C1906" s="59"/>
      <c r="D1906" s="60">
        <f>DR!$G$85</f>
        <v>0</v>
      </c>
      <c r="E1906" s="60">
        <f>CR!$G$86</f>
        <v>0</v>
      </c>
      <c r="F1906" s="59"/>
      <c r="G1906" s="60"/>
    </row>
    <row r="1907" spans="1:7" ht="18" customHeight="1" x14ac:dyDescent="0.35">
      <c r="A1907" s="59"/>
      <c r="B1907" s="59" t="s">
        <v>767</v>
      </c>
      <c r="C1907" s="59"/>
      <c r="D1907" s="60">
        <f>DR!$H$85</f>
        <v>0</v>
      </c>
      <c r="E1907" s="60">
        <f>CR!$H$87</f>
        <v>0</v>
      </c>
      <c r="F1907" s="59"/>
      <c r="G1907" s="60"/>
    </row>
    <row r="1908" spans="1:7" ht="18" customHeight="1" x14ac:dyDescent="0.35">
      <c r="A1908" s="59"/>
      <c r="B1908" s="59" t="s">
        <v>768</v>
      </c>
      <c r="C1908" s="59"/>
      <c r="D1908" s="60">
        <f>DR!$I$85</f>
        <v>0</v>
      </c>
      <c r="E1908" s="60">
        <f>CR!$I$86</f>
        <v>0</v>
      </c>
      <c r="F1908" s="59"/>
      <c r="G1908" s="60"/>
    </row>
    <row r="1909" spans="1:7" ht="18" customHeight="1" x14ac:dyDescent="0.35">
      <c r="A1909" s="59"/>
      <c r="B1909" s="59" t="s">
        <v>769</v>
      </c>
      <c r="C1909" s="59"/>
      <c r="D1909" s="60">
        <f>DR!$J$85</f>
        <v>0</v>
      </c>
      <c r="E1909" s="60">
        <f>CR!$J$86</f>
        <v>0</v>
      </c>
      <c r="F1909" s="59"/>
      <c r="G1909" s="60"/>
    </row>
    <row r="1910" spans="1:7" ht="18" customHeight="1" x14ac:dyDescent="0.35">
      <c r="A1910" s="59"/>
      <c r="B1910" s="59" t="s">
        <v>770</v>
      </c>
      <c r="C1910" s="59"/>
      <c r="D1910" s="60">
        <f>DR!$K$85</f>
        <v>0</v>
      </c>
      <c r="E1910" s="60">
        <f>CR!$K$86</f>
        <v>0</v>
      </c>
      <c r="F1910" s="59"/>
      <c r="G1910" s="60"/>
    </row>
    <row r="1911" spans="1:7" ht="18" customHeight="1" x14ac:dyDescent="0.35">
      <c r="A1911" s="59"/>
      <c r="B1911" s="59" t="s">
        <v>771</v>
      </c>
      <c r="C1911" s="59"/>
      <c r="D1911" s="60">
        <f>DR!$L$85</f>
        <v>0</v>
      </c>
      <c r="E1911" s="60">
        <f>CR!$L$86</f>
        <v>0</v>
      </c>
      <c r="F1911" s="59"/>
      <c r="G1911" s="60"/>
    </row>
    <row r="1912" spans="1:7" ht="18" customHeight="1" x14ac:dyDescent="0.35">
      <c r="A1912" s="59"/>
      <c r="B1912" s="59" t="s">
        <v>772</v>
      </c>
      <c r="C1912" s="59"/>
      <c r="D1912" s="60">
        <f>DR!$M$85</f>
        <v>0</v>
      </c>
      <c r="E1912" s="60">
        <f>CR!$M$86</f>
        <v>0</v>
      </c>
      <c r="F1912" s="59"/>
      <c r="G1912" s="60"/>
    </row>
    <row r="1913" spans="1:7" ht="18" customHeight="1" x14ac:dyDescent="0.35">
      <c r="A1913" s="59"/>
      <c r="B1913" s="59" t="s">
        <v>773</v>
      </c>
      <c r="C1913" s="59"/>
      <c r="D1913" s="60">
        <f>DR!$N$85</f>
        <v>0</v>
      </c>
      <c r="E1913" s="60">
        <f>CR!$N$86</f>
        <v>0</v>
      </c>
      <c r="F1913" s="59"/>
      <c r="G1913" s="60"/>
    </row>
    <row r="1914" spans="1:7" ht="18" customHeight="1" x14ac:dyDescent="0.35">
      <c r="A1914" s="59"/>
      <c r="B1914" s="59" t="s">
        <v>774</v>
      </c>
      <c r="C1914" s="59"/>
      <c r="D1914" s="60">
        <f>DR!$O$85</f>
        <v>0</v>
      </c>
      <c r="E1914" s="60">
        <f>CR!$O$86</f>
        <v>0</v>
      </c>
      <c r="F1914" s="59"/>
      <c r="G1914" s="60"/>
    </row>
    <row r="1915" spans="1:7" ht="18" customHeight="1" x14ac:dyDescent="0.35">
      <c r="A1915" s="59"/>
      <c r="B1915" s="59" t="s">
        <v>775</v>
      </c>
      <c r="C1915" s="59"/>
      <c r="D1915" s="60">
        <f>DR!$P$85</f>
        <v>0</v>
      </c>
      <c r="E1915" s="60">
        <f>CR!$P$86</f>
        <v>0</v>
      </c>
      <c r="F1915" s="59"/>
      <c r="G1915" s="60"/>
    </row>
    <row r="1916" spans="1:7" ht="18" customHeight="1" x14ac:dyDescent="0.35">
      <c r="A1916" s="59"/>
      <c r="B1916" s="59" t="s">
        <v>776</v>
      </c>
      <c r="C1916" s="59"/>
      <c r="D1916" s="60">
        <f>DR!$Q$85</f>
        <v>0</v>
      </c>
      <c r="E1916" s="60">
        <f>CR!$Q$86</f>
        <v>0</v>
      </c>
      <c r="F1916" s="59"/>
      <c r="G1916" s="60"/>
    </row>
    <row r="1917" spans="1:7" ht="18" customHeight="1" x14ac:dyDescent="0.35">
      <c r="A1917" s="59"/>
      <c r="B1917" s="59" t="s">
        <v>777</v>
      </c>
      <c r="C1917" s="59"/>
      <c r="D1917" s="60">
        <f>DR!$R$85</f>
        <v>0</v>
      </c>
      <c r="E1917" s="60">
        <f>CR!$R$86</f>
        <v>0</v>
      </c>
      <c r="F1917" s="59"/>
      <c r="G1917" s="60"/>
    </row>
    <row r="1918" spans="1:7" ht="18" customHeight="1" x14ac:dyDescent="0.35">
      <c r="A1918" s="59"/>
      <c r="B1918" s="59" t="s">
        <v>778</v>
      </c>
      <c r="C1918" s="59"/>
      <c r="D1918" s="60">
        <f>DR!$S$85</f>
        <v>0</v>
      </c>
      <c r="E1918" s="60">
        <f>CR!$S$86</f>
        <v>0</v>
      </c>
      <c r="F1918" s="59"/>
      <c r="G1918" s="60"/>
    </row>
    <row r="1919" spans="1:7" ht="18" customHeight="1" x14ac:dyDescent="0.35">
      <c r="A1919" s="59"/>
      <c r="B1919" s="59" t="s">
        <v>779</v>
      </c>
      <c r="C1919" s="59"/>
      <c r="D1919" s="60">
        <f>DR!$T$85</f>
        <v>0</v>
      </c>
      <c r="E1919" s="60">
        <f>CR!$T$86</f>
        <v>0</v>
      </c>
      <c r="F1919" s="59"/>
      <c r="G1919" s="60"/>
    </row>
    <row r="1920" spans="1:7" ht="18" customHeight="1" x14ac:dyDescent="0.35">
      <c r="A1920" s="59"/>
      <c r="B1920" s="59" t="s">
        <v>780</v>
      </c>
      <c r="C1920" s="59"/>
      <c r="D1920" s="60">
        <f>DR!$U$85</f>
        <v>0</v>
      </c>
      <c r="E1920" s="60">
        <f>CR!$U$86</f>
        <v>0</v>
      </c>
      <c r="F1920" s="59"/>
      <c r="G1920" s="60"/>
    </row>
    <row r="1921" spans="1:7" ht="18" customHeight="1" x14ac:dyDescent="0.35">
      <c r="A1921" s="59"/>
      <c r="B1921" s="59"/>
      <c r="C1921" s="59"/>
      <c r="D1921" s="60">
        <f t="shared" ref="D1921:E1921" si="79">SUM(D1903:D1920)</f>
        <v>2250547.2000000002</v>
      </c>
      <c r="E1921" s="60">
        <f t="shared" si="79"/>
        <v>0</v>
      </c>
      <c r="F1921" s="59" t="s">
        <v>761</v>
      </c>
      <c r="G1921" s="60">
        <f>D1921-E1921</f>
        <v>2250547.2000000002</v>
      </c>
    </row>
    <row r="1922" spans="1:7" ht="18" customHeight="1" x14ac:dyDescent="0.35">
      <c r="A1922" s="52"/>
      <c r="B1922" s="52"/>
      <c r="C1922" s="52"/>
      <c r="D1922" s="53"/>
      <c r="E1922" s="53"/>
      <c r="F1922" s="52"/>
      <c r="G1922" s="53"/>
    </row>
    <row r="1923" spans="1:7" ht="18" customHeight="1" x14ac:dyDescent="0.35">
      <c r="A1923" s="52"/>
      <c r="B1923" s="52"/>
      <c r="C1923" s="52"/>
      <c r="D1923" s="53"/>
      <c r="E1923" s="53"/>
      <c r="F1923" s="52"/>
      <c r="G1923" s="53"/>
    </row>
    <row r="1924" spans="1:7" ht="18" customHeight="1" x14ac:dyDescent="0.35">
      <c r="A1924" s="61" t="s">
        <v>444</v>
      </c>
      <c r="B1924" s="63"/>
      <c r="C1924" s="52"/>
      <c r="D1924" s="52">
        <v>135</v>
      </c>
      <c r="E1924" s="53"/>
      <c r="F1924" s="52"/>
      <c r="G1924" s="53"/>
    </row>
    <row r="1925" spans="1:7" ht="18" customHeight="1" x14ac:dyDescent="0.35">
      <c r="A1925" s="56"/>
      <c r="B1925" s="64"/>
      <c r="C1925" s="52"/>
      <c r="D1925" s="52"/>
      <c r="E1925" s="53"/>
      <c r="F1925" s="52"/>
      <c r="G1925" s="53"/>
    </row>
    <row r="1926" spans="1:7" ht="18" customHeight="1" x14ac:dyDescent="0.35">
      <c r="A1926" s="57" t="s">
        <v>756</v>
      </c>
      <c r="B1926" s="57" t="s">
        <v>757</v>
      </c>
      <c r="C1926" s="57" t="s">
        <v>758</v>
      </c>
      <c r="D1926" s="58" t="s">
        <v>759</v>
      </c>
      <c r="E1926" s="58" t="s">
        <v>760</v>
      </c>
      <c r="F1926" s="57" t="s">
        <v>761</v>
      </c>
      <c r="G1926" s="58" t="s">
        <v>762</v>
      </c>
    </row>
    <row r="1927" spans="1:7" ht="18" customHeight="1" x14ac:dyDescent="0.35">
      <c r="A1927" s="59" t="s">
        <v>763</v>
      </c>
      <c r="B1927" s="59" t="s">
        <v>649</v>
      </c>
      <c r="C1927" s="59"/>
      <c r="D1927" s="60">
        <f>DR!$D$87</f>
        <v>96887</v>
      </c>
      <c r="E1927" s="60">
        <f>CR!$D$87</f>
        <v>0</v>
      </c>
      <c r="F1927" s="59"/>
      <c r="G1927" s="60"/>
    </row>
    <row r="1928" spans="1:7" ht="18" customHeight="1" x14ac:dyDescent="0.35">
      <c r="A1928" s="59"/>
      <c r="B1928" s="59" t="s">
        <v>764</v>
      </c>
      <c r="C1928" s="59"/>
      <c r="D1928" s="60">
        <f>DR!$E$86</f>
        <v>0</v>
      </c>
      <c r="E1928" s="60">
        <f>CR!$E$87</f>
        <v>0</v>
      </c>
      <c r="F1928" s="59"/>
      <c r="G1928" s="60"/>
    </row>
    <row r="1929" spans="1:7" ht="18" customHeight="1" x14ac:dyDescent="0.35">
      <c r="A1929" s="59"/>
      <c r="B1929" s="59" t="s">
        <v>765</v>
      </c>
      <c r="C1929" s="59"/>
      <c r="D1929" s="60">
        <f>DR!$F$86</f>
        <v>0</v>
      </c>
      <c r="E1929" s="60">
        <f>CR!$F$87</f>
        <v>0</v>
      </c>
      <c r="F1929" s="59"/>
      <c r="G1929" s="60"/>
    </row>
    <row r="1930" spans="1:7" ht="18" customHeight="1" x14ac:dyDescent="0.35">
      <c r="A1930" s="59"/>
      <c r="B1930" s="59" t="s">
        <v>766</v>
      </c>
      <c r="C1930" s="59"/>
      <c r="D1930" s="60">
        <f>DR!$G$86</f>
        <v>0</v>
      </c>
      <c r="E1930" s="60">
        <f>CR!$G$87</f>
        <v>0</v>
      </c>
      <c r="F1930" s="59"/>
      <c r="G1930" s="60"/>
    </row>
    <row r="1931" spans="1:7" ht="18" customHeight="1" x14ac:dyDescent="0.35">
      <c r="A1931" s="59"/>
      <c r="B1931" s="59" t="s">
        <v>767</v>
      </c>
      <c r="C1931" s="59"/>
      <c r="D1931" s="60">
        <f>DR!$H$86</f>
        <v>0</v>
      </c>
      <c r="E1931" s="60">
        <f>CR!$H$88</f>
        <v>152906</v>
      </c>
      <c r="F1931" s="59"/>
      <c r="G1931" s="60"/>
    </row>
    <row r="1932" spans="1:7" ht="18" customHeight="1" x14ac:dyDescent="0.35">
      <c r="A1932" s="59"/>
      <c r="B1932" s="59" t="s">
        <v>768</v>
      </c>
      <c r="C1932" s="59"/>
      <c r="D1932" s="60">
        <f>DR!$I$86</f>
        <v>0</v>
      </c>
      <c r="E1932" s="60">
        <f>CR!$I$87</f>
        <v>0</v>
      </c>
      <c r="F1932" s="59"/>
      <c r="G1932" s="60"/>
    </row>
    <row r="1933" spans="1:7" ht="18" customHeight="1" x14ac:dyDescent="0.35">
      <c r="A1933" s="59"/>
      <c r="B1933" s="59" t="s">
        <v>769</v>
      </c>
      <c r="C1933" s="59"/>
      <c r="D1933" s="60">
        <f>DR!$J$86</f>
        <v>0</v>
      </c>
      <c r="E1933" s="60">
        <f>CR!$J$87</f>
        <v>0</v>
      </c>
      <c r="F1933" s="59"/>
      <c r="G1933" s="60"/>
    </row>
    <row r="1934" spans="1:7" ht="18" customHeight="1" x14ac:dyDescent="0.35">
      <c r="A1934" s="59"/>
      <c r="B1934" s="59" t="s">
        <v>770</v>
      </c>
      <c r="C1934" s="59"/>
      <c r="D1934" s="60">
        <f>DR!$K$86</f>
        <v>0</v>
      </c>
      <c r="E1934" s="60">
        <f>CR!$K$87</f>
        <v>0</v>
      </c>
      <c r="F1934" s="59"/>
      <c r="G1934" s="60"/>
    </row>
    <row r="1935" spans="1:7" ht="18" customHeight="1" x14ac:dyDescent="0.35">
      <c r="A1935" s="59"/>
      <c r="B1935" s="59" t="s">
        <v>771</v>
      </c>
      <c r="C1935" s="59"/>
      <c r="D1935" s="60">
        <f>DR!$L$86</f>
        <v>0</v>
      </c>
      <c r="E1935" s="60">
        <f>CR!$L$87</f>
        <v>0</v>
      </c>
      <c r="F1935" s="59"/>
      <c r="G1935" s="60"/>
    </row>
    <row r="1936" spans="1:7" ht="18" customHeight="1" x14ac:dyDescent="0.35">
      <c r="A1936" s="59"/>
      <c r="B1936" s="59" t="s">
        <v>772</v>
      </c>
      <c r="C1936" s="59"/>
      <c r="D1936" s="60">
        <f>DR!$M$86</f>
        <v>0</v>
      </c>
      <c r="E1936" s="60">
        <f>CR!$M$87</f>
        <v>0</v>
      </c>
      <c r="F1936" s="59"/>
      <c r="G1936" s="60"/>
    </row>
    <row r="1937" spans="1:7" ht="18" customHeight="1" x14ac:dyDescent="0.35">
      <c r="A1937" s="59"/>
      <c r="B1937" s="59" t="s">
        <v>773</v>
      </c>
      <c r="C1937" s="59"/>
      <c r="D1937" s="60">
        <f>DR!$N$86</f>
        <v>0</v>
      </c>
      <c r="E1937" s="60">
        <f>CR!$N$87</f>
        <v>0</v>
      </c>
      <c r="F1937" s="59"/>
      <c r="G1937" s="60"/>
    </row>
    <row r="1938" spans="1:7" ht="18" customHeight="1" x14ac:dyDescent="0.35">
      <c r="A1938" s="59"/>
      <c r="B1938" s="59" t="s">
        <v>774</v>
      </c>
      <c r="C1938" s="59"/>
      <c r="D1938" s="60">
        <f>DR!$O$86</f>
        <v>0</v>
      </c>
      <c r="E1938" s="60">
        <f>CR!$O$87</f>
        <v>0</v>
      </c>
      <c r="F1938" s="59"/>
      <c r="G1938" s="60"/>
    </row>
    <row r="1939" spans="1:7" ht="18" customHeight="1" x14ac:dyDescent="0.35">
      <c r="A1939" s="59"/>
      <c r="B1939" s="59" t="s">
        <v>775</v>
      </c>
      <c r="C1939" s="59"/>
      <c r="D1939" s="60">
        <f>DR!$P$86</f>
        <v>0</v>
      </c>
      <c r="E1939" s="60">
        <f>CR!$P$87</f>
        <v>0</v>
      </c>
      <c r="F1939" s="59"/>
      <c r="G1939" s="60"/>
    </row>
    <row r="1940" spans="1:7" ht="18" customHeight="1" x14ac:dyDescent="0.35">
      <c r="A1940" s="59"/>
      <c r="B1940" s="59" t="s">
        <v>776</v>
      </c>
      <c r="C1940" s="59"/>
      <c r="D1940" s="60">
        <f>DR!$Q$86</f>
        <v>0</v>
      </c>
      <c r="E1940" s="60">
        <f>CR!$Q$87</f>
        <v>0</v>
      </c>
      <c r="F1940" s="59"/>
      <c r="G1940" s="60"/>
    </row>
    <row r="1941" spans="1:7" ht="18" customHeight="1" x14ac:dyDescent="0.35">
      <c r="A1941" s="59"/>
      <c r="B1941" s="59" t="s">
        <v>777</v>
      </c>
      <c r="C1941" s="59"/>
      <c r="D1941" s="60">
        <f>DR!$R$86</f>
        <v>0</v>
      </c>
      <c r="E1941" s="60">
        <f>CR!$R$87</f>
        <v>0</v>
      </c>
      <c r="F1941" s="59"/>
      <c r="G1941" s="60"/>
    </row>
    <row r="1942" spans="1:7" ht="18" customHeight="1" x14ac:dyDescent="0.35">
      <c r="A1942" s="59"/>
      <c r="B1942" s="59" t="s">
        <v>778</v>
      </c>
      <c r="C1942" s="59"/>
      <c r="D1942" s="60">
        <f>DR!$S$86</f>
        <v>0</v>
      </c>
      <c r="E1942" s="60">
        <f>CR!$S$87</f>
        <v>0</v>
      </c>
      <c r="F1942" s="59"/>
      <c r="G1942" s="60"/>
    </row>
    <row r="1943" spans="1:7" ht="18" customHeight="1" x14ac:dyDescent="0.35">
      <c r="A1943" s="59"/>
      <c r="B1943" s="59" t="s">
        <v>779</v>
      </c>
      <c r="C1943" s="59"/>
      <c r="D1943" s="60">
        <f>DR!$T$86</f>
        <v>0</v>
      </c>
      <c r="E1943" s="60">
        <f>CR!$T$87</f>
        <v>0</v>
      </c>
      <c r="F1943" s="59"/>
      <c r="G1943" s="60"/>
    </row>
    <row r="1944" spans="1:7" ht="18" customHeight="1" x14ac:dyDescent="0.35">
      <c r="A1944" s="59"/>
      <c r="B1944" s="59" t="s">
        <v>780</v>
      </c>
      <c r="C1944" s="59"/>
      <c r="D1944" s="60">
        <f>DR!$U$86</f>
        <v>0</v>
      </c>
      <c r="E1944" s="60">
        <f>CR!$U$87</f>
        <v>0</v>
      </c>
      <c r="F1944" s="59"/>
      <c r="G1944" s="60"/>
    </row>
    <row r="1945" spans="1:7" ht="18" customHeight="1" x14ac:dyDescent="0.35">
      <c r="A1945" s="59"/>
      <c r="B1945" s="59"/>
      <c r="C1945" s="59"/>
      <c r="D1945" s="60">
        <f t="shared" ref="D1945:E1945" si="80">SUM(D1927:D1944)</f>
        <v>96887</v>
      </c>
      <c r="E1945" s="60">
        <f t="shared" si="80"/>
        <v>152906</v>
      </c>
      <c r="F1945" s="59" t="s">
        <v>761</v>
      </c>
      <c r="G1945" s="60">
        <f>D1945-E1945</f>
        <v>-56019</v>
      </c>
    </row>
    <row r="1946" spans="1:7" ht="18" customHeight="1" x14ac:dyDescent="0.35">
      <c r="A1946" s="52"/>
      <c r="B1946" s="52"/>
      <c r="C1946" s="52"/>
      <c r="D1946" s="53"/>
      <c r="E1946" s="53"/>
      <c r="F1946" s="52"/>
      <c r="G1946" s="53"/>
    </row>
    <row r="1947" spans="1:7" ht="18" customHeight="1" x14ac:dyDescent="0.35">
      <c r="A1947" s="52"/>
      <c r="B1947" s="52"/>
      <c r="C1947" s="52"/>
      <c r="D1947" s="53"/>
      <c r="E1947" s="53"/>
      <c r="F1947" s="52"/>
      <c r="G1947" s="53"/>
    </row>
    <row r="1948" spans="1:7" ht="18" customHeight="1" x14ac:dyDescent="0.35">
      <c r="A1948" s="61" t="s">
        <v>446</v>
      </c>
      <c r="B1948" s="63"/>
      <c r="C1948" s="52"/>
      <c r="D1948" s="52">
        <v>136</v>
      </c>
      <c r="E1948" s="53"/>
      <c r="F1948" s="52"/>
      <c r="G1948" s="53"/>
    </row>
    <row r="1949" spans="1:7" ht="18" customHeight="1" x14ac:dyDescent="0.35">
      <c r="A1949" s="56"/>
      <c r="B1949" s="64"/>
      <c r="C1949" s="52"/>
      <c r="D1949" s="52"/>
      <c r="E1949" s="53"/>
      <c r="F1949" s="52"/>
      <c r="G1949" s="53"/>
    </row>
    <row r="1950" spans="1:7" ht="18" customHeight="1" x14ac:dyDescent="0.35">
      <c r="A1950" s="57" t="s">
        <v>756</v>
      </c>
      <c r="B1950" s="57" t="s">
        <v>757</v>
      </c>
      <c r="C1950" s="57" t="s">
        <v>758</v>
      </c>
      <c r="D1950" s="58" t="s">
        <v>759</v>
      </c>
      <c r="E1950" s="58" t="s">
        <v>760</v>
      </c>
      <c r="F1950" s="57" t="s">
        <v>761</v>
      </c>
      <c r="G1950" s="58" t="s">
        <v>762</v>
      </c>
    </row>
    <row r="1951" spans="1:7" ht="18" customHeight="1" x14ac:dyDescent="0.35">
      <c r="A1951" s="59" t="s">
        <v>763</v>
      </c>
      <c r="B1951" s="59" t="s">
        <v>649</v>
      </c>
      <c r="C1951" s="59"/>
      <c r="D1951" s="60">
        <f>DR!$D$88</f>
        <v>0</v>
      </c>
      <c r="E1951" s="60">
        <f>CR!$D$88</f>
        <v>0</v>
      </c>
      <c r="F1951" s="59"/>
      <c r="G1951" s="60"/>
    </row>
    <row r="1952" spans="1:7" ht="18" customHeight="1" x14ac:dyDescent="0.35">
      <c r="A1952" s="59"/>
      <c r="B1952" s="59" t="s">
        <v>764</v>
      </c>
      <c r="C1952" s="59"/>
      <c r="D1952" s="60">
        <f>DR!$E$87</f>
        <v>0</v>
      </c>
      <c r="E1952" s="60">
        <f>CR!$E$88</f>
        <v>451331734</v>
      </c>
      <c r="F1952" s="59"/>
      <c r="G1952" s="60"/>
    </row>
    <row r="1953" spans="1:7" ht="18" customHeight="1" x14ac:dyDescent="0.35">
      <c r="A1953" s="59"/>
      <c r="B1953" s="59" t="s">
        <v>765</v>
      </c>
      <c r="C1953" s="59"/>
      <c r="D1953" s="60">
        <f>DR!$F$87</f>
        <v>0</v>
      </c>
      <c r="E1953" s="60">
        <f>CR!$F$88</f>
        <v>78565789</v>
      </c>
      <c r="F1953" s="59"/>
      <c r="G1953" s="60"/>
    </row>
    <row r="1954" spans="1:7" ht="18" customHeight="1" x14ac:dyDescent="0.35">
      <c r="A1954" s="59"/>
      <c r="B1954" s="59" t="s">
        <v>766</v>
      </c>
      <c r="C1954" s="59"/>
      <c r="D1954" s="60">
        <f>DR!$G$87</f>
        <v>0</v>
      </c>
      <c r="E1954" s="60">
        <f>CR!$G$88</f>
        <v>306123804</v>
      </c>
      <c r="F1954" s="59"/>
      <c r="G1954" s="60"/>
    </row>
    <row r="1955" spans="1:7" ht="18" customHeight="1" x14ac:dyDescent="0.35">
      <c r="A1955" s="59"/>
      <c r="B1955" s="59" t="s">
        <v>767</v>
      </c>
      <c r="C1955" s="59"/>
      <c r="D1955" s="60">
        <f>DR!$H$87</f>
        <v>0</v>
      </c>
      <c r="E1955" s="60">
        <f>CR!$H$89</f>
        <v>11297190</v>
      </c>
      <c r="F1955" s="59"/>
      <c r="G1955" s="60"/>
    </row>
    <row r="1956" spans="1:7" ht="18" customHeight="1" x14ac:dyDescent="0.35">
      <c r="A1956" s="59"/>
      <c r="B1956" s="59" t="s">
        <v>768</v>
      </c>
      <c r="C1956" s="59"/>
      <c r="D1956" s="60">
        <f>DR!$I$87</f>
        <v>0</v>
      </c>
      <c r="E1956" s="60">
        <f>CR!$I$88</f>
        <v>5136830</v>
      </c>
      <c r="F1956" s="59"/>
      <c r="G1956" s="60"/>
    </row>
    <row r="1957" spans="1:7" ht="18" customHeight="1" x14ac:dyDescent="0.35">
      <c r="A1957" s="59"/>
      <c r="B1957" s="59" t="s">
        <v>769</v>
      </c>
      <c r="C1957" s="59"/>
      <c r="D1957" s="60">
        <f>DR!$J$87</f>
        <v>0</v>
      </c>
      <c r="E1957" s="60">
        <f>CR!$J$88</f>
        <v>1050300</v>
      </c>
      <c r="F1957" s="59"/>
      <c r="G1957" s="60"/>
    </row>
    <row r="1958" spans="1:7" ht="18" customHeight="1" x14ac:dyDescent="0.35">
      <c r="A1958" s="59"/>
      <c r="B1958" s="59" t="s">
        <v>770</v>
      </c>
      <c r="C1958" s="59"/>
      <c r="D1958" s="60">
        <f>DR!$K$87</f>
        <v>0</v>
      </c>
      <c r="E1958" s="60">
        <f>CR!$K$88</f>
        <v>0</v>
      </c>
      <c r="F1958" s="59"/>
      <c r="G1958" s="60"/>
    </row>
    <row r="1959" spans="1:7" ht="18" customHeight="1" x14ac:dyDescent="0.35">
      <c r="A1959" s="59"/>
      <c r="B1959" s="59" t="s">
        <v>771</v>
      </c>
      <c r="C1959" s="59"/>
      <c r="D1959" s="60">
        <f>DR!$L$87</f>
        <v>0</v>
      </c>
      <c r="E1959" s="60">
        <f>CR!$L$88</f>
        <v>19538445</v>
      </c>
      <c r="F1959" s="59"/>
      <c r="G1959" s="60"/>
    </row>
    <row r="1960" spans="1:7" ht="18" customHeight="1" x14ac:dyDescent="0.35">
      <c r="A1960" s="59"/>
      <c r="B1960" s="59" t="s">
        <v>772</v>
      </c>
      <c r="C1960" s="59"/>
      <c r="D1960" s="60">
        <f>DR!$M$87</f>
        <v>0</v>
      </c>
      <c r="E1960" s="60">
        <f>CR!$M$88</f>
        <v>659694</v>
      </c>
      <c r="F1960" s="59"/>
      <c r="G1960" s="60"/>
    </row>
    <row r="1961" spans="1:7" ht="18" customHeight="1" x14ac:dyDescent="0.35">
      <c r="A1961" s="59"/>
      <c r="B1961" s="59" t="s">
        <v>773</v>
      </c>
      <c r="C1961" s="59"/>
      <c r="D1961" s="60">
        <f>DR!$N$87</f>
        <v>0</v>
      </c>
      <c r="E1961" s="60">
        <f>CR!$N$88</f>
        <v>11172310</v>
      </c>
      <c r="F1961" s="59"/>
      <c r="G1961" s="60"/>
    </row>
    <row r="1962" spans="1:7" ht="18" customHeight="1" x14ac:dyDescent="0.35">
      <c r="A1962" s="59"/>
      <c r="B1962" s="59" t="s">
        <v>774</v>
      </c>
      <c r="C1962" s="59"/>
      <c r="D1962" s="60">
        <f>DR!$O$87</f>
        <v>0</v>
      </c>
      <c r="E1962" s="60">
        <f>CR!$O$88</f>
        <v>4305786</v>
      </c>
      <c r="F1962" s="59"/>
      <c r="G1962" s="60"/>
    </row>
    <row r="1963" spans="1:7" ht="18" customHeight="1" x14ac:dyDescent="0.35">
      <c r="A1963" s="59"/>
      <c r="B1963" s="59" t="s">
        <v>775</v>
      </c>
      <c r="C1963" s="59"/>
      <c r="D1963" s="60">
        <f>DR!$P$87</f>
        <v>0</v>
      </c>
      <c r="E1963" s="60">
        <f>CR!$P$88</f>
        <v>197595725</v>
      </c>
      <c r="F1963" s="59"/>
      <c r="G1963" s="60"/>
    </row>
    <row r="1964" spans="1:7" ht="18" customHeight="1" x14ac:dyDescent="0.35">
      <c r="A1964" s="59"/>
      <c r="B1964" s="59" t="s">
        <v>776</v>
      </c>
      <c r="C1964" s="59"/>
      <c r="D1964" s="60">
        <f>DR!$Q$87</f>
        <v>0</v>
      </c>
      <c r="E1964" s="60">
        <f>CR!$Q$88</f>
        <v>1582769</v>
      </c>
      <c r="F1964" s="59"/>
      <c r="G1964" s="60"/>
    </row>
    <row r="1965" spans="1:7" ht="18" customHeight="1" x14ac:dyDescent="0.35">
      <c r="A1965" s="59"/>
      <c r="B1965" s="59" t="s">
        <v>777</v>
      </c>
      <c r="C1965" s="59"/>
      <c r="D1965" s="60">
        <f>DR!$R$87</f>
        <v>0</v>
      </c>
      <c r="E1965" s="60">
        <f>CR!$R$88</f>
        <v>0</v>
      </c>
      <c r="F1965" s="59"/>
      <c r="G1965" s="60"/>
    </row>
    <row r="1966" spans="1:7" ht="18" customHeight="1" x14ac:dyDescent="0.35">
      <c r="A1966" s="59"/>
      <c r="B1966" s="59" t="s">
        <v>778</v>
      </c>
      <c r="C1966" s="59"/>
      <c r="D1966" s="60">
        <f>DR!$S$87</f>
        <v>0</v>
      </c>
      <c r="E1966" s="60">
        <f>CR!$S$88</f>
        <v>178101</v>
      </c>
      <c r="F1966" s="59"/>
      <c r="G1966" s="60"/>
    </row>
    <row r="1967" spans="1:7" ht="18" customHeight="1" x14ac:dyDescent="0.35">
      <c r="A1967" s="59"/>
      <c r="B1967" s="59" t="s">
        <v>779</v>
      </c>
      <c r="C1967" s="59"/>
      <c r="D1967" s="60">
        <f>DR!$T$87</f>
        <v>0</v>
      </c>
      <c r="E1967" s="60">
        <f>CR!$T$88</f>
        <v>0</v>
      </c>
      <c r="F1967" s="59"/>
      <c r="G1967" s="60"/>
    </row>
    <row r="1968" spans="1:7" ht="18" customHeight="1" x14ac:dyDescent="0.35">
      <c r="A1968" s="59"/>
      <c r="B1968" s="59" t="s">
        <v>780</v>
      </c>
      <c r="C1968" s="59"/>
      <c r="D1968" s="60">
        <f>DR!$U$87</f>
        <v>0</v>
      </c>
      <c r="E1968" s="60">
        <f>CR!$U$88</f>
        <v>0</v>
      </c>
      <c r="F1968" s="59"/>
      <c r="G1968" s="60"/>
    </row>
    <row r="1969" spans="1:7" ht="18" customHeight="1" x14ac:dyDescent="0.35">
      <c r="A1969" s="59"/>
      <c r="B1969" s="59"/>
      <c r="C1969" s="59"/>
      <c r="D1969" s="60">
        <f t="shared" ref="D1969:E1969" si="81">SUM(D1951:D1968)</f>
        <v>0</v>
      </c>
      <c r="E1969" s="60">
        <f t="shared" si="81"/>
        <v>1088538477</v>
      </c>
      <c r="F1969" s="59" t="s">
        <v>761</v>
      </c>
      <c r="G1969" s="60">
        <f>D1969-E1969</f>
        <v>-1088538477</v>
      </c>
    </row>
    <row r="1970" spans="1:7" ht="18" customHeight="1" x14ac:dyDescent="0.35">
      <c r="A1970" s="52"/>
      <c r="B1970" s="52"/>
      <c r="C1970" s="52"/>
      <c r="D1970" s="53"/>
      <c r="E1970" s="53"/>
      <c r="F1970" s="52"/>
      <c r="G1970" s="53"/>
    </row>
    <row r="1971" spans="1:7" ht="18" customHeight="1" x14ac:dyDescent="0.35">
      <c r="A1971" s="52"/>
      <c r="B1971" s="52"/>
      <c r="C1971" s="52"/>
      <c r="D1971" s="53"/>
      <c r="E1971" s="53"/>
      <c r="F1971" s="52"/>
      <c r="G1971" s="53"/>
    </row>
    <row r="1972" spans="1:7" ht="18" customHeight="1" x14ac:dyDescent="0.35">
      <c r="A1972" s="61" t="s">
        <v>448</v>
      </c>
      <c r="B1972" s="63"/>
      <c r="C1972" s="52"/>
      <c r="D1972" s="52">
        <v>137</v>
      </c>
      <c r="E1972" s="53"/>
      <c r="F1972" s="52"/>
      <c r="G1972" s="53"/>
    </row>
    <row r="1973" spans="1:7" ht="18" customHeight="1" x14ac:dyDescent="0.35">
      <c r="A1973" s="56"/>
      <c r="B1973" s="64"/>
      <c r="C1973" s="52"/>
      <c r="D1973" s="52"/>
      <c r="E1973" s="53"/>
      <c r="F1973" s="52"/>
      <c r="G1973" s="53"/>
    </row>
    <row r="1974" spans="1:7" ht="18" customHeight="1" x14ac:dyDescent="0.35">
      <c r="A1974" s="57" t="s">
        <v>756</v>
      </c>
      <c r="B1974" s="57" t="s">
        <v>757</v>
      </c>
      <c r="C1974" s="57" t="s">
        <v>758</v>
      </c>
      <c r="D1974" s="58" t="s">
        <v>759</v>
      </c>
      <c r="E1974" s="58" t="s">
        <v>760</v>
      </c>
      <c r="F1974" s="57" t="s">
        <v>761</v>
      </c>
      <c r="G1974" s="58" t="s">
        <v>762</v>
      </c>
    </row>
    <row r="1975" spans="1:7" ht="18" customHeight="1" x14ac:dyDescent="0.35">
      <c r="A1975" s="59" t="s">
        <v>763</v>
      </c>
      <c r="B1975" s="59" t="s">
        <v>649</v>
      </c>
      <c r="C1975" s="59"/>
      <c r="D1975" s="60">
        <f>DR!$D$89</f>
        <v>0</v>
      </c>
      <c r="E1975" s="60">
        <f>CR!$D$89</f>
        <v>0</v>
      </c>
      <c r="F1975" s="59"/>
      <c r="G1975" s="60"/>
    </row>
    <row r="1976" spans="1:7" ht="18" customHeight="1" x14ac:dyDescent="0.35">
      <c r="A1976" s="59"/>
      <c r="B1976" s="59" t="s">
        <v>764</v>
      </c>
      <c r="C1976" s="59"/>
      <c r="D1976" s="60">
        <f>DR!$E$88</f>
        <v>0</v>
      </c>
      <c r="E1976" s="60">
        <f>CR!$E$89</f>
        <v>1397945</v>
      </c>
      <c r="F1976" s="59"/>
      <c r="G1976" s="60"/>
    </row>
    <row r="1977" spans="1:7" ht="18" customHeight="1" x14ac:dyDescent="0.35">
      <c r="A1977" s="59"/>
      <c r="B1977" s="59" t="s">
        <v>765</v>
      </c>
      <c r="C1977" s="59"/>
      <c r="D1977" s="60">
        <f>DR!$F$88</f>
        <v>0</v>
      </c>
      <c r="E1977" s="60">
        <f>CR!$F$89</f>
        <v>0</v>
      </c>
      <c r="F1977" s="59"/>
      <c r="G1977" s="60"/>
    </row>
    <row r="1978" spans="1:7" ht="18" customHeight="1" x14ac:dyDescent="0.35">
      <c r="A1978" s="59"/>
      <c r="B1978" s="59" t="s">
        <v>766</v>
      </c>
      <c r="C1978" s="59"/>
      <c r="D1978" s="60">
        <f>DR!$G$88</f>
        <v>0</v>
      </c>
      <c r="E1978" s="60">
        <f>CR!$G$89</f>
        <v>5915304</v>
      </c>
      <c r="F1978" s="59"/>
      <c r="G1978" s="60"/>
    </row>
    <row r="1979" spans="1:7" ht="18" customHeight="1" x14ac:dyDescent="0.35">
      <c r="A1979" s="59"/>
      <c r="B1979" s="59" t="s">
        <v>767</v>
      </c>
      <c r="C1979" s="59"/>
      <c r="D1979" s="60">
        <f>DR!$H$88</f>
        <v>0</v>
      </c>
      <c r="E1979" s="60">
        <f>CR!$H$90</f>
        <v>684200248.38999999</v>
      </c>
      <c r="F1979" s="59"/>
      <c r="G1979" s="60"/>
    </row>
    <row r="1980" spans="1:7" ht="18" customHeight="1" x14ac:dyDescent="0.35">
      <c r="A1980" s="59"/>
      <c r="B1980" s="59" t="s">
        <v>768</v>
      </c>
      <c r="C1980" s="59"/>
      <c r="D1980" s="60">
        <f>DR!$I$88</f>
        <v>0</v>
      </c>
      <c r="E1980" s="60">
        <f>CR!$I$89</f>
        <v>454929</v>
      </c>
      <c r="F1980" s="59"/>
      <c r="G1980" s="60"/>
    </row>
    <row r="1981" spans="1:7" ht="18" customHeight="1" x14ac:dyDescent="0.35">
      <c r="A1981" s="59"/>
      <c r="B1981" s="59" t="s">
        <v>769</v>
      </c>
      <c r="C1981" s="59"/>
      <c r="D1981" s="60">
        <f>DR!$J$88</f>
        <v>0</v>
      </c>
      <c r="E1981" s="60">
        <f>CR!$J$89</f>
        <v>1265</v>
      </c>
      <c r="F1981" s="59"/>
      <c r="G1981" s="60"/>
    </row>
    <row r="1982" spans="1:7" ht="18" customHeight="1" x14ac:dyDescent="0.35">
      <c r="A1982" s="59"/>
      <c r="B1982" s="59" t="s">
        <v>770</v>
      </c>
      <c r="C1982" s="59"/>
      <c r="D1982" s="60">
        <f>DR!$K$88</f>
        <v>0</v>
      </c>
      <c r="E1982" s="60">
        <f>CR!$K$89</f>
        <v>15400</v>
      </c>
      <c r="F1982" s="59"/>
      <c r="G1982" s="60"/>
    </row>
    <row r="1983" spans="1:7" ht="18" customHeight="1" x14ac:dyDescent="0.35">
      <c r="A1983" s="59"/>
      <c r="B1983" s="59" t="s">
        <v>771</v>
      </c>
      <c r="C1983" s="59"/>
      <c r="D1983" s="60">
        <f>DR!$L$88</f>
        <v>0</v>
      </c>
      <c r="E1983" s="60">
        <f>CR!$L$89</f>
        <v>0</v>
      </c>
      <c r="F1983" s="59"/>
      <c r="G1983" s="60"/>
    </row>
    <row r="1984" spans="1:7" ht="18" customHeight="1" x14ac:dyDescent="0.35">
      <c r="A1984" s="59"/>
      <c r="B1984" s="59" t="s">
        <v>772</v>
      </c>
      <c r="C1984" s="59"/>
      <c r="D1984" s="60">
        <f>DR!$M$88</f>
        <v>0</v>
      </c>
      <c r="E1984" s="60">
        <f>CR!$M$89</f>
        <v>0</v>
      </c>
      <c r="F1984" s="59"/>
      <c r="G1984" s="60"/>
    </row>
    <row r="1985" spans="1:7" ht="18" customHeight="1" x14ac:dyDescent="0.35">
      <c r="A1985" s="59"/>
      <c r="B1985" s="59" t="s">
        <v>773</v>
      </c>
      <c r="C1985" s="59"/>
      <c r="D1985" s="60">
        <f>DR!$N$88</f>
        <v>0</v>
      </c>
      <c r="E1985" s="60">
        <f>CR!$N$89</f>
        <v>5040</v>
      </c>
      <c r="F1985" s="59"/>
      <c r="G1985" s="60"/>
    </row>
    <row r="1986" spans="1:7" ht="18" customHeight="1" x14ac:dyDescent="0.35">
      <c r="A1986" s="59"/>
      <c r="B1986" s="59" t="s">
        <v>774</v>
      </c>
      <c r="C1986" s="59"/>
      <c r="D1986" s="60">
        <f>DR!$O$88</f>
        <v>0</v>
      </c>
      <c r="E1986" s="60">
        <f>CR!$O$89</f>
        <v>2313</v>
      </c>
      <c r="F1986" s="59"/>
      <c r="G1986" s="60"/>
    </row>
    <row r="1987" spans="1:7" ht="18" customHeight="1" x14ac:dyDescent="0.35">
      <c r="A1987" s="59"/>
      <c r="B1987" s="59" t="s">
        <v>775</v>
      </c>
      <c r="C1987" s="59"/>
      <c r="D1987" s="60">
        <f>DR!$P$88</f>
        <v>0</v>
      </c>
      <c r="E1987" s="60">
        <f>CR!$P$89</f>
        <v>1750757</v>
      </c>
      <c r="F1987" s="59"/>
      <c r="G1987" s="60"/>
    </row>
    <row r="1988" spans="1:7" ht="18" customHeight="1" x14ac:dyDescent="0.35">
      <c r="A1988" s="59"/>
      <c r="B1988" s="59" t="s">
        <v>776</v>
      </c>
      <c r="C1988" s="59"/>
      <c r="D1988" s="60">
        <f>DR!$Q$88</f>
        <v>0</v>
      </c>
      <c r="E1988" s="60">
        <f>CR!$Q$89</f>
        <v>0</v>
      </c>
      <c r="F1988" s="59"/>
      <c r="G1988" s="60"/>
    </row>
    <row r="1989" spans="1:7" ht="18" customHeight="1" x14ac:dyDescent="0.35">
      <c r="A1989" s="59"/>
      <c r="B1989" s="59" t="s">
        <v>777</v>
      </c>
      <c r="C1989" s="59"/>
      <c r="D1989" s="60">
        <f>DR!$R$88</f>
        <v>0</v>
      </c>
      <c r="E1989" s="60">
        <f>CR!$R$89</f>
        <v>18000</v>
      </c>
      <c r="F1989" s="59"/>
      <c r="G1989" s="60"/>
    </row>
    <row r="1990" spans="1:7" ht="18" customHeight="1" x14ac:dyDescent="0.35">
      <c r="A1990" s="59"/>
      <c r="B1990" s="59" t="s">
        <v>778</v>
      </c>
      <c r="C1990" s="59"/>
      <c r="D1990" s="60">
        <f>DR!$S$88</f>
        <v>0</v>
      </c>
      <c r="E1990" s="60">
        <f>CR!$S$89</f>
        <v>1894</v>
      </c>
      <c r="F1990" s="59"/>
      <c r="G1990" s="60"/>
    </row>
    <row r="1991" spans="1:7" ht="18" customHeight="1" x14ac:dyDescent="0.35">
      <c r="A1991" s="59"/>
      <c r="B1991" s="59" t="s">
        <v>779</v>
      </c>
      <c r="C1991" s="59"/>
      <c r="D1991" s="60">
        <f>DR!$T$88</f>
        <v>0</v>
      </c>
      <c r="E1991" s="60">
        <f>CR!$T$89</f>
        <v>1051</v>
      </c>
      <c r="F1991" s="59"/>
      <c r="G1991" s="60"/>
    </row>
    <row r="1992" spans="1:7" ht="18" customHeight="1" x14ac:dyDescent="0.35">
      <c r="A1992" s="59"/>
      <c r="B1992" s="59" t="s">
        <v>780</v>
      </c>
      <c r="C1992" s="59"/>
      <c r="D1992" s="60">
        <f>DR!$U$88</f>
        <v>0</v>
      </c>
      <c r="E1992" s="60">
        <f>CR!$U$89</f>
        <v>91095</v>
      </c>
      <c r="F1992" s="59"/>
      <c r="G1992" s="60"/>
    </row>
    <row r="1993" spans="1:7" ht="18" customHeight="1" x14ac:dyDescent="0.35">
      <c r="A1993" s="59"/>
      <c r="B1993" s="59"/>
      <c r="C1993" s="59"/>
      <c r="D1993" s="60">
        <f t="shared" ref="D1993:E1993" si="82">SUM(D1975:D1992)</f>
        <v>0</v>
      </c>
      <c r="E1993" s="60">
        <f t="shared" si="82"/>
        <v>693855241.38999999</v>
      </c>
      <c r="F1993" s="59" t="s">
        <v>761</v>
      </c>
      <c r="G1993" s="60">
        <f>D1993-E1993</f>
        <v>-693855241.38999999</v>
      </c>
    </row>
    <row r="1994" spans="1:7" ht="18" customHeight="1" x14ac:dyDescent="0.35">
      <c r="A1994" s="52"/>
      <c r="B1994" s="52"/>
      <c r="C1994" s="52"/>
      <c r="D1994" s="53"/>
      <c r="E1994" s="53"/>
      <c r="F1994" s="52"/>
      <c r="G1994" s="53"/>
    </row>
    <row r="1995" spans="1:7" ht="18" customHeight="1" x14ac:dyDescent="0.35">
      <c r="A1995" s="52"/>
      <c r="B1995" s="52"/>
      <c r="C1995" s="52"/>
      <c r="D1995" s="53"/>
      <c r="E1995" s="53"/>
      <c r="F1995" s="52"/>
      <c r="G1995" s="53"/>
    </row>
    <row r="1996" spans="1:7" ht="18" customHeight="1" x14ac:dyDescent="0.35">
      <c r="A1996" s="62" t="s">
        <v>450</v>
      </c>
      <c r="B1996" s="63"/>
      <c r="C1996" s="52"/>
      <c r="D1996" s="52">
        <v>138</v>
      </c>
      <c r="E1996" s="53"/>
      <c r="F1996" s="52"/>
      <c r="G1996" s="53"/>
    </row>
    <row r="1997" spans="1:7" ht="18" customHeight="1" x14ac:dyDescent="0.35">
      <c r="A1997" s="56"/>
      <c r="B1997" s="64"/>
      <c r="C1997" s="52"/>
      <c r="D1997" s="52"/>
      <c r="E1997" s="53"/>
      <c r="F1997" s="52"/>
      <c r="G1997" s="53"/>
    </row>
    <row r="1998" spans="1:7" ht="18" customHeight="1" x14ac:dyDescent="0.35">
      <c r="A1998" s="57" t="s">
        <v>756</v>
      </c>
      <c r="B1998" s="57" t="s">
        <v>757</v>
      </c>
      <c r="C1998" s="57" t="s">
        <v>758</v>
      </c>
      <c r="D1998" s="58" t="s">
        <v>759</v>
      </c>
      <c r="E1998" s="58" t="s">
        <v>760</v>
      </c>
      <c r="F1998" s="57" t="s">
        <v>761</v>
      </c>
      <c r="G1998" s="58" t="s">
        <v>762</v>
      </c>
    </row>
    <row r="1999" spans="1:7" ht="18" customHeight="1" x14ac:dyDescent="0.35">
      <c r="A1999" s="59" t="s">
        <v>763</v>
      </c>
      <c r="B1999" s="59" t="s">
        <v>649</v>
      </c>
      <c r="C1999" s="59"/>
      <c r="D1999" s="60">
        <f>DR!$D$90</f>
        <v>0</v>
      </c>
      <c r="E1999" s="60">
        <f>CR!$D$90</f>
        <v>0</v>
      </c>
      <c r="F1999" s="59"/>
      <c r="G1999" s="60"/>
    </row>
    <row r="2000" spans="1:7" ht="18" customHeight="1" x14ac:dyDescent="0.35">
      <c r="A2000" s="59"/>
      <c r="B2000" s="59" t="s">
        <v>764</v>
      </c>
      <c r="C2000" s="59"/>
      <c r="D2000" s="60">
        <f>DR!$E$89</f>
        <v>0</v>
      </c>
      <c r="E2000" s="60">
        <f>CR!$E$90</f>
        <v>761734498</v>
      </c>
      <c r="F2000" s="59"/>
      <c r="G2000" s="60"/>
    </row>
    <row r="2001" spans="1:7" ht="18" customHeight="1" x14ac:dyDescent="0.35">
      <c r="A2001" s="59"/>
      <c r="B2001" s="59" t="s">
        <v>765</v>
      </c>
      <c r="C2001" s="59"/>
      <c r="D2001" s="60">
        <f>DR!$F$89</f>
        <v>0</v>
      </c>
      <c r="E2001" s="60">
        <f>CR!$F$90</f>
        <v>49424423</v>
      </c>
      <c r="F2001" s="59"/>
      <c r="G2001" s="60"/>
    </row>
    <row r="2002" spans="1:7" ht="18" customHeight="1" x14ac:dyDescent="0.35">
      <c r="A2002" s="59"/>
      <c r="B2002" s="59" t="s">
        <v>766</v>
      </c>
      <c r="C2002" s="59"/>
      <c r="D2002" s="60">
        <f>DR!$G$89</f>
        <v>0</v>
      </c>
      <c r="E2002" s="60">
        <f>CR!$G$90</f>
        <v>13107975</v>
      </c>
      <c r="F2002" s="59"/>
      <c r="G2002" s="60"/>
    </row>
    <row r="2003" spans="1:7" ht="18" customHeight="1" x14ac:dyDescent="0.35">
      <c r="A2003" s="59"/>
      <c r="B2003" s="59" t="s">
        <v>767</v>
      </c>
      <c r="C2003" s="59"/>
      <c r="D2003" s="60">
        <f>DR!$H$89</f>
        <v>0</v>
      </c>
      <c r="E2003" s="60">
        <f>CR!$H$91</f>
        <v>1142083</v>
      </c>
      <c r="F2003" s="59"/>
      <c r="G2003" s="60"/>
    </row>
    <row r="2004" spans="1:7" ht="18" customHeight="1" x14ac:dyDescent="0.35">
      <c r="A2004" s="59"/>
      <c r="B2004" s="59" t="s">
        <v>768</v>
      </c>
      <c r="C2004" s="59"/>
      <c r="D2004" s="60">
        <f>DR!$I$89</f>
        <v>0</v>
      </c>
      <c r="E2004" s="60">
        <f>CR!$I$90</f>
        <v>20483717</v>
      </c>
      <c r="F2004" s="59"/>
      <c r="G2004" s="60"/>
    </row>
    <row r="2005" spans="1:7" ht="18" customHeight="1" x14ac:dyDescent="0.35">
      <c r="A2005" s="59"/>
      <c r="B2005" s="59" t="s">
        <v>769</v>
      </c>
      <c r="C2005" s="59"/>
      <c r="D2005" s="60">
        <f>DR!$J$89</f>
        <v>0</v>
      </c>
      <c r="E2005" s="60">
        <f>CR!$J$90</f>
        <v>8334243</v>
      </c>
      <c r="F2005" s="59"/>
      <c r="G2005" s="60"/>
    </row>
    <row r="2006" spans="1:7" ht="18" customHeight="1" x14ac:dyDescent="0.35">
      <c r="A2006" s="59"/>
      <c r="B2006" s="59" t="s">
        <v>770</v>
      </c>
      <c r="C2006" s="59"/>
      <c r="D2006" s="60">
        <f>DR!$K$89</f>
        <v>0</v>
      </c>
      <c r="E2006" s="60">
        <f>CR!$K$90</f>
        <v>0</v>
      </c>
      <c r="F2006" s="59"/>
      <c r="G2006" s="60"/>
    </row>
    <row r="2007" spans="1:7" ht="18" customHeight="1" x14ac:dyDescent="0.35">
      <c r="A2007" s="59"/>
      <c r="B2007" s="59" t="s">
        <v>771</v>
      </c>
      <c r="C2007" s="59"/>
      <c r="D2007" s="60">
        <f>DR!$L$89</f>
        <v>0</v>
      </c>
      <c r="E2007" s="60">
        <f>CR!$L$90</f>
        <v>51858983</v>
      </c>
      <c r="F2007" s="59"/>
      <c r="G2007" s="60"/>
    </row>
    <row r="2008" spans="1:7" ht="18" customHeight="1" x14ac:dyDescent="0.35">
      <c r="A2008" s="59"/>
      <c r="B2008" s="59" t="s">
        <v>772</v>
      </c>
      <c r="C2008" s="59"/>
      <c r="D2008" s="60">
        <f>DR!$M$89</f>
        <v>0</v>
      </c>
      <c r="E2008" s="60">
        <f>CR!$M$90</f>
        <v>16212186</v>
      </c>
      <c r="F2008" s="59"/>
      <c r="G2008" s="60"/>
    </row>
    <row r="2009" spans="1:7" ht="18" customHeight="1" x14ac:dyDescent="0.35">
      <c r="A2009" s="59"/>
      <c r="B2009" s="59" t="s">
        <v>773</v>
      </c>
      <c r="C2009" s="59"/>
      <c r="D2009" s="60">
        <f>DR!$N$89</f>
        <v>0</v>
      </c>
      <c r="E2009" s="60">
        <f>CR!$N$90</f>
        <v>4950761</v>
      </c>
      <c r="F2009" s="59"/>
      <c r="G2009" s="60"/>
    </row>
    <row r="2010" spans="1:7" ht="18" customHeight="1" x14ac:dyDescent="0.35">
      <c r="A2010" s="59"/>
      <c r="B2010" s="59" t="s">
        <v>774</v>
      </c>
      <c r="C2010" s="59"/>
      <c r="D2010" s="60">
        <f>DR!$O$89</f>
        <v>0</v>
      </c>
      <c r="E2010" s="60">
        <f>CR!$O$90</f>
        <v>2490976</v>
      </c>
      <c r="F2010" s="59"/>
      <c r="G2010" s="60"/>
    </row>
    <row r="2011" spans="1:7" ht="18" customHeight="1" x14ac:dyDescent="0.35">
      <c r="A2011" s="59"/>
      <c r="B2011" s="59" t="s">
        <v>775</v>
      </c>
      <c r="C2011" s="59"/>
      <c r="D2011" s="60">
        <f>DR!$P$89</f>
        <v>0</v>
      </c>
      <c r="E2011" s="60">
        <f>CR!$P$90</f>
        <v>31899423.899999999</v>
      </c>
      <c r="F2011" s="59"/>
      <c r="G2011" s="60"/>
    </row>
    <row r="2012" spans="1:7" ht="18" customHeight="1" x14ac:dyDescent="0.35">
      <c r="A2012" s="59"/>
      <c r="B2012" s="59" t="s">
        <v>776</v>
      </c>
      <c r="C2012" s="59"/>
      <c r="D2012" s="60">
        <f>DR!$Q$89</f>
        <v>0</v>
      </c>
      <c r="E2012" s="60">
        <f>CR!$Q$90</f>
        <v>14157610</v>
      </c>
      <c r="F2012" s="59"/>
      <c r="G2012" s="60"/>
    </row>
    <row r="2013" spans="1:7" ht="18" customHeight="1" x14ac:dyDescent="0.35">
      <c r="A2013" s="59"/>
      <c r="B2013" s="59" t="s">
        <v>777</v>
      </c>
      <c r="C2013" s="59"/>
      <c r="D2013" s="60">
        <f>DR!$R$89</f>
        <v>0</v>
      </c>
      <c r="E2013" s="60">
        <f>CR!$R$90</f>
        <v>5208230</v>
      </c>
      <c r="F2013" s="59"/>
      <c r="G2013" s="60"/>
    </row>
    <row r="2014" spans="1:7" ht="18" customHeight="1" x14ac:dyDescent="0.35">
      <c r="A2014" s="59"/>
      <c r="B2014" s="59" t="s">
        <v>778</v>
      </c>
      <c r="C2014" s="59"/>
      <c r="D2014" s="60">
        <f>DR!$S$89</f>
        <v>0</v>
      </c>
      <c r="E2014" s="60">
        <f>CR!$S$90</f>
        <v>31135968</v>
      </c>
      <c r="F2014" s="59"/>
      <c r="G2014" s="60"/>
    </row>
    <row r="2015" spans="1:7" ht="18" customHeight="1" x14ac:dyDescent="0.35">
      <c r="A2015" s="59"/>
      <c r="B2015" s="59" t="s">
        <v>779</v>
      </c>
      <c r="C2015" s="59"/>
      <c r="D2015" s="60">
        <f>DR!$T$89</f>
        <v>0</v>
      </c>
      <c r="E2015" s="60">
        <f>CR!$T$90</f>
        <v>0</v>
      </c>
      <c r="F2015" s="59"/>
      <c r="G2015" s="60"/>
    </row>
    <row r="2016" spans="1:7" ht="18" customHeight="1" x14ac:dyDescent="0.35">
      <c r="A2016" s="59"/>
      <c r="B2016" s="59" t="s">
        <v>780</v>
      </c>
      <c r="C2016" s="59"/>
      <c r="D2016" s="60">
        <f>DR!$U$89</f>
        <v>0</v>
      </c>
      <c r="E2016" s="60">
        <f>CR!$U$90</f>
        <v>26026344</v>
      </c>
      <c r="F2016" s="59"/>
      <c r="G2016" s="60"/>
    </row>
    <row r="2017" spans="1:7" ht="18" customHeight="1" x14ac:dyDescent="0.35">
      <c r="A2017" s="59"/>
      <c r="B2017" s="59"/>
      <c r="C2017" s="59"/>
      <c r="D2017" s="60">
        <f t="shared" ref="D2017:E2017" si="83">SUM(D1999:D2016)</f>
        <v>0</v>
      </c>
      <c r="E2017" s="60">
        <f t="shared" si="83"/>
        <v>1038167420.9</v>
      </c>
      <c r="F2017" s="59" t="s">
        <v>761</v>
      </c>
      <c r="G2017" s="60">
        <f>D2017-E2017</f>
        <v>-1038167420.9</v>
      </c>
    </row>
    <row r="2018" spans="1:7" ht="18" customHeight="1" x14ac:dyDescent="0.35">
      <c r="A2018" s="52"/>
      <c r="B2018" s="52"/>
      <c r="C2018" s="52"/>
      <c r="D2018" s="53"/>
      <c r="E2018" s="53"/>
      <c r="F2018" s="52"/>
      <c r="G2018" s="53"/>
    </row>
    <row r="2019" spans="1:7" ht="18" customHeight="1" x14ac:dyDescent="0.35">
      <c r="A2019" s="52"/>
      <c r="B2019" s="52"/>
      <c r="C2019" s="52"/>
      <c r="D2019" s="53"/>
      <c r="E2019" s="53"/>
      <c r="F2019" s="52"/>
      <c r="G2019" s="53"/>
    </row>
    <row r="2020" spans="1:7" ht="18" customHeight="1" x14ac:dyDescent="0.35">
      <c r="A2020" s="62" t="s">
        <v>452</v>
      </c>
      <c r="B2020" s="63"/>
      <c r="C2020" s="52"/>
      <c r="D2020" s="52">
        <v>139</v>
      </c>
      <c r="E2020" s="53"/>
      <c r="F2020" s="52"/>
      <c r="G2020" s="53"/>
    </row>
    <row r="2021" spans="1:7" ht="18" customHeight="1" x14ac:dyDescent="0.35">
      <c r="A2021" s="56"/>
      <c r="B2021" s="64"/>
      <c r="C2021" s="52"/>
      <c r="D2021" s="52"/>
      <c r="E2021" s="53"/>
      <c r="F2021" s="52"/>
      <c r="G2021" s="53"/>
    </row>
    <row r="2022" spans="1:7" ht="18" customHeight="1" x14ac:dyDescent="0.35">
      <c r="A2022" s="57" t="s">
        <v>756</v>
      </c>
      <c r="B2022" s="57" t="s">
        <v>757</v>
      </c>
      <c r="C2022" s="57" t="s">
        <v>758</v>
      </c>
      <c r="D2022" s="58" t="s">
        <v>759</v>
      </c>
      <c r="E2022" s="58" t="s">
        <v>760</v>
      </c>
      <c r="F2022" s="57" t="s">
        <v>761</v>
      </c>
      <c r="G2022" s="58" t="s">
        <v>762</v>
      </c>
    </row>
    <row r="2023" spans="1:7" ht="18" customHeight="1" x14ac:dyDescent="0.35">
      <c r="A2023" s="59" t="s">
        <v>763</v>
      </c>
      <c r="B2023" s="59" t="s">
        <v>649</v>
      </c>
      <c r="C2023" s="59"/>
      <c r="D2023" s="60">
        <f>DR!$D$91</f>
        <v>0</v>
      </c>
      <c r="E2023" s="60">
        <f>CR!$D$91</f>
        <v>0</v>
      </c>
      <c r="F2023" s="59"/>
      <c r="G2023" s="60"/>
    </row>
    <row r="2024" spans="1:7" ht="18" customHeight="1" x14ac:dyDescent="0.35">
      <c r="A2024" s="59"/>
      <c r="B2024" s="59" t="s">
        <v>764</v>
      </c>
      <c r="C2024" s="59"/>
      <c r="D2024" s="60">
        <f>DR!$E$90</f>
        <v>0</v>
      </c>
      <c r="E2024" s="60">
        <f>CR!$E$91</f>
        <v>126525</v>
      </c>
      <c r="F2024" s="59"/>
      <c r="G2024" s="60"/>
    </row>
    <row r="2025" spans="1:7" ht="18" customHeight="1" x14ac:dyDescent="0.35">
      <c r="A2025" s="59"/>
      <c r="B2025" s="59" t="s">
        <v>765</v>
      </c>
      <c r="C2025" s="59"/>
      <c r="D2025" s="60">
        <f>DR!$F$90</f>
        <v>0</v>
      </c>
      <c r="E2025" s="60">
        <f>CR!$F$91</f>
        <v>183854</v>
      </c>
      <c r="F2025" s="59"/>
      <c r="G2025" s="60"/>
    </row>
    <row r="2026" spans="1:7" ht="18" customHeight="1" x14ac:dyDescent="0.35">
      <c r="A2026" s="59"/>
      <c r="B2026" s="59" t="s">
        <v>766</v>
      </c>
      <c r="C2026" s="59"/>
      <c r="D2026" s="60">
        <f>DR!$G$90</f>
        <v>0</v>
      </c>
      <c r="E2026" s="60">
        <f>CR!$G$91</f>
        <v>1776811</v>
      </c>
      <c r="F2026" s="59"/>
      <c r="G2026" s="60"/>
    </row>
    <row r="2027" spans="1:7" ht="18" customHeight="1" x14ac:dyDescent="0.35">
      <c r="A2027" s="59"/>
      <c r="B2027" s="59" t="s">
        <v>767</v>
      </c>
      <c r="C2027" s="59"/>
      <c r="D2027" s="60">
        <f>DR!$H$90</f>
        <v>0</v>
      </c>
      <c r="E2027" s="60">
        <f>CR!$H$92</f>
        <v>0</v>
      </c>
      <c r="F2027" s="59"/>
      <c r="G2027" s="60"/>
    </row>
    <row r="2028" spans="1:7" ht="18" customHeight="1" x14ac:dyDescent="0.35">
      <c r="A2028" s="59"/>
      <c r="B2028" s="59" t="s">
        <v>768</v>
      </c>
      <c r="C2028" s="59"/>
      <c r="D2028" s="60">
        <f>DR!$I$90</f>
        <v>0</v>
      </c>
      <c r="E2028" s="60">
        <f>CR!$I$91</f>
        <v>54855</v>
      </c>
      <c r="F2028" s="59"/>
      <c r="G2028" s="60"/>
    </row>
    <row r="2029" spans="1:7" ht="18" customHeight="1" x14ac:dyDescent="0.35">
      <c r="A2029" s="59"/>
      <c r="B2029" s="59" t="s">
        <v>769</v>
      </c>
      <c r="C2029" s="59"/>
      <c r="D2029" s="60">
        <f>DR!$J$90</f>
        <v>0</v>
      </c>
      <c r="E2029" s="60">
        <f>CR!$J$91</f>
        <v>0</v>
      </c>
      <c r="F2029" s="59"/>
      <c r="G2029" s="60"/>
    </row>
    <row r="2030" spans="1:7" ht="18" customHeight="1" x14ac:dyDescent="0.35">
      <c r="A2030" s="59"/>
      <c r="B2030" s="59" t="s">
        <v>770</v>
      </c>
      <c r="C2030" s="59"/>
      <c r="D2030" s="60">
        <f>DR!$K$90</f>
        <v>0</v>
      </c>
      <c r="E2030" s="60">
        <f>CR!$K$91</f>
        <v>377680</v>
      </c>
      <c r="F2030" s="59"/>
      <c r="G2030" s="60"/>
    </row>
    <row r="2031" spans="1:7" ht="18" customHeight="1" x14ac:dyDescent="0.35">
      <c r="A2031" s="59"/>
      <c r="B2031" s="59" t="s">
        <v>771</v>
      </c>
      <c r="C2031" s="59"/>
      <c r="D2031" s="60">
        <f>DR!$L$90</f>
        <v>0</v>
      </c>
      <c r="E2031" s="60">
        <f>CR!$L$91</f>
        <v>816963.08</v>
      </c>
      <c r="F2031" s="59"/>
      <c r="G2031" s="60"/>
    </row>
    <row r="2032" spans="1:7" ht="18" customHeight="1" x14ac:dyDescent="0.35">
      <c r="A2032" s="59"/>
      <c r="B2032" s="59" t="s">
        <v>772</v>
      </c>
      <c r="C2032" s="59"/>
      <c r="D2032" s="60">
        <f>DR!$M$90</f>
        <v>0</v>
      </c>
      <c r="E2032" s="60">
        <f>CR!$M$91</f>
        <v>0</v>
      </c>
      <c r="F2032" s="59"/>
      <c r="G2032" s="60"/>
    </row>
    <row r="2033" spans="1:7" ht="18" customHeight="1" x14ac:dyDescent="0.35">
      <c r="A2033" s="59"/>
      <c r="B2033" s="59" t="s">
        <v>773</v>
      </c>
      <c r="C2033" s="59"/>
      <c r="D2033" s="60">
        <f>DR!$N$90</f>
        <v>0</v>
      </c>
      <c r="E2033" s="60">
        <f>CR!$N$91</f>
        <v>0</v>
      </c>
      <c r="F2033" s="59"/>
      <c r="G2033" s="60"/>
    </row>
    <row r="2034" spans="1:7" ht="18" customHeight="1" x14ac:dyDescent="0.35">
      <c r="A2034" s="59"/>
      <c r="B2034" s="59" t="s">
        <v>774</v>
      </c>
      <c r="C2034" s="59"/>
      <c r="D2034" s="60">
        <f>DR!$O$90</f>
        <v>0</v>
      </c>
      <c r="E2034" s="60">
        <f>CR!$O$91</f>
        <v>277300</v>
      </c>
      <c r="F2034" s="59"/>
      <c r="G2034" s="60"/>
    </row>
    <row r="2035" spans="1:7" ht="18" customHeight="1" x14ac:dyDescent="0.35">
      <c r="A2035" s="59"/>
      <c r="B2035" s="59" t="s">
        <v>775</v>
      </c>
      <c r="C2035" s="59"/>
      <c r="D2035" s="60">
        <f>DR!$P$90</f>
        <v>0</v>
      </c>
      <c r="E2035" s="60">
        <f>CR!$P$91</f>
        <v>20726</v>
      </c>
      <c r="F2035" s="59"/>
      <c r="G2035" s="60"/>
    </row>
    <row r="2036" spans="1:7" ht="18" customHeight="1" x14ac:dyDescent="0.35">
      <c r="A2036" s="59"/>
      <c r="B2036" s="59" t="s">
        <v>776</v>
      </c>
      <c r="C2036" s="59"/>
      <c r="D2036" s="60">
        <f>DR!$Q$90</f>
        <v>0</v>
      </c>
      <c r="E2036" s="60">
        <f>CR!$Q$91</f>
        <v>9880</v>
      </c>
      <c r="F2036" s="59"/>
      <c r="G2036" s="60"/>
    </row>
    <row r="2037" spans="1:7" ht="18" customHeight="1" x14ac:dyDescent="0.35">
      <c r="A2037" s="59"/>
      <c r="B2037" s="59" t="s">
        <v>777</v>
      </c>
      <c r="C2037" s="59"/>
      <c r="D2037" s="60">
        <f>DR!$R$90</f>
        <v>0</v>
      </c>
      <c r="E2037" s="60">
        <f>CR!$R$91</f>
        <v>31685</v>
      </c>
      <c r="F2037" s="59"/>
      <c r="G2037" s="60"/>
    </row>
    <row r="2038" spans="1:7" ht="18" customHeight="1" x14ac:dyDescent="0.35">
      <c r="A2038" s="59"/>
      <c r="B2038" s="59" t="s">
        <v>778</v>
      </c>
      <c r="C2038" s="59"/>
      <c r="D2038" s="60">
        <f>DR!$S$90</f>
        <v>0</v>
      </c>
      <c r="E2038" s="60">
        <f>CR!$S$91</f>
        <v>5328206</v>
      </c>
      <c r="F2038" s="59"/>
      <c r="G2038" s="60"/>
    </row>
    <row r="2039" spans="1:7" ht="18" customHeight="1" x14ac:dyDescent="0.35">
      <c r="A2039" s="59"/>
      <c r="B2039" s="59" t="s">
        <v>779</v>
      </c>
      <c r="C2039" s="59"/>
      <c r="D2039" s="60">
        <f>DR!$T$90</f>
        <v>0</v>
      </c>
      <c r="E2039" s="60">
        <f>CR!$T$91</f>
        <v>0</v>
      </c>
      <c r="F2039" s="59"/>
      <c r="G2039" s="60"/>
    </row>
    <row r="2040" spans="1:7" ht="18" customHeight="1" x14ac:dyDescent="0.35">
      <c r="A2040" s="59"/>
      <c r="B2040" s="59" t="s">
        <v>780</v>
      </c>
      <c r="C2040" s="59"/>
      <c r="D2040" s="60">
        <f>DR!$U$90</f>
        <v>0</v>
      </c>
      <c r="E2040" s="60">
        <f>CR!$U$91</f>
        <v>0</v>
      </c>
      <c r="F2040" s="59"/>
      <c r="G2040" s="60"/>
    </row>
    <row r="2041" spans="1:7" ht="18" customHeight="1" x14ac:dyDescent="0.35">
      <c r="A2041" s="59"/>
      <c r="B2041" s="59"/>
      <c r="C2041" s="59"/>
      <c r="D2041" s="60">
        <f t="shared" ref="D2041:E2041" si="84">SUM(D2023:D2040)</f>
        <v>0</v>
      </c>
      <c r="E2041" s="60">
        <f t="shared" si="84"/>
        <v>9004485.0800000001</v>
      </c>
      <c r="F2041" s="59" t="s">
        <v>761</v>
      </c>
      <c r="G2041" s="60">
        <f>D2041-E2041</f>
        <v>-9004485.0800000001</v>
      </c>
    </row>
    <row r="2042" spans="1:7" ht="18" customHeight="1" x14ac:dyDescent="0.35">
      <c r="A2042" s="52"/>
      <c r="B2042" s="52"/>
      <c r="C2042" s="52"/>
      <c r="D2042" s="53"/>
      <c r="E2042" s="53"/>
      <c r="F2042" s="52"/>
      <c r="G2042" s="53"/>
    </row>
    <row r="2043" spans="1:7" ht="18" customHeight="1" x14ac:dyDescent="0.35">
      <c r="A2043" s="52"/>
      <c r="B2043" s="52"/>
      <c r="C2043" s="52"/>
      <c r="D2043" s="53"/>
      <c r="E2043" s="53"/>
      <c r="F2043" s="52"/>
      <c r="G2043" s="53"/>
    </row>
    <row r="2044" spans="1:7" ht="18" customHeight="1" x14ac:dyDescent="0.35">
      <c r="A2044" s="62" t="s">
        <v>454</v>
      </c>
      <c r="B2044" s="63"/>
      <c r="C2044" s="52"/>
      <c r="D2044" s="52">
        <v>140</v>
      </c>
      <c r="E2044" s="53"/>
      <c r="F2044" s="52"/>
      <c r="G2044" s="53"/>
    </row>
    <row r="2045" spans="1:7" ht="18" customHeight="1" x14ac:dyDescent="0.35">
      <c r="A2045" s="56"/>
      <c r="B2045" s="64"/>
      <c r="C2045" s="52"/>
      <c r="D2045" s="52"/>
      <c r="E2045" s="53"/>
      <c r="F2045" s="52"/>
      <c r="G2045" s="53"/>
    </row>
    <row r="2046" spans="1:7" ht="18" customHeight="1" x14ac:dyDescent="0.35">
      <c r="A2046" s="57" t="s">
        <v>756</v>
      </c>
      <c r="B2046" s="57" t="s">
        <v>757</v>
      </c>
      <c r="C2046" s="57" t="s">
        <v>758</v>
      </c>
      <c r="D2046" s="58" t="s">
        <v>759</v>
      </c>
      <c r="E2046" s="58" t="s">
        <v>760</v>
      </c>
      <c r="F2046" s="57" t="s">
        <v>761</v>
      </c>
      <c r="G2046" s="58" t="s">
        <v>762</v>
      </c>
    </row>
    <row r="2047" spans="1:7" ht="18" customHeight="1" x14ac:dyDescent="0.35">
      <c r="A2047" s="59" t="s">
        <v>763</v>
      </c>
      <c r="B2047" s="59" t="s">
        <v>649</v>
      </c>
      <c r="C2047" s="59"/>
      <c r="D2047" s="60">
        <f>DR!$D$92</f>
        <v>0</v>
      </c>
      <c r="E2047" s="60">
        <f>CR!$D$92</f>
        <v>0</v>
      </c>
      <c r="F2047" s="59"/>
      <c r="G2047" s="60"/>
    </row>
    <row r="2048" spans="1:7" ht="18" customHeight="1" x14ac:dyDescent="0.35">
      <c r="A2048" s="59"/>
      <c r="B2048" s="59" t="s">
        <v>764</v>
      </c>
      <c r="C2048" s="59"/>
      <c r="D2048" s="60">
        <f>DR!$E$91</f>
        <v>0</v>
      </c>
      <c r="E2048" s="60">
        <f>CR!$E$92</f>
        <v>20329872</v>
      </c>
      <c r="F2048" s="59"/>
      <c r="G2048" s="60"/>
    </row>
    <row r="2049" spans="1:7" ht="18" customHeight="1" x14ac:dyDescent="0.35">
      <c r="A2049" s="59"/>
      <c r="B2049" s="59" t="s">
        <v>765</v>
      </c>
      <c r="C2049" s="59"/>
      <c r="D2049" s="60">
        <f>DR!$F$91</f>
        <v>0</v>
      </c>
      <c r="E2049" s="60">
        <f>CR!$F$92</f>
        <v>0</v>
      </c>
      <c r="F2049" s="59"/>
      <c r="G2049" s="60"/>
    </row>
    <row r="2050" spans="1:7" ht="18" customHeight="1" x14ac:dyDescent="0.35">
      <c r="A2050" s="59"/>
      <c r="B2050" s="59" t="s">
        <v>766</v>
      </c>
      <c r="C2050" s="59"/>
      <c r="D2050" s="60">
        <f>DR!$G$91</f>
        <v>0</v>
      </c>
      <c r="E2050" s="60">
        <f>CR!$G$92</f>
        <v>0</v>
      </c>
      <c r="F2050" s="59"/>
      <c r="G2050" s="60"/>
    </row>
    <row r="2051" spans="1:7" ht="18" customHeight="1" x14ac:dyDescent="0.35">
      <c r="A2051" s="59"/>
      <c r="B2051" s="59" t="s">
        <v>767</v>
      </c>
      <c r="C2051" s="59"/>
      <c r="D2051" s="60">
        <f>DR!$H$91</f>
        <v>0</v>
      </c>
      <c r="E2051" s="60">
        <f>CR!$H$93</f>
        <v>0</v>
      </c>
      <c r="F2051" s="59"/>
      <c r="G2051" s="60"/>
    </row>
    <row r="2052" spans="1:7" ht="18" customHeight="1" x14ac:dyDescent="0.35">
      <c r="A2052" s="59"/>
      <c r="B2052" s="59" t="s">
        <v>768</v>
      </c>
      <c r="C2052" s="59"/>
      <c r="D2052" s="60">
        <f>DR!$I$91</f>
        <v>0</v>
      </c>
      <c r="E2052" s="60">
        <f>CR!$I$92</f>
        <v>0</v>
      </c>
      <c r="F2052" s="59"/>
      <c r="G2052" s="60"/>
    </row>
    <row r="2053" spans="1:7" ht="18" customHeight="1" x14ac:dyDescent="0.35">
      <c r="A2053" s="59"/>
      <c r="B2053" s="59" t="s">
        <v>769</v>
      </c>
      <c r="C2053" s="59"/>
      <c r="D2053" s="60">
        <f>DR!$J$91</f>
        <v>0</v>
      </c>
      <c r="E2053" s="60">
        <f>CR!$J$92</f>
        <v>0</v>
      </c>
      <c r="F2053" s="59"/>
      <c r="G2053" s="60"/>
    </row>
    <row r="2054" spans="1:7" ht="18" customHeight="1" x14ac:dyDescent="0.35">
      <c r="A2054" s="59"/>
      <c r="B2054" s="59" t="s">
        <v>770</v>
      </c>
      <c r="C2054" s="59"/>
      <c r="D2054" s="60">
        <f>DR!$K$91</f>
        <v>0</v>
      </c>
      <c r="E2054" s="60">
        <f>CR!$K$92</f>
        <v>0</v>
      </c>
      <c r="F2054" s="59"/>
      <c r="G2054" s="60"/>
    </row>
    <row r="2055" spans="1:7" ht="18" customHeight="1" x14ac:dyDescent="0.35">
      <c r="A2055" s="59"/>
      <c r="B2055" s="59" t="s">
        <v>771</v>
      </c>
      <c r="C2055" s="59"/>
      <c r="D2055" s="60">
        <f>DR!$L$91</f>
        <v>0</v>
      </c>
      <c r="E2055" s="60">
        <f>CR!$L$92</f>
        <v>0</v>
      </c>
      <c r="F2055" s="59"/>
      <c r="G2055" s="60"/>
    </row>
    <row r="2056" spans="1:7" ht="18" customHeight="1" x14ac:dyDescent="0.35">
      <c r="A2056" s="59"/>
      <c r="B2056" s="59" t="s">
        <v>772</v>
      </c>
      <c r="C2056" s="59"/>
      <c r="D2056" s="60">
        <f>DR!$M$91</f>
        <v>0</v>
      </c>
      <c r="E2056" s="60">
        <f>CR!$M$92</f>
        <v>0</v>
      </c>
      <c r="F2056" s="59"/>
      <c r="G2056" s="60"/>
    </row>
    <row r="2057" spans="1:7" ht="18" customHeight="1" x14ac:dyDescent="0.35">
      <c r="A2057" s="59"/>
      <c r="B2057" s="59" t="s">
        <v>773</v>
      </c>
      <c r="C2057" s="59"/>
      <c r="D2057" s="60">
        <f>DR!$N$91</f>
        <v>0</v>
      </c>
      <c r="E2057" s="60">
        <f>CR!$N$92</f>
        <v>0</v>
      </c>
      <c r="F2057" s="59"/>
      <c r="G2057" s="60"/>
    </row>
    <row r="2058" spans="1:7" ht="18" customHeight="1" x14ac:dyDescent="0.35">
      <c r="A2058" s="59"/>
      <c r="B2058" s="59" t="s">
        <v>774</v>
      </c>
      <c r="C2058" s="59"/>
      <c r="D2058" s="60">
        <f>DR!$O$91</f>
        <v>0</v>
      </c>
      <c r="E2058" s="60">
        <f>CR!$O$94</f>
        <v>2716127</v>
      </c>
      <c r="F2058" s="59"/>
      <c r="G2058" s="60"/>
    </row>
    <row r="2059" spans="1:7" ht="18" customHeight="1" x14ac:dyDescent="0.35">
      <c r="A2059" s="59"/>
      <c r="B2059" s="59" t="s">
        <v>775</v>
      </c>
      <c r="C2059" s="59"/>
      <c r="D2059" s="60">
        <f>DR!$P$91</f>
        <v>0</v>
      </c>
      <c r="E2059" s="60">
        <f>CR!$P$93</f>
        <v>104774</v>
      </c>
      <c r="F2059" s="59"/>
      <c r="G2059" s="60"/>
    </row>
    <row r="2060" spans="1:7" ht="18" customHeight="1" x14ac:dyDescent="0.35">
      <c r="A2060" s="59"/>
      <c r="B2060" s="59" t="s">
        <v>776</v>
      </c>
      <c r="C2060" s="59"/>
      <c r="D2060" s="60">
        <f>DR!$Q$91</f>
        <v>0</v>
      </c>
      <c r="E2060" s="60">
        <f>CR!$Q$92</f>
        <v>0</v>
      </c>
      <c r="F2060" s="59"/>
      <c r="G2060" s="60"/>
    </row>
    <row r="2061" spans="1:7" ht="18" customHeight="1" x14ac:dyDescent="0.35">
      <c r="A2061" s="59"/>
      <c r="B2061" s="59" t="s">
        <v>777</v>
      </c>
      <c r="C2061" s="59"/>
      <c r="D2061" s="60">
        <f>DR!$R$91</f>
        <v>0</v>
      </c>
      <c r="E2061" s="60">
        <f>CR!$R$92</f>
        <v>0</v>
      </c>
      <c r="F2061" s="59"/>
      <c r="G2061" s="60"/>
    </row>
    <row r="2062" spans="1:7" ht="18" customHeight="1" x14ac:dyDescent="0.35">
      <c r="A2062" s="59"/>
      <c r="B2062" s="59" t="s">
        <v>778</v>
      </c>
      <c r="C2062" s="59"/>
      <c r="D2062" s="60">
        <f>DR!$S$91</f>
        <v>0</v>
      </c>
      <c r="E2062" s="60">
        <f>CR!$S$92</f>
        <v>0</v>
      </c>
      <c r="F2062" s="59"/>
      <c r="G2062" s="60"/>
    </row>
    <row r="2063" spans="1:7" ht="18" customHeight="1" x14ac:dyDescent="0.35">
      <c r="A2063" s="59"/>
      <c r="B2063" s="59" t="s">
        <v>779</v>
      </c>
      <c r="C2063" s="59"/>
      <c r="D2063" s="60">
        <f>DR!$T$91</f>
        <v>0</v>
      </c>
      <c r="E2063" s="60">
        <f>CR!$T$92</f>
        <v>0</v>
      </c>
      <c r="F2063" s="59"/>
      <c r="G2063" s="60"/>
    </row>
    <row r="2064" spans="1:7" ht="18" customHeight="1" x14ac:dyDescent="0.35">
      <c r="A2064" s="59"/>
      <c r="B2064" s="59" t="s">
        <v>780</v>
      </c>
      <c r="C2064" s="59"/>
      <c r="D2064" s="60">
        <f>DR!$U$91</f>
        <v>0</v>
      </c>
      <c r="E2064" s="60">
        <f>CR!$U$92</f>
        <v>0</v>
      </c>
      <c r="F2064" s="59"/>
      <c r="G2064" s="60"/>
    </row>
    <row r="2065" spans="1:7" ht="18" customHeight="1" x14ac:dyDescent="0.35">
      <c r="A2065" s="59"/>
      <c r="B2065" s="59"/>
      <c r="C2065" s="59"/>
      <c r="D2065" s="60">
        <f t="shared" ref="D2065:E2065" si="85">SUM(D2047:D2064)</f>
        <v>0</v>
      </c>
      <c r="E2065" s="60">
        <f t="shared" si="85"/>
        <v>23150773</v>
      </c>
      <c r="F2065" s="59" t="s">
        <v>761</v>
      </c>
      <c r="G2065" s="60">
        <f>D2065-E2065</f>
        <v>-23150773</v>
      </c>
    </row>
    <row r="2066" spans="1:7" ht="18" customHeight="1" x14ac:dyDescent="0.35">
      <c r="A2066" s="52"/>
      <c r="B2066" s="52"/>
      <c r="C2066" s="52"/>
      <c r="D2066" s="53"/>
      <c r="E2066" s="53"/>
      <c r="F2066" s="52"/>
      <c r="G2066" s="53"/>
    </row>
    <row r="2067" spans="1:7" ht="18" customHeight="1" x14ac:dyDescent="0.35">
      <c r="A2067" s="52"/>
      <c r="B2067" s="52"/>
      <c r="C2067" s="52"/>
      <c r="D2067" s="53"/>
      <c r="E2067" s="53"/>
      <c r="F2067" s="52"/>
      <c r="G2067" s="53"/>
    </row>
    <row r="2068" spans="1:7" ht="18" customHeight="1" x14ac:dyDescent="0.35">
      <c r="A2068" s="62" t="s">
        <v>456</v>
      </c>
      <c r="B2068" s="63"/>
      <c r="C2068" s="52"/>
      <c r="D2068" s="52">
        <v>141</v>
      </c>
      <c r="E2068" s="53"/>
      <c r="F2068" s="52"/>
      <c r="G2068" s="53"/>
    </row>
    <row r="2069" spans="1:7" ht="18" customHeight="1" x14ac:dyDescent="0.35">
      <c r="A2069" s="56"/>
      <c r="B2069" s="64"/>
      <c r="C2069" s="52"/>
      <c r="D2069" s="52"/>
      <c r="E2069" s="53"/>
      <c r="F2069" s="52"/>
      <c r="G2069" s="53"/>
    </row>
    <row r="2070" spans="1:7" ht="18" customHeight="1" x14ac:dyDescent="0.35">
      <c r="A2070" s="57" t="s">
        <v>756</v>
      </c>
      <c r="B2070" s="57" t="s">
        <v>757</v>
      </c>
      <c r="C2070" s="57" t="s">
        <v>758</v>
      </c>
      <c r="D2070" s="58" t="s">
        <v>759</v>
      </c>
      <c r="E2070" s="58" t="s">
        <v>760</v>
      </c>
      <c r="F2070" s="57" t="s">
        <v>761</v>
      </c>
      <c r="G2070" s="58" t="s">
        <v>762</v>
      </c>
    </row>
    <row r="2071" spans="1:7" ht="18" customHeight="1" x14ac:dyDescent="0.35">
      <c r="A2071" s="59" t="s">
        <v>763</v>
      </c>
      <c r="B2071" s="59" t="s">
        <v>649</v>
      </c>
      <c r="C2071" s="59"/>
      <c r="D2071" s="60">
        <f>DR!$D$93</f>
        <v>0</v>
      </c>
      <c r="E2071" s="60">
        <f>CR!$D$93</f>
        <v>0</v>
      </c>
      <c r="F2071" s="59"/>
      <c r="G2071" s="60"/>
    </row>
    <row r="2072" spans="1:7" ht="18" customHeight="1" x14ac:dyDescent="0.35">
      <c r="A2072" s="59"/>
      <c r="B2072" s="59" t="s">
        <v>764</v>
      </c>
      <c r="C2072" s="59"/>
      <c r="D2072" s="60">
        <f>DR!$E$92</f>
        <v>0</v>
      </c>
      <c r="E2072" s="60">
        <f>CR!$E$93</f>
        <v>4854515</v>
      </c>
      <c r="F2072" s="59"/>
      <c r="G2072" s="60"/>
    </row>
    <row r="2073" spans="1:7" ht="18" customHeight="1" x14ac:dyDescent="0.35">
      <c r="A2073" s="59"/>
      <c r="B2073" s="59" t="s">
        <v>765</v>
      </c>
      <c r="C2073" s="59"/>
      <c r="D2073" s="60">
        <f>DR!$F$92</f>
        <v>0</v>
      </c>
      <c r="E2073" s="60">
        <f>CR!$F$93</f>
        <v>0</v>
      </c>
      <c r="F2073" s="59"/>
      <c r="G2073" s="60"/>
    </row>
    <row r="2074" spans="1:7" ht="18" customHeight="1" x14ac:dyDescent="0.35">
      <c r="A2074" s="59"/>
      <c r="B2074" s="59" t="s">
        <v>766</v>
      </c>
      <c r="C2074" s="59"/>
      <c r="D2074" s="60">
        <f>DR!$G$92</f>
        <v>0</v>
      </c>
      <c r="E2074" s="60">
        <f>CR!$G$93</f>
        <v>0</v>
      </c>
      <c r="F2074" s="59"/>
      <c r="G2074" s="60"/>
    </row>
    <row r="2075" spans="1:7" ht="18" customHeight="1" x14ac:dyDescent="0.35">
      <c r="A2075" s="59"/>
      <c r="B2075" s="59" t="s">
        <v>767</v>
      </c>
      <c r="C2075" s="59"/>
      <c r="D2075" s="60">
        <f>DR!$H$92</f>
        <v>0</v>
      </c>
      <c r="E2075" s="60">
        <f>CR!$H$94</f>
        <v>2722579</v>
      </c>
      <c r="F2075" s="59"/>
      <c r="G2075" s="60"/>
    </row>
    <row r="2076" spans="1:7" ht="18" customHeight="1" x14ac:dyDescent="0.35">
      <c r="A2076" s="59"/>
      <c r="B2076" s="59" t="s">
        <v>768</v>
      </c>
      <c r="C2076" s="59"/>
      <c r="D2076" s="60">
        <f>DR!$I$92</f>
        <v>0</v>
      </c>
      <c r="E2076" s="60">
        <f>CR!$I$93</f>
        <v>0</v>
      </c>
      <c r="F2076" s="59"/>
      <c r="G2076" s="60"/>
    </row>
    <row r="2077" spans="1:7" ht="18" customHeight="1" x14ac:dyDescent="0.35">
      <c r="A2077" s="59"/>
      <c r="B2077" s="59" t="s">
        <v>769</v>
      </c>
      <c r="C2077" s="59"/>
      <c r="D2077" s="60">
        <f>DR!$J$92</f>
        <v>0</v>
      </c>
      <c r="E2077" s="60">
        <f>CR!$J$93</f>
        <v>0</v>
      </c>
      <c r="F2077" s="59"/>
      <c r="G2077" s="60"/>
    </row>
    <row r="2078" spans="1:7" ht="18" customHeight="1" x14ac:dyDescent="0.35">
      <c r="A2078" s="59"/>
      <c r="B2078" s="59" t="s">
        <v>770</v>
      </c>
      <c r="C2078" s="59"/>
      <c r="D2078" s="60">
        <f>DR!$K$92</f>
        <v>0</v>
      </c>
      <c r="E2078" s="60">
        <f>CR!$K$93</f>
        <v>0</v>
      </c>
      <c r="F2078" s="59"/>
      <c r="G2078" s="60"/>
    </row>
    <row r="2079" spans="1:7" ht="18" customHeight="1" x14ac:dyDescent="0.35">
      <c r="A2079" s="59"/>
      <c r="B2079" s="59" t="s">
        <v>771</v>
      </c>
      <c r="C2079" s="59"/>
      <c r="D2079" s="60">
        <f>DR!$L$92</f>
        <v>0</v>
      </c>
      <c r="E2079" s="60">
        <f>CR!$L$93</f>
        <v>0</v>
      </c>
      <c r="F2079" s="59"/>
      <c r="G2079" s="60"/>
    </row>
    <row r="2080" spans="1:7" ht="18" customHeight="1" x14ac:dyDescent="0.35">
      <c r="A2080" s="59"/>
      <c r="B2080" s="59" t="s">
        <v>772</v>
      </c>
      <c r="C2080" s="59"/>
      <c r="D2080" s="60">
        <f>DR!$M$92</f>
        <v>0</v>
      </c>
      <c r="E2080" s="60">
        <f>CR!$M$93</f>
        <v>0</v>
      </c>
      <c r="F2080" s="59"/>
      <c r="G2080" s="60"/>
    </row>
    <row r="2081" spans="1:7" ht="18" customHeight="1" x14ac:dyDescent="0.35">
      <c r="A2081" s="59"/>
      <c r="B2081" s="59" t="s">
        <v>773</v>
      </c>
      <c r="C2081" s="59"/>
      <c r="D2081" s="60">
        <f>DR!$N$92</f>
        <v>0</v>
      </c>
      <c r="E2081" s="60">
        <f>CR!$N$93</f>
        <v>0</v>
      </c>
      <c r="F2081" s="59"/>
      <c r="G2081" s="60"/>
    </row>
    <row r="2082" spans="1:7" ht="18" customHeight="1" x14ac:dyDescent="0.35">
      <c r="A2082" s="59"/>
      <c r="B2082" s="59" t="s">
        <v>774</v>
      </c>
      <c r="C2082" s="59"/>
      <c r="D2082" s="60">
        <f>DR!$O$92</f>
        <v>0</v>
      </c>
      <c r="E2082" s="60">
        <f>CR!$O$95</f>
        <v>615496</v>
      </c>
      <c r="F2082" s="59"/>
      <c r="G2082" s="60"/>
    </row>
    <row r="2083" spans="1:7" ht="18" customHeight="1" x14ac:dyDescent="0.35">
      <c r="A2083" s="59"/>
      <c r="B2083" s="59" t="s">
        <v>775</v>
      </c>
      <c r="C2083" s="59"/>
      <c r="D2083" s="60">
        <f>DR!$P$92</f>
        <v>0</v>
      </c>
      <c r="E2083" s="60" t="e">
        <f>CR!#REF!</f>
        <v>#REF!</v>
      </c>
      <c r="F2083" s="59"/>
      <c r="G2083" s="60"/>
    </row>
    <row r="2084" spans="1:7" ht="18" customHeight="1" x14ac:dyDescent="0.35">
      <c r="A2084" s="59"/>
      <c r="B2084" s="59" t="s">
        <v>776</v>
      </c>
      <c r="C2084" s="59"/>
      <c r="D2084" s="60">
        <f>DR!$Q$92</f>
        <v>0</v>
      </c>
      <c r="E2084" s="60">
        <f>CR!$Q$93</f>
        <v>0</v>
      </c>
      <c r="F2084" s="59"/>
      <c r="G2084" s="60"/>
    </row>
    <row r="2085" spans="1:7" ht="18" customHeight="1" x14ac:dyDescent="0.35">
      <c r="A2085" s="59"/>
      <c r="B2085" s="59" t="s">
        <v>777</v>
      </c>
      <c r="C2085" s="59"/>
      <c r="D2085" s="60">
        <f>DR!$R$92</f>
        <v>0</v>
      </c>
      <c r="E2085" s="60">
        <f>CR!$R$93</f>
        <v>0</v>
      </c>
      <c r="F2085" s="59"/>
      <c r="G2085" s="60"/>
    </row>
    <row r="2086" spans="1:7" ht="18" customHeight="1" x14ac:dyDescent="0.35">
      <c r="A2086" s="59"/>
      <c r="B2086" s="59" t="s">
        <v>778</v>
      </c>
      <c r="C2086" s="59"/>
      <c r="D2086" s="60">
        <f>DR!$S$92</f>
        <v>0</v>
      </c>
      <c r="E2086" s="60">
        <f>CR!$S$93</f>
        <v>0</v>
      </c>
      <c r="F2086" s="59"/>
      <c r="G2086" s="60"/>
    </row>
    <row r="2087" spans="1:7" ht="18" customHeight="1" x14ac:dyDescent="0.35">
      <c r="A2087" s="59"/>
      <c r="B2087" s="59" t="s">
        <v>779</v>
      </c>
      <c r="C2087" s="59"/>
      <c r="D2087" s="60">
        <f>DR!$T$92</f>
        <v>0</v>
      </c>
      <c r="E2087" s="60">
        <f>CR!$T$93</f>
        <v>0</v>
      </c>
      <c r="F2087" s="59"/>
      <c r="G2087" s="60"/>
    </row>
    <row r="2088" spans="1:7" ht="18" customHeight="1" x14ac:dyDescent="0.35">
      <c r="A2088" s="59"/>
      <c r="B2088" s="59" t="s">
        <v>780</v>
      </c>
      <c r="C2088" s="59"/>
      <c r="D2088" s="60">
        <f>DR!$U$92</f>
        <v>0</v>
      </c>
      <c r="E2088" s="60">
        <f>CR!$U$93</f>
        <v>0</v>
      </c>
      <c r="F2088" s="59"/>
      <c r="G2088" s="60"/>
    </row>
    <row r="2089" spans="1:7" ht="18" customHeight="1" x14ac:dyDescent="0.35">
      <c r="A2089" s="59"/>
      <c r="B2089" s="59"/>
      <c r="C2089" s="59"/>
      <c r="D2089" s="60">
        <f t="shared" ref="D2089:E2089" si="86">SUM(D2071:D2088)</f>
        <v>0</v>
      </c>
      <c r="E2089" s="60" t="e">
        <f t="shared" si="86"/>
        <v>#REF!</v>
      </c>
      <c r="F2089" s="59" t="s">
        <v>761</v>
      </c>
      <c r="G2089" s="60" t="e">
        <f>D2089-E2089</f>
        <v>#REF!</v>
      </c>
    </row>
    <row r="2090" spans="1:7" ht="18" customHeight="1" x14ac:dyDescent="0.35">
      <c r="A2090" s="52"/>
      <c r="B2090" s="52"/>
      <c r="C2090" s="52"/>
      <c r="D2090" s="53"/>
      <c r="E2090" s="53"/>
      <c r="F2090" s="52"/>
      <c r="G2090" s="53"/>
    </row>
    <row r="2091" spans="1:7" ht="18" customHeight="1" x14ac:dyDescent="0.35">
      <c r="A2091" s="52"/>
      <c r="B2091" s="52"/>
      <c r="C2091" s="52"/>
      <c r="D2091" s="53"/>
      <c r="E2091" s="53"/>
      <c r="F2091" s="52"/>
      <c r="G2091" s="53"/>
    </row>
    <row r="2092" spans="1:7" ht="18" customHeight="1" x14ac:dyDescent="0.35">
      <c r="A2092" s="61" t="s">
        <v>458</v>
      </c>
      <c r="B2092" s="63"/>
      <c r="C2092" s="52"/>
      <c r="D2092" s="52">
        <v>142</v>
      </c>
      <c r="E2092" s="53"/>
      <c r="F2092" s="52"/>
      <c r="G2092" s="53"/>
    </row>
    <row r="2093" spans="1:7" ht="18" customHeight="1" x14ac:dyDescent="0.35">
      <c r="A2093" s="56"/>
      <c r="B2093" s="64"/>
      <c r="C2093" s="52"/>
      <c r="D2093" s="52"/>
      <c r="E2093" s="53"/>
      <c r="F2093" s="52"/>
      <c r="G2093" s="53"/>
    </row>
    <row r="2094" spans="1:7" ht="18" customHeight="1" x14ac:dyDescent="0.35">
      <c r="A2094" s="57" t="s">
        <v>756</v>
      </c>
      <c r="B2094" s="57" t="s">
        <v>757</v>
      </c>
      <c r="C2094" s="57" t="s">
        <v>758</v>
      </c>
      <c r="D2094" s="58" t="s">
        <v>759</v>
      </c>
      <c r="E2094" s="58" t="s">
        <v>760</v>
      </c>
      <c r="F2094" s="57" t="s">
        <v>761</v>
      </c>
      <c r="G2094" s="58" t="s">
        <v>762</v>
      </c>
    </row>
    <row r="2095" spans="1:7" ht="18" customHeight="1" x14ac:dyDescent="0.35">
      <c r="A2095" s="59" t="s">
        <v>763</v>
      </c>
      <c r="B2095" s="59" t="s">
        <v>649</v>
      </c>
      <c r="C2095" s="59"/>
      <c r="D2095" s="60">
        <f>DR!$D$94</f>
        <v>0</v>
      </c>
      <c r="E2095" s="60">
        <f>CR!$D$94</f>
        <v>0</v>
      </c>
      <c r="F2095" s="59"/>
      <c r="G2095" s="60"/>
    </row>
    <row r="2096" spans="1:7" ht="18" customHeight="1" x14ac:dyDescent="0.35">
      <c r="A2096" s="59"/>
      <c r="B2096" s="59" t="s">
        <v>764</v>
      </c>
      <c r="C2096" s="59"/>
      <c r="D2096" s="60">
        <f>DR!$E$93</f>
        <v>0</v>
      </c>
      <c r="E2096" s="60">
        <f>CR!$E$94</f>
        <v>14800365</v>
      </c>
      <c r="F2096" s="59"/>
      <c r="G2096" s="60"/>
    </row>
    <row r="2097" spans="1:7" ht="18" customHeight="1" x14ac:dyDescent="0.35">
      <c r="A2097" s="59"/>
      <c r="B2097" s="59" t="s">
        <v>765</v>
      </c>
      <c r="C2097" s="59"/>
      <c r="D2097" s="60">
        <f>DR!$F$93</f>
        <v>0</v>
      </c>
      <c r="E2097" s="60">
        <f>CR!$F$94</f>
        <v>11083443</v>
      </c>
      <c r="F2097" s="59"/>
      <c r="G2097" s="60"/>
    </row>
    <row r="2098" spans="1:7" ht="18" customHeight="1" x14ac:dyDescent="0.35">
      <c r="A2098" s="59"/>
      <c r="B2098" s="59" t="s">
        <v>766</v>
      </c>
      <c r="C2098" s="59"/>
      <c r="D2098" s="60">
        <f>DR!$G$93</f>
        <v>0</v>
      </c>
      <c r="E2098" s="60">
        <f>CR!$G$94</f>
        <v>2110944</v>
      </c>
      <c r="F2098" s="59"/>
      <c r="G2098" s="60"/>
    </row>
    <row r="2099" spans="1:7" ht="18" customHeight="1" x14ac:dyDescent="0.35">
      <c r="A2099" s="59"/>
      <c r="B2099" s="59" t="s">
        <v>767</v>
      </c>
      <c r="C2099" s="59"/>
      <c r="D2099" s="60">
        <f>DR!$H$93</f>
        <v>0</v>
      </c>
      <c r="E2099" s="60">
        <f>CR!$H$95</f>
        <v>4355</v>
      </c>
      <c r="F2099" s="59"/>
      <c r="G2099" s="60"/>
    </row>
    <row r="2100" spans="1:7" ht="18" customHeight="1" x14ac:dyDescent="0.35">
      <c r="A2100" s="59"/>
      <c r="B2100" s="59" t="s">
        <v>768</v>
      </c>
      <c r="C2100" s="59"/>
      <c r="D2100" s="60">
        <f>DR!$I$93</f>
        <v>0</v>
      </c>
      <c r="E2100" s="60">
        <f>CR!$I$94</f>
        <v>16408935</v>
      </c>
      <c r="F2100" s="59"/>
      <c r="G2100" s="60"/>
    </row>
    <row r="2101" spans="1:7" ht="18" customHeight="1" x14ac:dyDescent="0.35">
      <c r="A2101" s="59"/>
      <c r="B2101" s="59" t="s">
        <v>769</v>
      </c>
      <c r="C2101" s="59"/>
      <c r="D2101" s="60">
        <f>DR!$J$93</f>
        <v>0</v>
      </c>
      <c r="E2101" s="60">
        <f>CR!$J$94</f>
        <v>2710673</v>
      </c>
      <c r="F2101" s="59"/>
      <c r="G2101" s="60"/>
    </row>
    <row r="2102" spans="1:7" ht="18" customHeight="1" x14ac:dyDescent="0.35">
      <c r="A2102" s="59"/>
      <c r="B2102" s="59" t="s">
        <v>770</v>
      </c>
      <c r="C2102" s="59"/>
      <c r="D2102" s="60">
        <f>DR!$K$93</f>
        <v>0</v>
      </c>
      <c r="E2102" s="60">
        <f>CR!$K$94</f>
        <v>9018910</v>
      </c>
      <c r="F2102" s="59"/>
      <c r="G2102" s="60"/>
    </row>
    <row r="2103" spans="1:7" ht="18" customHeight="1" x14ac:dyDescent="0.35">
      <c r="A2103" s="59"/>
      <c r="B2103" s="59" t="s">
        <v>771</v>
      </c>
      <c r="C2103" s="59"/>
      <c r="D2103" s="60">
        <f>DR!$L$93</f>
        <v>0</v>
      </c>
      <c r="E2103" s="60">
        <f>CR!$L$94</f>
        <v>10687862</v>
      </c>
      <c r="F2103" s="59"/>
      <c r="G2103" s="60"/>
    </row>
    <row r="2104" spans="1:7" ht="18" customHeight="1" x14ac:dyDescent="0.35">
      <c r="A2104" s="59"/>
      <c r="B2104" s="59" t="s">
        <v>772</v>
      </c>
      <c r="C2104" s="59"/>
      <c r="D2104" s="60">
        <f>DR!$M$93</f>
        <v>0</v>
      </c>
      <c r="E2104" s="60">
        <f>CR!$M$94</f>
        <v>10927102</v>
      </c>
      <c r="F2104" s="59"/>
      <c r="G2104" s="60"/>
    </row>
    <row r="2105" spans="1:7" ht="18" customHeight="1" x14ac:dyDescent="0.35">
      <c r="A2105" s="59"/>
      <c r="B2105" s="59" t="s">
        <v>773</v>
      </c>
      <c r="C2105" s="59"/>
      <c r="D2105" s="60">
        <f>DR!$N$93</f>
        <v>0</v>
      </c>
      <c r="E2105" s="60">
        <f>CR!$N$94</f>
        <v>7939960</v>
      </c>
      <c r="F2105" s="59"/>
      <c r="G2105" s="60"/>
    </row>
    <row r="2106" spans="1:7" ht="18" customHeight="1" x14ac:dyDescent="0.35">
      <c r="A2106" s="59"/>
      <c r="B2106" s="59" t="s">
        <v>774</v>
      </c>
      <c r="C2106" s="59"/>
      <c r="D2106" s="60">
        <f>DR!$O$93</f>
        <v>0</v>
      </c>
      <c r="E2106" s="60" t="e">
        <f>CR!#REF!</f>
        <v>#REF!</v>
      </c>
      <c r="F2106" s="59"/>
      <c r="G2106" s="60"/>
    </row>
    <row r="2107" spans="1:7" ht="18" customHeight="1" x14ac:dyDescent="0.35">
      <c r="A2107" s="59"/>
      <c r="B2107" s="59" t="s">
        <v>775</v>
      </c>
      <c r="C2107" s="59"/>
      <c r="D2107" s="60">
        <f>DR!$P$93</f>
        <v>0</v>
      </c>
      <c r="E2107" s="60">
        <f>CR!$P$94</f>
        <v>2410088</v>
      </c>
      <c r="F2107" s="59"/>
      <c r="G2107" s="60"/>
    </row>
    <row r="2108" spans="1:7" ht="18" customHeight="1" x14ac:dyDescent="0.35">
      <c r="A2108" s="59"/>
      <c r="B2108" s="59" t="s">
        <v>776</v>
      </c>
      <c r="C2108" s="59"/>
      <c r="D2108" s="60">
        <f>DR!$Q$93</f>
        <v>0</v>
      </c>
      <c r="E2108" s="60">
        <f>CR!$Q$94</f>
        <v>9182892</v>
      </c>
      <c r="F2108" s="59"/>
      <c r="G2108" s="60"/>
    </row>
    <row r="2109" spans="1:7" ht="18" customHeight="1" x14ac:dyDescent="0.35">
      <c r="A2109" s="59"/>
      <c r="B2109" s="59" t="s">
        <v>777</v>
      </c>
      <c r="C2109" s="59"/>
      <c r="D2109" s="60">
        <f>DR!$R$93</f>
        <v>0</v>
      </c>
      <c r="E2109" s="60">
        <f>CR!$R$94</f>
        <v>3532265</v>
      </c>
      <c r="F2109" s="59"/>
      <c r="G2109" s="60"/>
    </row>
    <row r="2110" spans="1:7" ht="18" customHeight="1" x14ac:dyDescent="0.35">
      <c r="A2110" s="59"/>
      <c r="B2110" s="59" t="s">
        <v>778</v>
      </c>
      <c r="C2110" s="59"/>
      <c r="D2110" s="60">
        <f>DR!$S$93</f>
        <v>0</v>
      </c>
      <c r="E2110" s="60">
        <f>CR!$S$94</f>
        <v>12907570</v>
      </c>
      <c r="F2110" s="59"/>
      <c r="G2110" s="60"/>
    </row>
    <row r="2111" spans="1:7" ht="18" customHeight="1" x14ac:dyDescent="0.35">
      <c r="A2111" s="59"/>
      <c r="B2111" s="59" t="s">
        <v>779</v>
      </c>
      <c r="C2111" s="59"/>
      <c r="D2111" s="60">
        <f>DR!$T$93</f>
        <v>0</v>
      </c>
      <c r="E2111" s="60">
        <f>CR!$T$94</f>
        <v>6752454</v>
      </c>
      <c r="F2111" s="59"/>
      <c r="G2111" s="60"/>
    </row>
    <row r="2112" spans="1:7" ht="18" customHeight="1" x14ac:dyDescent="0.35">
      <c r="A2112" s="59"/>
      <c r="B2112" s="59" t="s">
        <v>780</v>
      </c>
      <c r="C2112" s="59"/>
      <c r="D2112" s="60">
        <f>DR!$U$93</f>
        <v>0</v>
      </c>
      <c r="E2112" s="60">
        <f>CR!$U$94</f>
        <v>4888685</v>
      </c>
      <c r="F2112" s="59"/>
      <c r="G2112" s="60"/>
    </row>
    <row r="2113" spans="1:7" ht="18" customHeight="1" x14ac:dyDescent="0.35">
      <c r="A2113" s="59"/>
      <c r="B2113" s="59"/>
      <c r="C2113" s="59"/>
      <c r="D2113" s="60">
        <f t="shared" ref="D2113:E2113" si="87">SUM(D2095:D2112)</f>
        <v>0</v>
      </c>
      <c r="E2113" s="60" t="e">
        <f t="shared" si="87"/>
        <v>#REF!</v>
      </c>
      <c r="F2113" s="59" t="s">
        <v>761</v>
      </c>
      <c r="G2113" s="60" t="e">
        <f>D2113-E2113</f>
        <v>#REF!</v>
      </c>
    </row>
    <row r="2114" spans="1:7" ht="18" customHeight="1" x14ac:dyDescent="0.35">
      <c r="A2114" s="52"/>
      <c r="B2114" s="52"/>
      <c r="C2114" s="52"/>
      <c r="D2114" s="53"/>
      <c r="E2114" s="53"/>
      <c r="F2114" s="52"/>
      <c r="G2114" s="53"/>
    </row>
    <row r="2115" spans="1:7" ht="18" customHeight="1" x14ac:dyDescent="0.35">
      <c r="A2115" s="52"/>
      <c r="B2115" s="52"/>
      <c r="C2115" s="52"/>
      <c r="D2115" s="53"/>
      <c r="E2115" s="53"/>
      <c r="F2115" s="52"/>
      <c r="G2115" s="53"/>
    </row>
    <row r="2116" spans="1:7" ht="18" customHeight="1" x14ac:dyDescent="0.35">
      <c r="A2116" s="61" t="s">
        <v>460</v>
      </c>
      <c r="B2116" s="63"/>
      <c r="C2116" s="52"/>
      <c r="D2116" s="52">
        <v>143</v>
      </c>
      <c r="E2116" s="53"/>
      <c r="F2116" s="52"/>
      <c r="G2116" s="53"/>
    </row>
    <row r="2117" spans="1:7" ht="18" customHeight="1" x14ac:dyDescent="0.35">
      <c r="A2117" s="56"/>
      <c r="B2117" s="64"/>
      <c r="C2117" s="52"/>
      <c r="D2117" s="52"/>
      <c r="E2117" s="53"/>
      <c r="F2117" s="52"/>
      <c r="G2117" s="53"/>
    </row>
    <row r="2118" spans="1:7" ht="18" customHeight="1" x14ac:dyDescent="0.35">
      <c r="A2118" s="57" t="s">
        <v>756</v>
      </c>
      <c r="B2118" s="57" t="s">
        <v>757</v>
      </c>
      <c r="C2118" s="57" t="s">
        <v>758</v>
      </c>
      <c r="D2118" s="58" t="s">
        <v>759</v>
      </c>
      <c r="E2118" s="58" t="s">
        <v>760</v>
      </c>
      <c r="F2118" s="57" t="s">
        <v>761</v>
      </c>
      <c r="G2118" s="58" t="s">
        <v>762</v>
      </c>
    </row>
    <row r="2119" spans="1:7" ht="18" customHeight="1" x14ac:dyDescent="0.35">
      <c r="A2119" s="59" t="s">
        <v>763</v>
      </c>
      <c r="B2119" s="59" t="s">
        <v>649</v>
      </c>
      <c r="C2119" s="59"/>
      <c r="D2119" s="60">
        <f>DR!$D$95</f>
        <v>0</v>
      </c>
      <c r="E2119" s="60">
        <f>CR!$D$95</f>
        <v>0</v>
      </c>
      <c r="F2119" s="59"/>
      <c r="G2119" s="60"/>
    </row>
    <row r="2120" spans="1:7" ht="18" customHeight="1" x14ac:dyDescent="0.35">
      <c r="A2120" s="59"/>
      <c r="B2120" s="59" t="s">
        <v>764</v>
      </c>
      <c r="C2120" s="59"/>
      <c r="D2120" s="60">
        <f>DR!$E$94</f>
        <v>0</v>
      </c>
      <c r="E2120" s="60">
        <f>CR!$E$95</f>
        <v>149844</v>
      </c>
      <c r="F2120" s="59"/>
      <c r="G2120" s="60"/>
    </row>
    <row r="2121" spans="1:7" ht="18" customHeight="1" x14ac:dyDescent="0.35">
      <c r="A2121" s="59"/>
      <c r="B2121" s="59" t="s">
        <v>765</v>
      </c>
      <c r="C2121" s="59"/>
      <c r="D2121" s="60">
        <f>DR!$F$94</f>
        <v>0</v>
      </c>
      <c r="E2121" s="60">
        <f>CR!$F$95</f>
        <v>59700</v>
      </c>
      <c r="F2121" s="59"/>
      <c r="G2121" s="60"/>
    </row>
    <row r="2122" spans="1:7" ht="18" customHeight="1" x14ac:dyDescent="0.35">
      <c r="A2122" s="59"/>
      <c r="B2122" s="59" t="s">
        <v>766</v>
      </c>
      <c r="C2122" s="59"/>
      <c r="D2122" s="60">
        <f>DR!$G$94</f>
        <v>0</v>
      </c>
      <c r="E2122" s="60">
        <f>CR!$G$95</f>
        <v>2474276</v>
      </c>
      <c r="F2122" s="59"/>
      <c r="G2122" s="60"/>
    </row>
    <row r="2123" spans="1:7" ht="18" customHeight="1" x14ac:dyDescent="0.35">
      <c r="A2123" s="59"/>
      <c r="B2123" s="59" t="s">
        <v>767</v>
      </c>
      <c r="C2123" s="59"/>
      <c r="D2123" s="60">
        <f>DR!$H$94</f>
        <v>0</v>
      </c>
      <c r="E2123" s="60">
        <f>CR!$H$96</f>
        <v>2604309</v>
      </c>
      <c r="F2123" s="59"/>
      <c r="G2123" s="60"/>
    </row>
    <row r="2124" spans="1:7" ht="18" customHeight="1" x14ac:dyDescent="0.35">
      <c r="A2124" s="59"/>
      <c r="B2124" s="59" t="s">
        <v>768</v>
      </c>
      <c r="C2124" s="59"/>
      <c r="D2124" s="60">
        <f>DR!$I$94</f>
        <v>0</v>
      </c>
      <c r="E2124" s="60">
        <f>CR!$I$95</f>
        <v>2207822</v>
      </c>
      <c r="F2124" s="59"/>
      <c r="G2124" s="60"/>
    </row>
    <row r="2125" spans="1:7" ht="18" customHeight="1" x14ac:dyDescent="0.35">
      <c r="A2125" s="59"/>
      <c r="B2125" s="59" t="s">
        <v>769</v>
      </c>
      <c r="C2125" s="59"/>
      <c r="D2125" s="60">
        <f>DR!$J$94</f>
        <v>0</v>
      </c>
      <c r="E2125" s="60">
        <f>CR!$J$95</f>
        <v>9667</v>
      </c>
      <c r="F2125" s="59"/>
      <c r="G2125" s="60"/>
    </row>
    <row r="2126" spans="1:7" ht="18" customHeight="1" x14ac:dyDescent="0.35">
      <c r="A2126" s="59"/>
      <c r="B2126" s="59" t="s">
        <v>770</v>
      </c>
      <c r="C2126" s="59"/>
      <c r="D2126" s="60">
        <f>DR!$K$94</f>
        <v>0</v>
      </c>
      <c r="E2126" s="60">
        <f>CR!$K$95</f>
        <v>1300</v>
      </c>
      <c r="F2126" s="59"/>
      <c r="G2126" s="60"/>
    </row>
    <row r="2127" spans="1:7" ht="18" customHeight="1" x14ac:dyDescent="0.35">
      <c r="A2127" s="59"/>
      <c r="B2127" s="59" t="s">
        <v>771</v>
      </c>
      <c r="C2127" s="59"/>
      <c r="D2127" s="60">
        <f>DR!$L$94</f>
        <v>0</v>
      </c>
      <c r="E2127" s="60">
        <f>CR!$L$95</f>
        <v>40084</v>
      </c>
      <c r="F2127" s="59"/>
      <c r="G2127" s="60"/>
    </row>
    <row r="2128" spans="1:7" ht="18" customHeight="1" x14ac:dyDescent="0.35">
      <c r="A2128" s="59"/>
      <c r="B2128" s="59" t="s">
        <v>772</v>
      </c>
      <c r="C2128" s="59"/>
      <c r="D2128" s="60">
        <f>DR!$M$94</f>
        <v>0</v>
      </c>
      <c r="E2128" s="60">
        <f>CR!$M$95</f>
        <v>6330395</v>
      </c>
      <c r="F2128" s="59"/>
      <c r="G2128" s="60"/>
    </row>
    <row r="2129" spans="1:7" ht="18" customHeight="1" x14ac:dyDescent="0.35">
      <c r="A2129" s="59"/>
      <c r="B2129" s="59" t="s">
        <v>773</v>
      </c>
      <c r="C2129" s="59"/>
      <c r="D2129" s="60">
        <f>DR!$N$94</f>
        <v>0</v>
      </c>
      <c r="E2129" s="60">
        <f>CR!$N$95</f>
        <v>131578</v>
      </c>
      <c r="F2129" s="59"/>
      <c r="G2129" s="60"/>
    </row>
    <row r="2130" spans="1:7" ht="18" customHeight="1" x14ac:dyDescent="0.35">
      <c r="A2130" s="59"/>
      <c r="B2130" s="59" t="s">
        <v>774</v>
      </c>
      <c r="C2130" s="59"/>
      <c r="D2130" s="60">
        <f>DR!$O$94</f>
        <v>0</v>
      </c>
      <c r="E2130" s="60" t="e">
        <f>CR!#REF!</f>
        <v>#REF!</v>
      </c>
      <c r="F2130" s="59"/>
      <c r="G2130" s="60"/>
    </row>
    <row r="2131" spans="1:7" ht="18" customHeight="1" x14ac:dyDescent="0.35">
      <c r="A2131" s="59"/>
      <c r="B2131" s="59" t="s">
        <v>775</v>
      </c>
      <c r="C2131" s="59"/>
      <c r="D2131" s="60">
        <f>DR!$P$94</f>
        <v>0</v>
      </c>
      <c r="E2131" s="60">
        <f>CR!$P$95</f>
        <v>2050</v>
      </c>
      <c r="F2131" s="59"/>
      <c r="G2131" s="60"/>
    </row>
    <row r="2132" spans="1:7" ht="18" customHeight="1" x14ac:dyDescent="0.35">
      <c r="A2132" s="59"/>
      <c r="B2132" s="59" t="s">
        <v>776</v>
      </c>
      <c r="C2132" s="59"/>
      <c r="D2132" s="60">
        <f>DR!$Q$94</f>
        <v>0</v>
      </c>
      <c r="E2132" s="60">
        <f>CR!$Q$95</f>
        <v>120559</v>
      </c>
      <c r="F2132" s="59"/>
      <c r="G2132" s="60"/>
    </row>
    <row r="2133" spans="1:7" ht="18" customHeight="1" x14ac:dyDescent="0.35">
      <c r="A2133" s="59"/>
      <c r="B2133" s="59" t="s">
        <v>777</v>
      </c>
      <c r="C2133" s="59"/>
      <c r="D2133" s="60">
        <f>DR!$R$94</f>
        <v>0</v>
      </c>
      <c r="E2133" s="60">
        <f>CR!$R$95</f>
        <v>73253</v>
      </c>
      <c r="F2133" s="59"/>
      <c r="G2133" s="60"/>
    </row>
    <row r="2134" spans="1:7" ht="18" customHeight="1" x14ac:dyDescent="0.35">
      <c r="A2134" s="59"/>
      <c r="B2134" s="59" t="s">
        <v>778</v>
      </c>
      <c r="C2134" s="59"/>
      <c r="D2134" s="60">
        <f>DR!$S$94</f>
        <v>0</v>
      </c>
      <c r="E2134" s="60">
        <f>CR!$S$95</f>
        <v>180688</v>
      </c>
      <c r="F2134" s="59"/>
      <c r="G2134" s="60"/>
    </row>
    <row r="2135" spans="1:7" ht="18" customHeight="1" x14ac:dyDescent="0.35">
      <c r="A2135" s="59"/>
      <c r="B2135" s="59" t="s">
        <v>779</v>
      </c>
      <c r="C2135" s="59"/>
      <c r="D2135" s="60">
        <f>DR!$T$94</f>
        <v>0</v>
      </c>
      <c r="E2135" s="60">
        <f>CR!$T$95</f>
        <v>44808</v>
      </c>
      <c r="F2135" s="59"/>
      <c r="G2135" s="60"/>
    </row>
    <row r="2136" spans="1:7" ht="18" customHeight="1" x14ac:dyDescent="0.35">
      <c r="A2136" s="59"/>
      <c r="B2136" s="59" t="s">
        <v>780</v>
      </c>
      <c r="C2136" s="59"/>
      <c r="D2136" s="60">
        <f>DR!$U$94</f>
        <v>0</v>
      </c>
      <c r="E2136" s="60">
        <f>CR!$U$95</f>
        <v>183554</v>
      </c>
      <c r="F2136" s="59"/>
      <c r="G2136" s="60"/>
    </row>
    <row r="2137" spans="1:7" ht="18" customHeight="1" x14ac:dyDescent="0.35">
      <c r="A2137" s="59"/>
      <c r="B2137" s="59"/>
      <c r="C2137" s="59"/>
      <c r="D2137" s="60">
        <f t="shared" ref="D2137:E2137" si="88">SUM(D2119:D2136)</f>
        <v>0</v>
      </c>
      <c r="E2137" s="60" t="e">
        <f t="shared" si="88"/>
        <v>#REF!</v>
      </c>
      <c r="F2137" s="59" t="s">
        <v>761</v>
      </c>
      <c r="G2137" s="60" t="e">
        <f>D2137-E2137</f>
        <v>#REF!</v>
      </c>
    </row>
    <row r="2138" spans="1:7" ht="18" customHeight="1" x14ac:dyDescent="0.35">
      <c r="A2138" s="52"/>
      <c r="B2138" s="52"/>
      <c r="C2138" s="52"/>
      <c r="D2138" s="53"/>
      <c r="E2138" s="53"/>
      <c r="F2138" s="52"/>
      <c r="G2138" s="53"/>
    </row>
    <row r="2139" spans="1:7" ht="18" customHeight="1" x14ac:dyDescent="0.35">
      <c r="A2139" s="52"/>
      <c r="B2139" s="52"/>
      <c r="C2139" s="52"/>
      <c r="D2139" s="53"/>
      <c r="E2139" s="53"/>
      <c r="F2139" s="52"/>
      <c r="G2139" s="53"/>
    </row>
    <row r="2140" spans="1:7" ht="18" customHeight="1" x14ac:dyDescent="0.35">
      <c r="A2140" s="61" t="s">
        <v>462</v>
      </c>
      <c r="B2140" s="63"/>
      <c r="C2140" s="52"/>
      <c r="D2140" s="52">
        <v>144</v>
      </c>
      <c r="E2140" s="53"/>
      <c r="F2140" s="52"/>
      <c r="G2140" s="53"/>
    </row>
    <row r="2141" spans="1:7" ht="18" customHeight="1" x14ac:dyDescent="0.35">
      <c r="A2141" s="56"/>
      <c r="B2141" s="64"/>
      <c r="C2141" s="52"/>
      <c r="D2141" s="52"/>
      <c r="E2141" s="53"/>
      <c r="F2141" s="52"/>
      <c r="G2141" s="53"/>
    </row>
    <row r="2142" spans="1:7" ht="18" customHeight="1" x14ac:dyDescent="0.35">
      <c r="A2142" s="57" t="s">
        <v>756</v>
      </c>
      <c r="B2142" s="57" t="s">
        <v>757</v>
      </c>
      <c r="C2142" s="57" t="s">
        <v>758</v>
      </c>
      <c r="D2142" s="58" t="s">
        <v>759</v>
      </c>
      <c r="E2142" s="58" t="s">
        <v>760</v>
      </c>
      <c r="F2142" s="57" t="s">
        <v>761</v>
      </c>
      <c r="G2142" s="58" t="s">
        <v>762</v>
      </c>
    </row>
    <row r="2143" spans="1:7" ht="18" customHeight="1" x14ac:dyDescent="0.35">
      <c r="A2143" s="59" t="s">
        <v>763</v>
      </c>
      <c r="B2143" s="59" t="s">
        <v>649</v>
      </c>
      <c r="C2143" s="59"/>
      <c r="D2143" s="60">
        <f>DR!$D$96</f>
        <v>0</v>
      </c>
      <c r="E2143" s="60">
        <f>CR!$D$96</f>
        <v>0</v>
      </c>
      <c r="F2143" s="59"/>
      <c r="G2143" s="60"/>
    </row>
    <row r="2144" spans="1:7" ht="18" customHeight="1" x14ac:dyDescent="0.35">
      <c r="A2144" s="59"/>
      <c r="B2144" s="59" t="s">
        <v>764</v>
      </c>
      <c r="C2144" s="59"/>
      <c r="D2144" s="60">
        <f>DR!$E$95</f>
        <v>0</v>
      </c>
      <c r="E2144" s="60">
        <f>CR!$E$96</f>
        <v>206228541</v>
      </c>
      <c r="F2144" s="59"/>
      <c r="G2144" s="60"/>
    </row>
    <row r="2145" spans="1:7" ht="18" customHeight="1" x14ac:dyDescent="0.35">
      <c r="A2145" s="59"/>
      <c r="B2145" s="59" t="s">
        <v>765</v>
      </c>
      <c r="C2145" s="59"/>
      <c r="D2145" s="60">
        <f>DR!$F$95</f>
        <v>0</v>
      </c>
      <c r="E2145" s="60">
        <f>CR!$F$96</f>
        <v>86952451</v>
      </c>
      <c r="F2145" s="59"/>
      <c r="G2145" s="60"/>
    </row>
    <row r="2146" spans="1:7" ht="18" customHeight="1" x14ac:dyDescent="0.35">
      <c r="A2146" s="59"/>
      <c r="B2146" s="59" t="s">
        <v>766</v>
      </c>
      <c r="C2146" s="59"/>
      <c r="D2146" s="60">
        <f>DR!$G$95</f>
        <v>0</v>
      </c>
      <c r="E2146" s="60">
        <f>CR!$G$96</f>
        <v>37901558.200000003</v>
      </c>
      <c r="F2146" s="59"/>
      <c r="G2146" s="60"/>
    </row>
    <row r="2147" spans="1:7" ht="18" customHeight="1" x14ac:dyDescent="0.35">
      <c r="A2147" s="59"/>
      <c r="B2147" s="59" t="s">
        <v>767</v>
      </c>
      <c r="C2147" s="59"/>
      <c r="D2147" s="60">
        <f>DR!$H$95</f>
        <v>0</v>
      </c>
      <c r="E2147" s="60">
        <f>CR!$H$97</f>
        <v>0</v>
      </c>
      <c r="F2147" s="59"/>
      <c r="G2147" s="60"/>
    </row>
    <row r="2148" spans="1:7" ht="18" customHeight="1" x14ac:dyDescent="0.35">
      <c r="A2148" s="59"/>
      <c r="B2148" s="59" t="s">
        <v>768</v>
      </c>
      <c r="C2148" s="59"/>
      <c r="D2148" s="60">
        <f>DR!$I$95</f>
        <v>0</v>
      </c>
      <c r="E2148" s="60">
        <f>CR!$I$96</f>
        <v>31990662</v>
      </c>
      <c r="F2148" s="59"/>
      <c r="G2148" s="60"/>
    </row>
    <row r="2149" spans="1:7" ht="18" customHeight="1" x14ac:dyDescent="0.35">
      <c r="A2149" s="59"/>
      <c r="B2149" s="59" t="s">
        <v>769</v>
      </c>
      <c r="C2149" s="59"/>
      <c r="D2149" s="60">
        <f>DR!$J$95</f>
        <v>0</v>
      </c>
      <c r="E2149" s="60">
        <f>CR!$J$96</f>
        <v>7848709</v>
      </c>
      <c r="F2149" s="59"/>
      <c r="G2149" s="60"/>
    </row>
    <row r="2150" spans="1:7" ht="18" customHeight="1" x14ac:dyDescent="0.35">
      <c r="A2150" s="59"/>
      <c r="B2150" s="59" t="s">
        <v>770</v>
      </c>
      <c r="C2150" s="59"/>
      <c r="D2150" s="60">
        <f>DR!$K$95</f>
        <v>0</v>
      </c>
      <c r="E2150" s="60">
        <f>CR!$K$96</f>
        <v>1447356</v>
      </c>
      <c r="F2150" s="59"/>
      <c r="G2150" s="60"/>
    </row>
    <row r="2151" spans="1:7" ht="18" customHeight="1" x14ac:dyDescent="0.35">
      <c r="A2151" s="59"/>
      <c r="B2151" s="59" t="s">
        <v>771</v>
      </c>
      <c r="C2151" s="59"/>
      <c r="D2151" s="60">
        <f>DR!$L$95</f>
        <v>0</v>
      </c>
      <c r="E2151" s="60">
        <f>CR!$L$96</f>
        <v>7901906</v>
      </c>
      <c r="F2151" s="59"/>
      <c r="G2151" s="60"/>
    </row>
    <row r="2152" spans="1:7" ht="18" customHeight="1" x14ac:dyDescent="0.35">
      <c r="A2152" s="59"/>
      <c r="B2152" s="59" t="s">
        <v>772</v>
      </c>
      <c r="C2152" s="59"/>
      <c r="D2152" s="60">
        <f>DR!$M$95</f>
        <v>0</v>
      </c>
      <c r="E2152" s="60">
        <f>CR!$M$96</f>
        <v>13806055</v>
      </c>
      <c r="F2152" s="59"/>
      <c r="G2152" s="60"/>
    </row>
    <row r="2153" spans="1:7" ht="18" customHeight="1" x14ac:dyDescent="0.35">
      <c r="A2153" s="59"/>
      <c r="B2153" s="59" t="s">
        <v>773</v>
      </c>
      <c r="C2153" s="59"/>
      <c r="D2153" s="60">
        <f>DR!$N$95</f>
        <v>0</v>
      </c>
      <c r="E2153" s="60">
        <f>CR!$N$96</f>
        <v>0</v>
      </c>
      <c r="F2153" s="59"/>
      <c r="G2153" s="60"/>
    </row>
    <row r="2154" spans="1:7" ht="18" customHeight="1" x14ac:dyDescent="0.35">
      <c r="A2154" s="59"/>
      <c r="B2154" s="59" t="s">
        <v>774</v>
      </c>
      <c r="C2154" s="59"/>
      <c r="D2154" s="60">
        <f>DR!$O$95</f>
        <v>0</v>
      </c>
      <c r="E2154" s="60">
        <f>CR!$O$96</f>
        <v>1740209</v>
      </c>
      <c r="F2154" s="59"/>
      <c r="G2154" s="60"/>
    </row>
    <row r="2155" spans="1:7" ht="18" customHeight="1" x14ac:dyDescent="0.35">
      <c r="A2155" s="59"/>
      <c r="B2155" s="59" t="s">
        <v>775</v>
      </c>
      <c r="C2155" s="59"/>
      <c r="D2155" s="60">
        <f>DR!$P$95</f>
        <v>0</v>
      </c>
      <c r="E2155" s="60">
        <f>CR!$P$96</f>
        <v>665829</v>
      </c>
      <c r="F2155" s="59"/>
      <c r="G2155" s="60"/>
    </row>
    <row r="2156" spans="1:7" ht="18" customHeight="1" x14ac:dyDescent="0.35">
      <c r="A2156" s="59"/>
      <c r="B2156" s="59" t="s">
        <v>776</v>
      </c>
      <c r="C2156" s="59"/>
      <c r="D2156" s="60">
        <f>DR!$Q$95</f>
        <v>0</v>
      </c>
      <c r="E2156" s="60">
        <f>CR!$Q$96</f>
        <v>129192</v>
      </c>
      <c r="F2156" s="59"/>
      <c r="G2156" s="60"/>
    </row>
    <row r="2157" spans="1:7" ht="18" customHeight="1" x14ac:dyDescent="0.35">
      <c r="A2157" s="59"/>
      <c r="B2157" s="59" t="s">
        <v>777</v>
      </c>
      <c r="C2157" s="59"/>
      <c r="D2157" s="60">
        <f>DR!$R$95</f>
        <v>0</v>
      </c>
      <c r="E2157" s="60">
        <f>CR!$R$96</f>
        <v>1882298.18</v>
      </c>
      <c r="F2157" s="59"/>
      <c r="G2157" s="60"/>
    </row>
    <row r="2158" spans="1:7" ht="18" customHeight="1" x14ac:dyDescent="0.35">
      <c r="A2158" s="59"/>
      <c r="B2158" s="59" t="s">
        <v>778</v>
      </c>
      <c r="C2158" s="59"/>
      <c r="D2158" s="60">
        <f>DR!$S$95</f>
        <v>0</v>
      </c>
      <c r="E2158" s="60">
        <f>CR!$S$96</f>
        <v>10084903</v>
      </c>
      <c r="F2158" s="59"/>
      <c r="G2158" s="60"/>
    </row>
    <row r="2159" spans="1:7" ht="18" customHeight="1" x14ac:dyDescent="0.35">
      <c r="A2159" s="59"/>
      <c r="B2159" s="59" t="s">
        <v>779</v>
      </c>
      <c r="C2159" s="59"/>
      <c r="D2159" s="60">
        <f>DR!$T$95</f>
        <v>0</v>
      </c>
      <c r="E2159" s="60">
        <f>CR!$T$96</f>
        <v>0</v>
      </c>
      <c r="F2159" s="59"/>
      <c r="G2159" s="60"/>
    </row>
    <row r="2160" spans="1:7" ht="18" customHeight="1" x14ac:dyDescent="0.35">
      <c r="A2160" s="59"/>
      <c r="B2160" s="59" t="s">
        <v>780</v>
      </c>
      <c r="C2160" s="59"/>
      <c r="D2160" s="60">
        <f>DR!$U$95</f>
        <v>0</v>
      </c>
      <c r="E2160" s="60">
        <f>CR!$U$96</f>
        <v>0</v>
      </c>
      <c r="F2160" s="59"/>
      <c r="G2160" s="60"/>
    </row>
    <row r="2161" spans="1:7" ht="18" customHeight="1" x14ac:dyDescent="0.35">
      <c r="A2161" s="59"/>
      <c r="B2161" s="59"/>
      <c r="C2161" s="59"/>
      <c r="D2161" s="60">
        <f t="shared" ref="D2161:E2161" si="89">SUM(D2143:D2160)</f>
        <v>0</v>
      </c>
      <c r="E2161" s="60">
        <f t="shared" si="89"/>
        <v>408579669.38</v>
      </c>
      <c r="F2161" s="59" t="s">
        <v>761</v>
      </c>
      <c r="G2161" s="60">
        <f>D2161-E2161</f>
        <v>-408579669.38</v>
      </c>
    </row>
    <row r="2162" spans="1:7" ht="18" customHeight="1" x14ac:dyDescent="0.35">
      <c r="A2162" s="52"/>
      <c r="B2162" s="52"/>
      <c r="C2162" s="52"/>
      <c r="D2162" s="53"/>
      <c r="E2162" s="53"/>
      <c r="F2162" s="52"/>
      <c r="G2162" s="53"/>
    </row>
    <row r="2163" spans="1:7" ht="18" customHeight="1" x14ac:dyDescent="0.35">
      <c r="A2163" s="52"/>
      <c r="B2163" s="52"/>
      <c r="C2163" s="52"/>
      <c r="D2163" s="53"/>
      <c r="E2163" s="53"/>
      <c r="F2163" s="52"/>
      <c r="G2163" s="53"/>
    </row>
    <row r="2164" spans="1:7" ht="18" customHeight="1" x14ac:dyDescent="0.35">
      <c r="A2164" s="61" t="s">
        <v>464</v>
      </c>
      <c r="B2164" s="63"/>
      <c r="C2164" s="52"/>
      <c r="D2164" s="52">
        <v>145</v>
      </c>
      <c r="E2164" s="53"/>
      <c r="F2164" s="52"/>
      <c r="G2164" s="53"/>
    </row>
    <row r="2165" spans="1:7" ht="18" customHeight="1" x14ac:dyDescent="0.35">
      <c r="A2165" s="56"/>
      <c r="B2165" s="64"/>
      <c r="C2165" s="52"/>
      <c r="D2165" s="52"/>
      <c r="E2165" s="53"/>
      <c r="F2165" s="52"/>
      <c r="G2165" s="53"/>
    </row>
    <row r="2166" spans="1:7" ht="18" customHeight="1" x14ac:dyDescent="0.35">
      <c r="A2166" s="57" t="s">
        <v>756</v>
      </c>
      <c r="B2166" s="57" t="s">
        <v>757</v>
      </c>
      <c r="C2166" s="57" t="s">
        <v>758</v>
      </c>
      <c r="D2166" s="58" t="s">
        <v>759</v>
      </c>
      <c r="E2166" s="58" t="s">
        <v>760</v>
      </c>
      <c r="F2166" s="57" t="s">
        <v>761</v>
      </c>
      <c r="G2166" s="58" t="s">
        <v>762</v>
      </c>
    </row>
    <row r="2167" spans="1:7" ht="18" customHeight="1" x14ac:dyDescent="0.35">
      <c r="A2167" s="59" t="s">
        <v>763</v>
      </c>
      <c r="B2167" s="59" t="s">
        <v>649</v>
      </c>
      <c r="C2167" s="59"/>
      <c r="D2167" s="60">
        <f>DR!$D$97</f>
        <v>0</v>
      </c>
      <c r="E2167" s="60">
        <f>CR!$D$97</f>
        <v>0</v>
      </c>
      <c r="F2167" s="59"/>
      <c r="G2167" s="60"/>
    </row>
    <row r="2168" spans="1:7" ht="18" customHeight="1" x14ac:dyDescent="0.35">
      <c r="A2168" s="59"/>
      <c r="B2168" s="59" t="s">
        <v>764</v>
      </c>
      <c r="C2168" s="59"/>
      <c r="D2168" s="60">
        <f>DR!$E$96</f>
        <v>0</v>
      </c>
      <c r="E2168" s="60">
        <f>CR!$E$97</f>
        <v>0</v>
      </c>
      <c r="F2168" s="59"/>
      <c r="G2168" s="60"/>
    </row>
    <row r="2169" spans="1:7" ht="18" customHeight="1" x14ac:dyDescent="0.35">
      <c r="A2169" s="59"/>
      <c r="B2169" s="59" t="s">
        <v>765</v>
      </c>
      <c r="C2169" s="59"/>
      <c r="D2169" s="60">
        <f>DR!$F$96</f>
        <v>0</v>
      </c>
      <c r="E2169" s="60">
        <f>CR!$F$97</f>
        <v>0</v>
      </c>
      <c r="F2169" s="59"/>
      <c r="G2169" s="60"/>
    </row>
    <row r="2170" spans="1:7" ht="18" customHeight="1" x14ac:dyDescent="0.35">
      <c r="A2170" s="59"/>
      <c r="B2170" s="59" t="s">
        <v>766</v>
      </c>
      <c r="C2170" s="59"/>
      <c r="D2170" s="60">
        <f>DR!$G$96</f>
        <v>0</v>
      </c>
      <c r="E2170" s="60">
        <f>CR!$G$97</f>
        <v>0</v>
      </c>
      <c r="F2170" s="59"/>
      <c r="G2170" s="60"/>
    </row>
    <row r="2171" spans="1:7" ht="18" customHeight="1" x14ac:dyDescent="0.35">
      <c r="A2171" s="59"/>
      <c r="B2171" s="59" t="s">
        <v>767</v>
      </c>
      <c r="C2171" s="59"/>
      <c r="D2171" s="60">
        <f>DR!$H$96</f>
        <v>0</v>
      </c>
      <c r="E2171" s="60">
        <f>CR!$H$98</f>
        <v>0</v>
      </c>
      <c r="F2171" s="59"/>
      <c r="G2171" s="60"/>
    </row>
    <row r="2172" spans="1:7" ht="18" customHeight="1" x14ac:dyDescent="0.35">
      <c r="A2172" s="59"/>
      <c r="B2172" s="59" t="s">
        <v>768</v>
      </c>
      <c r="C2172" s="59"/>
      <c r="D2172" s="60">
        <f>DR!$I$96</f>
        <v>0</v>
      </c>
      <c r="E2172" s="60">
        <f>CR!$I$97</f>
        <v>0</v>
      </c>
      <c r="F2172" s="59"/>
      <c r="G2172" s="60"/>
    </row>
    <row r="2173" spans="1:7" ht="18" customHeight="1" x14ac:dyDescent="0.35">
      <c r="A2173" s="59"/>
      <c r="B2173" s="59" t="s">
        <v>769</v>
      </c>
      <c r="C2173" s="59"/>
      <c r="D2173" s="60">
        <f>DR!$J$96</f>
        <v>0</v>
      </c>
      <c r="E2173" s="60">
        <f>CR!$J$97</f>
        <v>0</v>
      </c>
      <c r="F2173" s="59"/>
      <c r="G2173" s="60"/>
    </row>
    <row r="2174" spans="1:7" ht="18" customHeight="1" x14ac:dyDescent="0.35">
      <c r="A2174" s="59"/>
      <c r="B2174" s="59" t="s">
        <v>770</v>
      </c>
      <c r="C2174" s="59"/>
      <c r="D2174" s="60">
        <f>DR!$K$96</f>
        <v>0</v>
      </c>
      <c r="E2174" s="60">
        <f>CR!$K$97</f>
        <v>0</v>
      </c>
      <c r="F2174" s="59"/>
      <c r="G2174" s="60"/>
    </row>
    <row r="2175" spans="1:7" ht="18" customHeight="1" x14ac:dyDescent="0.35">
      <c r="A2175" s="59"/>
      <c r="B2175" s="59" t="s">
        <v>771</v>
      </c>
      <c r="C2175" s="59"/>
      <c r="D2175" s="60">
        <f>DR!$L$96</f>
        <v>0</v>
      </c>
      <c r="E2175" s="60">
        <f>CR!$L$97</f>
        <v>0</v>
      </c>
      <c r="F2175" s="59"/>
      <c r="G2175" s="60"/>
    </row>
    <row r="2176" spans="1:7" ht="18" customHeight="1" x14ac:dyDescent="0.35">
      <c r="A2176" s="59"/>
      <c r="B2176" s="59" t="s">
        <v>772</v>
      </c>
      <c r="C2176" s="59"/>
      <c r="D2176" s="60">
        <f>DR!$M$96</f>
        <v>0</v>
      </c>
      <c r="E2176" s="60">
        <f>CR!$M$97</f>
        <v>0</v>
      </c>
      <c r="F2176" s="59"/>
      <c r="G2176" s="60"/>
    </row>
    <row r="2177" spans="1:7" ht="18" customHeight="1" x14ac:dyDescent="0.35">
      <c r="A2177" s="59"/>
      <c r="B2177" s="59" t="s">
        <v>773</v>
      </c>
      <c r="C2177" s="59"/>
      <c r="D2177" s="60">
        <f>DR!$N$96</f>
        <v>0</v>
      </c>
      <c r="E2177" s="60">
        <f>CR!$N$97</f>
        <v>0</v>
      </c>
      <c r="F2177" s="59"/>
      <c r="G2177" s="60"/>
    </row>
    <row r="2178" spans="1:7" ht="18" customHeight="1" x14ac:dyDescent="0.35">
      <c r="A2178" s="59"/>
      <c r="B2178" s="59" t="s">
        <v>774</v>
      </c>
      <c r="C2178" s="59"/>
      <c r="D2178" s="60">
        <f>DR!$O$96</f>
        <v>0</v>
      </c>
      <c r="E2178" s="60">
        <f>CR!$O$97</f>
        <v>0</v>
      </c>
      <c r="F2178" s="59"/>
      <c r="G2178" s="60"/>
    </row>
    <row r="2179" spans="1:7" ht="18" customHeight="1" x14ac:dyDescent="0.35">
      <c r="A2179" s="59"/>
      <c r="B2179" s="59" t="s">
        <v>775</v>
      </c>
      <c r="C2179" s="59"/>
      <c r="D2179" s="60">
        <f>DR!$P$96</f>
        <v>0</v>
      </c>
      <c r="E2179" s="60">
        <f>CR!$P$97</f>
        <v>0</v>
      </c>
      <c r="F2179" s="59"/>
      <c r="G2179" s="60"/>
    </row>
    <row r="2180" spans="1:7" ht="18" customHeight="1" x14ac:dyDescent="0.35">
      <c r="A2180" s="59"/>
      <c r="B2180" s="59" t="s">
        <v>776</v>
      </c>
      <c r="C2180" s="59"/>
      <c r="D2180" s="60">
        <f>DR!$Q$96</f>
        <v>0</v>
      </c>
      <c r="E2180" s="60">
        <f>CR!$Q$97</f>
        <v>0</v>
      </c>
      <c r="F2180" s="59"/>
      <c r="G2180" s="60"/>
    </row>
    <row r="2181" spans="1:7" ht="18" customHeight="1" x14ac:dyDescent="0.35">
      <c r="A2181" s="59"/>
      <c r="B2181" s="59" t="s">
        <v>777</v>
      </c>
      <c r="C2181" s="59"/>
      <c r="D2181" s="60">
        <f>DR!$R$96</f>
        <v>0</v>
      </c>
      <c r="E2181" s="60">
        <f>CR!$R$97</f>
        <v>0</v>
      </c>
      <c r="F2181" s="59"/>
      <c r="G2181" s="60"/>
    </row>
    <row r="2182" spans="1:7" ht="18" customHeight="1" x14ac:dyDescent="0.35">
      <c r="A2182" s="59"/>
      <c r="B2182" s="59" t="s">
        <v>778</v>
      </c>
      <c r="C2182" s="59"/>
      <c r="D2182" s="60">
        <f>DR!$S$96</f>
        <v>0</v>
      </c>
      <c r="E2182" s="60">
        <f>CR!$S$97</f>
        <v>0</v>
      </c>
      <c r="F2182" s="59"/>
      <c r="G2182" s="60"/>
    </row>
    <row r="2183" spans="1:7" ht="18" customHeight="1" x14ac:dyDescent="0.35">
      <c r="A2183" s="59"/>
      <c r="B2183" s="59" t="s">
        <v>779</v>
      </c>
      <c r="C2183" s="59"/>
      <c r="D2183" s="60">
        <f>DR!$T$96</f>
        <v>0</v>
      </c>
      <c r="E2183" s="60">
        <f>CR!$T$97</f>
        <v>0</v>
      </c>
      <c r="F2183" s="59"/>
      <c r="G2183" s="60"/>
    </row>
    <row r="2184" spans="1:7" ht="18" customHeight="1" x14ac:dyDescent="0.35">
      <c r="A2184" s="59"/>
      <c r="B2184" s="59" t="s">
        <v>780</v>
      </c>
      <c r="C2184" s="59"/>
      <c r="D2184" s="60">
        <f>DR!$U$96</f>
        <v>0</v>
      </c>
      <c r="E2184" s="60">
        <f>CR!$U$97</f>
        <v>0</v>
      </c>
      <c r="F2184" s="59"/>
      <c r="G2184" s="60"/>
    </row>
    <row r="2185" spans="1:7" ht="18" customHeight="1" x14ac:dyDescent="0.35">
      <c r="A2185" s="59"/>
      <c r="B2185" s="59"/>
      <c r="C2185" s="59"/>
      <c r="D2185" s="60">
        <f t="shared" ref="D2185:E2185" si="90">SUM(D2167:D2184)</f>
        <v>0</v>
      </c>
      <c r="E2185" s="60">
        <f t="shared" si="90"/>
        <v>0</v>
      </c>
      <c r="F2185" s="59" t="s">
        <v>761</v>
      </c>
      <c r="G2185" s="60">
        <f>D2185-E2185</f>
        <v>0</v>
      </c>
    </row>
    <row r="2186" spans="1:7" ht="18" customHeight="1" x14ac:dyDescent="0.35">
      <c r="A2186" s="52"/>
      <c r="B2186" s="52"/>
      <c r="C2186" s="52"/>
      <c r="D2186" s="53"/>
      <c r="E2186" s="53"/>
      <c r="F2186" s="52"/>
      <c r="G2186" s="53"/>
    </row>
    <row r="2187" spans="1:7" ht="18" customHeight="1" x14ac:dyDescent="0.35">
      <c r="A2187" s="52"/>
      <c r="B2187" s="52"/>
      <c r="C2187" s="52"/>
      <c r="D2187" s="53"/>
      <c r="E2187" s="53"/>
      <c r="F2187" s="52"/>
      <c r="G2187" s="53"/>
    </row>
    <row r="2188" spans="1:7" ht="18" customHeight="1" x14ac:dyDescent="0.35">
      <c r="A2188" s="61" t="s">
        <v>466</v>
      </c>
      <c r="B2188" s="63"/>
      <c r="C2188" s="52"/>
      <c r="D2188" s="52">
        <v>147</v>
      </c>
      <c r="E2188" s="53"/>
      <c r="F2188" s="52"/>
      <c r="G2188" s="53"/>
    </row>
    <row r="2189" spans="1:7" ht="18" customHeight="1" x14ac:dyDescent="0.35">
      <c r="A2189" s="56"/>
      <c r="B2189" s="64"/>
      <c r="C2189" s="52"/>
      <c r="D2189" s="52"/>
      <c r="E2189" s="53"/>
      <c r="F2189" s="52"/>
      <c r="G2189" s="53"/>
    </row>
    <row r="2190" spans="1:7" ht="18" customHeight="1" x14ac:dyDescent="0.35">
      <c r="A2190" s="57" t="s">
        <v>756</v>
      </c>
      <c r="B2190" s="57" t="s">
        <v>757</v>
      </c>
      <c r="C2190" s="57" t="s">
        <v>758</v>
      </c>
      <c r="D2190" s="58" t="s">
        <v>759</v>
      </c>
      <c r="E2190" s="58" t="s">
        <v>760</v>
      </c>
      <c r="F2190" s="57" t="s">
        <v>761</v>
      </c>
      <c r="G2190" s="58" t="s">
        <v>762</v>
      </c>
    </row>
    <row r="2191" spans="1:7" ht="18" customHeight="1" x14ac:dyDescent="0.35">
      <c r="A2191" s="59" t="s">
        <v>763</v>
      </c>
      <c r="B2191" s="59" t="s">
        <v>649</v>
      </c>
      <c r="C2191" s="59"/>
      <c r="D2191" s="60">
        <f>DR!$D$98</f>
        <v>0</v>
      </c>
      <c r="E2191" s="60">
        <f>CR!$D$98</f>
        <v>0</v>
      </c>
      <c r="F2191" s="59"/>
      <c r="G2191" s="60"/>
    </row>
    <row r="2192" spans="1:7" ht="18" customHeight="1" x14ac:dyDescent="0.35">
      <c r="A2192" s="59"/>
      <c r="B2192" s="59" t="s">
        <v>764</v>
      </c>
      <c r="C2192" s="59"/>
      <c r="D2192" s="60">
        <f>DR!$E$97</f>
        <v>0</v>
      </c>
      <c r="E2192" s="60">
        <f>CR!$E$98</f>
        <v>0</v>
      </c>
      <c r="F2192" s="59"/>
      <c r="G2192" s="60"/>
    </row>
    <row r="2193" spans="1:7" ht="18" customHeight="1" x14ac:dyDescent="0.35">
      <c r="A2193" s="59"/>
      <c r="B2193" s="59" t="s">
        <v>765</v>
      </c>
      <c r="C2193" s="59"/>
      <c r="D2193" s="60">
        <f>DR!$F$97</f>
        <v>0</v>
      </c>
      <c r="E2193" s="60">
        <f>CR!$F$98</f>
        <v>0</v>
      </c>
      <c r="F2193" s="59"/>
      <c r="G2193" s="60"/>
    </row>
    <row r="2194" spans="1:7" ht="18" customHeight="1" x14ac:dyDescent="0.35">
      <c r="A2194" s="59"/>
      <c r="B2194" s="59" t="s">
        <v>766</v>
      </c>
      <c r="C2194" s="59"/>
      <c r="D2194" s="60">
        <f>DR!$G$97</f>
        <v>0</v>
      </c>
      <c r="E2194" s="60">
        <f>CR!$G$98</f>
        <v>0</v>
      </c>
      <c r="F2194" s="59"/>
      <c r="G2194" s="60"/>
    </row>
    <row r="2195" spans="1:7" ht="18" customHeight="1" x14ac:dyDescent="0.35">
      <c r="A2195" s="59"/>
      <c r="B2195" s="59" t="s">
        <v>767</v>
      </c>
      <c r="C2195" s="59"/>
      <c r="D2195" s="60">
        <f>DR!$H$97</f>
        <v>0</v>
      </c>
      <c r="E2195" s="60">
        <f>CR!$H$99</f>
        <v>0</v>
      </c>
      <c r="F2195" s="59"/>
      <c r="G2195" s="60"/>
    </row>
    <row r="2196" spans="1:7" ht="18" customHeight="1" x14ac:dyDescent="0.35">
      <c r="A2196" s="59"/>
      <c r="B2196" s="59" t="s">
        <v>768</v>
      </c>
      <c r="C2196" s="59"/>
      <c r="D2196" s="60">
        <f>DR!$I$97</f>
        <v>0</v>
      </c>
      <c r="E2196" s="60">
        <f>CR!$I$98</f>
        <v>0</v>
      </c>
      <c r="F2196" s="59"/>
      <c r="G2196" s="60"/>
    </row>
    <row r="2197" spans="1:7" ht="18" customHeight="1" x14ac:dyDescent="0.35">
      <c r="A2197" s="59"/>
      <c r="B2197" s="59" t="s">
        <v>769</v>
      </c>
      <c r="C2197" s="59"/>
      <c r="D2197" s="60">
        <f>DR!$J$97</f>
        <v>0</v>
      </c>
      <c r="E2197" s="60">
        <f>CR!$J$98</f>
        <v>0</v>
      </c>
      <c r="F2197" s="59"/>
      <c r="G2197" s="60"/>
    </row>
    <row r="2198" spans="1:7" ht="18" customHeight="1" x14ac:dyDescent="0.35">
      <c r="A2198" s="59"/>
      <c r="B2198" s="59" t="s">
        <v>770</v>
      </c>
      <c r="C2198" s="59"/>
      <c r="D2198" s="60">
        <f>DR!$K$97</f>
        <v>0</v>
      </c>
      <c r="E2198" s="60">
        <f>CR!$K$98</f>
        <v>0</v>
      </c>
      <c r="F2198" s="59"/>
      <c r="G2198" s="60"/>
    </row>
    <row r="2199" spans="1:7" ht="18" customHeight="1" x14ac:dyDescent="0.35">
      <c r="A2199" s="59"/>
      <c r="B2199" s="59" t="s">
        <v>771</v>
      </c>
      <c r="C2199" s="59"/>
      <c r="D2199" s="60">
        <f>DR!$L$97</f>
        <v>0</v>
      </c>
      <c r="E2199" s="60">
        <f>CR!$L$98</f>
        <v>0</v>
      </c>
      <c r="F2199" s="59"/>
      <c r="G2199" s="60"/>
    </row>
    <row r="2200" spans="1:7" ht="18" customHeight="1" x14ac:dyDescent="0.35">
      <c r="A2200" s="59"/>
      <c r="B2200" s="59" t="s">
        <v>772</v>
      </c>
      <c r="C2200" s="59"/>
      <c r="D2200" s="60">
        <f>DR!$M$97</f>
        <v>0</v>
      </c>
      <c r="E2200" s="60">
        <f>CR!$M$98</f>
        <v>0</v>
      </c>
      <c r="F2200" s="59"/>
      <c r="G2200" s="60"/>
    </row>
    <row r="2201" spans="1:7" ht="18" customHeight="1" x14ac:dyDescent="0.35">
      <c r="A2201" s="59"/>
      <c r="B2201" s="59" t="s">
        <v>773</v>
      </c>
      <c r="C2201" s="59"/>
      <c r="D2201" s="60">
        <f>DR!$N$97</f>
        <v>0</v>
      </c>
      <c r="E2201" s="60">
        <f>CR!$N$98</f>
        <v>0</v>
      </c>
      <c r="F2201" s="59"/>
      <c r="G2201" s="60"/>
    </row>
    <row r="2202" spans="1:7" ht="18" customHeight="1" x14ac:dyDescent="0.35">
      <c r="A2202" s="59"/>
      <c r="B2202" s="59" t="s">
        <v>774</v>
      </c>
      <c r="C2202" s="59"/>
      <c r="D2202" s="60">
        <f>DR!$O$97</f>
        <v>0</v>
      </c>
      <c r="E2202" s="60">
        <f>CR!$O$98</f>
        <v>0</v>
      </c>
      <c r="F2202" s="59"/>
      <c r="G2202" s="60"/>
    </row>
    <row r="2203" spans="1:7" ht="18" customHeight="1" x14ac:dyDescent="0.35">
      <c r="A2203" s="59"/>
      <c r="B2203" s="59" t="s">
        <v>775</v>
      </c>
      <c r="C2203" s="59"/>
      <c r="D2203" s="60">
        <f>DR!$P$97</f>
        <v>0</v>
      </c>
      <c r="E2203" s="60">
        <f>CR!$P$98</f>
        <v>0</v>
      </c>
      <c r="F2203" s="59"/>
      <c r="G2203" s="60"/>
    </row>
    <row r="2204" spans="1:7" ht="18" customHeight="1" x14ac:dyDescent="0.35">
      <c r="A2204" s="59"/>
      <c r="B2204" s="59" t="s">
        <v>776</v>
      </c>
      <c r="C2204" s="59"/>
      <c r="D2204" s="60">
        <f>DR!$Q$97</f>
        <v>0</v>
      </c>
      <c r="E2204" s="60">
        <f>CR!$Q$98</f>
        <v>0</v>
      </c>
      <c r="F2204" s="59"/>
      <c r="G2204" s="60"/>
    </row>
    <row r="2205" spans="1:7" ht="18" customHeight="1" x14ac:dyDescent="0.35">
      <c r="A2205" s="59"/>
      <c r="B2205" s="59" t="s">
        <v>777</v>
      </c>
      <c r="C2205" s="59"/>
      <c r="D2205" s="60">
        <f>DR!$R$97</f>
        <v>0</v>
      </c>
      <c r="E2205" s="60">
        <f>CR!$R$98</f>
        <v>0</v>
      </c>
      <c r="F2205" s="59"/>
      <c r="G2205" s="60"/>
    </row>
    <row r="2206" spans="1:7" ht="18" customHeight="1" x14ac:dyDescent="0.35">
      <c r="A2206" s="59"/>
      <c r="B2206" s="59" t="s">
        <v>778</v>
      </c>
      <c r="C2206" s="59"/>
      <c r="D2206" s="60">
        <f>DR!$S$97</f>
        <v>0</v>
      </c>
      <c r="E2206" s="60">
        <f>CR!$S$98</f>
        <v>0</v>
      </c>
      <c r="F2206" s="59"/>
      <c r="G2206" s="60"/>
    </row>
    <row r="2207" spans="1:7" ht="18" customHeight="1" x14ac:dyDescent="0.35">
      <c r="A2207" s="59"/>
      <c r="B2207" s="59" t="s">
        <v>779</v>
      </c>
      <c r="C2207" s="59"/>
      <c r="D2207" s="60">
        <f>DR!$T$97</f>
        <v>0</v>
      </c>
      <c r="E2207" s="60">
        <f>CR!$T$98</f>
        <v>0</v>
      </c>
      <c r="F2207" s="59"/>
      <c r="G2207" s="60"/>
    </row>
    <row r="2208" spans="1:7" ht="18" customHeight="1" x14ac:dyDescent="0.35">
      <c r="A2208" s="59"/>
      <c r="B2208" s="59" t="s">
        <v>780</v>
      </c>
      <c r="C2208" s="59"/>
      <c r="D2208" s="60">
        <f>DR!$U$97</f>
        <v>0</v>
      </c>
      <c r="E2208" s="60">
        <f>CR!$U$98</f>
        <v>0</v>
      </c>
      <c r="F2208" s="59"/>
      <c r="G2208" s="60"/>
    </row>
    <row r="2209" spans="1:7" ht="18" customHeight="1" x14ac:dyDescent="0.35">
      <c r="A2209" s="59"/>
      <c r="B2209" s="59"/>
      <c r="C2209" s="59"/>
      <c r="D2209" s="60">
        <f t="shared" ref="D2209:E2209" si="91">SUM(D2191:D2208)</f>
        <v>0</v>
      </c>
      <c r="E2209" s="60">
        <f t="shared" si="91"/>
        <v>0</v>
      </c>
      <c r="F2209" s="59" t="s">
        <v>761</v>
      </c>
      <c r="G2209" s="60">
        <f>D2209-E2209</f>
        <v>0</v>
      </c>
    </row>
    <row r="2210" spans="1:7" ht="18" customHeight="1" x14ac:dyDescent="0.35">
      <c r="A2210" s="52"/>
      <c r="B2210" s="52"/>
      <c r="C2210" s="52"/>
      <c r="D2210" s="53"/>
      <c r="E2210" s="53"/>
      <c r="F2210" s="52"/>
      <c r="G2210" s="53"/>
    </row>
    <row r="2211" spans="1:7" ht="18" customHeight="1" x14ac:dyDescent="0.35">
      <c r="A2211" s="52"/>
      <c r="B2211" s="52"/>
      <c r="C2211" s="52"/>
      <c r="D2211" s="53"/>
      <c r="E2211" s="53"/>
      <c r="F2211" s="52"/>
      <c r="G2211" s="53"/>
    </row>
    <row r="2212" spans="1:7" ht="18" customHeight="1" x14ac:dyDescent="0.35">
      <c r="A2212" s="61" t="s">
        <v>468</v>
      </c>
      <c r="B2212" s="63"/>
      <c r="C2212" s="52"/>
      <c r="D2212" s="52">
        <v>148</v>
      </c>
      <c r="E2212" s="53"/>
      <c r="F2212" s="52"/>
      <c r="G2212" s="53"/>
    </row>
    <row r="2213" spans="1:7" ht="18" customHeight="1" x14ac:dyDescent="0.35">
      <c r="A2213" s="56"/>
      <c r="B2213" s="64"/>
      <c r="C2213" s="52"/>
      <c r="D2213" s="52"/>
      <c r="E2213" s="53"/>
      <c r="F2213" s="52"/>
      <c r="G2213" s="53"/>
    </row>
    <row r="2214" spans="1:7" ht="18" customHeight="1" x14ac:dyDescent="0.35">
      <c r="A2214" s="57" t="s">
        <v>756</v>
      </c>
      <c r="B2214" s="57" t="s">
        <v>757</v>
      </c>
      <c r="C2214" s="57" t="s">
        <v>758</v>
      </c>
      <c r="D2214" s="58" t="s">
        <v>759</v>
      </c>
      <c r="E2214" s="58" t="s">
        <v>760</v>
      </c>
      <c r="F2214" s="57" t="s">
        <v>761</v>
      </c>
      <c r="G2214" s="58" t="s">
        <v>762</v>
      </c>
    </row>
    <row r="2215" spans="1:7" ht="18" customHeight="1" x14ac:dyDescent="0.35">
      <c r="A2215" s="59" t="s">
        <v>763</v>
      </c>
      <c r="B2215" s="59" t="s">
        <v>649</v>
      </c>
      <c r="C2215" s="59"/>
      <c r="D2215" s="60">
        <f>DR!$D$99</f>
        <v>0</v>
      </c>
      <c r="E2215" s="60">
        <f>CR!$D$99</f>
        <v>0</v>
      </c>
      <c r="F2215" s="59"/>
      <c r="G2215" s="60"/>
    </row>
    <row r="2216" spans="1:7" ht="18" customHeight="1" x14ac:dyDescent="0.35">
      <c r="A2216" s="59"/>
      <c r="B2216" s="59" t="s">
        <v>764</v>
      </c>
      <c r="C2216" s="59"/>
      <c r="D2216" s="60">
        <f>DR!$E$98</f>
        <v>0</v>
      </c>
      <c r="E2216" s="60">
        <f>CR!$E$99</f>
        <v>4168172</v>
      </c>
      <c r="F2216" s="59"/>
      <c r="G2216" s="60"/>
    </row>
    <row r="2217" spans="1:7" ht="18" customHeight="1" x14ac:dyDescent="0.35">
      <c r="A2217" s="59"/>
      <c r="B2217" s="59" t="s">
        <v>765</v>
      </c>
      <c r="C2217" s="59"/>
      <c r="D2217" s="60">
        <f>DR!$F$98</f>
        <v>0</v>
      </c>
      <c r="E2217" s="60">
        <f>CR!$F$99</f>
        <v>247619</v>
      </c>
      <c r="F2217" s="59"/>
      <c r="G2217" s="60"/>
    </row>
    <row r="2218" spans="1:7" ht="18" customHeight="1" x14ac:dyDescent="0.35">
      <c r="A2218" s="59"/>
      <c r="B2218" s="59" t="s">
        <v>766</v>
      </c>
      <c r="C2218" s="59"/>
      <c r="D2218" s="60">
        <f>DR!$G$98</f>
        <v>0</v>
      </c>
      <c r="E2218" s="60">
        <f>CR!$G$99</f>
        <v>9874</v>
      </c>
      <c r="F2218" s="59"/>
      <c r="G2218" s="60"/>
    </row>
    <row r="2219" spans="1:7" ht="18" customHeight="1" x14ac:dyDescent="0.35">
      <c r="A2219" s="59"/>
      <c r="B2219" s="59" t="s">
        <v>767</v>
      </c>
      <c r="C2219" s="59"/>
      <c r="D2219" s="60">
        <f>DR!$H$98</f>
        <v>0</v>
      </c>
      <c r="E2219" s="60">
        <f>CR!$H$100</f>
        <v>0</v>
      </c>
      <c r="F2219" s="59"/>
      <c r="G2219" s="60"/>
    </row>
    <row r="2220" spans="1:7" ht="18" customHeight="1" x14ac:dyDescent="0.35">
      <c r="A2220" s="59"/>
      <c r="B2220" s="59" t="s">
        <v>768</v>
      </c>
      <c r="C2220" s="59"/>
      <c r="D2220" s="60">
        <f>DR!$I$98</f>
        <v>0</v>
      </c>
      <c r="E2220" s="60">
        <f>CR!$I$99</f>
        <v>1972553.24</v>
      </c>
      <c r="F2220" s="59"/>
      <c r="G2220" s="60"/>
    </row>
    <row r="2221" spans="1:7" ht="18" customHeight="1" x14ac:dyDescent="0.35">
      <c r="A2221" s="59"/>
      <c r="B2221" s="59" t="s">
        <v>769</v>
      </c>
      <c r="C2221" s="59"/>
      <c r="D2221" s="60">
        <f>DR!$J$98</f>
        <v>0</v>
      </c>
      <c r="E2221" s="60">
        <f>CR!$J$99</f>
        <v>0</v>
      </c>
      <c r="F2221" s="59"/>
      <c r="G2221" s="60"/>
    </row>
    <row r="2222" spans="1:7" ht="18" customHeight="1" x14ac:dyDescent="0.35">
      <c r="A2222" s="59"/>
      <c r="B2222" s="59" t="s">
        <v>770</v>
      </c>
      <c r="C2222" s="59"/>
      <c r="D2222" s="60">
        <f>DR!$K$98</f>
        <v>0</v>
      </c>
      <c r="E2222" s="60">
        <f>CR!$K$99</f>
        <v>0</v>
      </c>
      <c r="F2222" s="59"/>
      <c r="G2222" s="60"/>
    </row>
    <row r="2223" spans="1:7" ht="18" customHeight="1" x14ac:dyDescent="0.35">
      <c r="A2223" s="59"/>
      <c r="B2223" s="59" t="s">
        <v>771</v>
      </c>
      <c r="C2223" s="59"/>
      <c r="D2223" s="60">
        <f>DR!$L$98</f>
        <v>0</v>
      </c>
      <c r="E2223" s="60">
        <f>CR!$L$99</f>
        <v>168750</v>
      </c>
      <c r="F2223" s="59"/>
      <c r="G2223" s="60"/>
    </row>
    <row r="2224" spans="1:7" ht="18" customHeight="1" x14ac:dyDescent="0.35">
      <c r="A2224" s="59"/>
      <c r="B2224" s="59" t="s">
        <v>772</v>
      </c>
      <c r="C2224" s="59"/>
      <c r="D2224" s="60">
        <f>DR!$M$98</f>
        <v>0</v>
      </c>
      <c r="E2224" s="60">
        <f>CR!$M$99</f>
        <v>0</v>
      </c>
      <c r="F2224" s="59"/>
      <c r="G2224" s="60"/>
    </row>
    <row r="2225" spans="1:7" ht="18" customHeight="1" x14ac:dyDescent="0.35">
      <c r="A2225" s="59"/>
      <c r="B2225" s="59" t="s">
        <v>773</v>
      </c>
      <c r="C2225" s="59"/>
      <c r="D2225" s="60">
        <f>DR!$N$98</f>
        <v>0</v>
      </c>
      <c r="E2225" s="60">
        <f>CR!$N$99</f>
        <v>0</v>
      </c>
      <c r="F2225" s="59"/>
      <c r="G2225" s="60"/>
    </row>
    <row r="2226" spans="1:7" ht="18" customHeight="1" x14ac:dyDescent="0.35">
      <c r="A2226" s="59"/>
      <c r="B2226" s="59" t="s">
        <v>774</v>
      </c>
      <c r="C2226" s="59"/>
      <c r="D2226" s="60">
        <f>DR!$O$98</f>
        <v>0</v>
      </c>
      <c r="E2226" s="60">
        <f>CR!$O$99</f>
        <v>0</v>
      </c>
      <c r="F2226" s="59"/>
      <c r="G2226" s="60"/>
    </row>
    <row r="2227" spans="1:7" ht="18" customHeight="1" x14ac:dyDescent="0.35">
      <c r="A2227" s="59"/>
      <c r="B2227" s="59" t="s">
        <v>775</v>
      </c>
      <c r="C2227" s="59"/>
      <c r="D2227" s="60">
        <f>DR!$P$98</f>
        <v>0</v>
      </c>
      <c r="E2227" s="60">
        <f>CR!$P$99</f>
        <v>0</v>
      </c>
      <c r="F2227" s="59"/>
      <c r="G2227" s="60"/>
    </row>
    <row r="2228" spans="1:7" ht="18" customHeight="1" x14ac:dyDescent="0.35">
      <c r="A2228" s="59"/>
      <c r="B2228" s="59" t="s">
        <v>776</v>
      </c>
      <c r="C2228" s="59"/>
      <c r="D2228" s="60">
        <f>DR!$Q$98</f>
        <v>0</v>
      </c>
      <c r="E2228" s="60">
        <f>CR!$Q$99</f>
        <v>0</v>
      </c>
      <c r="F2228" s="59"/>
      <c r="G2228" s="60"/>
    </row>
    <row r="2229" spans="1:7" ht="18" customHeight="1" x14ac:dyDescent="0.35">
      <c r="A2229" s="59"/>
      <c r="B2229" s="59" t="s">
        <v>777</v>
      </c>
      <c r="C2229" s="59"/>
      <c r="D2229" s="60">
        <f>DR!$R$98</f>
        <v>0</v>
      </c>
      <c r="E2229" s="60">
        <f>CR!$R$99</f>
        <v>0</v>
      </c>
      <c r="F2229" s="59"/>
      <c r="G2229" s="60"/>
    </row>
    <row r="2230" spans="1:7" ht="18" customHeight="1" x14ac:dyDescent="0.35">
      <c r="A2230" s="59"/>
      <c r="B2230" s="59" t="s">
        <v>778</v>
      </c>
      <c r="C2230" s="59"/>
      <c r="D2230" s="60">
        <f>DR!$S$98</f>
        <v>0</v>
      </c>
      <c r="E2230" s="60">
        <f>CR!$S$99</f>
        <v>0</v>
      </c>
      <c r="F2230" s="59"/>
      <c r="G2230" s="60"/>
    </row>
    <row r="2231" spans="1:7" ht="18" customHeight="1" x14ac:dyDescent="0.35">
      <c r="A2231" s="59"/>
      <c r="B2231" s="59" t="s">
        <v>779</v>
      </c>
      <c r="C2231" s="59"/>
      <c r="D2231" s="60">
        <f>DR!$T$98</f>
        <v>0</v>
      </c>
      <c r="E2231" s="60">
        <f>CR!$T$99</f>
        <v>0</v>
      </c>
      <c r="F2231" s="59"/>
      <c r="G2231" s="60"/>
    </row>
    <row r="2232" spans="1:7" ht="18" customHeight="1" x14ac:dyDescent="0.35">
      <c r="A2232" s="59"/>
      <c r="B2232" s="59" t="s">
        <v>780</v>
      </c>
      <c r="C2232" s="59"/>
      <c r="D2232" s="60">
        <f>DR!$U$98</f>
        <v>0</v>
      </c>
      <c r="E2232" s="60">
        <f>CR!$U$99</f>
        <v>0</v>
      </c>
      <c r="F2232" s="59"/>
      <c r="G2232" s="60"/>
    </row>
    <row r="2233" spans="1:7" ht="18" customHeight="1" x14ac:dyDescent="0.35">
      <c r="A2233" s="59"/>
      <c r="B2233" s="59"/>
      <c r="C2233" s="59"/>
      <c r="D2233" s="60">
        <f t="shared" ref="D2233:E2233" si="92">SUM(D2215:D2232)</f>
        <v>0</v>
      </c>
      <c r="E2233" s="60">
        <f t="shared" si="92"/>
        <v>6566968.2400000002</v>
      </c>
      <c r="F2233" s="59" t="s">
        <v>761</v>
      </c>
      <c r="G2233" s="60">
        <f>D2233-E2233</f>
        <v>-6566968.2400000002</v>
      </c>
    </row>
    <row r="2234" spans="1:7" ht="18" customHeight="1" x14ac:dyDescent="0.35">
      <c r="A2234" s="52"/>
      <c r="B2234" s="52"/>
      <c r="C2234" s="52"/>
      <c r="D2234" s="53"/>
      <c r="E2234" s="53"/>
      <c r="F2234" s="52"/>
      <c r="G2234" s="53"/>
    </row>
    <row r="2235" spans="1:7" ht="18" customHeight="1" x14ac:dyDescent="0.35">
      <c r="A2235" s="52"/>
      <c r="B2235" s="52"/>
      <c r="C2235" s="52"/>
      <c r="D2235" s="53"/>
      <c r="E2235" s="53"/>
      <c r="F2235" s="52"/>
      <c r="G2235" s="53"/>
    </row>
    <row r="2236" spans="1:7" ht="18" customHeight="1" x14ac:dyDescent="0.35">
      <c r="A2236" s="61" t="s">
        <v>470</v>
      </c>
      <c r="B2236" s="63"/>
      <c r="C2236" s="52"/>
      <c r="D2236" s="52">
        <v>149</v>
      </c>
      <c r="E2236" s="53"/>
      <c r="F2236" s="52"/>
      <c r="G2236" s="53"/>
    </row>
    <row r="2237" spans="1:7" ht="18" customHeight="1" x14ac:dyDescent="0.35">
      <c r="A2237" s="56"/>
      <c r="B2237" s="64"/>
      <c r="C2237" s="52"/>
      <c r="D2237" s="52"/>
      <c r="E2237" s="53"/>
      <c r="F2237" s="52"/>
      <c r="G2237" s="53"/>
    </row>
    <row r="2238" spans="1:7" ht="18" customHeight="1" x14ac:dyDescent="0.35">
      <c r="A2238" s="57" t="s">
        <v>756</v>
      </c>
      <c r="B2238" s="57" t="s">
        <v>757</v>
      </c>
      <c r="C2238" s="57" t="s">
        <v>758</v>
      </c>
      <c r="D2238" s="58" t="s">
        <v>759</v>
      </c>
      <c r="E2238" s="58" t="s">
        <v>760</v>
      </c>
      <c r="F2238" s="57" t="s">
        <v>761</v>
      </c>
      <c r="G2238" s="58" t="s">
        <v>762</v>
      </c>
    </row>
    <row r="2239" spans="1:7" ht="18" customHeight="1" x14ac:dyDescent="0.35">
      <c r="A2239" s="59" t="s">
        <v>763</v>
      </c>
      <c r="B2239" s="59" t="s">
        <v>649</v>
      </c>
      <c r="C2239" s="59"/>
      <c r="D2239" s="60">
        <f>DR!$D$100</f>
        <v>0</v>
      </c>
      <c r="E2239" s="60">
        <f>CR!$D$100</f>
        <v>0</v>
      </c>
      <c r="F2239" s="59"/>
      <c r="G2239" s="60"/>
    </row>
    <row r="2240" spans="1:7" ht="18" customHeight="1" x14ac:dyDescent="0.35">
      <c r="A2240" s="59"/>
      <c r="B2240" s="59" t="s">
        <v>764</v>
      </c>
      <c r="C2240" s="59"/>
      <c r="D2240" s="60">
        <f>DR!$E$99</f>
        <v>0</v>
      </c>
      <c r="E2240" s="60">
        <f>CR!$E$100</f>
        <v>52032</v>
      </c>
      <c r="F2240" s="59"/>
      <c r="G2240" s="60"/>
    </row>
    <row r="2241" spans="1:7" ht="18" customHeight="1" x14ac:dyDescent="0.35">
      <c r="A2241" s="59"/>
      <c r="B2241" s="59" t="s">
        <v>765</v>
      </c>
      <c r="C2241" s="59"/>
      <c r="D2241" s="60">
        <f>DR!$F$99</f>
        <v>0</v>
      </c>
      <c r="E2241" s="60">
        <f>CR!$F$100</f>
        <v>0</v>
      </c>
      <c r="F2241" s="59"/>
      <c r="G2241" s="60"/>
    </row>
    <row r="2242" spans="1:7" ht="18" customHeight="1" x14ac:dyDescent="0.35">
      <c r="A2242" s="59"/>
      <c r="B2242" s="59" t="s">
        <v>766</v>
      </c>
      <c r="C2242" s="59"/>
      <c r="D2242" s="60">
        <f>DR!$G$99</f>
        <v>0</v>
      </c>
      <c r="E2242" s="60">
        <f>CR!$G$100</f>
        <v>0</v>
      </c>
      <c r="F2242" s="59"/>
      <c r="G2242" s="60"/>
    </row>
    <row r="2243" spans="1:7" ht="18" customHeight="1" x14ac:dyDescent="0.35">
      <c r="A2243" s="59"/>
      <c r="B2243" s="59" t="s">
        <v>767</v>
      </c>
      <c r="C2243" s="59"/>
      <c r="D2243" s="60">
        <f>DR!$H$99</f>
        <v>0</v>
      </c>
      <c r="E2243" s="60">
        <f>CR!$H$101</f>
        <v>19042</v>
      </c>
      <c r="F2243" s="59"/>
      <c r="G2243" s="60"/>
    </row>
    <row r="2244" spans="1:7" ht="18" customHeight="1" x14ac:dyDescent="0.35">
      <c r="A2244" s="59"/>
      <c r="B2244" s="59" t="s">
        <v>768</v>
      </c>
      <c r="C2244" s="59"/>
      <c r="D2244" s="60">
        <f>DR!$I$99</f>
        <v>0</v>
      </c>
      <c r="E2244" s="60">
        <f>CR!$I$100</f>
        <v>0</v>
      </c>
      <c r="F2244" s="59"/>
      <c r="G2244" s="60"/>
    </row>
    <row r="2245" spans="1:7" ht="18" customHeight="1" x14ac:dyDescent="0.35">
      <c r="A2245" s="59"/>
      <c r="B2245" s="59" t="s">
        <v>769</v>
      </c>
      <c r="C2245" s="59"/>
      <c r="D2245" s="60">
        <f>DR!$J$99</f>
        <v>0</v>
      </c>
      <c r="E2245" s="60">
        <f>CR!$J$100</f>
        <v>0</v>
      </c>
      <c r="F2245" s="59"/>
      <c r="G2245" s="60"/>
    </row>
    <row r="2246" spans="1:7" ht="18" customHeight="1" x14ac:dyDescent="0.35">
      <c r="A2246" s="59"/>
      <c r="B2246" s="59" t="s">
        <v>770</v>
      </c>
      <c r="C2246" s="59"/>
      <c r="D2246" s="60">
        <f>DR!$K$99</f>
        <v>0</v>
      </c>
      <c r="E2246" s="60">
        <f>CR!$K$100</f>
        <v>0</v>
      </c>
      <c r="F2246" s="59"/>
      <c r="G2246" s="60"/>
    </row>
    <row r="2247" spans="1:7" ht="18" customHeight="1" x14ac:dyDescent="0.35">
      <c r="A2247" s="59"/>
      <c r="B2247" s="59" t="s">
        <v>771</v>
      </c>
      <c r="C2247" s="59"/>
      <c r="D2247" s="60">
        <f>DR!$L$99</f>
        <v>0</v>
      </c>
      <c r="E2247" s="60">
        <f>CR!$L$100</f>
        <v>0</v>
      </c>
      <c r="F2247" s="59"/>
      <c r="G2247" s="60"/>
    </row>
    <row r="2248" spans="1:7" ht="18" customHeight="1" x14ac:dyDescent="0.35">
      <c r="A2248" s="59"/>
      <c r="B2248" s="59" t="s">
        <v>772</v>
      </c>
      <c r="C2248" s="59"/>
      <c r="D2248" s="60">
        <f>DR!$M$99</f>
        <v>0</v>
      </c>
      <c r="E2248" s="60">
        <f>CR!$M$100</f>
        <v>0</v>
      </c>
      <c r="F2248" s="59"/>
      <c r="G2248" s="60"/>
    </row>
    <row r="2249" spans="1:7" ht="18" customHeight="1" x14ac:dyDescent="0.35">
      <c r="A2249" s="59"/>
      <c r="B2249" s="59" t="s">
        <v>773</v>
      </c>
      <c r="C2249" s="59"/>
      <c r="D2249" s="60">
        <f>DR!$N$99</f>
        <v>0</v>
      </c>
      <c r="E2249" s="60">
        <f>CR!$N$100</f>
        <v>0</v>
      </c>
      <c r="F2249" s="59"/>
      <c r="G2249" s="60"/>
    </row>
    <row r="2250" spans="1:7" ht="18" customHeight="1" x14ac:dyDescent="0.35">
      <c r="A2250" s="59"/>
      <c r="B2250" s="59" t="s">
        <v>774</v>
      </c>
      <c r="C2250" s="59"/>
      <c r="D2250" s="60">
        <f>DR!$O$99</f>
        <v>0</v>
      </c>
      <c r="E2250" s="60">
        <f>CR!$O$100</f>
        <v>227118</v>
      </c>
      <c r="F2250" s="59"/>
      <c r="G2250" s="60"/>
    </row>
    <row r="2251" spans="1:7" ht="18" customHeight="1" x14ac:dyDescent="0.35">
      <c r="A2251" s="59"/>
      <c r="B2251" s="59" t="s">
        <v>775</v>
      </c>
      <c r="C2251" s="59"/>
      <c r="D2251" s="60">
        <f>DR!$P$99</f>
        <v>0</v>
      </c>
      <c r="E2251" s="60">
        <f>CR!$P$100</f>
        <v>0</v>
      </c>
      <c r="F2251" s="59"/>
      <c r="G2251" s="60"/>
    </row>
    <row r="2252" spans="1:7" ht="18" customHeight="1" x14ac:dyDescent="0.35">
      <c r="A2252" s="59"/>
      <c r="B2252" s="59" t="s">
        <v>776</v>
      </c>
      <c r="C2252" s="59"/>
      <c r="D2252" s="60">
        <f>DR!$Q$99</f>
        <v>0</v>
      </c>
      <c r="E2252" s="60">
        <f>CR!$Q$100</f>
        <v>0</v>
      </c>
      <c r="F2252" s="59"/>
      <c r="G2252" s="60"/>
    </row>
    <row r="2253" spans="1:7" ht="18" customHeight="1" x14ac:dyDescent="0.35">
      <c r="A2253" s="59"/>
      <c r="B2253" s="59" t="s">
        <v>777</v>
      </c>
      <c r="C2253" s="59"/>
      <c r="D2253" s="60">
        <f>DR!$R$99</f>
        <v>0</v>
      </c>
      <c r="E2253" s="60">
        <f>CR!$R$100</f>
        <v>0</v>
      </c>
      <c r="F2253" s="59"/>
      <c r="G2253" s="60"/>
    </row>
    <row r="2254" spans="1:7" ht="18" customHeight="1" x14ac:dyDescent="0.35">
      <c r="A2254" s="59"/>
      <c r="B2254" s="59" t="s">
        <v>778</v>
      </c>
      <c r="C2254" s="59"/>
      <c r="D2254" s="60">
        <f>DR!$S$99</f>
        <v>0</v>
      </c>
      <c r="E2254" s="60">
        <f>CR!$S$100</f>
        <v>0</v>
      </c>
      <c r="F2254" s="59"/>
      <c r="G2254" s="60"/>
    </row>
    <row r="2255" spans="1:7" ht="18" customHeight="1" x14ac:dyDescent="0.35">
      <c r="A2255" s="59"/>
      <c r="B2255" s="59" t="s">
        <v>779</v>
      </c>
      <c r="C2255" s="59"/>
      <c r="D2255" s="60">
        <f>DR!$T$99</f>
        <v>0</v>
      </c>
      <c r="E2255" s="60">
        <f>CR!$T$100</f>
        <v>0</v>
      </c>
      <c r="F2255" s="59"/>
      <c r="G2255" s="60"/>
    </row>
    <row r="2256" spans="1:7" ht="18" customHeight="1" x14ac:dyDescent="0.35">
      <c r="A2256" s="59"/>
      <c r="B2256" s="59" t="s">
        <v>780</v>
      </c>
      <c r="C2256" s="59"/>
      <c r="D2256" s="60">
        <f>DR!$U$99</f>
        <v>0</v>
      </c>
      <c r="E2256" s="60">
        <f>CR!$U$100</f>
        <v>0</v>
      </c>
      <c r="F2256" s="59"/>
      <c r="G2256" s="60"/>
    </row>
    <row r="2257" spans="1:7" ht="18" customHeight="1" x14ac:dyDescent="0.35">
      <c r="A2257" s="59"/>
      <c r="B2257" s="59"/>
      <c r="C2257" s="59"/>
      <c r="D2257" s="60">
        <f t="shared" ref="D2257:E2257" si="93">SUM(D2239:D2256)</f>
        <v>0</v>
      </c>
      <c r="E2257" s="60">
        <f t="shared" si="93"/>
        <v>298192</v>
      </c>
      <c r="F2257" s="59" t="s">
        <v>761</v>
      </c>
      <c r="G2257" s="60">
        <f>D2257-E2257</f>
        <v>-298192</v>
      </c>
    </row>
    <row r="2258" spans="1:7" ht="18" customHeight="1" x14ac:dyDescent="0.35">
      <c r="A2258" s="52"/>
      <c r="B2258" s="52"/>
      <c r="C2258" s="52"/>
      <c r="D2258" s="53"/>
      <c r="E2258" s="53"/>
      <c r="F2258" s="52"/>
      <c r="G2258" s="53"/>
    </row>
    <row r="2259" spans="1:7" ht="18" customHeight="1" x14ac:dyDescent="0.35">
      <c r="A2259" s="52"/>
      <c r="B2259" s="52"/>
      <c r="C2259" s="52"/>
      <c r="D2259" s="53"/>
      <c r="E2259" s="53"/>
      <c r="F2259" s="52"/>
      <c r="G2259" s="53"/>
    </row>
    <row r="2260" spans="1:7" ht="18" customHeight="1" x14ac:dyDescent="0.35">
      <c r="A2260" s="61" t="s">
        <v>472</v>
      </c>
      <c r="B2260" s="63"/>
      <c r="C2260" s="52"/>
      <c r="D2260" s="52">
        <v>150</v>
      </c>
      <c r="E2260" s="53"/>
      <c r="F2260" s="52"/>
      <c r="G2260" s="53"/>
    </row>
    <row r="2261" spans="1:7" ht="18" customHeight="1" x14ac:dyDescent="0.35">
      <c r="A2261" s="56"/>
      <c r="B2261" s="64"/>
      <c r="C2261" s="52"/>
      <c r="D2261" s="52"/>
      <c r="E2261" s="53"/>
      <c r="F2261" s="52"/>
      <c r="G2261" s="53"/>
    </row>
    <row r="2262" spans="1:7" ht="18" customHeight="1" x14ac:dyDescent="0.35">
      <c r="A2262" s="57" t="s">
        <v>756</v>
      </c>
      <c r="B2262" s="57" t="s">
        <v>757</v>
      </c>
      <c r="C2262" s="57" t="s">
        <v>758</v>
      </c>
      <c r="D2262" s="58" t="s">
        <v>759</v>
      </c>
      <c r="E2262" s="58" t="s">
        <v>760</v>
      </c>
      <c r="F2262" s="57" t="s">
        <v>761</v>
      </c>
      <c r="G2262" s="58" t="s">
        <v>762</v>
      </c>
    </row>
    <row r="2263" spans="1:7" ht="18" customHeight="1" x14ac:dyDescent="0.35">
      <c r="A2263" s="59" t="s">
        <v>763</v>
      </c>
      <c r="B2263" s="59" t="s">
        <v>649</v>
      </c>
      <c r="C2263" s="59"/>
      <c r="D2263" s="60">
        <f>DR!$D$101</f>
        <v>0</v>
      </c>
      <c r="E2263" s="60">
        <f>CR!$D$101</f>
        <v>0</v>
      </c>
      <c r="F2263" s="59"/>
      <c r="G2263" s="60"/>
    </row>
    <row r="2264" spans="1:7" ht="18" customHeight="1" x14ac:dyDescent="0.35">
      <c r="A2264" s="59"/>
      <c r="B2264" s="59" t="s">
        <v>764</v>
      </c>
      <c r="C2264" s="59"/>
      <c r="D2264" s="60">
        <f>DR!$E$100</f>
        <v>0</v>
      </c>
      <c r="E2264" s="60">
        <f>CR!$E$101</f>
        <v>24483899.82</v>
      </c>
      <c r="F2264" s="59"/>
      <c r="G2264" s="60"/>
    </row>
    <row r="2265" spans="1:7" ht="18" customHeight="1" x14ac:dyDescent="0.35">
      <c r="A2265" s="59"/>
      <c r="B2265" s="59" t="s">
        <v>765</v>
      </c>
      <c r="C2265" s="59"/>
      <c r="D2265" s="60">
        <f>DR!$F$100</f>
        <v>0</v>
      </c>
      <c r="E2265" s="60">
        <f>CR!$F$101</f>
        <v>2791257</v>
      </c>
      <c r="F2265" s="59"/>
      <c r="G2265" s="60"/>
    </row>
    <row r="2266" spans="1:7" ht="18" customHeight="1" x14ac:dyDescent="0.35">
      <c r="A2266" s="59"/>
      <c r="B2266" s="59" t="s">
        <v>766</v>
      </c>
      <c r="C2266" s="59"/>
      <c r="D2266" s="60">
        <f>DR!$G$100</f>
        <v>0</v>
      </c>
      <c r="E2266" s="60">
        <f>CR!$G$101</f>
        <v>3530560</v>
      </c>
      <c r="F2266" s="59"/>
      <c r="G2266" s="60"/>
    </row>
    <row r="2267" spans="1:7" ht="18" customHeight="1" x14ac:dyDescent="0.35">
      <c r="A2267" s="59"/>
      <c r="B2267" s="59" t="s">
        <v>767</v>
      </c>
      <c r="C2267" s="59"/>
      <c r="D2267" s="60">
        <f>DR!$H$100</f>
        <v>0</v>
      </c>
      <c r="E2267" s="60">
        <f>CR!$H$102</f>
        <v>0</v>
      </c>
      <c r="F2267" s="59"/>
      <c r="G2267" s="60"/>
    </row>
    <row r="2268" spans="1:7" ht="18" customHeight="1" x14ac:dyDescent="0.35">
      <c r="A2268" s="59"/>
      <c r="B2268" s="59" t="s">
        <v>768</v>
      </c>
      <c r="C2268" s="59"/>
      <c r="D2268" s="60">
        <f>DR!$I$100</f>
        <v>0</v>
      </c>
      <c r="E2268" s="60">
        <f>CR!$I$101</f>
        <v>6186434</v>
      </c>
      <c r="F2268" s="59"/>
      <c r="G2268" s="60"/>
    </row>
    <row r="2269" spans="1:7" ht="18" customHeight="1" x14ac:dyDescent="0.35">
      <c r="A2269" s="59"/>
      <c r="B2269" s="59" t="s">
        <v>769</v>
      </c>
      <c r="C2269" s="59"/>
      <c r="D2269" s="60">
        <f>DR!$J$100</f>
        <v>0</v>
      </c>
      <c r="E2269" s="60">
        <f>CR!$J$101</f>
        <v>106000</v>
      </c>
      <c r="F2269" s="59"/>
      <c r="G2269" s="60"/>
    </row>
    <row r="2270" spans="1:7" ht="18" customHeight="1" x14ac:dyDescent="0.35">
      <c r="A2270" s="59"/>
      <c r="B2270" s="59" t="s">
        <v>770</v>
      </c>
      <c r="C2270" s="59"/>
      <c r="D2270" s="60">
        <f>DR!$K$100</f>
        <v>0</v>
      </c>
      <c r="E2270" s="60">
        <f>CR!$K$101</f>
        <v>0</v>
      </c>
      <c r="F2270" s="59"/>
      <c r="G2270" s="60"/>
    </row>
    <row r="2271" spans="1:7" ht="18" customHeight="1" x14ac:dyDescent="0.35">
      <c r="A2271" s="59"/>
      <c r="B2271" s="59" t="s">
        <v>771</v>
      </c>
      <c r="C2271" s="59"/>
      <c r="D2271" s="60">
        <f>DR!$L$100</f>
        <v>0</v>
      </c>
      <c r="E2271" s="60">
        <f>CR!$L$101</f>
        <v>4324964</v>
      </c>
      <c r="F2271" s="59"/>
      <c r="G2271" s="60"/>
    </row>
    <row r="2272" spans="1:7" ht="18" customHeight="1" x14ac:dyDescent="0.35">
      <c r="A2272" s="59"/>
      <c r="B2272" s="59" t="s">
        <v>772</v>
      </c>
      <c r="C2272" s="59"/>
      <c r="D2272" s="60">
        <f>DR!$M$100</f>
        <v>0</v>
      </c>
      <c r="E2272" s="60">
        <f>CR!$M$101</f>
        <v>10625</v>
      </c>
      <c r="F2272" s="59"/>
      <c r="G2272" s="60"/>
    </row>
    <row r="2273" spans="1:7" ht="18" customHeight="1" x14ac:dyDescent="0.35">
      <c r="A2273" s="59"/>
      <c r="B2273" s="59" t="s">
        <v>773</v>
      </c>
      <c r="C2273" s="59"/>
      <c r="D2273" s="60">
        <f>DR!$N$100</f>
        <v>0</v>
      </c>
      <c r="E2273" s="60">
        <f>CR!$N$101</f>
        <v>114500</v>
      </c>
      <c r="F2273" s="59"/>
      <c r="G2273" s="60"/>
    </row>
    <row r="2274" spans="1:7" ht="18" customHeight="1" x14ac:dyDescent="0.35">
      <c r="A2274" s="59"/>
      <c r="B2274" s="59" t="s">
        <v>774</v>
      </c>
      <c r="C2274" s="59"/>
      <c r="D2274" s="60">
        <f>DR!$O$100</f>
        <v>0</v>
      </c>
      <c r="E2274" s="60">
        <f>CR!$O$101</f>
        <v>1020540</v>
      </c>
      <c r="F2274" s="59"/>
      <c r="G2274" s="60"/>
    </row>
    <row r="2275" spans="1:7" ht="18" customHeight="1" x14ac:dyDescent="0.35">
      <c r="A2275" s="59"/>
      <c r="B2275" s="59" t="s">
        <v>775</v>
      </c>
      <c r="C2275" s="59"/>
      <c r="D2275" s="60">
        <f>DR!$P$100</f>
        <v>0</v>
      </c>
      <c r="E2275" s="60">
        <f>CR!$P$101</f>
        <v>0</v>
      </c>
      <c r="F2275" s="59"/>
      <c r="G2275" s="60"/>
    </row>
    <row r="2276" spans="1:7" ht="18" customHeight="1" x14ac:dyDescent="0.35">
      <c r="A2276" s="59"/>
      <c r="B2276" s="59" t="s">
        <v>776</v>
      </c>
      <c r="C2276" s="59"/>
      <c r="D2276" s="60">
        <f>DR!$Q$100</f>
        <v>0</v>
      </c>
      <c r="E2276" s="60">
        <f>CR!$Q$101</f>
        <v>383691</v>
      </c>
      <c r="F2276" s="59"/>
      <c r="G2276" s="60"/>
    </row>
    <row r="2277" spans="1:7" ht="18" customHeight="1" x14ac:dyDescent="0.35">
      <c r="A2277" s="59"/>
      <c r="B2277" s="59" t="s">
        <v>777</v>
      </c>
      <c r="C2277" s="59"/>
      <c r="D2277" s="60">
        <f>DR!$R$100</f>
        <v>0</v>
      </c>
      <c r="E2277" s="60">
        <f>CR!$R$101</f>
        <v>237963</v>
      </c>
      <c r="F2277" s="59"/>
      <c r="G2277" s="60"/>
    </row>
    <row r="2278" spans="1:7" ht="18" customHeight="1" x14ac:dyDescent="0.35">
      <c r="A2278" s="59"/>
      <c r="B2278" s="59" t="s">
        <v>778</v>
      </c>
      <c r="C2278" s="59"/>
      <c r="D2278" s="60">
        <f>DR!$S$100</f>
        <v>0</v>
      </c>
      <c r="E2278" s="60">
        <f>CR!$S$101</f>
        <v>0</v>
      </c>
      <c r="F2278" s="59"/>
      <c r="G2278" s="60"/>
    </row>
    <row r="2279" spans="1:7" ht="18" customHeight="1" x14ac:dyDescent="0.35">
      <c r="A2279" s="59"/>
      <c r="B2279" s="59" t="s">
        <v>779</v>
      </c>
      <c r="C2279" s="59"/>
      <c r="D2279" s="60">
        <f>DR!$T$100</f>
        <v>0</v>
      </c>
      <c r="E2279" s="60">
        <f>CR!$T$101</f>
        <v>437486</v>
      </c>
      <c r="F2279" s="59"/>
      <c r="G2279" s="60"/>
    </row>
    <row r="2280" spans="1:7" ht="18" customHeight="1" x14ac:dyDescent="0.35">
      <c r="A2280" s="59"/>
      <c r="B2280" s="59" t="s">
        <v>780</v>
      </c>
      <c r="C2280" s="59"/>
      <c r="D2280" s="60">
        <f>DR!$U$100</f>
        <v>0</v>
      </c>
      <c r="E2280" s="60">
        <f>CR!$U$101</f>
        <v>0</v>
      </c>
      <c r="F2280" s="59"/>
      <c r="G2280" s="60"/>
    </row>
    <row r="2281" spans="1:7" ht="18" customHeight="1" x14ac:dyDescent="0.35">
      <c r="A2281" s="59"/>
      <c r="B2281" s="59"/>
      <c r="C2281" s="59"/>
      <c r="D2281" s="60">
        <f t="shared" ref="D2281:E2281" si="94">SUM(D2263:D2280)</f>
        <v>0</v>
      </c>
      <c r="E2281" s="60">
        <f t="shared" si="94"/>
        <v>43627919.82</v>
      </c>
      <c r="F2281" s="59" t="s">
        <v>761</v>
      </c>
      <c r="G2281" s="60">
        <f>D2281-E2281</f>
        <v>-43627919.82</v>
      </c>
    </row>
    <row r="2282" spans="1:7" ht="18" customHeight="1" x14ac:dyDescent="0.35">
      <c r="A2282" s="52"/>
      <c r="B2282" s="52"/>
      <c r="C2282" s="52"/>
      <c r="D2282" s="53"/>
      <c r="E2282" s="53"/>
      <c r="F2282" s="52"/>
      <c r="G2282" s="53"/>
    </row>
    <row r="2283" spans="1:7" ht="18" customHeight="1" x14ac:dyDescent="0.35">
      <c r="A2283" s="52"/>
      <c r="B2283" s="52"/>
      <c r="C2283" s="52"/>
      <c r="D2283" s="53"/>
      <c r="E2283" s="53"/>
      <c r="F2283" s="52"/>
      <c r="G2283" s="53"/>
    </row>
    <row r="2284" spans="1:7" ht="18" customHeight="1" x14ac:dyDescent="0.35">
      <c r="A2284" s="61" t="s">
        <v>474</v>
      </c>
      <c r="B2284" s="63"/>
      <c r="C2284" s="52"/>
      <c r="D2284" s="52">
        <v>151</v>
      </c>
      <c r="E2284" s="53"/>
      <c r="F2284" s="52"/>
      <c r="G2284" s="53"/>
    </row>
    <row r="2285" spans="1:7" ht="18" customHeight="1" x14ac:dyDescent="0.35">
      <c r="A2285" s="56"/>
      <c r="B2285" s="64"/>
      <c r="C2285" s="52"/>
      <c r="D2285" s="52"/>
      <c r="E2285" s="53"/>
      <c r="F2285" s="52"/>
      <c r="G2285" s="53"/>
    </row>
    <row r="2286" spans="1:7" ht="18" customHeight="1" x14ac:dyDescent="0.35">
      <c r="A2286" s="57" t="s">
        <v>756</v>
      </c>
      <c r="B2286" s="57" t="s">
        <v>757</v>
      </c>
      <c r="C2286" s="57" t="s">
        <v>758</v>
      </c>
      <c r="D2286" s="58" t="s">
        <v>759</v>
      </c>
      <c r="E2286" s="58" t="s">
        <v>760</v>
      </c>
      <c r="F2286" s="57" t="s">
        <v>761</v>
      </c>
      <c r="G2286" s="58" t="s">
        <v>762</v>
      </c>
    </row>
    <row r="2287" spans="1:7" ht="18" customHeight="1" x14ac:dyDescent="0.35">
      <c r="A2287" s="59" t="s">
        <v>763</v>
      </c>
      <c r="B2287" s="59" t="s">
        <v>649</v>
      </c>
      <c r="C2287" s="59"/>
      <c r="D2287" s="60">
        <f>DR!$D$102</f>
        <v>0</v>
      </c>
      <c r="E2287" s="60">
        <f>CR!$D$102</f>
        <v>0</v>
      </c>
      <c r="F2287" s="59"/>
      <c r="G2287" s="60"/>
    </row>
    <row r="2288" spans="1:7" ht="18" customHeight="1" x14ac:dyDescent="0.35">
      <c r="A2288" s="59"/>
      <c r="B2288" s="59" t="s">
        <v>764</v>
      </c>
      <c r="C2288" s="59"/>
      <c r="D2288" s="60">
        <f>DR!$E$101</f>
        <v>0</v>
      </c>
      <c r="E2288" s="60">
        <f>CR!$E$102</f>
        <v>1265814</v>
      </c>
      <c r="F2288" s="59"/>
      <c r="G2288" s="60"/>
    </row>
    <row r="2289" spans="1:7" ht="18" customHeight="1" x14ac:dyDescent="0.35">
      <c r="A2289" s="59"/>
      <c r="B2289" s="59" t="s">
        <v>765</v>
      </c>
      <c r="C2289" s="59"/>
      <c r="D2289" s="60">
        <f>DR!$F$101</f>
        <v>0</v>
      </c>
      <c r="E2289" s="60">
        <f>CR!$F$102</f>
        <v>0</v>
      </c>
      <c r="F2289" s="59"/>
      <c r="G2289" s="60"/>
    </row>
    <row r="2290" spans="1:7" ht="18" customHeight="1" x14ac:dyDescent="0.35">
      <c r="A2290" s="59"/>
      <c r="B2290" s="59" t="s">
        <v>766</v>
      </c>
      <c r="C2290" s="59"/>
      <c r="D2290" s="60">
        <f>DR!$G$101</f>
        <v>0</v>
      </c>
      <c r="E2290" s="60">
        <f>CR!$G$102</f>
        <v>134877</v>
      </c>
      <c r="F2290" s="59"/>
      <c r="G2290" s="60"/>
    </row>
    <row r="2291" spans="1:7" ht="18" customHeight="1" x14ac:dyDescent="0.35">
      <c r="A2291" s="59"/>
      <c r="B2291" s="59" t="s">
        <v>767</v>
      </c>
      <c r="C2291" s="59"/>
      <c r="D2291" s="60">
        <f>DR!$H$101</f>
        <v>0</v>
      </c>
      <c r="E2291" s="60" t="e">
        <f>CR!#REF!</f>
        <v>#REF!</v>
      </c>
      <c r="F2291" s="59"/>
      <c r="G2291" s="60"/>
    </row>
    <row r="2292" spans="1:7" ht="18" customHeight="1" x14ac:dyDescent="0.35">
      <c r="A2292" s="59"/>
      <c r="B2292" s="59" t="s">
        <v>768</v>
      </c>
      <c r="C2292" s="59"/>
      <c r="D2292" s="60">
        <f>DR!$I$101</f>
        <v>0</v>
      </c>
      <c r="E2292" s="60">
        <f>CR!$I$102</f>
        <v>221182</v>
      </c>
      <c r="F2292" s="59"/>
      <c r="G2292" s="60"/>
    </row>
    <row r="2293" spans="1:7" ht="18" customHeight="1" x14ac:dyDescent="0.35">
      <c r="A2293" s="59"/>
      <c r="B2293" s="59" t="s">
        <v>769</v>
      </c>
      <c r="C2293" s="59"/>
      <c r="D2293" s="60">
        <f>DR!$J$101</f>
        <v>0</v>
      </c>
      <c r="E2293" s="60">
        <f>CR!$J$102</f>
        <v>5616</v>
      </c>
      <c r="F2293" s="59"/>
      <c r="G2293" s="60"/>
    </row>
    <row r="2294" spans="1:7" ht="18" customHeight="1" x14ac:dyDescent="0.35">
      <c r="A2294" s="59"/>
      <c r="B2294" s="59" t="s">
        <v>770</v>
      </c>
      <c r="C2294" s="59"/>
      <c r="D2294" s="60">
        <f>DR!$K$101</f>
        <v>0</v>
      </c>
      <c r="E2294" s="60">
        <f>CR!$K$102</f>
        <v>0</v>
      </c>
      <c r="F2294" s="59"/>
      <c r="G2294" s="60"/>
    </row>
    <row r="2295" spans="1:7" ht="18" customHeight="1" x14ac:dyDescent="0.35">
      <c r="A2295" s="59"/>
      <c r="B2295" s="59" t="s">
        <v>771</v>
      </c>
      <c r="C2295" s="59"/>
      <c r="D2295" s="60">
        <f>DR!$L$101</f>
        <v>0</v>
      </c>
      <c r="E2295" s="60">
        <f>CR!$L$102</f>
        <v>123750</v>
      </c>
      <c r="F2295" s="59"/>
      <c r="G2295" s="60"/>
    </row>
    <row r="2296" spans="1:7" ht="18" customHeight="1" x14ac:dyDescent="0.35">
      <c r="A2296" s="59"/>
      <c r="B2296" s="59" t="s">
        <v>772</v>
      </c>
      <c r="C2296" s="59"/>
      <c r="D2296" s="60">
        <f>DR!$M$101</f>
        <v>0</v>
      </c>
      <c r="E2296" s="60">
        <f>CR!$M$102</f>
        <v>0</v>
      </c>
      <c r="F2296" s="59"/>
      <c r="G2296" s="60"/>
    </row>
    <row r="2297" spans="1:7" ht="18" customHeight="1" x14ac:dyDescent="0.35">
      <c r="A2297" s="59"/>
      <c r="B2297" s="59" t="s">
        <v>773</v>
      </c>
      <c r="C2297" s="59"/>
      <c r="D2297" s="60">
        <f>DR!$N$101</f>
        <v>0</v>
      </c>
      <c r="E2297" s="60">
        <f>CR!$N$102</f>
        <v>2250</v>
      </c>
      <c r="F2297" s="59"/>
      <c r="G2297" s="60"/>
    </row>
    <row r="2298" spans="1:7" ht="18" customHeight="1" x14ac:dyDescent="0.35">
      <c r="A2298" s="59"/>
      <c r="B2298" s="59" t="s">
        <v>774</v>
      </c>
      <c r="C2298" s="59"/>
      <c r="D2298" s="60">
        <f>DR!$O$101</f>
        <v>0</v>
      </c>
      <c r="E2298" s="60">
        <f>CR!$O$102</f>
        <v>42000</v>
      </c>
      <c r="F2298" s="59"/>
      <c r="G2298" s="60"/>
    </row>
    <row r="2299" spans="1:7" ht="18" customHeight="1" x14ac:dyDescent="0.35">
      <c r="A2299" s="59"/>
      <c r="B2299" s="59" t="s">
        <v>775</v>
      </c>
      <c r="C2299" s="59"/>
      <c r="D2299" s="60">
        <f>DR!$P$101</f>
        <v>0</v>
      </c>
      <c r="E2299" s="60">
        <f>CR!$P$102</f>
        <v>0</v>
      </c>
      <c r="F2299" s="59"/>
      <c r="G2299" s="60"/>
    </row>
    <row r="2300" spans="1:7" ht="18" customHeight="1" x14ac:dyDescent="0.35">
      <c r="A2300" s="59"/>
      <c r="B2300" s="59" t="s">
        <v>776</v>
      </c>
      <c r="C2300" s="59"/>
      <c r="D2300" s="60">
        <f>DR!$Q$101</f>
        <v>0</v>
      </c>
      <c r="E2300" s="60">
        <f>CR!$Q$102</f>
        <v>18750</v>
      </c>
      <c r="F2300" s="59"/>
      <c r="G2300" s="60"/>
    </row>
    <row r="2301" spans="1:7" ht="18" customHeight="1" x14ac:dyDescent="0.35">
      <c r="A2301" s="59"/>
      <c r="B2301" s="59" t="s">
        <v>777</v>
      </c>
      <c r="C2301" s="59"/>
      <c r="D2301" s="60">
        <f>DR!$R$101</f>
        <v>0</v>
      </c>
      <c r="E2301" s="60">
        <f>CR!$R$102</f>
        <v>0</v>
      </c>
      <c r="F2301" s="59"/>
      <c r="G2301" s="60"/>
    </row>
    <row r="2302" spans="1:7" ht="18" customHeight="1" x14ac:dyDescent="0.35">
      <c r="A2302" s="59"/>
      <c r="B2302" s="59" t="s">
        <v>778</v>
      </c>
      <c r="C2302" s="59"/>
      <c r="D2302" s="60">
        <f>DR!$S$101</f>
        <v>0</v>
      </c>
      <c r="E2302" s="60">
        <f>CR!$S$102</f>
        <v>0</v>
      </c>
      <c r="F2302" s="59"/>
      <c r="G2302" s="60"/>
    </row>
    <row r="2303" spans="1:7" ht="18" customHeight="1" x14ac:dyDescent="0.35">
      <c r="A2303" s="59"/>
      <c r="B2303" s="59" t="s">
        <v>779</v>
      </c>
      <c r="C2303" s="59"/>
      <c r="D2303" s="60">
        <f>DR!$T$101</f>
        <v>0</v>
      </c>
      <c r="E2303" s="60">
        <f>CR!$T$102</f>
        <v>0</v>
      </c>
      <c r="F2303" s="59"/>
      <c r="G2303" s="60"/>
    </row>
    <row r="2304" spans="1:7" ht="18" customHeight="1" x14ac:dyDescent="0.35">
      <c r="A2304" s="59"/>
      <c r="B2304" s="59" t="s">
        <v>780</v>
      </c>
      <c r="C2304" s="59"/>
      <c r="D2304" s="60">
        <f>DR!$U$101</f>
        <v>0</v>
      </c>
      <c r="E2304" s="60">
        <f>CR!$U$102</f>
        <v>0</v>
      </c>
      <c r="F2304" s="59"/>
      <c r="G2304" s="60"/>
    </row>
    <row r="2305" spans="1:7" ht="18" customHeight="1" x14ac:dyDescent="0.35">
      <c r="A2305" s="59"/>
      <c r="B2305" s="59"/>
      <c r="C2305" s="59"/>
      <c r="D2305" s="60">
        <f t="shared" ref="D2305:E2305" si="95">SUM(D2287:D2304)</f>
        <v>0</v>
      </c>
      <c r="E2305" s="60" t="e">
        <f t="shared" si="95"/>
        <v>#REF!</v>
      </c>
      <c r="F2305" s="59" t="s">
        <v>761</v>
      </c>
      <c r="G2305" s="60" t="e">
        <f>D2305-E2305</f>
        <v>#REF!</v>
      </c>
    </row>
    <row r="2306" spans="1:7" ht="18" customHeight="1" x14ac:dyDescent="0.35">
      <c r="A2306" s="52"/>
      <c r="B2306" s="52"/>
      <c r="C2306" s="52"/>
      <c r="D2306" s="53"/>
      <c r="E2306" s="53"/>
      <c r="F2306" s="52"/>
      <c r="G2306" s="53"/>
    </row>
    <row r="2307" spans="1:7" ht="18" customHeight="1" x14ac:dyDescent="0.35">
      <c r="A2307" s="52"/>
      <c r="B2307" s="52"/>
      <c r="C2307" s="52"/>
      <c r="D2307" s="53"/>
      <c r="E2307" s="53"/>
      <c r="F2307" s="52"/>
      <c r="G2307" s="53"/>
    </row>
    <row r="2308" spans="1:7" ht="18" customHeight="1" x14ac:dyDescent="0.35">
      <c r="A2308" s="62" t="s">
        <v>737</v>
      </c>
      <c r="B2308" s="63"/>
      <c r="C2308" s="52"/>
      <c r="D2308" s="52">
        <v>160</v>
      </c>
      <c r="E2308" s="53"/>
      <c r="F2308" s="52"/>
      <c r="G2308" s="53"/>
    </row>
    <row r="2309" spans="1:7" ht="18" customHeight="1" x14ac:dyDescent="0.35">
      <c r="A2309" s="56"/>
      <c r="B2309" s="64"/>
      <c r="C2309" s="52"/>
      <c r="D2309" s="52"/>
      <c r="E2309" s="53"/>
      <c r="F2309" s="52"/>
      <c r="G2309" s="53"/>
    </row>
    <row r="2310" spans="1:7" ht="18" customHeight="1" x14ac:dyDescent="0.35">
      <c r="A2310" s="57" t="s">
        <v>756</v>
      </c>
      <c r="B2310" s="57" t="s">
        <v>757</v>
      </c>
      <c r="C2310" s="57" t="s">
        <v>758</v>
      </c>
      <c r="D2310" s="58" t="s">
        <v>759</v>
      </c>
      <c r="E2310" s="58" t="s">
        <v>760</v>
      </c>
      <c r="F2310" s="57" t="s">
        <v>761</v>
      </c>
      <c r="G2310" s="58" t="s">
        <v>762</v>
      </c>
    </row>
    <row r="2311" spans="1:7" ht="18" customHeight="1" x14ac:dyDescent="0.35">
      <c r="A2311" s="59" t="s">
        <v>763</v>
      </c>
      <c r="B2311" s="59" t="s">
        <v>649</v>
      </c>
      <c r="C2311" s="59"/>
      <c r="D2311" s="60">
        <f>DR!$D$103</f>
        <v>0</v>
      </c>
      <c r="E2311" s="60">
        <f>CR!$D$103</f>
        <v>0</v>
      </c>
      <c r="F2311" s="59"/>
      <c r="G2311" s="60"/>
    </row>
    <row r="2312" spans="1:7" ht="18" customHeight="1" x14ac:dyDescent="0.35">
      <c r="A2312" s="59"/>
      <c r="B2312" s="59" t="s">
        <v>764</v>
      </c>
      <c r="C2312" s="59"/>
      <c r="D2312" s="60">
        <f>DR!$E$102</f>
        <v>0</v>
      </c>
      <c r="E2312" s="60">
        <f>CR!$E$103</f>
        <v>0</v>
      </c>
      <c r="F2312" s="59"/>
      <c r="G2312" s="60"/>
    </row>
    <row r="2313" spans="1:7" ht="18" customHeight="1" x14ac:dyDescent="0.35">
      <c r="A2313" s="59"/>
      <c r="B2313" s="59" t="s">
        <v>765</v>
      </c>
      <c r="C2313" s="59"/>
      <c r="D2313" s="60">
        <f>DR!$F$102</f>
        <v>0</v>
      </c>
      <c r="E2313" s="60">
        <f>CR!$F$103</f>
        <v>0</v>
      </c>
      <c r="F2313" s="59"/>
      <c r="G2313" s="60"/>
    </row>
    <row r="2314" spans="1:7" ht="18" customHeight="1" x14ac:dyDescent="0.35">
      <c r="A2314" s="59"/>
      <c r="B2314" s="59" t="s">
        <v>766</v>
      </c>
      <c r="C2314" s="59"/>
      <c r="D2314" s="60">
        <f>DR!$G$102</f>
        <v>0</v>
      </c>
      <c r="E2314" s="60">
        <f>CR!$G$103</f>
        <v>0</v>
      </c>
      <c r="F2314" s="59"/>
      <c r="G2314" s="60"/>
    </row>
    <row r="2315" spans="1:7" ht="18" customHeight="1" x14ac:dyDescent="0.35">
      <c r="A2315" s="59"/>
      <c r="B2315" s="59" t="s">
        <v>767</v>
      </c>
      <c r="C2315" s="59"/>
      <c r="D2315" s="60">
        <f>DR!$H$102</f>
        <v>0</v>
      </c>
      <c r="E2315" s="60">
        <f>CR!$H$105</f>
        <v>0</v>
      </c>
      <c r="F2315" s="59"/>
      <c r="G2315" s="60"/>
    </row>
    <row r="2316" spans="1:7" ht="18" customHeight="1" x14ac:dyDescent="0.35">
      <c r="A2316" s="59"/>
      <c r="B2316" s="59" t="s">
        <v>768</v>
      </c>
      <c r="C2316" s="59"/>
      <c r="D2316" s="60">
        <f>DR!$I$102</f>
        <v>0</v>
      </c>
      <c r="E2316" s="60">
        <f>CR!$I$103</f>
        <v>0</v>
      </c>
      <c r="F2316" s="59"/>
      <c r="G2316" s="60"/>
    </row>
    <row r="2317" spans="1:7" ht="18" customHeight="1" x14ac:dyDescent="0.35">
      <c r="A2317" s="59"/>
      <c r="B2317" s="59" t="s">
        <v>769</v>
      </c>
      <c r="C2317" s="59"/>
      <c r="D2317" s="60">
        <f>DR!$J$102</f>
        <v>0</v>
      </c>
      <c r="E2317" s="60">
        <f>CR!$J$103</f>
        <v>0</v>
      </c>
      <c r="F2317" s="59"/>
      <c r="G2317" s="60"/>
    </row>
    <row r="2318" spans="1:7" ht="18" customHeight="1" x14ac:dyDescent="0.35">
      <c r="A2318" s="59"/>
      <c r="B2318" s="59" t="s">
        <v>770</v>
      </c>
      <c r="C2318" s="59"/>
      <c r="D2318" s="60">
        <f>DR!$K$102</f>
        <v>0</v>
      </c>
      <c r="E2318" s="60">
        <f>CR!$K$103</f>
        <v>0</v>
      </c>
      <c r="F2318" s="59"/>
      <c r="G2318" s="60"/>
    </row>
    <row r="2319" spans="1:7" ht="18" customHeight="1" x14ac:dyDescent="0.35">
      <c r="A2319" s="59"/>
      <c r="B2319" s="59" t="s">
        <v>771</v>
      </c>
      <c r="C2319" s="59"/>
      <c r="D2319" s="60">
        <f>DR!$L$102</f>
        <v>0</v>
      </c>
      <c r="E2319" s="60">
        <f>CR!$L$103</f>
        <v>0</v>
      </c>
      <c r="F2319" s="59"/>
      <c r="G2319" s="60"/>
    </row>
    <row r="2320" spans="1:7" ht="18" customHeight="1" x14ac:dyDescent="0.35">
      <c r="A2320" s="59"/>
      <c r="B2320" s="59" t="s">
        <v>772</v>
      </c>
      <c r="C2320" s="59"/>
      <c r="D2320" s="60">
        <f>DR!$M$102</f>
        <v>0</v>
      </c>
      <c r="E2320" s="60">
        <f>CR!$M$103</f>
        <v>0</v>
      </c>
      <c r="F2320" s="59"/>
      <c r="G2320" s="60"/>
    </row>
    <row r="2321" spans="1:7" ht="18" customHeight="1" x14ac:dyDescent="0.35">
      <c r="A2321" s="59"/>
      <c r="B2321" s="59" t="s">
        <v>773</v>
      </c>
      <c r="C2321" s="59"/>
      <c r="D2321" s="60">
        <f>DR!$N$102</f>
        <v>0</v>
      </c>
      <c r="E2321" s="60">
        <f>CR!$N$103</f>
        <v>0</v>
      </c>
      <c r="F2321" s="59"/>
      <c r="G2321" s="60"/>
    </row>
    <row r="2322" spans="1:7" ht="18" customHeight="1" x14ac:dyDescent="0.35">
      <c r="A2322" s="59"/>
      <c r="B2322" s="59" t="s">
        <v>774</v>
      </c>
      <c r="C2322" s="59"/>
      <c r="D2322" s="60">
        <f>DR!$O$102</f>
        <v>0</v>
      </c>
      <c r="E2322" s="60">
        <f>CR!$O$103</f>
        <v>0</v>
      </c>
      <c r="F2322" s="59"/>
      <c r="G2322" s="60"/>
    </row>
    <row r="2323" spans="1:7" ht="18" customHeight="1" x14ac:dyDescent="0.35">
      <c r="A2323" s="59"/>
      <c r="B2323" s="59" t="s">
        <v>775</v>
      </c>
      <c r="C2323" s="59"/>
      <c r="D2323" s="60">
        <f>DR!$P$102</f>
        <v>0</v>
      </c>
      <c r="E2323" s="60">
        <f>CR!$P$103</f>
        <v>0</v>
      </c>
      <c r="F2323" s="59"/>
      <c r="G2323" s="60"/>
    </row>
    <row r="2324" spans="1:7" ht="18" customHeight="1" x14ac:dyDescent="0.35">
      <c r="A2324" s="59"/>
      <c r="B2324" s="59" t="s">
        <v>776</v>
      </c>
      <c r="C2324" s="59"/>
      <c r="D2324" s="60">
        <f>DR!$Q$102</f>
        <v>0</v>
      </c>
      <c r="E2324" s="60">
        <f>CR!$Q$103</f>
        <v>0</v>
      </c>
      <c r="F2324" s="59"/>
      <c r="G2324" s="60"/>
    </row>
    <row r="2325" spans="1:7" ht="18" customHeight="1" x14ac:dyDescent="0.35">
      <c r="A2325" s="59"/>
      <c r="B2325" s="59" t="s">
        <v>777</v>
      </c>
      <c r="C2325" s="59"/>
      <c r="D2325" s="60">
        <f>DR!$R$102</f>
        <v>0</v>
      </c>
      <c r="E2325" s="60">
        <f>CR!$R$103</f>
        <v>0</v>
      </c>
      <c r="F2325" s="59"/>
      <c r="G2325" s="60"/>
    </row>
    <row r="2326" spans="1:7" ht="18" customHeight="1" x14ac:dyDescent="0.35">
      <c r="A2326" s="59"/>
      <c r="B2326" s="59" t="s">
        <v>778</v>
      </c>
      <c r="C2326" s="59"/>
      <c r="D2326" s="60">
        <f>DR!$S$102</f>
        <v>0</v>
      </c>
      <c r="E2326" s="60">
        <f>CR!$S$103</f>
        <v>0</v>
      </c>
      <c r="F2326" s="59"/>
      <c r="G2326" s="60"/>
    </row>
    <row r="2327" spans="1:7" ht="18" customHeight="1" x14ac:dyDescent="0.35">
      <c r="A2327" s="59"/>
      <c r="B2327" s="59" t="s">
        <v>779</v>
      </c>
      <c r="C2327" s="59"/>
      <c r="D2327" s="60">
        <f>DR!$T$102</f>
        <v>0</v>
      </c>
      <c r="E2327" s="60">
        <f>CR!$T$103</f>
        <v>0</v>
      </c>
      <c r="F2327" s="59"/>
      <c r="G2327" s="60"/>
    </row>
    <row r="2328" spans="1:7" ht="18" customHeight="1" x14ac:dyDescent="0.35">
      <c r="A2328" s="59"/>
      <c r="B2328" s="59" t="s">
        <v>780</v>
      </c>
      <c r="C2328" s="59"/>
      <c r="D2328" s="60">
        <f>DR!$U$102</f>
        <v>0</v>
      </c>
      <c r="E2328" s="60">
        <f>CR!$U$103</f>
        <v>0</v>
      </c>
      <c r="F2328" s="59"/>
      <c r="G2328" s="60"/>
    </row>
    <row r="2329" spans="1:7" ht="18" customHeight="1" x14ac:dyDescent="0.35">
      <c r="A2329" s="59"/>
      <c r="B2329" s="59"/>
      <c r="C2329" s="59"/>
      <c r="D2329" s="60">
        <f t="shared" ref="D2329:E2329" si="96">SUM(D2311:D2328)</f>
        <v>0</v>
      </c>
      <c r="E2329" s="60">
        <f t="shared" si="96"/>
        <v>0</v>
      </c>
      <c r="F2329" s="59" t="s">
        <v>761</v>
      </c>
      <c r="G2329" s="60">
        <f>D2329-E2329</f>
        <v>0</v>
      </c>
    </row>
    <row r="2330" spans="1:7" ht="18" customHeight="1" x14ac:dyDescent="0.35">
      <c r="A2330" s="52"/>
      <c r="B2330" s="52"/>
      <c r="C2330" s="52"/>
      <c r="D2330" s="53"/>
      <c r="E2330" s="53"/>
      <c r="F2330" s="52"/>
      <c r="G2330" s="53"/>
    </row>
    <row r="2331" spans="1:7" ht="18" customHeight="1" x14ac:dyDescent="0.35">
      <c r="A2331" s="52"/>
      <c r="B2331" s="52"/>
      <c r="C2331" s="52"/>
      <c r="D2331" s="53"/>
      <c r="E2331" s="53"/>
      <c r="F2331" s="52"/>
      <c r="G2331" s="53"/>
    </row>
    <row r="2332" spans="1:7" ht="18" customHeight="1" x14ac:dyDescent="0.35">
      <c r="A2332" s="62" t="s">
        <v>480</v>
      </c>
      <c r="B2332" s="63"/>
      <c r="C2332" s="52"/>
      <c r="D2332" s="52">
        <v>167</v>
      </c>
      <c r="E2332" s="53"/>
      <c r="F2332" s="52"/>
      <c r="G2332" s="53"/>
    </row>
    <row r="2333" spans="1:7" ht="18" customHeight="1" x14ac:dyDescent="0.35">
      <c r="A2333" s="56"/>
      <c r="B2333" s="64"/>
      <c r="C2333" s="52"/>
      <c r="D2333" s="52"/>
      <c r="E2333" s="53"/>
      <c r="F2333" s="52"/>
      <c r="G2333" s="53"/>
    </row>
    <row r="2334" spans="1:7" ht="18" customHeight="1" x14ac:dyDescent="0.35">
      <c r="A2334" s="57" t="s">
        <v>756</v>
      </c>
      <c r="B2334" s="57" t="s">
        <v>757</v>
      </c>
      <c r="C2334" s="57" t="s">
        <v>758</v>
      </c>
      <c r="D2334" s="58" t="s">
        <v>759</v>
      </c>
      <c r="E2334" s="58" t="s">
        <v>760</v>
      </c>
      <c r="F2334" s="57" t="s">
        <v>761</v>
      </c>
      <c r="G2334" s="58" t="s">
        <v>762</v>
      </c>
    </row>
    <row r="2335" spans="1:7" ht="18" customHeight="1" x14ac:dyDescent="0.35">
      <c r="A2335" s="59" t="s">
        <v>763</v>
      </c>
      <c r="B2335" s="59" t="s">
        <v>649</v>
      </c>
      <c r="C2335" s="59"/>
      <c r="D2335" s="60">
        <f>DR!$D$105</f>
        <v>0</v>
      </c>
      <c r="E2335" s="60">
        <f>CR!$D$105</f>
        <v>0</v>
      </c>
      <c r="F2335" s="59"/>
      <c r="G2335" s="60"/>
    </row>
    <row r="2336" spans="1:7" ht="18" customHeight="1" x14ac:dyDescent="0.35">
      <c r="A2336" s="59"/>
      <c r="B2336" s="59" t="s">
        <v>764</v>
      </c>
      <c r="C2336" s="59"/>
      <c r="D2336" s="60">
        <f>DR!$E$103</f>
        <v>0</v>
      </c>
      <c r="E2336" s="60">
        <f>CR!$E$105</f>
        <v>0</v>
      </c>
      <c r="F2336" s="59"/>
      <c r="G2336" s="60"/>
    </row>
    <row r="2337" spans="1:7" ht="18" customHeight="1" x14ac:dyDescent="0.35">
      <c r="A2337" s="59"/>
      <c r="B2337" s="59" t="s">
        <v>765</v>
      </c>
      <c r="C2337" s="59"/>
      <c r="D2337" s="60">
        <f>DR!$F$103</f>
        <v>0</v>
      </c>
      <c r="E2337" s="60">
        <f>CR!$F$105</f>
        <v>0</v>
      </c>
      <c r="F2337" s="59"/>
      <c r="G2337" s="60"/>
    </row>
    <row r="2338" spans="1:7" ht="18" customHeight="1" x14ac:dyDescent="0.35">
      <c r="A2338" s="59"/>
      <c r="B2338" s="59" t="s">
        <v>766</v>
      </c>
      <c r="C2338" s="59"/>
      <c r="D2338" s="60">
        <f>DR!$G$103</f>
        <v>0</v>
      </c>
      <c r="E2338" s="60">
        <f>CR!$G$105</f>
        <v>0</v>
      </c>
      <c r="F2338" s="59"/>
      <c r="G2338" s="60"/>
    </row>
    <row r="2339" spans="1:7" ht="18" customHeight="1" x14ac:dyDescent="0.35">
      <c r="A2339" s="59"/>
      <c r="B2339" s="59" t="s">
        <v>767</v>
      </c>
      <c r="C2339" s="59"/>
      <c r="D2339" s="60">
        <f>DR!$H$103</f>
        <v>0</v>
      </c>
      <c r="E2339" s="60">
        <f>CR!$H$106</f>
        <v>0</v>
      </c>
      <c r="F2339" s="59"/>
      <c r="G2339" s="60"/>
    </row>
    <row r="2340" spans="1:7" ht="18" customHeight="1" x14ac:dyDescent="0.35">
      <c r="A2340" s="59"/>
      <c r="B2340" s="59" t="s">
        <v>768</v>
      </c>
      <c r="C2340" s="59"/>
      <c r="D2340" s="60">
        <f>DR!$I$103</f>
        <v>0</v>
      </c>
      <c r="E2340" s="60">
        <f>CR!$I$105</f>
        <v>0</v>
      </c>
      <c r="F2340" s="59"/>
      <c r="G2340" s="60"/>
    </row>
    <row r="2341" spans="1:7" ht="18" customHeight="1" x14ac:dyDescent="0.35">
      <c r="A2341" s="59"/>
      <c r="B2341" s="59" t="s">
        <v>769</v>
      </c>
      <c r="C2341" s="59"/>
      <c r="D2341" s="60">
        <f>DR!$J$103</f>
        <v>0</v>
      </c>
      <c r="E2341" s="60">
        <f>CR!$J$105</f>
        <v>0</v>
      </c>
      <c r="F2341" s="59"/>
      <c r="G2341" s="60"/>
    </row>
    <row r="2342" spans="1:7" ht="18" customHeight="1" x14ac:dyDescent="0.35">
      <c r="A2342" s="59"/>
      <c r="B2342" s="59" t="s">
        <v>770</v>
      </c>
      <c r="C2342" s="59"/>
      <c r="D2342" s="60">
        <f>DR!$K$103</f>
        <v>0</v>
      </c>
      <c r="E2342" s="60">
        <f>CR!$K$105</f>
        <v>0</v>
      </c>
      <c r="F2342" s="59"/>
      <c r="G2342" s="60"/>
    </row>
    <row r="2343" spans="1:7" ht="18" customHeight="1" x14ac:dyDescent="0.35">
      <c r="A2343" s="59"/>
      <c r="B2343" s="59" t="s">
        <v>771</v>
      </c>
      <c r="C2343" s="59"/>
      <c r="D2343" s="60">
        <f>DR!$L$103</f>
        <v>0</v>
      </c>
      <c r="E2343" s="60">
        <f>CR!$L$105</f>
        <v>0</v>
      </c>
      <c r="F2343" s="59"/>
      <c r="G2343" s="60"/>
    </row>
    <row r="2344" spans="1:7" ht="18" customHeight="1" x14ac:dyDescent="0.35">
      <c r="A2344" s="59"/>
      <c r="B2344" s="59" t="s">
        <v>772</v>
      </c>
      <c r="C2344" s="59"/>
      <c r="D2344" s="60">
        <f>DR!$M$103</f>
        <v>0</v>
      </c>
      <c r="E2344" s="60">
        <f>CR!$M$105</f>
        <v>0</v>
      </c>
      <c r="F2344" s="59"/>
      <c r="G2344" s="60"/>
    </row>
    <row r="2345" spans="1:7" ht="18" customHeight="1" x14ac:dyDescent="0.35">
      <c r="A2345" s="59"/>
      <c r="B2345" s="59" t="s">
        <v>773</v>
      </c>
      <c r="C2345" s="59"/>
      <c r="D2345" s="60">
        <f>DR!$N$103</f>
        <v>0</v>
      </c>
      <c r="E2345" s="60">
        <f>CR!$N$105</f>
        <v>0</v>
      </c>
      <c r="F2345" s="59"/>
      <c r="G2345" s="60"/>
    </row>
    <row r="2346" spans="1:7" ht="18" customHeight="1" x14ac:dyDescent="0.35">
      <c r="A2346" s="59"/>
      <c r="B2346" s="59" t="s">
        <v>774</v>
      </c>
      <c r="C2346" s="59"/>
      <c r="D2346" s="60">
        <f>DR!$O$103</f>
        <v>0</v>
      </c>
      <c r="E2346" s="60">
        <f>CR!$O$105</f>
        <v>0</v>
      </c>
      <c r="F2346" s="59"/>
      <c r="G2346" s="60"/>
    </row>
    <row r="2347" spans="1:7" ht="18" customHeight="1" x14ac:dyDescent="0.35">
      <c r="A2347" s="59"/>
      <c r="B2347" s="59" t="s">
        <v>775</v>
      </c>
      <c r="C2347" s="59"/>
      <c r="D2347" s="60">
        <f>DR!$P$103</f>
        <v>0</v>
      </c>
      <c r="E2347" s="60">
        <f>CR!$P$105</f>
        <v>0</v>
      </c>
      <c r="F2347" s="59"/>
      <c r="G2347" s="60"/>
    </row>
    <row r="2348" spans="1:7" ht="18" customHeight="1" x14ac:dyDescent="0.35">
      <c r="A2348" s="59"/>
      <c r="B2348" s="59" t="s">
        <v>776</v>
      </c>
      <c r="C2348" s="59"/>
      <c r="D2348" s="60">
        <f>DR!$Q$103</f>
        <v>0</v>
      </c>
      <c r="E2348" s="60">
        <f>CR!$Q$105</f>
        <v>0</v>
      </c>
      <c r="F2348" s="59"/>
      <c r="G2348" s="60"/>
    </row>
    <row r="2349" spans="1:7" ht="18" customHeight="1" x14ac:dyDescent="0.35">
      <c r="A2349" s="59"/>
      <c r="B2349" s="59" t="s">
        <v>777</v>
      </c>
      <c r="C2349" s="59"/>
      <c r="D2349" s="60">
        <f>DR!$R$103</f>
        <v>0</v>
      </c>
      <c r="E2349" s="60">
        <f>CR!$R$105</f>
        <v>0</v>
      </c>
      <c r="F2349" s="59"/>
      <c r="G2349" s="60"/>
    </row>
    <row r="2350" spans="1:7" ht="18" customHeight="1" x14ac:dyDescent="0.35">
      <c r="A2350" s="59"/>
      <c r="B2350" s="59" t="s">
        <v>778</v>
      </c>
      <c r="C2350" s="59"/>
      <c r="D2350" s="60">
        <f>DR!$S$103</f>
        <v>0</v>
      </c>
      <c r="E2350" s="60">
        <f>CR!$S$105</f>
        <v>0</v>
      </c>
      <c r="F2350" s="59"/>
      <c r="G2350" s="60"/>
    </row>
    <row r="2351" spans="1:7" ht="18" customHeight="1" x14ac:dyDescent="0.35">
      <c r="A2351" s="59"/>
      <c r="B2351" s="59" t="s">
        <v>779</v>
      </c>
      <c r="C2351" s="59"/>
      <c r="D2351" s="60">
        <f>DR!$T$103</f>
        <v>0</v>
      </c>
      <c r="E2351" s="60">
        <f>CR!$T$105</f>
        <v>0</v>
      </c>
      <c r="F2351" s="59"/>
      <c r="G2351" s="60"/>
    </row>
    <row r="2352" spans="1:7" ht="18" customHeight="1" x14ac:dyDescent="0.35">
      <c r="A2352" s="59"/>
      <c r="B2352" s="59" t="s">
        <v>780</v>
      </c>
      <c r="C2352" s="59"/>
      <c r="D2352" s="60">
        <f>DR!$U$103</f>
        <v>0</v>
      </c>
      <c r="E2352" s="60">
        <f>CR!$U$105</f>
        <v>0</v>
      </c>
      <c r="F2352" s="59"/>
      <c r="G2352" s="60"/>
    </row>
    <row r="2353" spans="1:7" ht="18" customHeight="1" x14ac:dyDescent="0.35">
      <c r="A2353" s="59"/>
      <c r="B2353" s="59"/>
      <c r="C2353" s="59"/>
      <c r="D2353" s="60">
        <f t="shared" ref="D2353:E2353" si="97">SUM(D2335:D2352)</f>
        <v>0</v>
      </c>
      <c r="E2353" s="60">
        <f t="shared" si="97"/>
        <v>0</v>
      </c>
      <c r="F2353" s="59" t="s">
        <v>761</v>
      </c>
      <c r="G2353" s="60">
        <f>D2353-E2353</f>
        <v>0</v>
      </c>
    </row>
    <row r="2354" spans="1:7" ht="18" customHeight="1" x14ac:dyDescent="0.35">
      <c r="A2354" s="52"/>
      <c r="B2354" s="52"/>
      <c r="C2354" s="52"/>
      <c r="D2354" s="53"/>
      <c r="E2354" s="53"/>
      <c r="F2354" s="52"/>
      <c r="G2354" s="53"/>
    </row>
    <row r="2355" spans="1:7" ht="18" customHeight="1" x14ac:dyDescent="0.35">
      <c r="A2355" s="52"/>
      <c r="B2355" s="52"/>
      <c r="C2355" s="52"/>
      <c r="D2355" s="53"/>
      <c r="E2355" s="53"/>
      <c r="F2355" s="52"/>
      <c r="G2355" s="53"/>
    </row>
    <row r="2356" spans="1:7" ht="18" customHeight="1" x14ac:dyDescent="0.35">
      <c r="A2356" s="62" t="s">
        <v>482</v>
      </c>
      <c r="B2356" s="63"/>
      <c r="C2356" s="52"/>
      <c r="D2356" s="52">
        <v>168</v>
      </c>
      <c r="E2356" s="53"/>
      <c r="F2356" s="52"/>
      <c r="G2356" s="53"/>
    </row>
    <row r="2357" spans="1:7" ht="18" customHeight="1" x14ac:dyDescent="0.35">
      <c r="A2357" s="56"/>
      <c r="B2357" s="64"/>
      <c r="C2357" s="52"/>
      <c r="D2357" s="52"/>
      <c r="E2357" s="53"/>
      <c r="F2357" s="52"/>
      <c r="G2357" s="53"/>
    </row>
    <row r="2358" spans="1:7" ht="18" customHeight="1" x14ac:dyDescent="0.35">
      <c r="A2358" s="57" t="s">
        <v>756</v>
      </c>
      <c r="B2358" s="57" t="s">
        <v>757</v>
      </c>
      <c r="C2358" s="57" t="s">
        <v>758</v>
      </c>
      <c r="D2358" s="58" t="s">
        <v>759</v>
      </c>
      <c r="E2358" s="58" t="s">
        <v>760</v>
      </c>
      <c r="F2358" s="57" t="s">
        <v>761</v>
      </c>
      <c r="G2358" s="58" t="s">
        <v>762</v>
      </c>
    </row>
    <row r="2359" spans="1:7" ht="18" customHeight="1" x14ac:dyDescent="0.35">
      <c r="A2359" s="59" t="s">
        <v>763</v>
      </c>
      <c r="B2359" s="59" t="s">
        <v>649</v>
      </c>
      <c r="C2359" s="59"/>
      <c r="D2359" s="60">
        <f>DR!$D$106</f>
        <v>0</v>
      </c>
      <c r="E2359" s="60">
        <f>CR!$D$106</f>
        <v>0</v>
      </c>
      <c r="F2359" s="59"/>
      <c r="G2359" s="60"/>
    </row>
    <row r="2360" spans="1:7" ht="18" customHeight="1" x14ac:dyDescent="0.35">
      <c r="A2360" s="59"/>
      <c r="B2360" s="59" t="s">
        <v>764</v>
      </c>
      <c r="C2360" s="59"/>
      <c r="D2360" s="60">
        <f>DR!$E$105</f>
        <v>5124</v>
      </c>
      <c r="E2360" s="60">
        <f>CR!$E$106</f>
        <v>0</v>
      </c>
      <c r="F2360" s="59"/>
      <c r="G2360" s="60"/>
    </row>
    <row r="2361" spans="1:7" ht="18" customHeight="1" x14ac:dyDescent="0.35">
      <c r="A2361" s="59"/>
      <c r="B2361" s="59" t="s">
        <v>765</v>
      </c>
      <c r="C2361" s="59"/>
      <c r="D2361" s="60">
        <f>DR!$F$105</f>
        <v>0</v>
      </c>
      <c r="E2361" s="60">
        <f>CR!$F$106</f>
        <v>0</v>
      </c>
      <c r="F2361" s="59"/>
      <c r="G2361" s="60"/>
    </row>
    <row r="2362" spans="1:7" ht="18" customHeight="1" x14ac:dyDescent="0.35">
      <c r="A2362" s="59"/>
      <c r="B2362" s="59" t="s">
        <v>766</v>
      </c>
      <c r="C2362" s="59"/>
      <c r="D2362" s="60">
        <f>DR!$G$105</f>
        <v>0</v>
      </c>
      <c r="E2362" s="60">
        <f>CR!$G$106</f>
        <v>0</v>
      </c>
      <c r="F2362" s="59"/>
      <c r="G2362" s="60"/>
    </row>
    <row r="2363" spans="1:7" ht="18" customHeight="1" x14ac:dyDescent="0.35">
      <c r="A2363" s="59"/>
      <c r="B2363" s="59" t="s">
        <v>767</v>
      </c>
      <c r="C2363" s="59"/>
      <c r="D2363" s="60">
        <f>DR!$H$105</f>
        <v>0</v>
      </c>
      <c r="E2363" s="60">
        <f>CR!$H$107</f>
        <v>0</v>
      </c>
      <c r="F2363" s="59"/>
      <c r="G2363" s="60"/>
    </row>
    <row r="2364" spans="1:7" ht="18" customHeight="1" x14ac:dyDescent="0.35">
      <c r="A2364" s="59"/>
      <c r="B2364" s="59" t="s">
        <v>768</v>
      </c>
      <c r="C2364" s="59"/>
      <c r="D2364" s="60">
        <f>DR!$I$105</f>
        <v>0</v>
      </c>
      <c r="E2364" s="60">
        <f>CR!$I$106</f>
        <v>0</v>
      </c>
      <c r="F2364" s="59"/>
      <c r="G2364" s="60"/>
    </row>
    <row r="2365" spans="1:7" ht="18" customHeight="1" x14ac:dyDescent="0.35">
      <c r="A2365" s="59"/>
      <c r="B2365" s="59" t="s">
        <v>769</v>
      </c>
      <c r="C2365" s="59"/>
      <c r="D2365" s="60">
        <f>DR!$J$105</f>
        <v>0</v>
      </c>
      <c r="E2365" s="60">
        <f>CR!$J$106</f>
        <v>0</v>
      </c>
      <c r="F2365" s="59"/>
      <c r="G2365" s="60"/>
    </row>
    <row r="2366" spans="1:7" ht="18" customHeight="1" x14ac:dyDescent="0.35">
      <c r="A2366" s="59"/>
      <c r="B2366" s="59" t="s">
        <v>770</v>
      </c>
      <c r="C2366" s="59"/>
      <c r="D2366" s="60">
        <f>DR!$K$105</f>
        <v>0</v>
      </c>
      <c r="E2366" s="60">
        <f>CR!$K$106</f>
        <v>0</v>
      </c>
      <c r="F2366" s="59"/>
      <c r="G2366" s="60"/>
    </row>
    <row r="2367" spans="1:7" ht="18" customHeight="1" x14ac:dyDescent="0.35">
      <c r="A2367" s="59"/>
      <c r="B2367" s="59" t="s">
        <v>771</v>
      </c>
      <c r="C2367" s="59"/>
      <c r="D2367" s="60">
        <f>DR!$L$105</f>
        <v>0</v>
      </c>
      <c r="E2367" s="60">
        <f>CR!$L$106</f>
        <v>0</v>
      </c>
      <c r="F2367" s="59"/>
      <c r="G2367" s="60"/>
    </row>
    <row r="2368" spans="1:7" ht="18" customHeight="1" x14ac:dyDescent="0.35">
      <c r="A2368" s="59"/>
      <c r="B2368" s="59" t="s">
        <v>772</v>
      </c>
      <c r="C2368" s="59"/>
      <c r="D2368" s="60">
        <f>DR!$M$105</f>
        <v>0</v>
      </c>
      <c r="E2368" s="60">
        <f>CR!$M$106</f>
        <v>0</v>
      </c>
      <c r="F2368" s="59"/>
      <c r="G2368" s="60"/>
    </row>
    <row r="2369" spans="1:7" ht="18" customHeight="1" x14ac:dyDescent="0.35">
      <c r="A2369" s="59"/>
      <c r="B2369" s="59" t="s">
        <v>773</v>
      </c>
      <c r="C2369" s="59"/>
      <c r="D2369" s="60">
        <f>DR!$N$105</f>
        <v>0</v>
      </c>
      <c r="E2369" s="60">
        <f>CR!$N$106</f>
        <v>0</v>
      </c>
      <c r="F2369" s="59"/>
      <c r="G2369" s="60"/>
    </row>
    <row r="2370" spans="1:7" ht="18" customHeight="1" x14ac:dyDescent="0.35">
      <c r="A2370" s="59"/>
      <c r="B2370" s="59" t="s">
        <v>774</v>
      </c>
      <c r="C2370" s="59"/>
      <c r="D2370" s="60">
        <f>DR!$O$105</f>
        <v>0</v>
      </c>
      <c r="E2370" s="60">
        <f>CR!$O$106</f>
        <v>0</v>
      </c>
      <c r="F2370" s="59"/>
      <c r="G2370" s="60"/>
    </row>
    <row r="2371" spans="1:7" ht="18" customHeight="1" x14ac:dyDescent="0.35">
      <c r="A2371" s="59"/>
      <c r="B2371" s="59" t="s">
        <v>775</v>
      </c>
      <c r="C2371" s="59"/>
      <c r="D2371" s="60">
        <f>DR!$P$105</f>
        <v>0</v>
      </c>
      <c r="E2371" s="60">
        <f>CR!$P$106</f>
        <v>0</v>
      </c>
      <c r="F2371" s="59"/>
      <c r="G2371" s="60"/>
    </row>
    <row r="2372" spans="1:7" ht="18" customHeight="1" x14ac:dyDescent="0.35">
      <c r="A2372" s="59"/>
      <c r="B2372" s="59" t="s">
        <v>776</v>
      </c>
      <c r="C2372" s="59"/>
      <c r="D2372" s="60">
        <f>DR!$Q$105</f>
        <v>0</v>
      </c>
      <c r="E2372" s="60">
        <f>CR!$Q$106</f>
        <v>0</v>
      </c>
      <c r="F2372" s="59"/>
      <c r="G2372" s="60"/>
    </row>
    <row r="2373" spans="1:7" ht="18" customHeight="1" x14ac:dyDescent="0.35">
      <c r="A2373" s="59"/>
      <c r="B2373" s="59" t="s">
        <v>777</v>
      </c>
      <c r="C2373" s="59"/>
      <c r="D2373" s="60">
        <f>DR!$R$105</f>
        <v>0</v>
      </c>
      <c r="E2373" s="60">
        <f>CR!$R$106</f>
        <v>0</v>
      </c>
      <c r="F2373" s="59"/>
      <c r="G2373" s="60"/>
    </row>
    <row r="2374" spans="1:7" ht="18" customHeight="1" x14ac:dyDescent="0.35">
      <c r="A2374" s="59"/>
      <c r="B2374" s="59" t="s">
        <v>778</v>
      </c>
      <c r="C2374" s="59"/>
      <c r="D2374" s="60">
        <f>DR!$S$105</f>
        <v>0</v>
      </c>
      <c r="E2374" s="60">
        <f>CR!$S$106</f>
        <v>0</v>
      </c>
      <c r="F2374" s="59"/>
      <c r="G2374" s="60"/>
    </row>
    <row r="2375" spans="1:7" ht="18" customHeight="1" x14ac:dyDescent="0.35">
      <c r="A2375" s="59"/>
      <c r="B2375" s="59" t="s">
        <v>779</v>
      </c>
      <c r="C2375" s="59"/>
      <c r="D2375" s="60">
        <f>DR!$T$105</f>
        <v>0</v>
      </c>
      <c r="E2375" s="60">
        <f>CR!$T$106</f>
        <v>0</v>
      </c>
      <c r="F2375" s="59"/>
      <c r="G2375" s="60"/>
    </row>
    <row r="2376" spans="1:7" ht="18" customHeight="1" x14ac:dyDescent="0.35">
      <c r="A2376" s="59"/>
      <c r="B2376" s="59" t="s">
        <v>780</v>
      </c>
      <c r="C2376" s="59"/>
      <c r="D2376" s="60">
        <f>DR!$U$105</f>
        <v>0</v>
      </c>
      <c r="E2376" s="60">
        <f>CR!$U$106</f>
        <v>0</v>
      </c>
      <c r="F2376" s="59"/>
      <c r="G2376" s="60"/>
    </row>
    <row r="2377" spans="1:7" ht="18" customHeight="1" x14ac:dyDescent="0.35">
      <c r="A2377" s="59"/>
      <c r="B2377" s="59"/>
      <c r="C2377" s="59"/>
      <c r="D2377" s="60">
        <f t="shared" ref="D2377:E2377" si="98">SUM(D2359:D2376)</f>
        <v>5124</v>
      </c>
      <c r="E2377" s="60">
        <f t="shared" si="98"/>
        <v>0</v>
      </c>
      <c r="F2377" s="59" t="s">
        <v>761</v>
      </c>
      <c r="G2377" s="60">
        <f>D2377-E2377</f>
        <v>5124</v>
      </c>
    </row>
    <row r="2378" spans="1:7" ht="18" customHeight="1" x14ac:dyDescent="0.35">
      <c r="A2378" s="52"/>
      <c r="B2378" s="52"/>
      <c r="C2378" s="52"/>
      <c r="D2378" s="53"/>
      <c r="E2378" s="53"/>
      <c r="F2378" s="52"/>
      <c r="G2378" s="53"/>
    </row>
    <row r="2379" spans="1:7" ht="18" customHeight="1" x14ac:dyDescent="0.35">
      <c r="A2379" s="52"/>
      <c r="B2379" s="52"/>
      <c r="C2379" s="52"/>
      <c r="D2379" s="53"/>
      <c r="E2379" s="53"/>
      <c r="F2379" s="52"/>
      <c r="G2379" s="53"/>
    </row>
    <row r="2380" spans="1:7" ht="18" customHeight="1" x14ac:dyDescent="0.35">
      <c r="A2380" s="61" t="s">
        <v>484</v>
      </c>
      <c r="B2380" s="63"/>
      <c r="C2380" s="52"/>
      <c r="D2380" s="52">
        <v>171</v>
      </c>
      <c r="E2380" s="53"/>
      <c r="F2380" s="52"/>
      <c r="G2380" s="53"/>
    </row>
    <row r="2381" spans="1:7" ht="18" customHeight="1" x14ac:dyDescent="0.35">
      <c r="A2381" s="56"/>
      <c r="B2381" s="64"/>
      <c r="C2381" s="52"/>
      <c r="D2381" s="52"/>
      <c r="E2381" s="53"/>
      <c r="F2381" s="52"/>
      <c r="G2381" s="53"/>
    </row>
    <row r="2382" spans="1:7" ht="18" customHeight="1" x14ac:dyDescent="0.35">
      <c r="A2382" s="57" t="s">
        <v>756</v>
      </c>
      <c r="B2382" s="57" t="s">
        <v>757</v>
      </c>
      <c r="C2382" s="57" t="s">
        <v>758</v>
      </c>
      <c r="D2382" s="58" t="s">
        <v>759</v>
      </c>
      <c r="E2382" s="58" t="s">
        <v>760</v>
      </c>
      <c r="F2382" s="57" t="s">
        <v>761</v>
      </c>
      <c r="G2382" s="58" t="s">
        <v>762</v>
      </c>
    </row>
    <row r="2383" spans="1:7" ht="18" customHeight="1" x14ac:dyDescent="0.35">
      <c r="A2383" s="59" t="s">
        <v>763</v>
      </c>
      <c r="B2383" s="59" t="s">
        <v>649</v>
      </c>
      <c r="C2383" s="59"/>
      <c r="D2383" s="60">
        <f>DR!$D$107</f>
        <v>0</v>
      </c>
      <c r="E2383" s="60">
        <f>CR!$D$107</f>
        <v>0</v>
      </c>
      <c r="F2383" s="59"/>
      <c r="G2383" s="60"/>
    </row>
    <row r="2384" spans="1:7" ht="18" customHeight="1" x14ac:dyDescent="0.35">
      <c r="A2384" s="59"/>
      <c r="B2384" s="59" t="s">
        <v>764</v>
      </c>
      <c r="C2384" s="59"/>
      <c r="D2384" s="60">
        <f>DR!$E$106</f>
        <v>0</v>
      </c>
      <c r="E2384" s="60">
        <f>CR!$E$107</f>
        <v>0</v>
      </c>
      <c r="F2384" s="59"/>
      <c r="G2384" s="60"/>
    </row>
    <row r="2385" spans="1:7" ht="18" customHeight="1" x14ac:dyDescent="0.35">
      <c r="A2385" s="59"/>
      <c r="B2385" s="59" t="s">
        <v>765</v>
      </c>
      <c r="C2385" s="59"/>
      <c r="D2385" s="60">
        <f>DR!$F$106</f>
        <v>0</v>
      </c>
      <c r="E2385" s="60">
        <f>CR!$F$107</f>
        <v>0</v>
      </c>
      <c r="F2385" s="59"/>
      <c r="G2385" s="60"/>
    </row>
    <row r="2386" spans="1:7" ht="18" customHeight="1" x14ac:dyDescent="0.35">
      <c r="A2386" s="59"/>
      <c r="B2386" s="59" t="s">
        <v>766</v>
      </c>
      <c r="C2386" s="59"/>
      <c r="D2386" s="60">
        <f>DR!$G$106</f>
        <v>0</v>
      </c>
      <c r="E2386" s="60">
        <f>CR!$G$107</f>
        <v>0</v>
      </c>
      <c r="F2386" s="59"/>
      <c r="G2386" s="60"/>
    </row>
    <row r="2387" spans="1:7" ht="18" customHeight="1" x14ac:dyDescent="0.35">
      <c r="A2387" s="59"/>
      <c r="B2387" s="59" t="s">
        <v>767</v>
      </c>
      <c r="C2387" s="59"/>
      <c r="D2387" s="60">
        <f>DR!$H$106</f>
        <v>0</v>
      </c>
      <c r="E2387" s="60">
        <f>CR!$H$108</f>
        <v>0</v>
      </c>
      <c r="F2387" s="59"/>
      <c r="G2387" s="60"/>
    </row>
    <row r="2388" spans="1:7" ht="18" customHeight="1" x14ac:dyDescent="0.35">
      <c r="A2388" s="59"/>
      <c r="B2388" s="59" t="s">
        <v>768</v>
      </c>
      <c r="C2388" s="59"/>
      <c r="D2388" s="60">
        <f>DR!$I$106</f>
        <v>0</v>
      </c>
      <c r="E2388" s="60">
        <f>CR!$I$107</f>
        <v>0</v>
      </c>
      <c r="F2388" s="59"/>
      <c r="G2388" s="60"/>
    </row>
    <row r="2389" spans="1:7" ht="18" customHeight="1" x14ac:dyDescent="0.35">
      <c r="A2389" s="59"/>
      <c r="B2389" s="59" t="s">
        <v>769</v>
      </c>
      <c r="C2389" s="59"/>
      <c r="D2389" s="60">
        <f>DR!$J$106</f>
        <v>0</v>
      </c>
      <c r="E2389" s="60">
        <f>CR!$J$107</f>
        <v>0</v>
      </c>
      <c r="F2389" s="59"/>
      <c r="G2389" s="60"/>
    </row>
    <row r="2390" spans="1:7" ht="18" customHeight="1" x14ac:dyDescent="0.35">
      <c r="A2390" s="59"/>
      <c r="B2390" s="59" t="s">
        <v>770</v>
      </c>
      <c r="C2390" s="59"/>
      <c r="D2390" s="60">
        <f>DR!$K$106</f>
        <v>0</v>
      </c>
      <c r="E2390" s="60">
        <f>CR!$K$107</f>
        <v>0</v>
      </c>
      <c r="F2390" s="59"/>
      <c r="G2390" s="60"/>
    </row>
    <row r="2391" spans="1:7" ht="18" customHeight="1" x14ac:dyDescent="0.35">
      <c r="A2391" s="59"/>
      <c r="B2391" s="59" t="s">
        <v>771</v>
      </c>
      <c r="C2391" s="59"/>
      <c r="D2391" s="60">
        <f>DR!$L$106</f>
        <v>0</v>
      </c>
      <c r="E2391" s="60">
        <f>CR!$L$107</f>
        <v>0</v>
      </c>
      <c r="F2391" s="59"/>
      <c r="G2391" s="60"/>
    </row>
    <row r="2392" spans="1:7" ht="18" customHeight="1" x14ac:dyDescent="0.35">
      <c r="A2392" s="59"/>
      <c r="B2392" s="59" t="s">
        <v>772</v>
      </c>
      <c r="C2392" s="59"/>
      <c r="D2392" s="60">
        <f>DR!$M$106</f>
        <v>0</v>
      </c>
      <c r="E2392" s="60">
        <f>CR!$M$107</f>
        <v>0</v>
      </c>
      <c r="F2392" s="59"/>
      <c r="G2392" s="60"/>
    </row>
    <row r="2393" spans="1:7" ht="18" customHeight="1" x14ac:dyDescent="0.35">
      <c r="A2393" s="59"/>
      <c r="B2393" s="59" t="s">
        <v>773</v>
      </c>
      <c r="C2393" s="59"/>
      <c r="D2393" s="60">
        <f>DR!$N$106</f>
        <v>0</v>
      </c>
      <c r="E2393" s="60">
        <f>CR!$N$107</f>
        <v>0</v>
      </c>
      <c r="F2393" s="59"/>
      <c r="G2393" s="60"/>
    </row>
    <row r="2394" spans="1:7" ht="18" customHeight="1" x14ac:dyDescent="0.35">
      <c r="A2394" s="59"/>
      <c r="B2394" s="59" t="s">
        <v>774</v>
      </c>
      <c r="C2394" s="59"/>
      <c r="D2394" s="60">
        <f>DR!$O$106</f>
        <v>0</v>
      </c>
      <c r="E2394" s="60">
        <f>CR!$O$107</f>
        <v>0</v>
      </c>
      <c r="F2394" s="59"/>
      <c r="G2394" s="60"/>
    </row>
    <row r="2395" spans="1:7" ht="18" customHeight="1" x14ac:dyDescent="0.35">
      <c r="A2395" s="59"/>
      <c r="B2395" s="59" t="s">
        <v>775</v>
      </c>
      <c r="C2395" s="59"/>
      <c r="D2395" s="60">
        <f>DR!$P$106</f>
        <v>0</v>
      </c>
      <c r="E2395" s="60">
        <f>CR!$P$107</f>
        <v>0</v>
      </c>
      <c r="F2395" s="59"/>
      <c r="G2395" s="60"/>
    </row>
    <row r="2396" spans="1:7" ht="18" customHeight="1" x14ac:dyDescent="0.35">
      <c r="A2396" s="59"/>
      <c r="B2396" s="59" t="s">
        <v>776</v>
      </c>
      <c r="C2396" s="59"/>
      <c r="D2396" s="60">
        <f>DR!$Q$106</f>
        <v>0</v>
      </c>
      <c r="E2396" s="60">
        <f>CR!$Q$107</f>
        <v>0</v>
      </c>
      <c r="F2396" s="59"/>
      <c r="G2396" s="60"/>
    </row>
    <row r="2397" spans="1:7" ht="18" customHeight="1" x14ac:dyDescent="0.35">
      <c r="A2397" s="59"/>
      <c r="B2397" s="59" t="s">
        <v>777</v>
      </c>
      <c r="C2397" s="59"/>
      <c r="D2397" s="60">
        <f>DR!$R$106</f>
        <v>0</v>
      </c>
      <c r="E2397" s="60">
        <f>CR!$R$107</f>
        <v>0</v>
      </c>
      <c r="F2397" s="59"/>
      <c r="G2397" s="60"/>
    </row>
    <row r="2398" spans="1:7" ht="18" customHeight="1" x14ac:dyDescent="0.35">
      <c r="A2398" s="59"/>
      <c r="B2398" s="59" t="s">
        <v>778</v>
      </c>
      <c r="C2398" s="59"/>
      <c r="D2398" s="60">
        <f>DR!$S$106</f>
        <v>0</v>
      </c>
      <c r="E2398" s="60">
        <f>CR!$S$107</f>
        <v>0</v>
      </c>
      <c r="F2398" s="59"/>
      <c r="G2398" s="60"/>
    </row>
    <row r="2399" spans="1:7" ht="18" customHeight="1" x14ac:dyDescent="0.35">
      <c r="A2399" s="59"/>
      <c r="B2399" s="59" t="s">
        <v>779</v>
      </c>
      <c r="C2399" s="59"/>
      <c r="D2399" s="60">
        <f>DR!$T$106</f>
        <v>0</v>
      </c>
      <c r="E2399" s="60">
        <f>CR!$T$107</f>
        <v>0</v>
      </c>
      <c r="F2399" s="59"/>
      <c r="G2399" s="60"/>
    </row>
    <row r="2400" spans="1:7" ht="18" customHeight="1" x14ac:dyDescent="0.35">
      <c r="A2400" s="59"/>
      <c r="B2400" s="59" t="s">
        <v>780</v>
      </c>
      <c r="C2400" s="59"/>
      <c r="D2400" s="60">
        <f>DR!$U$106</f>
        <v>0</v>
      </c>
      <c r="E2400" s="60">
        <f>CR!$U$107</f>
        <v>0</v>
      </c>
      <c r="F2400" s="59"/>
      <c r="G2400" s="60"/>
    </row>
    <row r="2401" spans="1:7" ht="18" customHeight="1" x14ac:dyDescent="0.35">
      <c r="A2401" s="59"/>
      <c r="B2401" s="59"/>
      <c r="C2401" s="59"/>
      <c r="D2401" s="60">
        <f t="shared" ref="D2401:E2401" si="99">SUM(D2383:D2400)</f>
        <v>0</v>
      </c>
      <c r="E2401" s="60">
        <f t="shared" si="99"/>
        <v>0</v>
      </c>
      <c r="F2401" s="59" t="s">
        <v>761</v>
      </c>
      <c r="G2401" s="60">
        <f>D2401-E2401</f>
        <v>0</v>
      </c>
    </row>
    <row r="2402" spans="1:7" ht="18" customHeight="1" x14ac:dyDescent="0.35">
      <c r="A2402" s="52"/>
      <c r="B2402" s="52"/>
      <c r="C2402" s="52"/>
      <c r="D2402" s="53"/>
      <c r="E2402" s="53"/>
      <c r="F2402" s="52"/>
      <c r="G2402" s="53"/>
    </row>
    <row r="2403" spans="1:7" ht="18" customHeight="1" x14ac:dyDescent="0.35">
      <c r="A2403" s="52"/>
      <c r="B2403" s="52"/>
      <c r="C2403" s="52"/>
      <c r="D2403" s="53"/>
      <c r="E2403" s="53"/>
      <c r="F2403" s="52"/>
      <c r="G2403" s="53"/>
    </row>
    <row r="2404" spans="1:7" ht="18" customHeight="1" x14ac:dyDescent="0.35">
      <c r="A2404" s="61" t="s">
        <v>486</v>
      </c>
      <c r="B2404" s="63"/>
      <c r="C2404" s="52"/>
      <c r="D2404" s="52">
        <v>172</v>
      </c>
      <c r="E2404" s="53"/>
      <c r="F2404" s="52"/>
      <c r="G2404" s="53"/>
    </row>
    <row r="2405" spans="1:7" ht="18" customHeight="1" x14ac:dyDescent="0.35">
      <c r="A2405" s="56"/>
      <c r="B2405" s="64"/>
      <c r="C2405" s="52"/>
      <c r="D2405" s="52"/>
      <c r="E2405" s="53"/>
      <c r="F2405" s="52"/>
      <c r="G2405" s="53"/>
    </row>
    <row r="2406" spans="1:7" ht="18" customHeight="1" x14ac:dyDescent="0.35">
      <c r="A2406" s="57" t="s">
        <v>756</v>
      </c>
      <c r="B2406" s="57" t="s">
        <v>757</v>
      </c>
      <c r="C2406" s="57" t="s">
        <v>758</v>
      </c>
      <c r="D2406" s="58" t="s">
        <v>759</v>
      </c>
      <c r="E2406" s="58" t="s">
        <v>760</v>
      </c>
      <c r="F2406" s="57" t="s">
        <v>761</v>
      </c>
      <c r="G2406" s="58" t="s">
        <v>762</v>
      </c>
    </row>
    <row r="2407" spans="1:7" ht="18" customHeight="1" x14ac:dyDescent="0.35">
      <c r="A2407" s="59" t="s">
        <v>763</v>
      </c>
      <c r="B2407" s="59" t="s">
        <v>649</v>
      </c>
      <c r="C2407" s="59"/>
      <c r="D2407" s="60">
        <f>DR!$D$108</f>
        <v>0</v>
      </c>
      <c r="E2407" s="60">
        <f>CR!$D$108</f>
        <v>0</v>
      </c>
      <c r="F2407" s="59"/>
      <c r="G2407" s="60"/>
    </row>
    <row r="2408" spans="1:7" ht="18" customHeight="1" x14ac:dyDescent="0.35">
      <c r="A2408" s="59"/>
      <c r="B2408" s="59" t="s">
        <v>764</v>
      </c>
      <c r="C2408" s="59"/>
      <c r="D2408" s="60">
        <f>DR!$E$107</f>
        <v>0</v>
      </c>
      <c r="E2408" s="60">
        <f>CR!$E$108</f>
        <v>0</v>
      </c>
      <c r="F2408" s="59"/>
      <c r="G2408" s="60"/>
    </row>
    <row r="2409" spans="1:7" ht="18" customHeight="1" x14ac:dyDescent="0.35">
      <c r="A2409" s="59"/>
      <c r="B2409" s="59" t="s">
        <v>765</v>
      </c>
      <c r="C2409" s="59"/>
      <c r="D2409" s="60">
        <f>DR!$F$107</f>
        <v>0</v>
      </c>
      <c r="E2409" s="60">
        <f>CR!$F$108</f>
        <v>0</v>
      </c>
      <c r="F2409" s="59"/>
      <c r="G2409" s="60"/>
    </row>
    <row r="2410" spans="1:7" ht="18" customHeight="1" x14ac:dyDescent="0.35">
      <c r="A2410" s="59"/>
      <c r="B2410" s="59" t="s">
        <v>766</v>
      </c>
      <c r="C2410" s="59"/>
      <c r="D2410" s="60">
        <f>DR!$G$107</f>
        <v>0</v>
      </c>
      <c r="E2410" s="60">
        <f>CR!$G$108</f>
        <v>0</v>
      </c>
      <c r="F2410" s="59"/>
      <c r="G2410" s="60"/>
    </row>
    <row r="2411" spans="1:7" ht="18" customHeight="1" x14ac:dyDescent="0.35">
      <c r="A2411" s="59"/>
      <c r="B2411" s="59" t="s">
        <v>767</v>
      </c>
      <c r="C2411" s="59"/>
      <c r="D2411" s="60">
        <f>DR!$H$107</f>
        <v>0</v>
      </c>
      <c r="E2411" s="60">
        <f>CR!$H$109</f>
        <v>0</v>
      </c>
      <c r="F2411" s="59"/>
      <c r="G2411" s="60"/>
    </row>
    <row r="2412" spans="1:7" ht="18" customHeight="1" x14ac:dyDescent="0.35">
      <c r="A2412" s="59"/>
      <c r="B2412" s="59" t="s">
        <v>768</v>
      </c>
      <c r="C2412" s="59"/>
      <c r="D2412" s="60">
        <f>DR!$I$107</f>
        <v>0</v>
      </c>
      <c r="E2412" s="60">
        <f>CR!$I$108</f>
        <v>0</v>
      </c>
      <c r="F2412" s="59"/>
      <c r="G2412" s="60"/>
    </row>
    <row r="2413" spans="1:7" ht="18" customHeight="1" x14ac:dyDescent="0.35">
      <c r="A2413" s="59"/>
      <c r="B2413" s="59" t="s">
        <v>769</v>
      </c>
      <c r="C2413" s="59"/>
      <c r="D2413" s="60">
        <f>DR!$J$107</f>
        <v>0</v>
      </c>
      <c r="E2413" s="60">
        <f>CR!$J$108</f>
        <v>0</v>
      </c>
      <c r="F2413" s="59"/>
      <c r="G2413" s="60"/>
    </row>
    <row r="2414" spans="1:7" ht="18" customHeight="1" x14ac:dyDescent="0.35">
      <c r="A2414" s="59"/>
      <c r="B2414" s="59" t="s">
        <v>770</v>
      </c>
      <c r="C2414" s="59"/>
      <c r="D2414" s="60">
        <f>DR!$K$107</f>
        <v>0</v>
      </c>
      <c r="E2414" s="60">
        <f>CR!$K$108</f>
        <v>0</v>
      </c>
      <c r="F2414" s="59"/>
      <c r="G2414" s="60"/>
    </row>
    <row r="2415" spans="1:7" ht="18" customHeight="1" x14ac:dyDescent="0.35">
      <c r="A2415" s="59"/>
      <c r="B2415" s="59" t="s">
        <v>771</v>
      </c>
      <c r="C2415" s="59"/>
      <c r="D2415" s="60">
        <f>DR!$L$107</f>
        <v>1910681.32</v>
      </c>
      <c r="E2415" s="60">
        <f>CR!$L$108</f>
        <v>0</v>
      </c>
      <c r="F2415" s="59"/>
      <c r="G2415" s="60"/>
    </row>
    <row r="2416" spans="1:7" ht="18" customHeight="1" x14ac:dyDescent="0.35">
      <c r="A2416" s="59"/>
      <c r="B2416" s="59" t="s">
        <v>772</v>
      </c>
      <c r="C2416" s="59"/>
      <c r="D2416" s="60">
        <f>DR!$M$107</f>
        <v>0</v>
      </c>
      <c r="E2416" s="60">
        <f>CR!$M$108</f>
        <v>0</v>
      </c>
      <c r="F2416" s="59"/>
      <c r="G2416" s="60"/>
    </row>
    <row r="2417" spans="1:7" ht="18" customHeight="1" x14ac:dyDescent="0.35">
      <c r="A2417" s="59"/>
      <c r="B2417" s="59" t="s">
        <v>773</v>
      </c>
      <c r="C2417" s="59"/>
      <c r="D2417" s="60">
        <f>DR!$N$107</f>
        <v>0</v>
      </c>
      <c r="E2417" s="60">
        <f>CR!$N$108</f>
        <v>0</v>
      </c>
      <c r="F2417" s="59"/>
      <c r="G2417" s="60"/>
    </row>
    <row r="2418" spans="1:7" ht="18" customHeight="1" x14ac:dyDescent="0.35">
      <c r="A2418" s="59"/>
      <c r="B2418" s="59" t="s">
        <v>774</v>
      </c>
      <c r="C2418" s="59"/>
      <c r="D2418" s="60">
        <f>DR!$O$107</f>
        <v>0</v>
      </c>
      <c r="E2418" s="60">
        <f>CR!$O$108</f>
        <v>0</v>
      </c>
      <c r="F2418" s="59"/>
      <c r="G2418" s="60"/>
    </row>
    <row r="2419" spans="1:7" ht="18" customHeight="1" x14ac:dyDescent="0.35">
      <c r="A2419" s="59"/>
      <c r="B2419" s="59" t="s">
        <v>775</v>
      </c>
      <c r="C2419" s="59"/>
      <c r="D2419" s="60">
        <f>DR!$P$107</f>
        <v>0</v>
      </c>
      <c r="E2419" s="60">
        <f>CR!$P$108</f>
        <v>0</v>
      </c>
      <c r="F2419" s="59"/>
      <c r="G2419" s="60"/>
    </row>
    <row r="2420" spans="1:7" ht="18" customHeight="1" x14ac:dyDescent="0.35">
      <c r="A2420" s="59"/>
      <c r="B2420" s="59" t="s">
        <v>776</v>
      </c>
      <c r="C2420" s="59"/>
      <c r="D2420" s="60">
        <f>DR!$Q$107</f>
        <v>0</v>
      </c>
      <c r="E2420" s="60">
        <f>CR!$Q$108</f>
        <v>0</v>
      </c>
      <c r="F2420" s="59"/>
      <c r="G2420" s="60"/>
    </row>
    <row r="2421" spans="1:7" ht="18" customHeight="1" x14ac:dyDescent="0.35">
      <c r="A2421" s="59"/>
      <c r="B2421" s="59" t="s">
        <v>777</v>
      </c>
      <c r="C2421" s="59"/>
      <c r="D2421" s="60">
        <f>DR!$R$107</f>
        <v>0</v>
      </c>
      <c r="E2421" s="60">
        <f>CR!$R$108</f>
        <v>0</v>
      </c>
      <c r="F2421" s="59"/>
      <c r="G2421" s="60"/>
    </row>
    <row r="2422" spans="1:7" ht="18" customHeight="1" x14ac:dyDescent="0.35">
      <c r="A2422" s="59"/>
      <c r="B2422" s="59" t="s">
        <v>778</v>
      </c>
      <c r="C2422" s="59"/>
      <c r="D2422" s="60">
        <f>DR!$S$107</f>
        <v>0</v>
      </c>
      <c r="E2422" s="60">
        <f>CR!$S$108</f>
        <v>0</v>
      </c>
      <c r="F2422" s="59"/>
      <c r="G2422" s="60"/>
    </row>
    <row r="2423" spans="1:7" ht="18" customHeight="1" x14ac:dyDescent="0.35">
      <c r="A2423" s="59"/>
      <c r="B2423" s="59" t="s">
        <v>779</v>
      </c>
      <c r="C2423" s="59"/>
      <c r="D2423" s="60">
        <f>DR!$T$107</f>
        <v>0</v>
      </c>
      <c r="E2423" s="60">
        <f>CR!$T$108</f>
        <v>0</v>
      </c>
      <c r="F2423" s="59"/>
      <c r="G2423" s="60"/>
    </row>
    <row r="2424" spans="1:7" ht="18" customHeight="1" x14ac:dyDescent="0.35">
      <c r="A2424" s="59"/>
      <c r="B2424" s="59" t="s">
        <v>780</v>
      </c>
      <c r="C2424" s="59"/>
      <c r="D2424" s="60">
        <f>DR!$U$107</f>
        <v>0</v>
      </c>
      <c r="E2424" s="60">
        <f>CR!$U$108</f>
        <v>0</v>
      </c>
      <c r="F2424" s="59"/>
      <c r="G2424" s="60"/>
    </row>
    <row r="2425" spans="1:7" ht="18" customHeight="1" x14ac:dyDescent="0.35">
      <c r="A2425" s="59"/>
      <c r="B2425" s="59"/>
      <c r="C2425" s="59"/>
      <c r="D2425" s="60">
        <f t="shared" ref="D2425:E2425" si="100">SUM(D2407:D2424)</f>
        <v>1910681.32</v>
      </c>
      <c r="E2425" s="60">
        <f t="shared" si="100"/>
        <v>0</v>
      </c>
      <c r="F2425" s="59" t="s">
        <v>761</v>
      </c>
      <c r="G2425" s="60">
        <f>D2425-E2425</f>
        <v>1910681.32</v>
      </c>
    </row>
    <row r="2426" spans="1:7" ht="18" customHeight="1" x14ac:dyDescent="0.35">
      <c r="A2426" s="52"/>
      <c r="B2426" s="52"/>
      <c r="C2426" s="52"/>
      <c r="D2426" s="53"/>
      <c r="E2426" s="53"/>
      <c r="F2426" s="52"/>
      <c r="G2426" s="53"/>
    </row>
    <row r="2427" spans="1:7" ht="18" customHeight="1" x14ac:dyDescent="0.35">
      <c r="A2427" s="52"/>
      <c r="B2427" s="52"/>
      <c r="C2427" s="52"/>
      <c r="D2427" s="53"/>
      <c r="E2427" s="53"/>
      <c r="F2427" s="52"/>
      <c r="G2427" s="53"/>
    </row>
    <row r="2428" spans="1:7" ht="18" customHeight="1" x14ac:dyDescent="0.35">
      <c r="A2428" s="61" t="s">
        <v>488</v>
      </c>
      <c r="B2428" s="63"/>
      <c r="C2428" s="52"/>
      <c r="D2428" s="52">
        <v>172</v>
      </c>
      <c r="E2428" s="53"/>
      <c r="F2428" s="52"/>
      <c r="G2428" s="53"/>
    </row>
    <row r="2429" spans="1:7" ht="18" customHeight="1" x14ac:dyDescent="0.35">
      <c r="A2429" s="56"/>
      <c r="B2429" s="64"/>
      <c r="C2429" s="52"/>
      <c r="D2429" s="52"/>
      <c r="E2429" s="53"/>
      <c r="F2429" s="52"/>
      <c r="G2429" s="53"/>
    </row>
    <row r="2430" spans="1:7" ht="18" customHeight="1" x14ac:dyDescent="0.35">
      <c r="A2430" s="57" t="s">
        <v>756</v>
      </c>
      <c r="B2430" s="57" t="s">
        <v>757</v>
      </c>
      <c r="C2430" s="57" t="s">
        <v>758</v>
      </c>
      <c r="D2430" s="58" t="s">
        <v>759</v>
      </c>
      <c r="E2430" s="58" t="s">
        <v>760</v>
      </c>
      <c r="F2430" s="57" t="s">
        <v>761</v>
      </c>
      <c r="G2430" s="58" t="s">
        <v>762</v>
      </c>
    </row>
    <row r="2431" spans="1:7" ht="18" customHeight="1" x14ac:dyDescent="0.35">
      <c r="A2431" s="59" t="s">
        <v>763</v>
      </c>
      <c r="B2431" s="59" t="s">
        <v>649</v>
      </c>
      <c r="C2431" s="59"/>
      <c r="D2431" s="60">
        <f>DR!$D$109</f>
        <v>0</v>
      </c>
      <c r="E2431" s="60">
        <f>CR!$D$109</f>
        <v>0</v>
      </c>
      <c r="F2431" s="59"/>
      <c r="G2431" s="60"/>
    </row>
    <row r="2432" spans="1:7" ht="18" customHeight="1" x14ac:dyDescent="0.35">
      <c r="A2432" s="59"/>
      <c r="B2432" s="59" t="s">
        <v>764</v>
      </c>
      <c r="C2432" s="59"/>
      <c r="D2432" s="60">
        <f>DR!$E$108</f>
        <v>0</v>
      </c>
      <c r="E2432" s="60">
        <f>CR!$E$109</f>
        <v>0</v>
      </c>
      <c r="F2432" s="59"/>
      <c r="G2432" s="60"/>
    </row>
    <row r="2433" spans="1:7" ht="18" customHeight="1" x14ac:dyDescent="0.35">
      <c r="A2433" s="59"/>
      <c r="B2433" s="59" t="s">
        <v>765</v>
      </c>
      <c r="C2433" s="59"/>
      <c r="D2433" s="60">
        <f>DR!$F$108</f>
        <v>0</v>
      </c>
      <c r="E2433" s="60">
        <f>CR!$F$109</f>
        <v>0</v>
      </c>
      <c r="F2433" s="59"/>
      <c r="G2433" s="60"/>
    </row>
    <row r="2434" spans="1:7" ht="18" customHeight="1" x14ac:dyDescent="0.35">
      <c r="A2434" s="59"/>
      <c r="B2434" s="59" t="s">
        <v>766</v>
      </c>
      <c r="C2434" s="59"/>
      <c r="D2434" s="60">
        <f>DR!$G$108</f>
        <v>0</v>
      </c>
      <c r="E2434" s="60">
        <f>CR!$G$109</f>
        <v>0</v>
      </c>
      <c r="F2434" s="59"/>
      <c r="G2434" s="60"/>
    </row>
    <row r="2435" spans="1:7" ht="18" customHeight="1" x14ac:dyDescent="0.35">
      <c r="A2435" s="59"/>
      <c r="B2435" s="59" t="s">
        <v>767</v>
      </c>
      <c r="C2435" s="59"/>
      <c r="D2435" s="60">
        <f>DR!$H$108</f>
        <v>0</v>
      </c>
      <c r="E2435" s="60">
        <f>CR!$H$110</f>
        <v>0</v>
      </c>
      <c r="F2435" s="59"/>
      <c r="G2435" s="60"/>
    </row>
    <row r="2436" spans="1:7" ht="18" customHeight="1" x14ac:dyDescent="0.35">
      <c r="A2436" s="59"/>
      <c r="B2436" s="59" t="s">
        <v>768</v>
      </c>
      <c r="C2436" s="59"/>
      <c r="D2436" s="60">
        <f>DR!$I$108</f>
        <v>0</v>
      </c>
      <c r="E2436" s="60">
        <f>CR!$I$109</f>
        <v>0</v>
      </c>
      <c r="F2436" s="59"/>
      <c r="G2436" s="60"/>
    </row>
    <row r="2437" spans="1:7" ht="18" customHeight="1" x14ac:dyDescent="0.35">
      <c r="A2437" s="59"/>
      <c r="B2437" s="59" t="s">
        <v>769</v>
      </c>
      <c r="C2437" s="59"/>
      <c r="D2437" s="60">
        <f>DR!$J$108</f>
        <v>0</v>
      </c>
      <c r="E2437" s="60">
        <f>CR!$J$109</f>
        <v>0</v>
      </c>
      <c r="F2437" s="59"/>
      <c r="G2437" s="60"/>
    </row>
    <row r="2438" spans="1:7" ht="18" customHeight="1" x14ac:dyDescent="0.35">
      <c r="A2438" s="59"/>
      <c r="B2438" s="59" t="s">
        <v>770</v>
      </c>
      <c r="C2438" s="59"/>
      <c r="D2438" s="60">
        <f>DR!$K$108</f>
        <v>0</v>
      </c>
      <c r="E2438" s="60">
        <f>CR!$K$109</f>
        <v>0</v>
      </c>
      <c r="F2438" s="59"/>
      <c r="G2438" s="60"/>
    </row>
    <row r="2439" spans="1:7" ht="18" customHeight="1" x14ac:dyDescent="0.35">
      <c r="A2439" s="59"/>
      <c r="B2439" s="59" t="s">
        <v>771</v>
      </c>
      <c r="C2439" s="59"/>
      <c r="D2439" s="60">
        <f>DR!$L$108</f>
        <v>0</v>
      </c>
      <c r="E2439" s="60">
        <f>CR!$L$109</f>
        <v>0</v>
      </c>
      <c r="F2439" s="59"/>
      <c r="G2439" s="60"/>
    </row>
    <row r="2440" spans="1:7" ht="18" customHeight="1" x14ac:dyDescent="0.35">
      <c r="A2440" s="59"/>
      <c r="B2440" s="59" t="s">
        <v>772</v>
      </c>
      <c r="C2440" s="59"/>
      <c r="D2440" s="60">
        <f>DR!$M$108</f>
        <v>0</v>
      </c>
      <c r="E2440" s="60">
        <f>CR!$M$109</f>
        <v>0</v>
      </c>
      <c r="F2440" s="59"/>
      <c r="G2440" s="60"/>
    </row>
    <row r="2441" spans="1:7" ht="18" customHeight="1" x14ac:dyDescent="0.35">
      <c r="A2441" s="59"/>
      <c r="B2441" s="59" t="s">
        <v>773</v>
      </c>
      <c r="C2441" s="59"/>
      <c r="D2441" s="60">
        <f>DR!$N$108</f>
        <v>0</v>
      </c>
      <c r="E2441" s="60">
        <f>CR!$N$109</f>
        <v>0</v>
      </c>
      <c r="F2441" s="59"/>
      <c r="G2441" s="60"/>
    </row>
    <row r="2442" spans="1:7" ht="18" customHeight="1" x14ac:dyDescent="0.35">
      <c r="A2442" s="59"/>
      <c r="B2442" s="59" t="s">
        <v>774</v>
      </c>
      <c r="C2442" s="59"/>
      <c r="D2442" s="60">
        <f>DR!$O$108</f>
        <v>0</v>
      </c>
      <c r="E2442" s="60">
        <f>CR!$O$109</f>
        <v>0</v>
      </c>
      <c r="F2442" s="59"/>
      <c r="G2442" s="60"/>
    </row>
    <row r="2443" spans="1:7" ht="18" customHeight="1" x14ac:dyDescent="0.35">
      <c r="A2443" s="59"/>
      <c r="B2443" s="59" t="s">
        <v>775</v>
      </c>
      <c r="C2443" s="59"/>
      <c r="D2443" s="60">
        <f>DR!$P$108</f>
        <v>0</v>
      </c>
      <c r="E2443" s="60">
        <f>CR!$P$109</f>
        <v>0</v>
      </c>
      <c r="F2443" s="59"/>
      <c r="G2443" s="60"/>
    </row>
    <row r="2444" spans="1:7" ht="18" customHeight="1" x14ac:dyDescent="0.35">
      <c r="A2444" s="59"/>
      <c r="B2444" s="59" t="s">
        <v>776</v>
      </c>
      <c r="C2444" s="59"/>
      <c r="D2444" s="60">
        <f>DR!$Q$108</f>
        <v>0</v>
      </c>
      <c r="E2444" s="60">
        <f>CR!$Q$109</f>
        <v>0</v>
      </c>
      <c r="F2444" s="59"/>
      <c r="G2444" s="60"/>
    </row>
    <row r="2445" spans="1:7" ht="18" customHeight="1" x14ac:dyDescent="0.35">
      <c r="A2445" s="59"/>
      <c r="B2445" s="59" t="s">
        <v>777</v>
      </c>
      <c r="C2445" s="59"/>
      <c r="D2445" s="60">
        <f>DR!$R$108</f>
        <v>0</v>
      </c>
      <c r="E2445" s="60">
        <f>CR!$R$109</f>
        <v>0</v>
      </c>
      <c r="F2445" s="59"/>
      <c r="G2445" s="60"/>
    </row>
    <row r="2446" spans="1:7" ht="18" customHeight="1" x14ac:dyDescent="0.35">
      <c r="A2446" s="59"/>
      <c r="B2446" s="59" t="s">
        <v>778</v>
      </c>
      <c r="C2446" s="59"/>
      <c r="D2446" s="60">
        <f>DR!$S$108</f>
        <v>0</v>
      </c>
      <c r="E2446" s="60">
        <f>CR!$S$109</f>
        <v>0</v>
      </c>
      <c r="F2446" s="59"/>
      <c r="G2446" s="60"/>
    </row>
    <row r="2447" spans="1:7" ht="18" customHeight="1" x14ac:dyDescent="0.35">
      <c r="A2447" s="59"/>
      <c r="B2447" s="59" t="s">
        <v>779</v>
      </c>
      <c r="C2447" s="59"/>
      <c r="D2447" s="60">
        <f>DR!$T$108</f>
        <v>0</v>
      </c>
      <c r="E2447" s="60">
        <f>CR!$T$109</f>
        <v>0</v>
      </c>
      <c r="F2447" s="59"/>
      <c r="G2447" s="60"/>
    </row>
    <row r="2448" spans="1:7" ht="18" customHeight="1" x14ac:dyDescent="0.35">
      <c r="A2448" s="59"/>
      <c r="B2448" s="59" t="s">
        <v>780</v>
      </c>
      <c r="C2448" s="59"/>
      <c r="D2448" s="60">
        <f>DR!$U$108</f>
        <v>0</v>
      </c>
      <c r="E2448" s="60">
        <f>CR!$U$109</f>
        <v>0</v>
      </c>
      <c r="F2448" s="59"/>
      <c r="G2448" s="60"/>
    </row>
    <row r="2449" spans="1:7" ht="18" customHeight="1" x14ac:dyDescent="0.35">
      <c r="A2449" s="59"/>
      <c r="B2449" s="59"/>
      <c r="C2449" s="59"/>
      <c r="D2449" s="60">
        <f t="shared" ref="D2449:E2449" si="101">SUM(D2431:D2448)</f>
        <v>0</v>
      </c>
      <c r="E2449" s="60">
        <f t="shared" si="101"/>
        <v>0</v>
      </c>
      <c r="F2449" s="59" t="s">
        <v>761</v>
      </c>
      <c r="G2449" s="60">
        <f>D2449-E2449</f>
        <v>0</v>
      </c>
    </row>
    <row r="2450" spans="1:7" ht="18" customHeight="1" x14ac:dyDescent="0.35">
      <c r="A2450" s="52"/>
      <c r="B2450" s="52"/>
      <c r="C2450" s="52"/>
      <c r="D2450" s="53"/>
      <c r="E2450" s="53"/>
      <c r="F2450" s="52"/>
      <c r="G2450" s="53"/>
    </row>
    <row r="2451" spans="1:7" ht="18" customHeight="1" x14ac:dyDescent="0.35">
      <c r="A2451" s="52"/>
      <c r="B2451" s="52"/>
      <c r="C2451" s="52"/>
      <c r="D2451" s="53"/>
      <c r="E2451" s="53"/>
      <c r="F2451" s="52"/>
      <c r="G2451" s="53"/>
    </row>
    <row r="2452" spans="1:7" ht="18" customHeight="1" x14ac:dyDescent="0.35">
      <c r="A2452" s="61" t="s">
        <v>489</v>
      </c>
      <c r="B2452" s="63"/>
      <c r="C2452" s="52"/>
      <c r="D2452" s="52">
        <v>173</v>
      </c>
      <c r="E2452" s="53"/>
      <c r="F2452" s="52"/>
      <c r="G2452" s="53"/>
    </row>
    <row r="2453" spans="1:7" ht="18" customHeight="1" x14ac:dyDescent="0.35">
      <c r="A2453" s="56"/>
      <c r="B2453" s="64"/>
      <c r="C2453" s="52"/>
      <c r="D2453" s="52"/>
      <c r="E2453" s="53"/>
      <c r="F2453" s="52"/>
      <c r="G2453" s="53"/>
    </row>
    <row r="2454" spans="1:7" ht="18" customHeight="1" x14ac:dyDescent="0.35">
      <c r="A2454" s="57" t="s">
        <v>756</v>
      </c>
      <c r="B2454" s="57" t="s">
        <v>757</v>
      </c>
      <c r="C2454" s="57" t="s">
        <v>758</v>
      </c>
      <c r="D2454" s="58" t="s">
        <v>759</v>
      </c>
      <c r="E2454" s="58" t="s">
        <v>760</v>
      </c>
      <c r="F2454" s="57" t="s">
        <v>761</v>
      </c>
      <c r="G2454" s="58" t="s">
        <v>762</v>
      </c>
    </row>
    <row r="2455" spans="1:7" ht="18" customHeight="1" x14ac:dyDescent="0.35">
      <c r="A2455" s="59" t="s">
        <v>763</v>
      </c>
      <c r="B2455" s="59" t="s">
        <v>649</v>
      </c>
      <c r="C2455" s="59"/>
      <c r="D2455" s="60">
        <f>DR!$D$110</f>
        <v>0</v>
      </c>
      <c r="E2455" s="60">
        <f>CR!$D$110</f>
        <v>0</v>
      </c>
      <c r="F2455" s="59"/>
      <c r="G2455" s="60"/>
    </row>
    <row r="2456" spans="1:7" ht="18" customHeight="1" x14ac:dyDescent="0.35">
      <c r="A2456" s="59"/>
      <c r="B2456" s="59" t="s">
        <v>764</v>
      </c>
      <c r="C2456" s="59"/>
      <c r="D2456" s="60">
        <f>DR!$E$109</f>
        <v>0</v>
      </c>
      <c r="E2456" s="60">
        <f>CR!$E$110</f>
        <v>0</v>
      </c>
      <c r="F2456" s="59"/>
      <c r="G2456" s="60"/>
    </row>
    <row r="2457" spans="1:7" ht="18" customHeight="1" x14ac:dyDescent="0.35">
      <c r="A2457" s="59"/>
      <c r="B2457" s="59" t="s">
        <v>765</v>
      </c>
      <c r="C2457" s="59"/>
      <c r="D2457" s="60">
        <f>DR!$F$109</f>
        <v>0</v>
      </c>
      <c r="E2457" s="60">
        <f>CR!$F$110</f>
        <v>0</v>
      </c>
      <c r="F2457" s="59"/>
      <c r="G2457" s="60"/>
    </row>
    <row r="2458" spans="1:7" ht="18" customHeight="1" x14ac:dyDescent="0.35">
      <c r="A2458" s="59"/>
      <c r="B2458" s="59" t="s">
        <v>766</v>
      </c>
      <c r="C2458" s="59"/>
      <c r="D2458" s="60">
        <f>DR!$G$109</f>
        <v>1000000</v>
      </c>
      <c r="E2458" s="60">
        <f>CR!$G$110</f>
        <v>0</v>
      </c>
      <c r="F2458" s="59"/>
      <c r="G2458" s="60"/>
    </row>
    <row r="2459" spans="1:7" ht="18" customHeight="1" x14ac:dyDescent="0.35">
      <c r="A2459" s="59"/>
      <c r="B2459" s="59" t="s">
        <v>767</v>
      </c>
      <c r="C2459" s="59"/>
      <c r="D2459" s="60">
        <f>DR!$H$109</f>
        <v>108394.86</v>
      </c>
      <c r="E2459" s="60">
        <f>CR!$H$111</f>
        <v>0</v>
      </c>
      <c r="F2459" s="59"/>
      <c r="G2459" s="60"/>
    </row>
    <row r="2460" spans="1:7" ht="18" customHeight="1" x14ac:dyDescent="0.35">
      <c r="A2460" s="59"/>
      <c r="B2460" s="59" t="s">
        <v>768</v>
      </c>
      <c r="C2460" s="59"/>
      <c r="D2460" s="60">
        <f>DR!$I$109</f>
        <v>0</v>
      </c>
      <c r="E2460" s="60">
        <f>CR!$I$110</f>
        <v>0</v>
      </c>
      <c r="F2460" s="59"/>
      <c r="G2460" s="60"/>
    </row>
    <row r="2461" spans="1:7" ht="18" customHeight="1" x14ac:dyDescent="0.35">
      <c r="A2461" s="59"/>
      <c r="B2461" s="59" t="s">
        <v>769</v>
      </c>
      <c r="C2461" s="59"/>
      <c r="D2461" s="60">
        <f>DR!$J$109</f>
        <v>0</v>
      </c>
      <c r="E2461" s="60">
        <f>CR!$J$110</f>
        <v>0</v>
      </c>
      <c r="F2461" s="59"/>
      <c r="G2461" s="60"/>
    </row>
    <row r="2462" spans="1:7" ht="18" customHeight="1" x14ac:dyDescent="0.35">
      <c r="A2462" s="59"/>
      <c r="B2462" s="59" t="s">
        <v>770</v>
      </c>
      <c r="C2462" s="59"/>
      <c r="D2462" s="60">
        <f>DR!$K$109</f>
        <v>0</v>
      </c>
      <c r="E2462" s="60">
        <f>CR!$K$110</f>
        <v>0</v>
      </c>
      <c r="F2462" s="59"/>
      <c r="G2462" s="60"/>
    </row>
    <row r="2463" spans="1:7" ht="18" customHeight="1" x14ac:dyDescent="0.35">
      <c r="A2463" s="59"/>
      <c r="B2463" s="59" t="s">
        <v>771</v>
      </c>
      <c r="C2463" s="59"/>
      <c r="D2463" s="60">
        <f>DR!$L$109</f>
        <v>0</v>
      </c>
      <c r="E2463" s="60">
        <f>CR!$L$110</f>
        <v>0</v>
      </c>
      <c r="F2463" s="59"/>
      <c r="G2463" s="60"/>
    </row>
    <row r="2464" spans="1:7" ht="18" customHeight="1" x14ac:dyDescent="0.35">
      <c r="A2464" s="59"/>
      <c r="B2464" s="59" t="s">
        <v>772</v>
      </c>
      <c r="C2464" s="59"/>
      <c r="D2464" s="60">
        <f>DR!$M$109</f>
        <v>0</v>
      </c>
      <c r="E2464" s="60">
        <f>CR!$M$110</f>
        <v>0</v>
      </c>
      <c r="F2464" s="59"/>
      <c r="G2464" s="60"/>
    </row>
    <row r="2465" spans="1:7" ht="18" customHeight="1" x14ac:dyDescent="0.35">
      <c r="A2465" s="59"/>
      <c r="B2465" s="59" t="s">
        <v>773</v>
      </c>
      <c r="C2465" s="59"/>
      <c r="D2465" s="60">
        <f>DR!$N$109</f>
        <v>0</v>
      </c>
      <c r="E2465" s="60">
        <f>CR!$N$110</f>
        <v>0</v>
      </c>
      <c r="F2465" s="59"/>
      <c r="G2465" s="60"/>
    </row>
    <row r="2466" spans="1:7" ht="18" customHeight="1" x14ac:dyDescent="0.35">
      <c r="A2466" s="59"/>
      <c r="B2466" s="59" t="s">
        <v>774</v>
      </c>
      <c r="C2466" s="59"/>
      <c r="D2466" s="60">
        <f>DR!$O$109</f>
        <v>0</v>
      </c>
      <c r="E2466" s="60">
        <f>CR!$O$110</f>
        <v>0</v>
      </c>
      <c r="F2466" s="59"/>
      <c r="G2466" s="60"/>
    </row>
    <row r="2467" spans="1:7" ht="18" customHeight="1" x14ac:dyDescent="0.35">
      <c r="A2467" s="59"/>
      <c r="B2467" s="59" t="s">
        <v>775</v>
      </c>
      <c r="C2467" s="59"/>
      <c r="D2467" s="60">
        <f>DR!$P$109</f>
        <v>0</v>
      </c>
      <c r="E2467" s="60">
        <f>CR!$P$110</f>
        <v>0</v>
      </c>
      <c r="F2467" s="59"/>
      <c r="G2467" s="60"/>
    </row>
    <row r="2468" spans="1:7" ht="18" customHeight="1" x14ac:dyDescent="0.35">
      <c r="A2468" s="59"/>
      <c r="B2468" s="59" t="s">
        <v>776</v>
      </c>
      <c r="C2468" s="59"/>
      <c r="D2468" s="60">
        <f>DR!$Q$109</f>
        <v>0</v>
      </c>
      <c r="E2468" s="60">
        <f>CR!$Q$110</f>
        <v>0</v>
      </c>
      <c r="F2468" s="59"/>
      <c r="G2468" s="60"/>
    </row>
    <row r="2469" spans="1:7" ht="18" customHeight="1" x14ac:dyDescent="0.35">
      <c r="A2469" s="59"/>
      <c r="B2469" s="59" t="s">
        <v>777</v>
      </c>
      <c r="C2469" s="59"/>
      <c r="D2469" s="60">
        <f>DR!$R$109</f>
        <v>0</v>
      </c>
      <c r="E2469" s="60">
        <f>CR!$R$110</f>
        <v>0</v>
      </c>
      <c r="F2469" s="59"/>
      <c r="G2469" s="60"/>
    </row>
    <row r="2470" spans="1:7" ht="18" customHeight="1" x14ac:dyDescent="0.35">
      <c r="A2470" s="59"/>
      <c r="B2470" s="59" t="s">
        <v>778</v>
      </c>
      <c r="C2470" s="59"/>
      <c r="D2470" s="60">
        <f>DR!$S$109</f>
        <v>0</v>
      </c>
      <c r="E2470" s="60">
        <f>CR!$S$110</f>
        <v>0</v>
      </c>
      <c r="F2470" s="59"/>
      <c r="G2470" s="60"/>
    </row>
    <row r="2471" spans="1:7" ht="18" customHeight="1" x14ac:dyDescent="0.35">
      <c r="A2471" s="59"/>
      <c r="B2471" s="59" t="s">
        <v>779</v>
      </c>
      <c r="C2471" s="59"/>
      <c r="D2471" s="60">
        <f>DR!$T$109</f>
        <v>0</v>
      </c>
      <c r="E2471" s="60">
        <f>CR!$T$110</f>
        <v>0</v>
      </c>
      <c r="F2471" s="59"/>
      <c r="G2471" s="60"/>
    </row>
    <row r="2472" spans="1:7" ht="18" customHeight="1" x14ac:dyDescent="0.35">
      <c r="A2472" s="59"/>
      <c r="B2472" s="59" t="s">
        <v>780</v>
      </c>
      <c r="C2472" s="59"/>
      <c r="D2472" s="60">
        <f>DR!$U$109</f>
        <v>0</v>
      </c>
      <c r="E2472" s="60">
        <f>CR!$U$110</f>
        <v>0</v>
      </c>
      <c r="F2472" s="59"/>
      <c r="G2472" s="60"/>
    </row>
    <row r="2473" spans="1:7" ht="18" customHeight="1" x14ac:dyDescent="0.35">
      <c r="A2473" s="59"/>
      <c r="B2473" s="59"/>
      <c r="C2473" s="59"/>
      <c r="D2473" s="60">
        <f t="shared" ref="D2473:E2473" si="102">SUM(D2455:D2472)</f>
        <v>1108394.8600000001</v>
      </c>
      <c r="E2473" s="60">
        <f t="shared" si="102"/>
        <v>0</v>
      </c>
      <c r="F2473" s="59" t="s">
        <v>761</v>
      </c>
      <c r="G2473" s="60">
        <f>D2473-E2473</f>
        <v>1108394.8600000001</v>
      </c>
    </row>
    <row r="2474" spans="1:7" ht="18" customHeight="1" x14ac:dyDescent="0.35">
      <c r="A2474" s="52"/>
      <c r="B2474" s="52"/>
      <c r="C2474" s="52"/>
      <c r="D2474" s="53"/>
      <c r="E2474" s="53"/>
      <c r="F2474" s="52"/>
      <c r="G2474" s="53"/>
    </row>
    <row r="2475" spans="1:7" ht="18" customHeight="1" x14ac:dyDescent="0.35">
      <c r="A2475" s="52"/>
      <c r="B2475" s="52"/>
      <c r="C2475" s="52"/>
      <c r="D2475" s="53"/>
      <c r="E2475" s="53"/>
      <c r="F2475" s="52"/>
      <c r="G2475" s="53"/>
    </row>
    <row r="2476" spans="1:7" ht="18" customHeight="1" x14ac:dyDescent="0.35">
      <c r="A2476" s="61" t="s">
        <v>491</v>
      </c>
      <c r="B2476" s="63"/>
      <c r="C2476" s="52"/>
      <c r="D2476" s="52">
        <v>176</v>
      </c>
      <c r="E2476" s="53"/>
      <c r="F2476" s="52"/>
      <c r="G2476" s="53"/>
    </row>
    <row r="2477" spans="1:7" ht="18" customHeight="1" x14ac:dyDescent="0.35">
      <c r="A2477" s="56"/>
      <c r="B2477" s="64"/>
      <c r="C2477" s="52"/>
      <c r="D2477" s="52"/>
      <c r="E2477" s="53"/>
      <c r="F2477" s="52"/>
      <c r="G2477" s="53"/>
    </row>
    <row r="2478" spans="1:7" ht="18" customHeight="1" x14ac:dyDescent="0.35">
      <c r="A2478" s="57" t="s">
        <v>756</v>
      </c>
      <c r="B2478" s="57" t="s">
        <v>757</v>
      </c>
      <c r="C2478" s="57" t="s">
        <v>758</v>
      </c>
      <c r="D2478" s="58" t="s">
        <v>759</v>
      </c>
      <c r="E2478" s="58" t="s">
        <v>760</v>
      </c>
      <c r="F2478" s="57" t="s">
        <v>761</v>
      </c>
      <c r="G2478" s="58" t="s">
        <v>762</v>
      </c>
    </row>
    <row r="2479" spans="1:7" ht="18" customHeight="1" x14ac:dyDescent="0.35">
      <c r="A2479" s="59" t="s">
        <v>763</v>
      </c>
      <c r="B2479" s="59" t="s">
        <v>649</v>
      </c>
      <c r="C2479" s="59"/>
      <c r="D2479" s="60">
        <f>DR!$D$111</f>
        <v>0</v>
      </c>
      <c r="E2479" s="60">
        <f>CR!$D$111</f>
        <v>0</v>
      </c>
      <c r="F2479" s="59"/>
      <c r="G2479" s="60"/>
    </row>
    <row r="2480" spans="1:7" ht="18" customHeight="1" x14ac:dyDescent="0.35">
      <c r="A2480" s="59"/>
      <c r="B2480" s="59" t="s">
        <v>764</v>
      </c>
      <c r="C2480" s="59"/>
      <c r="D2480" s="60">
        <f>DR!$E$110</f>
        <v>0</v>
      </c>
      <c r="E2480" s="60">
        <f>CR!$E$111</f>
        <v>0</v>
      </c>
      <c r="F2480" s="59"/>
      <c r="G2480" s="60"/>
    </row>
    <row r="2481" spans="1:7" ht="18" customHeight="1" x14ac:dyDescent="0.35">
      <c r="A2481" s="59"/>
      <c r="B2481" s="59" t="s">
        <v>765</v>
      </c>
      <c r="C2481" s="59"/>
      <c r="D2481" s="60">
        <f>DR!$F$110</f>
        <v>0</v>
      </c>
      <c r="E2481" s="60">
        <f>CR!$F$111</f>
        <v>0</v>
      </c>
      <c r="F2481" s="59"/>
      <c r="G2481" s="60"/>
    </row>
    <row r="2482" spans="1:7" ht="18" customHeight="1" x14ac:dyDescent="0.35">
      <c r="A2482" s="59"/>
      <c r="B2482" s="59" t="s">
        <v>766</v>
      </c>
      <c r="C2482" s="59"/>
      <c r="D2482" s="60">
        <f>DR!$G$110</f>
        <v>13477361.960000001</v>
      </c>
      <c r="E2482" s="60">
        <f>CR!$G$111</f>
        <v>0</v>
      </c>
      <c r="F2482" s="59"/>
      <c r="G2482" s="60"/>
    </row>
    <row r="2483" spans="1:7" ht="18" customHeight="1" x14ac:dyDescent="0.35">
      <c r="A2483" s="59"/>
      <c r="B2483" s="59" t="s">
        <v>767</v>
      </c>
      <c r="C2483" s="59"/>
      <c r="D2483" s="60">
        <f>DR!$H$110</f>
        <v>0</v>
      </c>
      <c r="E2483" s="60">
        <f>CR!$H$112</f>
        <v>0</v>
      </c>
      <c r="F2483" s="59"/>
      <c r="G2483" s="60"/>
    </row>
    <row r="2484" spans="1:7" ht="18" customHeight="1" x14ac:dyDescent="0.35">
      <c r="A2484" s="59"/>
      <c r="B2484" s="59" t="s">
        <v>768</v>
      </c>
      <c r="C2484" s="59"/>
      <c r="D2484" s="60">
        <f>DR!$I$110</f>
        <v>0</v>
      </c>
      <c r="E2484" s="60">
        <f>CR!$I$111</f>
        <v>0</v>
      </c>
      <c r="F2484" s="59"/>
      <c r="G2484" s="60"/>
    </row>
    <row r="2485" spans="1:7" ht="18" customHeight="1" x14ac:dyDescent="0.35">
      <c r="A2485" s="59"/>
      <c r="B2485" s="59" t="s">
        <v>769</v>
      </c>
      <c r="C2485" s="59"/>
      <c r="D2485" s="60">
        <f>DR!$J$110</f>
        <v>0</v>
      </c>
      <c r="E2485" s="60">
        <f>CR!$J$111</f>
        <v>0</v>
      </c>
      <c r="F2485" s="59"/>
      <c r="G2485" s="60"/>
    </row>
    <row r="2486" spans="1:7" ht="18" customHeight="1" x14ac:dyDescent="0.35">
      <c r="A2486" s="59"/>
      <c r="B2486" s="59" t="s">
        <v>770</v>
      </c>
      <c r="C2486" s="59"/>
      <c r="D2486" s="60">
        <f>DR!$K$110</f>
        <v>0</v>
      </c>
      <c r="E2486" s="60">
        <f>CR!$K$111</f>
        <v>0</v>
      </c>
      <c r="F2486" s="59"/>
      <c r="G2486" s="60"/>
    </row>
    <row r="2487" spans="1:7" ht="18" customHeight="1" x14ac:dyDescent="0.35">
      <c r="A2487" s="59"/>
      <c r="B2487" s="59" t="s">
        <v>771</v>
      </c>
      <c r="C2487" s="59"/>
      <c r="D2487" s="60">
        <f>DR!$L$110</f>
        <v>0</v>
      </c>
      <c r="E2487" s="60">
        <f>CR!$L$111</f>
        <v>0</v>
      </c>
      <c r="F2487" s="59"/>
      <c r="G2487" s="60"/>
    </row>
    <row r="2488" spans="1:7" ht="18" customHeight="1" x14ac:dyDescent="0.35">
      <c r="A2488" s="59"/>
      <c r="B2488" s="59" t="s">
        <v>772</v>
      </c>
      <c r="C2488" s="59"/>
      <c r="D2488" s="60">
        <f>DR!$M$110</f>
        <v>0</v>
      </c>
      <c r="E2488" s="60">
        <f>CR!$M$111</f>
        <v>0</v>
      </c>
      <c r="F2488" s="59"/>
      <c r="G2488" s="60"/>
    </row>
    <row r="2489" spans="1:7" ht="18" customHeight="1" x14ac:dyDescent="0.35">
      <c r="A2489" s="59"/>
      <c r="B2489" s="59" t="s">
        <v>773</v>
      </c>
      <c r="C2489" s="59"/>
      <c r="D2489" s="60">
        <f>DR!$N$110</f>
        <v>0</v>
      </c>
      <c r="E2489" s="60">
        <f>CR!$N$111</f>
        <v>0</v>
      </c>
      <c r="F2489" s="59"/>
      <c r="G2489" s="60"/>
    </row>
    <row r="2490" spans="1:7" ht="18" customHeight="1" x14ac:dyDescent="0.35">
      <c r="A2490" s="59"/>
      <c r="B2490" s="59" t="s">
        <v>774</v>
      </c>
      <c r="C2490" s="59"/>
      <c r="D2490" s="60">
        <f>DR!$O$110</f>
        <v>0</v>
      </c>
      <c r="E2490" s="60">
        <f>CR!$O$111</f>
        <v>0</v>
      </c>
      <c r="F2490" s="59"/>
      <c r="G2490" s="60"/>
    </row>
    <row r="2491" spans="1:7" ht="18" customHeight="1" x14ac:dyDescent="0.35">
      <c r="A2491" s="59"/>
      <c r="B2491" s="59" t="s">
        <v>775</v>
      </c>
      <c r="C2491" s="59"/>
      <c r="D2491" s="60">
        <f>DR!$P$110</f>
        <v>0</v>
      </c>
      <c r="E2491" s="60">
        <f>CR!$P$111</f>
        <v>0</v>
      </c>
      <c r="F2491" s="59"/>
      <c r="G2491" s="60"/>
    </row>
    <row r="2492" spans="1:7" ht="18" customHeight="1" x14ac:dyDescent="0.35">
      <c r="A2492" s="59"/>
      <c r="B2492" s="59" t="s">
        <v>776</v>
      </c>
      <c r="C2492" s="59"/>
      <c r="D2492" s="60">
        <f>DR!$Q$110</f>
        <v>0</v>
      </c>
      <c r="E2492" s="60">
        <f>CR!$Q$111</f>
        <v>0</v>
      </c>
      <c r="F2492" s="59"/>
      <c r="G2492" s="60"/>
    </row>
    <row r="2493" spans="1:7" ht="18" customHeight="1" x14ac:dyDescent="0.35">
      <c r="A2493" s="59"/>
      <c r="B2493" s="59" t="s">
        <v>777</v>
      </c>
      <c r="C2493" s="59"/>
      <c r="D2493" s="60">
        <f>DR!$R$110</f>
        <v>0</v>
      </c>
      <c r="E2493" s="60">
        <f>CR!$R$111</f>
        <v>0</v>
      </c>
      <c r="F2493" s="59"/>
      <c r="G2493" s="60"/>
    </row>
    <row r="2494" spans="1:7" ht="18" customHeight="1" x14ac:dyDescent="0.35">
      <c r="A2494" s="59"/>
      <c r="B2494" s="59" t="s">
        <v>778</v>
      </c>
      <c r="C2494" s="59"/>
      <c r="D2494" s="60">
        <f>DR!$S$110</f>
        <v>0</v>
      </c>
      <c r="E2494" s="60">
        <f>CR!$S$111</f>
        <v>0</v>
      </c>
      <c r="F2494" s="59"/>
      <c r="G2494" s="60"/>
    </row>
    <row r="2495" spans="1:7" ht="18" customHeight="1" x14ac:dyDescent="0.35">
      <c r="A2495" s="59"/>
      <c r="B2495" s="59" t="s">
        <v>779</v>
      </c>
      <c r="C2495" s="59"/>
      <c r="D2495" s="60">
        <f>DR!$T$110</f>
        <v>0</v>
      </c>
      <c r="E2495" s="60">
        <f>CR!$T$111</f>
        <v>0</v>
      </c>
      <c r="F2495" s="59"/>
      <c r="G2495" s="60"/>
    </row>
    <row r="2496" spans="1:7" ht="18" customHeight="1" x14ac:dyDescent="0.35">
      <c r="A2496" s="59"/>
      <c r="B2496" s="59" t="s">
        <v>780</v>
      </c>
      <c r="C2496" s="59"/>
      <c r="D2496" s="60">
        <f>DR!$U$110</f>
        <v>0</v>
      </c>
      <c r="E2496" s="60">
        <f>CR!$U$111</f>
        <v>0</v>
      </c>
      <c r="F2496" s="59"/>
      <c r="G2496" s="60"/>
    </row>
    <row r="2497" spans="1:7" ht="18" customHeight="1" x14ac:dyDescent="0.35">
      <c r="A2497" s="59"/>
      <c r="B2497" s="59"/>
      <c r="C2497" s="59"/>
      <c r="D2497" s="60">
        <f t="shared" ref="D2497:E2497" si="103">SUM(D2479:D2496)</f>
        <v>13477361.960000001</v>
      </c>
      <c r="E2497" s="60">
        <f t="shared" si="103"/>
        <v>0</v>
      </c>
      <c r="F2497" s="59" t="s">
        <v>761</v>
      </c>
      <c r="G2497" s="60">
        <f>D2497-E2497</f>
        <v>13477361.960000001</v>
      </c>
    </row>
    <row r="2498" spans="1:7" ht="18" customHeight="1" x14ac:dyDescent="0.35">
      <c r="A2498" s="52"/>
      <c r="B2498" s="52"/>
      <c r="C2498" s="52"/>
      <c r="D2498" s="53"/>
      <c r="E2498" s="53"/>
      <c r="F2498" s="52"/>
      <c r="G2498" s="53"/>
    </row>
    <row r="2499" spans="1:7" ht="18" customHeight="1" x14ac:dyDescent="0.35">
      <c r="A2499" s="52"/>
      <c r="B2499" s="52"/>
      <c r="C2499" s="52"/>
      <c r="D2499" s="53"/>
      <c r="E2499" s="53"/>
      <c r="F2499" s="52"/>
      <c r="G2499" s="53"/>
    </row>
    <row r="2500" spans="1:7" ht="18" customHeight="1" x14ac:dyDescent="0.35">
      <c r="A2500" s="61" t="s">
        <v>743</v>
      </c>
      <c r="B2500" s="63"/>
      <c r="C2500" s="52"/>
      <c r="D2500" s="52">
        <v>178</v>
      </c>
      <c r="E2500" s="53"/>
      <c r="F2500" s="52"/>
      <c r="G2500" s="53"/>
    </row>
    <row r="2501" spans="1:7" ht="18" customHeight="1" x14ac:dyDescent="0.35">
      <c r="A2501" s="56"/>
      <c r="B2501" s="64"/>
      <c r="C2501" s="52"/>
      <c r="D2501" s="52"/>
      <c r="E2501" s="53"/>
      <c r="F2501" s="52"/>
      <c r="G2501" s="53"/>
    </row>
    <row r="2502" spans="1:7" ht="18" customHeight="1" x14ac:dyDescent="0.35">
      <c r="A2502" s="57" t="s">
        <v>756</v>
      </c>
      <c r="B2502" s="57" t="s">
        <v>757</v>
      </c>
      <c r="C2502" s="57" t="s">
        <v>758</v>
      </c>
      <c r="D2502" s="58" t="s">
        <v>759</v>
      </c>
      <c r="E2502" s="58" t="s">
        <v>760</v>
      </c>
      <c r="F2502" s="57" t="s">
        <v>761</v>
      </c>
      <c r="G2502" s="58" t="s">
        <v>762</v>
      </c>
    </row>
    <row r="2503" spans="1:7" ht="18" customHeight="1" x14ac:dyDescent="0.35">
      <c r="A2503" s="59" t="s">
        <v>763</v>
      </c>
      <c r="B2503" s="59" t="s">
        <v>649</v>
      </c>
      <c r="C2503" s="59"/>
      <c r="D2503" s="60">
        <f>DR!$D$112</f>
        <v>0</v>
      </c>
      <c r="E2503" s="60">
        <f>CR!$D$112</f>
        <v>0</v>
      </c>
      <c r="F2503" s="59"/>
      <c r="G2503" s="60"/>
    </row>
    <row r="2504" spans="1:7" ht="18" customHeight="1" x14ac:dyDescent="0.35">
      <c r="A2504" s="59"/>
      <c r="B2504" s="59" t="s">
        <v>764</v>
      </c>
      <c r="C2504" s="59"/>
      <c r="D2504" s="60">
        <f>DR!$E$111</f>
        <v>0</v>
      </c>
      <c r="E2504" s="60">
        <f>CR!$E$112</f>
        <v>0</v>
      </c>
      <c r="F2504" s="59"/>
      <c r="G2504" s="60"/>
    </row>
    <row r="2505" spans="1:7" ht="18" customHeight="1" x14ac:dyDescent="0.35">
      <c r="A2505" s="59"/>
      <c r="B2505" s="59" t="s">
        <v>765</v>
      </c>
      <c r="C2505" s="59"/>
      <c r="D2505" s="60">
        <f>DR!$F$111</f>
        <v>0</v>
      </c>
      <c r="E2505" s="60">
        <f>CR!$F$112</f>
        <v>0</v>
      </c>
      <c r="F2505" s="59"/>
      <c r="G2505" s="60"/>
    </row>
    <row r="2506" spans="1:7" ht="18" customHeight="1" x14ac:dyDescent="0.35">
      <c r="A2506" s="59"/>
      <c r="B2506" s="59" t="s">
        <v>766</v>
      </c>
      <c r="C2506" s="59"/>
      <c r="D2506" s="60">
        <f>DR!$G$111</f>
        <v>0</v>
      </c>
      <c r="E2506" s="60">
        <f>CR!$G$112</f>
        <v>0</v>
      </c>
      <c r="F2506" s="59"/>
      <c r="G2506" s="60"/>
    </row>
    <row r="2507" spans="1:7" ht="18" customHeight="1" x14ac:dyDescent="0.35">
      <c r="A2507" s="59"/>
      <c r="B2507" s="59" t="s">
        <v>767</v>
      </c>
      <c r="C2507" s="59"/>
      <c r="D2507" s="60">
        <f>DR!$H$111</f>
        <v>0</v>
      </c>
      <c r="E2507" s="60">
        <f>CR!$H$113</f>
        <v>0</v>
      </c>
      <c r="F2507" s="59"/>
      <c r="G2507" s="60"/>
    </row>
    <row r="2508" spans="1:7" ht="18" customHeight="1" x14ac:dyDescent="0.35">
      <c r="A2508" s="59"/>
      <c r="B2508" s="59" t="s">
        <v>768</v>
      </c>
      <c r="C2508" s="59"/>
      <c r="D2508" s="60">
        <f>DR!$I$111</f>
        <v>0</v>
      </c>
      <c r="E2508" s="60">
        <f>CR!$I$112</f>
        <v>0</v>
      </c>
      <c r="F2508" s="59"/>
      <c r="G2508" s="60"/>
    </row>
    <row r="2509" spans="1:7" ht="18" customHeight="1" x14ac:dyDescent="0.35">
      <c r="A2509" s="59"/>
      <c r="B2509" s="59" t="s">
        <v>769</v>
      </c>
      <c r="C2509" s="59"/>
      <c r="D2509" s="60">
        <f>DR!$J$111</f>
        <v>0</v>
      </c>
      <c r="E2509" s="60">
        <f>CR!$J$112</f>
        <v>0</v>
      </c>
      <c r="F2509" s="59"/>
      <c r="G2509" s="60"/>
    </row>
    <row r="2510" spans="1:7" ht="18" customHeight="1" x14ac:dyDescent="0.35">
      <c r="A2510" s="59"/>
      <c r="B2510" s="59" t="s">
        <v>770</v>
      </c>
      <c r="C2510" s="59"/>
      <c r="D2510" s="60">
        <f>DR!$K$111</f>
        <v>0</v>
      </c>
      <c r="E2510" s="60">
        <f>CR!$K$112</f>
        <v>0</v>
      </c>
      <c r="F2510" s="59"/>
      <c r="G2510" s="60"/>
    </row>
    <row r="2511" spans="1:7" ht="18" customHeight="1" x14ac:dyDescent="0.35">
      <c r="A2511" s="59"/>
      <c r="B2511" s="59" t="s">
        <v>771</v>
      </c>
      <c r="C2511" s="59"/>
      <c r="D2511" s="60">
        <f>DR!$L$111</f>
        <v>0</v>
      </c>
      <c r="E2511" s="60">
        <f>CR!$L$112</f>
        <v>0</v>
      </c>
      <c r="F2511" s="59"/>
      <c r="G2511" s="60"/>
    </row>
    <row r="2512" spans="1:7" ht="18" customHeight="1" x14ac:dyDescent="0.35">
      <c r="A2512" s="59"/>
      <c r="B2512" s="59" t="s">
        <v>772</v>
      </c>
      <c r="C2512" s="59"/>
      <c r="D2512" s="60">
        <f>DR!$M$111</f>
        <v>0</v>
      </c>
      <c r="E2512" s="60">
        <f>CR!$M$112</f>
        <v>0</v>
      </c>
      <c r="F2512" s="59"/>
      <c r="G2512" s="60"/>
    </row>
    <row r="2513" spans="1:7" ht="18" customHeight="1" x14ac:dyDescent="0.35">
      <c r="A2513" s="59"/>
      <c r="B2513" s="59" t="s">
        <v>773</v>
      </c>
      <c r="C2513" s="59"/>
      <c r="D2513" s="60">
        <f>DR!$N$111</f>
        <v>0</v>
      </c>
      <c r="E2513" s="60">
        <f>CR!$N$112</f>
        <v>0</v>
      </c>
      <c r="F2513" s="59"/>
      <c r="G2513" s="60"/>
    </row>
    <row r="2514" spans="1:7" ht="18" customHeight="1" x14ac:dyDescent="0.35">
      <c r="A2514" s="59"/>
      <c r="B2514" s="59" t="s">
        <v>774</v>
      </c>
      <c r="C2514" s="59"/>
      <c r="D2514" s="60">
        <f>DR!$O$111</f>
        <v>0</v>
      </c>
      <c r="E2514" s="60">
        <f>CR!$O$112</f>
        <v>0</v>
      </c>
      <c r="F2514" s="59"/>
      <c r="G2514" s="60"/>
    </row>
    <row r="2515" spans="1:7" ht="18" customHeight="1" x14ac:dyDescent="0.35">
      <c r="A2515" s="59"/>
      <c r="B2515" s="59" t="s">
        <v>775</v>
      </c>
      <c r="C2515" s="59"/>
      <c r="D2515" s="60">
        <f>DR!$P$111</f>
        <v>0</v>
      </c>
      <c r="E2515" s="60">
        <f>CR!$P$112</f>
        <v>0</v>
      </c>
      <c r="F2515" s="59"/>
      <c r="G2515" s="60"/>
    </row>
    <row r="2516" spans="1:7" ht="18" customHeight="1" x14ac:dyDescent="0.35">
      <c r="A2516" s="59"/>
      <c r="B2516" s="59" t="s">
        <v>776</v>
      </c>
      <c r="C2516" s="59"/>
      <c r="D2516" s="60">
        <f>DR!$Q$111</f>
        <v>0</v>
      </c>
      <c r="E2516" s="60">
        <f>CR!$Q$112</f>
        <v>0</v>
      </c>
      <c r="F2516" s="59"/>
      <c r="G2516" s="60"/>
    </row>
    <row r="2517" spans="1:7" ht="18" customHeight="1" x14ac:dyDescent="0.35">
      <c r="A2517" s="59"/>
      <c r="B2517" s="59" t="s">
        <v>777</v>
      </c>
      <c r="C2517" s="59"/>
      <c r="D2517" s="60">
        <f>DR!$R$111</f>
        <v>0</v>
      </c>
      <c r="E2517" s="60">
        <f>CR!$R$112</f>
        <v>0</v>
      </c>
      <c r="F2517" s="59"/>
      <c r="G2517" s="60"/>
    </row>
    <row r="2518" spans="1:7" ht="18" customHeight="1" x14ac:dyDescent="0.35">
      <c r="A2518" s="59"/>
      <c r="B2518" s="59" t="s">
        <v>778</v>
      </c>
      <c r="C2518" s="59"/>
      <c r="D2518" s="60">
        <f>DR!$S$111</f>
        <v>0</v>
      </c>
      <c r="E2518" s="60">
        <f>CR!$S$112</f>
        <v>0</v>
      </c>
      <c r="F2518" s="59"/>
      <c r="G2518" s="60"/>
    </row>
    <row r="2519" spans="1:7" ht="18" customHeight="1" x14ac:dyDescent="0.35">
      <c r="A2519" s="59"/>
      <c r="B2519" s="59" t="s">
        <v>779</v>
      </c>
      <c r="C2519" s="59"/>
      <c r="D2519" s="60">
        <f>DR!$T$111</f>
        <v>0</v>
      </c>
      <c r="E2519" s="60">
        <f>CR!$T$112</f>
        <v>0</v>
      </c>
      <c r="F2519" s="59"/>
      <c r="G2519" s="60"/>
    </row>
    <row r="2520" spans="1:7" ht="18" customHeight="1" x14ac:dyDescent="0.35">
      <c r="A2520" s="59"/>
      <c r="B2520" s="59" t="s">
        <v>780</v>
      </c>
      <c r="C2520" s="59"/>
      <c r="D2520" s="60">
        <f>DR!$U$111</f>
        <v>0</v>
      </c>
      <c r="E2520" s="60">
        <f>CR!$U$112</f>
        <v>0</v>
      </c>
      <c r="F2520" s="59"/>
      <c r="G2520" s="60"/>
    </row>
    <row r="2521" spans="1:7" ht="18" customHeight="1" x14ac:dyDescent="0.35">
      <c r="A2521" s="59"/>
      <c r="B2521" s="59"/>
      <c r="C2521" s="59"/>
      <c r="D2521" s="60">
        <f t="shared" ref="D2521:E2521" si="104">SUM(D2503:D2520)</f>
        <v>0</v>
      </c>
      <c r="E2521" s="60">
        <f t="shared" si="104"/>
        <v>0</v>
      </c>
      <c r="F2521" s="59" t="s">
        <v>761</v>
      </c>
      <c r="G2521" s="60">
        <f>D2521-E2521</f>
        <v>0</v>
      </c>
    </row>
    <row r="2522" spans="1:7" ht="18" customHeight="1" x14ac:dyDescent="0.35">
      <c r="A2522" s="52"/>
      <c r="B2522" s="52"/>
      <c r="C2522" s="52"/>
      <c r="D2522" s="53"/>
      <c r="E2522" s="53"/>
      <c r="F2522" s="52"/>
      <c r="G2522" s="53"/>
    </row>
    <row r="2523" spans="1:7" ht="18" customHeight="1" x14ac:dyDescent="0.35">
      <c r="A2523" s="68" t="s">
        <v>495</v>
      </c>
      <c r="B2523" s="63"/>
      <c r="C2523" s="52"/>
      <c r="D2523" s="52">
        <v>184</v>
      </c>
      <c r="E2523" s="53"/>
      <c r="F2523" s="52"/>
      <c r="G2523" s="53"/>
    </row>
    <row r="2524" spans="1:7" ht="18" customHeight="1" x14ac:dyDescent="0.35">
      <c r="A2524" s="56"/>
      <c r="B2524" s="64"/>
      <c r="C2524" s="52"/>
      <c r="D2524" s="52"/>
      <c r="E2524" s="53"/>
      <c r="F2524" s="52"/>
      <c r="G2524" s="53"/>
    </row>
    <row r="2525" spans="1:7" ht="18" customHeight="1" x14ac:dyDescent="0.35">
      <c r="A2525" s="57" t="s">
        <v>756</v>
      </c>
      <c r="B2525" s="57" t="s">
        <v>757</v>
      </c>
      <c r="C2525" s="57" t="s">
        <v>758</v>
      </c>
      <c r="D2525" s="58" t="s">
        <v>759</v>
      </c>
      <c r="E2525" s="58" t="s">
        <v>760</v>
      </c>
      <c r="F2525" s="57" t="s">
        <v>761</v>
      </c>
      <c r="G2525" s="58" t="s">
        <v>762</v>
      </c>
    </row>
    <row r="2526" spans="1:7" ht="18" customHeight="1" x14ac:dyDescent="0.35">
      <c r="A2526" s="59" t="s">
        <v>763</v>
      </c>
      <c r="B2526" s="59" t="s">
        <v>649</v>
      </c>
      <c r="C2526" s="59"/>
      <c r="D2526" s="60">
        <f>DR!$D$113</f>
        <v>0</v>
      </c>
      <c r="E2526" s="60">
        <f>CR!$D$113</f>
        <v>0</v>
      </c>
      <c r="F2526" s="59"/>
      <c r="G2526" s="60"/>
    </row>
    <row r="2527" spans="1:7" ht="18" customHeight="1" x14ac:dyDescent="0.35">
      <c r="A2527" s="59"/>
      <c r="B2527" s="59" t="s">
        <v>764</v>
      </c>
      <c r="C2527" s="59"/>
      <c r="D2527" s="60">
        <f>DR!$E$112</f>
        <v>0</v>
      </c>
      <c r="E2527" s="60">
        <f>CR!$E$113</f>
        <v>0</v>
      </c>
      <c r="F2527" s="59"/>
      <c r="G2527" s="60"/>
    </row>
    <row r="2528" spans="1:7" ht="18" customHeight="1" x14ac:dyDescent="0.35">
      <c r="A2528" s="59"/>
      <c r="B2528" s="59" t="s">
        <v>765</v>
      </c>
      <c r="C2528" s="59"/>
      <c r="D2528" s="60">
        <f>DR!$F$112</f>
        <v>0</v>
      </c>
      <c r="E2528" s="60">
        <f>CR!$F$113</f>
        <v>0</v>
      </c>
      <c r="F2528" s="59"/>
      <c r="G2528" s="60"/>
    </row>
    <row r="2529" spans="1:7" ht="18" customHeight="1" x14ac:dyDescent="0.35">
      <c r="A2529" s="59"/>
      <c r="B2529" s="59" t="s">
        <v>766</v>
      </c>
      <c r="C2529" s="59"/>
      <c r="D2529" s="60">
        <f>DR!$G$112</f>
        <v>0</v>
      </c>
      <c r="E2529" s="60">
        <f>CR!$G$113</f>
        <v>0</v>
      </c>
      <c r="F2529" s="59"/>
      <c r="G2529" s="60"/>
    </row>
    <row r="2530" spans="1:7" ht="18" customHeight="1" x14ac:dyDescent="0.35">
      <c r="A2530" s="59"/>
      <c r="B2530" s="59" t="s">
        <v>767</v>
      </c>
      <c r="C2530" s="59"/>
      <c r="D2530" s="60">
        <f>DR!$H$112</f>
        <v>0</v>
      </c>
      <c r="E2530" s="60">
        <f>CR!$H$115</f>
        <v>0</v>
      </c>
      <c r="F2530" s="59"/>
      <c r="G2530" s="60"/>
    </row>
    <row r="2531" spans="1:7" ht="18" customHeight="1" x14ac:dyDescent="0.35">
      <c r="A2531" s="59"/>
      <c r="B2531" s="59" t="s">
        <v>768</v>
      </c>
      <c r="C2531" s="59"/>
      <c r="D2531" s="60">
        <f>DR!$I$112</f>
        <v>0</v>
      </c>
      <c r="E2531" s="60">
        <f>CR!$I$113</f>
        <v>0</v>
      </c>
      <c r="F2531" s="59"/>
      <c r="G2531" s="60"/>
    </row>
    <row r="2532" spans="1:7" ht="18" customHeight="1" x14ac:dyDescent="0.35">
      <c r="A2532" s="59"/>
      <c r="B2532" s="59" t="s">
        <v>769</v>
      </c>
      <c r="C2532" s="59"/>
      <c r="D2532" s="60">
        <f>DR!$J$112</f>
        <v>0</v>
      </c>
      <c r="E2532" s="60">
        <f>CR!$J$113</f>
        <v>0</v>
      </c>
      <c r="F2532" s="59"/>
      <c r="G2532" s="60"/>
    </row>
    <row r="2533" spans="1:7" ht="18" customHeight="1" x14ac:dyDescent="0.35">
      <c r="A2533" s="59"/>
      <c r="B2533" s="59" t="s">
        <v>770</v>
      </c>
      <c r="C2533" s="59"/>
      <c r="D2533" s="60">
        <f>DR!$K$112</f>
        <v>0</v>
      </c>
      <c r="E2533" s="60">
        <f>CR!$K$113</f>
        <v>0</v>
      </c>
      <c r="F2533" s="59"/>
      <c r="G2533" s="60"/>
    </row>
    <row r="2534" spans="1:7" ht="18" customHeight="1" x14ac:dyDescent="0.35">
      <c r="A2534" s="59"/>
      <c r="B2534" s="59" t="s">
        <v>771</v>
      </c>
      <c r="C2534" s="59"/>
      <c r="D2534" s="60">
        <f>DR!$L$112</f>
        <v>0</v>
      </c>
      <c r="E2534" s="60">
        <f>CR!$L$113</f>
        <v>0</v>
      </c>
      <c r="F2534" s="59"/>
      <c r="G2534" s="60"/>
    </row>
    <row r="2535" spans="1:7" ht="18" customHeight="1" x14ac:dyDescent="0.35">
      <c r="A2535" s="59"/>
      <c r="B2535" s="59" t="s">
        <v>772</v>
      </c>
      <c r="C2535" s="59"/>
      <c r="D2535" s="60">
        <f>DR!$M$112</f>
        <v>0</v>
      </c>
      <c r="E2535" s="60">
        <f>CR!$M$113</f>
        <v>0</v>
      </c>
      <c r="F2535" s="59"/>
      <c r="G2535" s="60"/>
    </row>
    <row r="2536" spans="1:7" ht="18" customHeight="1" x14ac:dyDescent="0.35">
      <c r="A2536" s="59"/>
      <c r="B2536" s="59" t="s">
        <v>773</v>
      </c>
      <c r="C2536" s="59"/>
      <c r="D2536" s="60">
        <f>DR!$N$112</f>
        <v>0</v>
      </c>
      <c r="E2536" s="60">
        <f>CR!$N$113</f>
        <v>0</v>
      </c>
      <c r="F2536" s="59"/>
      <c r="G2536" s="60"/>
    </row>
    <row r="2537" spans="1:7" ht="18" customHeight="1" x14ac:dyDescent="0.35">
      <c r="A2537" s="59"/>
      <c r="B2537" s="59" t="s">
        <v>774</v>
      </c>
      <c r="C2537" s="59"/>
      <c r="D2537" s="60">
        <f>DR!$O$112</f>
        <v>0</v>
      </c>
      <c r="E2537" s="60">
        <f>CR!$O$113</f>
        <v>0</v>
      </c>
      <c r="F2537" s="59"/>
      <c r="G2537" s="60"/>
    </row>
    <row r="2538" spans="1:7" ht="18" customHeight="1" x14ac:dyDescent="0.35">
      <c r="A2538" s="59"/>
      <c r="B2538" s="59" t="s">
        <v>775</v>
      </c>
      <c r="C2538" s="59"/>
      <c r="D2538" s="60">
        <f>DR!$P$112</f>
        <v>0</v>
      </c>
      <c r="E2538" s="60">
        <f>CR!$P$113</f>
        <v>0</v>
      </c>
      <c r="F2538" s="59"/>
      <c r="G2538" s="60"/>
    </row>
    <row r="2539" spans="1:7" ht="18" customHeight="1" x14ac:dyDescent="0.35">
      <c r="A2539" s="59"/>
      <c r="B2539" s="59" t="s">
        <v>776</v>
      </c>
      <c r="C2539" s="59"/>
      <c r="D2539" s="60">
        <f>DR!$Q$112</f>
        <v>0</v>
      </c>
      <c r="E2539" s="60">
        <f>CR!$Q$113</f>
        <v>0</v>
      </c>
      <c r="F2539" s="59"/>
      <c r="G2539" s="60"/>
    </row>
    <row r="2540" spans="1:7" ht="18" customHeight="1" x14ac:dyDescent="0.35">
      <c r="A2540" s="59"/>
      <c r="B2540" s="59" t="s">
        <v>777</v>
      </c>
      <c r="C2540" s="59"/>
      <c r="D2540" s="60">
        <f>DR!$R$112</f>
        <v>0</v>
      </c>
      <c r="E2540" s="60">
        <f>CR!$R$113</f>
        <v>0</v>
      </c>
      <c r="F2540" s="59"/>
      <c r="G2540" s="60"/>
    </row>
    <row r="2541" spans="1:7" ht="18" customHeight="1" x14ac:dyDescent="0.35">
      <c r="A2541" s="59"/>
      <c r="B2541" s="59" t="s">
        <v>778</v>
      </c>
      <c r="C2541" s="59"/>
      <c r="D2541" s="60">
        <f>DR!$S$112</f>
        <v>0</v>
      </c>
      <c r="E2541" s="60">
        <f>CR!$S$113</f>
        <v>0</v>
      </c>
      <c r="F2541" s="59"/>
      <c r="G2541" s="60"/>
    </row>
    <row r="2542" spans="1:7" ht="18" customHeight="1" x14ac:dyDescent="0.35">
      <c r="A2542" s="59"/>
      <c r="B2542" s="59" t="s">
        <v>779</v>
      </c>
      <c r="C2542" s="59"/>
      <c r="D2542" s="60">
        <f>DR!$T$112</f>
        <v>0</v>
      </c>
      <c r="E2542" s="60">
        <f>CR!$T$113</f>
        <v>1098336</v>
      </c>
      <c r="F2542" s="59"/>
      <c r="G2542" s="60"/>
    </row>
    <row r="2543" spans="1:7" ht="18" customHeight="1" x14ac:dyDescent="0.35">
      <c r="A2543" s="59"/>
      <c r="B2543" s="59" t="s">
        <v>780</v>
      </c>
      <c r="C2543" s="59"/>
      <c r="D2543" s="60">
        <f>DR!$U$112</f>
        <v>0</v>
      </c>
      <c r="E2543" s="60">
        <f>CR!$U$113</f>
        <v>0</v>
      </c>
      <c r="F2543" s="59"/>
      <c r="G2543" s="60"/>
    </row>
    <row r="2544" spans="1:7" ht="18" customHeight="1" x14ac:dyDescent="0.35">
      <c r="A2544" s="59"/>
      <c r="B2544" s="59"/>
      <c r="C2544" s="59"/>
      <c r="D2544" s="60">
        <f t="shared" ref="D2544:E2544" si="105">SUM(D2526:D2543)</f>
        <v>0</v>
      </c>
      <c r="E2544" s="60">
        <f t="shared" si="105"/>
        <v>1098336</v>
      </c>
      <c r="F2544" s="59" t="s">
        <v>761</v>
      </c>
      <c r="G2544" s="60">
        <f>D2544-E2544</f>
        <v>-1098336</v>
      </c>
    </row>
    <row r="2545" spans="1:7" ht="18" customHeight="1" x14ac:dyDescent="0.35">
      <c r="A2545" s="52"/>
      <c r="B2545" s="52"/>
      <c r="C2545" s="52"/>
      <c r="D2545" s="53"/>
      <c r="E2545" s="53"/>
      <c r="F2545" s="52"/>
      <c r="G2545" s="53"/>
    </row>
    <row r="2546" spans="1:7" ht="18" customHeight="1" x14ac:dyDescent="0.35">
      <c r="A2546" s="52"/>
      <c r="B2546" s="52"/>
      <c r="C2546" s="52"/>
      <c r="D2546" s="53"/>
      <c r="E2546" s="53"/>
      <c r="F2546" s="52"/>
      <c r="G2546" s="53"/>
    </row>
    <row r="2547" spans="1:7" ht="18" customHeight="1" x14ac:dyDescent="0.35">
      <c r="A2547" s="52"/>
      <c r="B2547" s="52"/>
      <c r="C2547" s="52"/>
      <c r="D2547" s="53"/>
      <c r="E2547" s="53"/>
      <c r="F2547" s="52"/>
      <c r="G2547" s="53"/>
    </row>
    <row r="2548" spans="1:7" ht="18" customHeight="1" x14ac:dyDescent="0.35">
      <c r="A2548" s="62" t="s">
        <v>499</v>
      </c>
      <c r="B2548" s="63"/>
      <c r="C2548" s="52"/>
      <c r="D2548" s="52">
        <v>186</v>
      </c>
      <c r="E2548" s="53"/>
      <c r="F2548" s="52"/>
      <c r="G2548" s="53"/>
    </row>
    <row r="2549" spans="1:7" ht="18" customHeight="1" x14ac:dyDescent="0.35">
      <c r="A2549" s="56"/>
      <c r="B2549" s="64"/>
      <c r="C2549" s="52"/>
      <c r="D2549" s="52"/>
      <c r="E2549" s="53"/>
      <c r="F2549" s="52"/>
      <c r="G2549" s="53"/>
    </row>
    <row r="2550" spans="1:7" ht="18" customHeight="1" x14ac:dyDescent="0.35">
      <c r="A2550" s="57" t="s">
        <v>756</v>
      </c>
      <c r="B2550" s="57" t="s">
        <v>757</v>
      </c>
      <c r="C2550" s="57" t="s">
        <v>758</v>
      </c>
      <c r="D2550" s="58" t="s">
        <v>759</v>
      </c>
      <c r="E2550" s="58" t="s">
        <v>760</v>
      </c>
      <c r="F2550" s="57" t="s">
        <v>761</v>
      </c>
      <c r="G2550" s="58" t="s">
        <v>762</v>
      </c>
    </row>
    <row r="2551" spans="1:7" ht="18" customHeight="1" x14ac:dyDescent="0.35">
      <c r="A2551" s="59" t="s">
        <v>763</v>
      </c>
      <c r="B2551" s="59" t="s">
        <v>649</v>
      </c>
      <c r="C2551" s="59"/>
      <c r="D2551" s="60">
        <f>DR!$D$115</f>
        <v>0</v>
      </c>
      <c r="E2551" s="60">
        <f>CR!$D$115</f>
        <v>0</v>
      </c>
      <c r="F2551" s="59"/>
      <c r="G2551" s="60"/>
    </row>
    <row r="2552" spans="1:7" ht="18" customHeight="1" x14ac:dyDescent="0.35">
      <c r="A2552" s="59"/>
      <c r="B2552" s="59" t="s">
        <v>764</v>
      </c>
      <c r="C2552" s="59"/>
      <c r="D2552" s="60">
        <f>DR!$E$113</f>
        <v>0</v>
      </c>
      <c r="E2552" s="60">
        <f>CR!$E$114</f>
        <v>2984</v>
      </c>
      <c r="F2552" s="59"/>
      <c r="G2552" s="60"/>
    </row>
    <row r="2553" spans="1:7" ht="18" customHeight="1" x14ac:dyDescent="0.35">
      <c r="A2553" s="59"/>
      <c r="B2553" s="59" t="s">
        <v>765</v>
      </c>
      <c r="C2553" s="59"/>
      <c r="D2553" s="60">
        <f>DR!$F$113</f>
        <v>0</v>
      </c>
      <c r="E2553" s="60">
        <f>CR!$F$115</f>
        <v>0</v>
      </c>
      <c r="F2553" s="59"/>
      <c r="G2553" s="60"/>
    </row>
    <row r="2554" spans="1:7" ht="18" customHeight="1" x14ac:dyDescent="0.35">
      <c r="A2554" s="59"/>
      <c r="B2554" s="59" t="s">
        <v>766</v>
      </c>
      <c r="C2554" s="59"/>
      <c r="D2554" s="60">
        <f>DR!$G$113</f>
        <v>0</v>
      </c>
      <c r="E2554" s="60">
        <f>CR!$G$115</f>
        <v>0</v>
      </c>
      <c r="F2554" s="59"/>
      <c r="G2554" s="60"/>
    </row>
    <row r="2555" spans="1:7" ht="18" customHeight="1" x14ac:dyDescent="0.35">
      <c r="A2555" s="59"/>
      <c r="B2555" s="59" t="s">
        <v>767</v>
      </c>
      <c r="C2555" s="59"/>
      <c r="D2555" s="60">
        <f>DR!$H$113</f>
        <v>0</v>
      </c>
      <c r="E2555" s="60">
        <f>CR!$H$116</f>
        <v>0</v>
      </c>
      <c r="F2555" s="59"/>
      <c r="G2555" s="60"/>
    </row>
    <row r="2556" spans="1:7" ht="18" customHeight="1" x14ac:dyDescent="0.35">
      <c r="A2556" s="59"/>
      <c r="B2556" s="59" t="s">
        <v>768</v>
      </c>
      <c r="C2556" s="59"/>
      <c r="D2556" s="60">
        <f>DR!$I$113</f>
        <v>0</v>
      </c>
      <c r="E2556" s="60">
        <f>CR!$I$115</f>
        <v>0</v>
      </c>
      <c r="F2556" s="59"/>
      <c r="G2556" s="60"/>
    </row>
    <row r="2557" spans="1:7" ht="18" customHeight="1" x14ac:dyDescent="0.35">
      <c r="A2557" s="59"/>
      <c r="B2557" s="59" t="s">
        <v>769</v>
      </c>
      <c r="C2557" s="59"/>
      <c r="D2557" s="60">
        <f>DR!$J$113</f>
        <v>0</v>
      </c>
      <c r="E2557" s="60">
        <f>CR!$J$115</f>
        <v>0</v>
      </c>
      <c r="F2557" s="59"/>
      <c r="G2557" s="60"/>
    </row>
    <row r="2558" spans="1:7" ht="18" customHeight="1" x14ac:dyDescent="0.35">
      <c r="A2558" s="59"/>
      <c r="B2558" s="59" t="s">
        <v>770</v>
      </c>
      <c r="C2558" s="59"/>
      <c r="D2558" s="60">
        <f>DR!$K$113</f>
        <v>0</v>
      </c>
      <c r="E2558" s="60">
        <f>CR!$K$115</f>
        <v>0</v>
      </c>
      <c r="F2558" s="59"/>
      <c r="G2558" s="60"/>
    </row>
    <row r="2559" spans="1:7" ht="18" customHeight="1" x14ac:dyDescent="0.35">
      <c r="A2559" s="59"/>
      <c r="B2559" s="59" t="s">
        <v>771</v>
      </c>
      <c r="C2559" s="59"/>
      <c r="D2559" s="60">
        <f>DR!$L$113</f>
        <v>0</v>
      </c>
      <c r="E2559" s="60">
        <f>CR!$L$115</f>
        <v>0</v>
      </c>
      <c r="F2559" s="59"/>
      <c r="G2559" s="60"/>
    </row>
    <row r="2560" spans="1:7" ht="18" customHeight="1" x14ac:dyDescent="0.35">
      <c r="A2560" s="59"/>
      <c r="B2560" s="59" t="s">
        <v>772</v>
      </c>
      <c r="C2560" s="59"/>
      <c r="D2560" s="60">
        <f>DR!$M$113</f>
        <v>0</v>
      </c>
      <c r="E2560" s="60">
        <f>CR!$M$115</f>
        <v>0</v>
      </c>
      <c r="F2560" s="59"/>
      <c r="G2560" s="60"/>
    </row>
    <row r="2561" spans="1:7" ht="18" customHeight="1" x14ac:dyDescent="0.35">
      <c r="A2561" s="59"/>
      <c r="B2561" s="59" t="s">
        <v>773</v>
      </c>
      <c r="C2561" s="59"/>
      <c r="D2561" s="60">
        <f>DR!$N$113</f>
        <v>0</v>
      </c>
      <c r="E2561" s="60">
        <f>CR!$N$115</f>
        <v>0</v>
      </c>
      <c r="F2561" s="59"/>
      <c r="G2561" s="60"/>
    </row>
    <row r="2562" spans="1:7" ht="18" customHeight="1" x14ac:dyDescent="0.35">
      <c r="A2562" s="59"/>
      <c r="B2562" s="59" t="s">
        <v>774</v>
      </c>
      <c r="C2562" s="59"/>
      <c r="D2562" s="60">
        <f>DR!$O$113</f>
        <v>0</v>
      </c>
      <c r="E2562" s="60">
        <f>CR!$O$115</f>
        <v>0</v>
      </c>
      <c r="F2562" s="59"/>
      <c r="G2562" s="60"/>
    </row>
    <row r="2563" spans="1:7" ht="18" customHeight="1" x14ac:dyDescent="0.35">
      <c r="A2563" s="59"/>
      <c r="B2563" s="59" t="s">
        <v>775</v>
      </c>
      <c r="C2563" s="59"/>
      <c r="D2563" s="60">
        <f>DR!$P$113</f>
        <v>0</v>
      </c>
      <c r="E2563" s="60">
        <f>CR!$P$115</f>
        <v>0</v>
      </c>
      <c r="F2563" s="59"/>
      <c r="G2563" s="60"/>
    </row>
    <row r="2564" spans="1:7" ht="18" customHeight="1" x14ac:dyDescent="0.35">
      <c r="A2564" s="59"/>
      <c r="B2564" s="59" t="s">
        <v>776</v>
      </c>
      <c r="C2564" s="59"/>
      <c r="D2564" s="60">
        <f>DR!$Q$113</f>
        <v>0</v>
      </c>
      <c r="E2564" s="60">
        <f>CR!$Q$115</f>
        <v>0</v>
      </c>
      <c r="F2564" s="59"/>
      <c r="G2564" s="60"/>
    </row>
    <row r="2565" spans="1:7" ht="18" customHeight="1" x14ac:dyDescent="0.35">
      <c r="A2565" s="59"/>
      <c r="B2565" s="59" t="s">
        <v>777</v>
      </c>
      <c r="C2565" s="59"/>
      <c r="D2565" s="60">
        <f>DR!$R$113</f>
        <v>0</v>
      </c>
      <c r="E2565" s="60">
        <f>CR!$R$115</f>
        <v>0</v>
      </c>
      <c r="F2565" s="59"/>
      <c r="G2565" s="60"/>
    </row>
    <row r="2566" spans="1:7" ht="18" customHeight="1" x14ac:dyDescent="0.35">
      <c r="A2566" s="59"/>
      <c r="B2566" s="59" t="s">
        <v>778</v>
      </c>
      <c r="C2566" s="59"/>
      <c r="D2566" s="60">
        <f>DR!$S$113</f>
        <v>0</v>
      </c>
      <c r="E2566" s="60">
        <f>CR!$S$115</f>
        <v>11051</v>
      </c>
      <c r="F2566" s="59"/>
      <c r="G2566" s="60"/>
    </row>
    <row r="2567" spans="1:7" ht="18" customHeight="1" x14ac:dyDescent="0.35">
      <c r="A2567" s="59"/>
      <c r="B2567" s="59" t="s">
        <v>779</v>
      </c>
      <c r="C2567" s="59"/>
      <c r="D2567" s="60">
        <f>DR!$T$113</f>
        <v>0</v>
      </c>
      <c r="E2567" s="60">
        <f>CR!$T$115</f>
        <v>0</v>
      </c>
      <c r="F2567" s="59"/>
      <c r="G2567" s="60"/>
    </row>
    <row r="2568" spans="1:7" ht="18" customHeight="1" x14ac:dyDescent="0.35">
      <c r="A2568" s="59"/>
      <c r="B2568" s="59" t="s">
        <v>780</v>
      </c>
      <c r="C2568" s="59"/>
      <c r="D2568" s="60">
        <f>DR!$U$113</f>
        <v>0</v>
      </c>
      <c r="E2568" s="60">
        <f>CR!$U$115</f>
        <v>0</v>
      </c>
      <c r="F2568" s="59"/>
      <c r="G2568" s="60"/>
    </row>
    <row r="2569" spans="1:7" ht="18" customHeight="1" x14ac:dyDescent="0.35">
      <c r="A2569" s="59"/>
      <c r="B2569" s="59"/>
      <c r="C2569" s="59"/>
      <c r="D2569" s="60">
        <f t="shared" ref="D2569:E2569" si="106">SUM(D2551:D2568)</f>
        <v>0</v>
      </c>
      <c r="E2569" s="60">
        <f t="shared" si="106"/>
        <v>14035</v>
      </c>
      <c r="F2569" s="59" t="s">
        <v>761</v>
      </c>
      <c r="G2569" s="60">
        <f>D2569-E2569</f>
        <v>-14035</v>
      </c>
    </row>
    <row r="2570" spans="1:7" ht="18" customHeight="1" x14ac:dyDescent="0.35">
      <c r="A2570" s="52"/>
      <c r="B2570" s="52"/>
      <c r="C2570" s="52"/>
      <c r="D2570" s="53"/>
      <c r="E2570" s="53"/>
      <c r="F2570" s="52"/>
      <c r="G2570" s="53"/>
    </row>
    <row r="2571" spans="1:7" ht="18" customHeight="1" x14ac:dyDescent="0.35">
      <c r="A2571" s="52"/>
      <c r="B2571" s="52"/>
      <c r="C2571" s="52"/>
      <c r="D2571" s="53"/>
      <c r="E2571" s="53"/>
      <c r="F2571" s="52"/>
      <c r="G2571" s="53"/>
    </row>
    <row r="2572" spans="1:7" ht="18" customHeight="1" x14ac:dyDescent="0.35">
      <c r="A2572" s="61" t="s">
        <v>501</v>
      </c>
      <c r="B2572" s="63"/>
      <c r="C2572" s="52"/>
      <c r="D2572" s="52">
        <v>188</v>
      </c>
      <c r="E2572" s="53"/>
      <c r="F2572" s="52"/>
      <c r="G2572" s="53"/>
    </row>
    <row r="2573" spans="1:7" ht="18" customHeight="1" x14ac:dyDescent="0.35">
      <c r="A2573" s="56"/>
      <c r="B2573" s="64"/>
      <c r="C2573" s="52"/>
      <c r="D2573" s="52"/>
      <c r="E2573" s="53"/>
      <c r="F2573" s="52"/>
      <c r="G2573" s="53"/>
    </row>
    <row r="2574" spans="1:7" ht="18" customHeight="1" x14ac:dyDescent="0.35">
      <c r="A2574" s="57" t="s">
        <v>756</v>
      </c>
      <c r="B2574" s="57" t="s">
        <v>757</v>
      </c>
      <c r="C2574" s="57" t="s">
        <v>758</v>
      </c>
      <c r="D2574" s="58" t="s">
        <v>759</v>
      </c>
      <c r="E2574" s="58" t="s">
        <v>760</v>
      </c>
      <c r="F2574" s="57" t="s">
        <v>761</v>
      </c>
      <c r="G2574" s="58" t="s">
        <v>762</v>
      </c>
    </row>
    <row r="2575" spans="1:7" ht="18" customHeight="1" x14ac:dyDescent="0.35">
      <c r="A2575" s="59" t="s">
        <v>763</v>
      </c>
      <c r="B2575" s="59" t="s">
        <v>649</v>
      </c>
      <c r="C2575" s="59"/>
      <c r="D2575" s="60">
        <f>DR!$D$116</f>
        <v>0</v>
      </c>
      <c r="E2575" s="60">
        <f>CR!$D$116</f>
        <v>0</v>
      </c>
      <c r="F2575" s="59"/>
      <c r="G2575" s="60"/>
    </row>
    <row r="2576" spans="1:7" ht="18" customHeight="1" x14ac:dyDescent="0.35">
      <c r="A2576" s="59"/>
      <c r="B2576" s="59" t="s">
        <v>764</v>
      </c>
      <c r="C2576" s="59"/>
      <c r="D2576" s="60">
        <f>DR!$E$115</f>
        <v>0</v>
      </c>
      <c r="E2576" s="60">
        <f>CR!$E$116</f>
        <v>72199</v>
      </c>
      <c r="F2576" s="59"/>
      <c r="G2576" s="60"/>
    </row>
    <row r="2577" spans="1:7" ht="18" customHeight="1" x14ac:dyDescent="0.35">
      <c r="A2577" s="59"/>
      <c r="B2577" s="59" t="s">
        <v>765</v>
      </c>
      <c r="C2577" s="59"/>
      <c r="D2577" s="60">
        <f>DR!$F$115</f>
        <v>0</v>
      </c>
      <c r="E2577" s="60">
        <f>CR!$F$116</f>
        <v>0</v>
      </c>
      <c r="F2577" s="59"/>
      <c r="G2577" s="60"/>
    </row>
    <row r="2578" spans="1:7" ht="18" customHeight="1" x14ac:dyDescent="0.35">
      <c r="A2578" s="59"/>
      <c r="B2578" s="59" t="s">
        <v>766</v>
      </c>
      <c r="C2578" s="59"/>
      <c r="D2578" s="60">
        <f>DR!$G$115</f>
        <v>0</v>
      </c>
      <c r="E2578" s="60">
        <f>CR!$G$116</f>
        <v>0</v>
      </c>
      <c r="F2578" s="59"/>
      <c r="G2578" s="60"/>
    </row>
    <row r="2579" spans="1:7" ht="18" customHeight="1" x14ac:dyDescent="0.35">
      <c r="A2579" s="59"/>
      <c r="B2579" s="59" t="s">
        <v>767</v>
      </c>
      <c r="C2579" s="59"/>
      <c r="D2579" s="60">
        <f>DR!$H$115</f>
        <v>0</v>
      </c>
      <c r="E2579" s="60">
        <f>CR!$H$117</f>
        <v>0</v>
      </c>
      <c r="F2579" s="59"/>
      <c r="G2579" s="60"/>
    </row>
    <row r="2580" spans="1:7" ht="18" customHeight="1" x14ac:dyDescent="0.35">
      <c r="A2580" s="59"/>
      <c r="B2580" s="59" t="s">
        <v>768</v>
      </c>
      <c r="C2580" s="59"/>
      <c r="D2580" s="60">
        <f>DR!$I$115</f>
        <v>0</v>
      </c>
      <c r="E2580" s="60">
        <f>CR!$I$116</f>
        <v>0</v>
      </c>
      <c r="F2580" s="59"/>
      <c r="G2580" s="60"/>
    </row>
    <row r="2581" spans="1:7" ht="18" customHeight="1" x14ac:dyDescent="0.35">
      <c r="A2581" s="59"/>
      <c r="B2581" s="59" t="s">
        <v>769</v>
      </c>
      <c r="C2581" s="59"/>
      <c r="D2581" s="60">
        <f>DR!$J$115</f>
        <v>0</v>
      </c>
      <c r="E2581" s="60">
        <f>CR!$J$116</f>
        <v>0</v>
      </c>
      <c r="F2581" s="59"/>
      <c r="G2581" s="60"/>
    </row>
    <row r="2582" spans="1:7" ht="18" customHeight="1" x14ac:dyDescent="0.35">
      <c r="A2582" s="59"/>
      <c r="B2582" s="59" t="s">
        <v>770</v>
      </c>
      <c r="C2582" s="59"/>
      <c r="D2582" s="60">
        <f>DR!$K$115</f>
        <v>0</v>
      </c>
      <c r="E2582" s="60">
        <f>CR!$K$116</f>
        <v>0</v>
      </c>
      <c r="F2582" s="59"/>
      <c r="G2582" s="60"/>
    </row>
    <row r="2583" spans="1:7" ht="18" customHeight="1" x14ac:dyDescent="0.35">
      <c r="A2583" s="59"/>
      <c r="B2583" s="59" t="s">
        <v>771</v>
      </c>
      <c r="C2583" s="59"/>
      <c r="D2583" s="60">
        <f>DR!$L$115</f>
        <v>0</v>
      </c>
      <c r="E2583" s="60">
        <f>CR!$L$116</f>
        <v>0</v>
      </c>
      <c r="F2583" s="59"/>
      <c r="G2583" s="60"/>
    </row>
    <row r="2584" spans="1:7" ht="18" customHeight="1" x14ac:dyDescent="0.35">
      <c r="A2584" s="59"/>
      <c r="B2584" s="59" t="s">
        <v>772</v>
      </c>
      <c r="C2584" s="59"/>
      <c r="D2584" s="60">
        <f>DR!$M$115</f>
        <v>0</v>
      </c>
      <c r="E2584" s="60">
        <f>CR!$M$116</f>
        <v>0</v>
      </c>
      <c r="F2584" s="59"/>
      <c r="G2584" s="60"/>
    </row>
    <row r="2585" spans="1:7" ht="18" customHeight="1" x14ac:dyDescent="0.35">
      <c r="A2585" s="59"/>
      <c r="B2585" s="59" t="s">
        <v>773</v>
      </c>
      <c r="C2585" s="59"/>
      <c r="D2585" s="60">
        <f>DR!$N$115</f>
        <v>0</v>
      </c>
      <c r="E2585" s="60">
        <f>CR!$N$116</f>
        <v>0</v>
      </c>
      <c r="F2585" s="59"/>
      <c r="G2585" s="60"/>
    </row>
    <row r="2586" spans="1:7" ht="18" customHeight="1" x14ac:dyDescent="0.35">
      <c r="A2586" s="59"/>
      <c r="B2586" s="59" t="s">
        <v>774</v>
      </c>
      <c r="C2586" s="59"/>
      <c r="D2586" s="60">
        <f>DR!$O$115</f>
        <v>0</v>
      </c>
      <c r="E2586" s="60">
        <f>CR!$O$116</f>
        <v>0</v>
      </c>
      <c r="F2586" s="59"/>
      <c r="G2586" s="60"/>
    </row>
    <row r="2587" spans="1:7" ht="18" customHeight="1" x14ac:dyDescent="0.35">
      <c r="A2587" s="59"/>
      <c r="B2587" s="59" t="s">
        <v>775</v>
      </c>
      <c r="C2587" s="59"/>
      <c r="D2587" s="60">
        <f>DR!$P$115</f>
        <v>0</v>
      </c>
      <c r="E2587" s="60">
        <f>CR!$P$116</f>
        <v>0</v>
      </c>
      <c r="F2587" s="59"/>
      <c r="G2587" s="60"/>
    </row>
    <row r="2588" spans="1:7" ht="18" customHeight="1" x14ac:dyDescent="0.35">
      <c r="A2588" s="59"/>
      <c r="B2588" s="59" t="s">
        <v>776</v>
      </c>
      <c r="C2588" s="59"/>
      <c r="D2588" s="60">
        <f>DR!$Q$115</f>
        <v>0</v>
      </c>
      <c r="E2588" s="60">
        <f>CR!$Q$116</f>
        <v>0</v>
      </c>
      <c r="F2588" s="59"/>
      <c r="G2588" s="60"/>
    </row>
    <row r="2589" spans="1:7" ht="18" customHeight="1" x14ac:dyDescent="0.35">
      <c r="A2589" s="59"/>
      <c r="B2589" s="59" t="s">
        <v>777</v>
      </c>
      <c r="C2589" s="59"/>
      <c r="D2589" s="60">
        <f>DR!$R$115</f>
        <v>0</v>
      </c>
      <c r="E2589" s="60">
        <f>CR!$R$116</f>
        <v>0</v>
      </c>
      <c r="F2589" s="59"/>
      <c r="G2589" s="60"/>
    </row>
    <row r="2590" spans="1:7" ht="18" customHeight="1" x14ac:dyDescent="0.35">
      <c r="A2590" s="59"/>
      <c r="B2590" s="59" t="s">
        <v>778</v>
      </c>
      <c r="C2590" s="59"/>
      <c r="D2590" s="60">
        <f>DR!$S$115</f>
        <v>0</v>
      </c>
      <c r="E2590" s="60">
        <f>CR!$S$116</f>
        <v>0</v>
      </c>
      <c r="F2590" s="59"/>
      <c r="G2590" s="60"/>
    </row>
    <row r="2591" spans="1:7" ht="18" customHeight="1" x14ac:dyDescent="0.35">
      <c r="A2591" s="59"/>
      <c r="B2591" s="59" t="s">
        <v>779</v>
      </c>
      <c r="C2591" s="59"/>
      <c r="D2591" s="60">
        <f>DR!$T$115</f>
        <v>0</v>
      </c>
      <c r="E2591" s="60">
        <f>CR!$T$116</f>
        <v>0</v>
      </c>
      <c r="F2591" s="59"/>
      <c r="G2591" s="60"/>
    </row>
    <row r="2592" spans="1:7" ht="18" customHeight="1" x14ac:dyDescent="0.35">
      <c r="A2592" s="59"/>
      <c r="B2592" s="59" t="s">
        <v>780</v>
      </c>
      <c r="C2592" s="59"/>
      <c r="D2592" s="60">
        <f>DR!$U$115</f>
        <v>0</v>
      </c>
      <c r="E2592" s="60">
        <f>CR!$U$116</f>
        <v>0</v>
      </c>
      <c r="F2592" s="59"/>
      <c r="G2592" s="60"/>
    </row>
    <row r="2593" spans="1:7" ht="18" customHeight="1" x14ac:dyDescent="0.35">
      <c r="A2593" s="59"/>
      <c r="B2593" s="59"/>
      <c r="C2593" s="59"/>
      <c r="D2593" s="60">
        <f t="shared" ref="D2593:E2593" si="107">SUM(D2575:D2592)</f>
        <v>0</v>
      </c>
      <c r="E2593" s="60">
        <f t="shared" si="107"/>
        <v>72199</v>
      </c>
      <c r="F2593" s="59" t="s">
        <v>761</v>
      </c>
      <c r="G2593" s="60">
        <f>D2593-E2593</f>
        <v>-72199</v>
      </c>
    </row>
    <row r="2594" spans="1:7" ht="18" customHeight="1" x14ac:dyDescent="0.35">
      <c r="A2594" s="52"/>
      <c r="B2594" s="52"/>
      <c r="C2594" s="52"/>
      <c r="D2594" s="53"/>
      <c r="E2594" s="53"/>
      <c r="F2594" s="52"/>
      <c r="G2594" s="53"/>
    </row>
    <row r="2595" spans="1:7" ht="18" customHeight="1" x14ac:dyDescent="0.35">
      <c r="A2595" s="52"/>
      <c r="B2595" s="52"/>
      <c r="C2595" s="52"/>
      <c r="D2595" s="53"/>
      <c r="E2595" s="53"/>
      <c r="F2595" s="52"/>
      <c r="G2595" s="53"/>
    </row>
    <row r="2596" spans="1:7" ht="18" customHeight="1" x14ac:dyDescent="0.35">
      <c r="A2596" s="61" t="s">
        <v>503</v>
      </c>
      <c r="B2596" s="63"/>
      <c r="C2596" s="52"/>
      <c r="D2596" s="52">
        <v>189</v>
      </c>
      <c r="E2596" s="53"/>
      <c r="F2596" s="52"/>
      <c r="G2596" s="53"/>
    </row>
    <row r="2597" spans="1:7" ht="18" customHeight="1" x14ac:dyDescent="0.35">
      <c r="A2597" s="56"/>
      <c r="B2597" s="64"/>
      <c r="C2597" s="52"/>
      <c r="D2597" s="52"/>
      <c r="E2597" s="53"/>
      <c r="F2597" s="52"/>
      <c r="G2597" s="53"/>
    </row>
    <row r="2598" spans="1:7" ht="18" customHeight="1" x14ac:dyDescent="0.35">
      <c r="A2598" s="57" t="s">
        <v>756</v>
      </c>
      <c r="B2598" s="57" t="s">
        <v>757</v>
      </c>
      <c r="C2598" s="57" t="s">
        <v>758</v>
      </c>
      <c r="D2598" s="58" t="s">
        <v>759</v>
      </c>
      <c r="E2598" s="58" t="s">
        <v>760</v>
      </c>
      <c r="F2598" s="57" t="s">
        <v>761</v>
      </c>
      <c r="G2598" s="58" t="s">
        <v>762</v>
      </c>
    </row>
    <row r="2599" spans="1:7" ht="18" customHeight="1" x14ac:dyDescent="0.35">
      <c r="A2599" s="59" t="s">
        <v>763</v>
      </c>
      <c r="B2599" s="59" t="s">
        <v>649</v>
      </c>
      <c r="C2599" s="59"/>
      <c r="D2599" s="60">
        <f>DR!$D$117</f>
        <v>0</v>
      </c>
      <c r="E2599" s="60">
        <f>CR!$D$117</f>
        <v>0</v>
      </c>
      <c r="F2599" s="59"/>
      <c r="G2599" s="60"/>
    </row>
    <row r="2600" spans="1:7" ht="18" customHeight="1" x14ac:dyDescent="0.35">
      <c r="A2600" s="59"/>
      <c r="B2600" s="59" t="s">
        <v>764</v>
      </c>
      <c r="C2600" s="59"/>
      <c r="D2600" s="60">
        <f>DR!$E$116</f>
        <v>0</v>
      </c>
      <c r="E2600" s="60">
        <f>CR!$E$117</f>
        <v>0</v>
      </c>
      <c r="F2600" s="59"/>
      <c r="G2600" s="60"/>
    </row>
    <row r="2601" spans="1:7" ht="18" customHeight="1" x14ac:dyDescent="0.35">
      <c r="A2601" s="59"/>
      <c r="B2601" s="59" t="s">
        <v>765</v>
      </c>
      <c r="C2601" s="59"/>
      <c r="D2601" s="60">
        <f>DR!$F$116</f>
        <v>0</v>
      </c>
      <c r="E2601" s="60">
        <f>CR!$F$117</f>
        <v>0</v>
      </c>
      <c r="F2601" s="59"/>
      <c r="G2601" s="60"/>
    </row>
    <row r="2602" spans="1:7" ht="18" customHeight="1" x14ac:dyDescent="0.35">
      <c r="A2602" s="59"/>
      <c r="B2602" s="59" t="s">
        <v>766</v>
      </c>
      <c r="C2602" s="59"/>
      <c r="D2602" s="60">
        <f>DR!$G$116</f>
        <v>0</v>
      </c>
      <c r="E2602" s="60">
        <f>CR!$G$117</f>
        <v>0</v>
      </c>
      <c r="F2602" s="59"/>
      <c r="G2602" s="60"/>
    </row>
    <row r="2603" spans="1:7" ht="18" customHeight="1" x14ac:dyDescent="0.35">
      <c r="A2603" s="59"/>
      <c r="B2603" s="59" t="s">
        <v>767</v>
      </c>
      <c r="C2603" s="59"/>
      <c r="D2603" s="60">
        <f>DR!$H$116</f>
        <v>0</v>
      </c>
      <c r="E2603" s="60">
        <f>CR!$H$118</f>
        <v>60522515.380000003</v>
      </c>
      <c r="F2603" s="59"/>
      <c r="G2603" s="60"/>
    </row>
    <row r="2604" spans="1:7" ht="18" customHeight="1" x14ac:dyDescent="0.35">
      <c r="A2604" s="59"/>
      <c r="B2604" s="59" t="s">
        <v>768</v>
      </c>
      <c r="C2604" s="59"/>
      <c r="D2604" s="60">
        <f>DR!$I$116</f>
        <v>0</v>
      </c>
      <c r="E2604" s="60">
        <f>CR!$I$117</f>
        <v>0</v>
      </c>
      <c r="F2604" s="59"/>
      <c r="G2604" s="60"/>
    </row>
    <row r="2605" spans="1:7" ht="18" customHeight="1" x14ac:dyDescent="0.35">
      <c r="A2605" s="59"/>
      <c r="B2605" s="59" t="s">
        <v>769</v>
      </c>
      <c r="C2605" s="59"/>
      <c r="D2605" s="60">
        <f>DR!$J$116</f>
        <v>0</v>
      </c>
      <c r="E2605" s="60">
        <f>CR!$J$117</f>
        <v>0</v>
      </c>
      <c r="F2605" s="59"/>
      <c r="G2605" s="60"/>
    </row>
    <row r="2606" spans="1:7" ht="18" customHeight="1" x14ac:dyDescent="0.35">
      <c r="A2606" s="59"/>
      <c r="B2606" s="59" t="s">
        <v>770</v>
      </c>
      <c r="C2606" s="59"/>
      <c r="D2606" s="60">
        <f>DR!$K$116</f>
        <v>0</v>
      </c>
      <c r="E2606" s="60">
        <f>CR!$K$117</f>
        <v>0</v>
      </c>
      <c r="F2606" s="59"/>
      <c r="G2606" s="60"/>
    </row>
    <row r="2607" spans="1:7" ht="18" customHeight="1" x14ac:dyDescent="0.35">
      <c r="A2607" s="59"/>
      <c r="B2607" s="59" t="s">
        <v>771</v>
      </c>
      <c r="C2607" s="59"/>
      <c r="D2607" s="60">
        <f>DR!$L$116</f>
        <v>0</v>
      </c>
      <c r="E2607" s="60">
        <f>CR!$L$117</f>
        <v>0</v>
      </c>
      <c r="F2607" s="59"/>
      <c r="G2607" s="60"/>
    </row>
    <row r="2608" spans="1:7" ht="18" customHeight="1" x14ac:dyDescent="0.35">
      <c r="A2608" s="59"/>
      <c r="B2608" s="59" t="s">
        <v>772</v>
      </c>
      <c r="C2608" s="59"/>
      <c r="D2608" s="60">
        <f>DR!$M$116</f>
        <v>0</v>
      </c>
      <c r="E2608" s="60">
        <f>CR!$M$117</f>
        <v>0</v>
      </c>
      <c r="F2608" s="59"/>
      <c r="G2608" s="60"/>
    </row>
    <row r="2609" spans="1:7" ht="18" customHeight="1" x14ac:dyDescent="0.35">
      <c r="A2609" s="59"/>
      <c r="B2609" s="59" t="s">
        <v>773</v>
      </c>
      <c r="C2609" s="59"/>
      <c r="D2609" s="60">
        <f>DR!$N$116</f>
        <v>0</v>
      </c>
      <c r="E2609" s="60">
        <f>CR!$N$117</f>
        <v>0</v>
      </c>
      <c r="F2609" s="59"/>
      <c r="G2609" s="60"/>
    </row>
    <row r="2610" spans="1:7" ht="18" customHeight="1" x14ac:dyDescent="0.35">
      <c r="A2610" s="59"/>
      <c r="B2610" s="59" t="s">
        <v>774</v>
      </c>
      <c r="C2610" s="59"/>
      <c r="D2610" s="60">
        <f>DR!$O$116</f>
        <v>0</v>
      </c>
      <c r="E2610" s="60">
        <f>CR!$O$117</f>
        <v>0</v>
      </c>
      <c r="F2610" s="59"/>
      <c r="G2610" s="60"/>
    </row>
    <row r="2611" spans="1:7" ht="18" customHeight="1" x14ac:dyDescent="0.35">
      <c r="A2611" s="59"/>
      <c r="B2611" s="59" t="s">
        <v>775</v>
      </c>
      <c r="C2611" s="59"/>
      <c r="D2611" s="60">
        <f>DR!$P$116</f>
        <v>0</v>
      </c>
      <c r="E2611" s="60">
        <f>CR!$P$117</f>
        <v>0</v>
      </c>
      <c r="F2611" s="59"/>
      <c r="G2611" s="60"/>
    </row>
    <row r="2612" spans="1:7" ht="18" customHeight="1" x14ac:dyDescent="0.35">
      <c r="A2612" s="59"/>
      <c r="B2612" s="59" t="s">
        <v>776</v>
      </c>
      <c r="C2612" s="59"/>
      <c r="D2612" s="60">
        <f>DR!$Q$116</f>
        <v>0</v>
      </c>
      <c r="E2612" s="60">
        <f>CR!$Q$117</f>
        <v>0</v>
      </c>
      <c r="F2612" s="59"/>
      <c r="G2612" s="60"/>
    </row>
    <row r="2613" spans="1:7" ht="18" customHeight="1" x14ac:dyDescent="0.35">
      <c r="A2613" s="59"/>
      <c r="B2613" s="59" t="s">
        <v>777</v>
      </c>
      <c r="C2613" s="59"/>
      <c r="D2613" s="60">
        <f>DR!$R$116</f>
        <v>0</v>
      </c>
      <c r="E2613" s="60">
        <f>CR!$R$117</f>
        <v>0</v>
      </c>
      <c r="F2613" s="59"/>
      <c r="G2613" s="60"/>
    </row>
    <row r="2614" spans="1:7" ht="18" customHeight="1" x14ac:dyDescent="0.35">
      <c r="A2614" s="59"/>
      <c r="B2614" s="59" t="s">
        <v>778</v>
      </c>
      <c r="C2614" s="59"/>
      <c r="D2614" s="60">
        <f>DR!$S$116</f>
        <v>0</v>
      </c>
      <c r="E2614" s="60">
        <f>CR!$S$117</f>
        <v>0</v>
      </c>
      <c r="F2614" s="59"/>
      <c r="G2614" s="60"/>
    </row>
    <row r="2615" spans="1:7" ht="18" customHeight="1" x14ac:dyDescent="0.35">
      <c r="A2615" s="59"/>
      <c r="B2615" s="59" t="s">
        <v>779</v>
      </c>
      <c r="C2615" s="59"/>
      <c r="D2615" s="60">
        <f>DR!$T$116</f>
        <v>0</v>
      </c>
      <c r="E2615" s="60">
        <f>CR!$T$117</f>
        <v>0</v>
      </c>
      <c r="F2615" s="59"/>
      <c r="G2615" s="60"/>
    </row>
    <row r="2616" spans="1:7" ht="18" customHeight="1" x14ac:dyDescent="0.35">
      <c r="A2616" s="59"/>
      <c r="B2616" s="59" t="s">
        <v>780</v>
      </c>
      <c r="C2616" s="59"/>
      <c r="D2616" s="60">
        <f>DR!$U$116</f>
        <v>0</v>
      </c>
      <c r="E2616" s="60">
        <f>CR!$U$117</f>
        <v>0</v>
      </c>
      <c r="F2616" s="59"/>
      <c r="G2616" s="60"/>
    </row>
    <row r="2617" spans="1:7" ht="18" customHeight="1" x14ac:dyDescent="0.35">
      <c r="A2617" s="59"/>
      <c r="B2617" s="59"/>
      <c r="C2617" s="59"/>
      <c r="D2617" s="60">
        <f t="shared" ref="D2617:E2617" si="108">SUM(D2599:D2616)</f>
        <v>0</v>
      </c>
      <c r="E2617" s="60">
        <f t="shared" si="108"/>
        <v>60522515.380000003</v>
      </c>
      <c r="F2617" s="59" t="s">
        <v>761</v>
      </c>
      <c r="G2617" s="60">
        <f>D2617-E2617</f>
        <v>-60522515.380000003</v>
      </c>
    </row>
    <row r="2618" spans="1:7" ht="18" customHeight="1" x14ac:dyDescent="0.35">
      <c r="A2618" s="52"/>
      <c r="B2618" s="52"/>
      <c r="C2618" s="52"/>
      <c r="D2618" s="53"/>
      <c r="E2618" s="53"/>
      <c r="F2618" s="52"/>
      <c r="G2618" s="53"/>
    </row>
    <row r="2619" spans="1:7" ht="18" customHeight="1" x14ac:dyDescent="0.35">
      <c r="A2619" s="52"/>
      <c r="B2619" s="52"/>
      <c r="C2619" s="52"/>
      <c r="D2619" s="53"/>
      <c r="E2619" s="53"/>
      <c r="F2619" s="52"/>
      <c r="G2619" s="53"/>
    </row>
    <row r="2620" spans="1:7" ht="18" customHeight="1" x14ac:dyDescent="0.35">
      <c r="A2620" s="62" t="s">
        <v>505</v>
      </c>
      <c r="B2620" s="63"/>
      <c r="C2620" s="52"/>
      <c r="D2620" s="55">
        <v>190</v>
      </c>
      <c r="E2620" s="53"/>
      <c r="F2620" s="52"/>
      <c r="G2620" s="53"/>
    </row>
    <row r="2621" spans="1:7" ht="18" customHeight="1" x14ac:dyDescent="0.35">
      <c r="A2621" s="56"/>
      <c r="B2621" s="64"/>
      <c r="C2621" s="52"/>
      <c r="D2621" s="55"/>
      <c r="E2621" s="53"/>
      <c r="F2621" s="52"/>
      <c r="G2621" s="53"/>
    </row>
    <row r="2622" spans="1:7" ht="18" customHeight="1" x14ac:dyDescent="0.35">
      <c r="A2622" s="57" t="s">
        <v>756</v>
      </c>
      <c r="B2622" s="57" t="s">
        <v>757</v>
      </c>
      <c r="C2622" s="57" t="s">
        <v>758</v>
      </c>
      <c r="D2622" s="58" t="s">
        <v>759</v>
      </c>
      <c r="E2622" s="58" t="s">
        <v>760</v>
      </c>
      <c r="F2622" s="57" t="s">
        <v>761</v>
      </c>
      <c r="G2622" s="58" t="s">
        <v>762</v>
      </c>
    </row>
    <row r="2623" spans="1:7" ht="18" customHeight="1" x14ac:dyDescent="0.35">
      <c r="A2623" s="59" t="s">
        <v>763</v>
      </c>
      <c r="B2623" s="59" t="s">
        <v>649</v>
      </c>
      <c r="C2623" s="59"/>
      <c r="D2623" s="60">
        <f>DR!$D$118</f>
        <v>0</v>
      </c>
      <c r="E2623" s="60">
        <f>CR!$D$118</f>
        <v>0</v>
      </c>
      <c r="F2623" s="59"/>
      <c r="G2623" s="60"/>
    </row>
    <row r="2624" spans="1:7" ht="18" customHeight="1" x14ac:dyDescent="0.35">
      <c r="A2624" s="59"/>
      <c r="B2624" s="59" t="s">
        <v>764</v>
      </c>
      <c r="C2624" s="59"/>
      <c r="D2624" s="60">
        <f>DR!$E$117</f>
        <v>0</v>
      </c>
      <c r="E2624" s="60">
        <f>CR!$E$118</f>
        <v>141011930.66</v>
      </c>
      <c r="F2624" s="59"/>
      <c r="G2624" s="60"/>
    </row>
    <row r="2625" spans="1:7" ht="18" customHeight="1" x14ac:dyDescent="0.35">
      <c r="A2625" s="59"/>
      <c r="B2625" s="59" t="s">
        <v>765</v>
      </c>
      <c r="C2625" s="59"/>
      <c r="D2625" s="60">
        <f>DR!$F$117</f>
        <v>0</v>
      </c>
      <c r="E2625" s="60">
        <f>CR!$F$118</f>
        <v>309057296.86000001</v>
      </c>
      <c r="F2625" s="59"/>
      <c r="G2625" s="60"/>
    </row>
    <row r="2626" spans="1:7" ht="18" customHeight="1" x14ac:dyDescent="0.35">
      <c r="A2626" s="59"/>
      <c r="B2626" s="59" t="s">
        <v>766</v>
      </c>
      <c r="C2626" s="59"/>
      <c r="D2626" s="60">
        <f>DR!$G$117</f>
        <v>0</v>
      </c>
      <c r="E2626" s="60">
        <f>CR!$G$118</f>
        <v>60455774.229999997</v>
      </c>
      <c r="F2626" s="59"/>
      <c r="G2626" s="60"/>
    </row>
    <row r="2627" spans="1:7" ht="18" customHeight="1" x14ac:dyDescent="0.35">
      <c r="A2627" s="59"/>
      <c r="B2627" s="59" t="s">
        <v>767</v>
      </c>
      <c r="C2627" s="59"/>
      <c r="D2627" s="60">
        <f>DR!$H$117</f>
        <v>0</v>
      </c>
      <c r="E2627" s="60">
        <f>CR!$H$121</f>
        <v>38139</v>
      </c>
      <c r="F2627" s="59"/>
      <c r="G2627" s="60"/>
    </row>
    <row r="2628" spans="1:7" ht="18" customHeight="1" x14ac:dyDescent="0.35">
      <c r="A2628" s="59"/>
      <c r="B2628" s="59" t="s">
        <v>768</v>
      </c>
      <c r="C2628" s="59"/>
      <c r="D2628" s="60">
        <f>DR!$I$117</f>
        <v>0</v>
      </c>
      <c r="E2628" s="60">
        <f>CR!$I$118</f>
        <v>82169006</v>
      </c>
      <c r="F2628" s="59"/>
      <c r="G2628" s="60"/>
    </row>
    <row r="2629" spans="1:7" ht="18" customHeight="1" x14ac:dyDescent="0.35">
      <c r="A2629" s="59"/>
      <c r="B2629" s="59" t="s">
        <v>769</v>
      </c>
      <c r="C2629" s="59"/>
      <c r="D2629" s="60">
        <f>DR!$J$117</f>
        <v>0</v>
      </c>
      <c r="E2629" s="60">
        <f>CR!$J$118</f>
        <v>10534640.470000001</v>
      </c>
      <c r="F2629" s="59"/>
      <c r="G2629" s="60"/>
    </row>
    <row r="2630" spans="1:7" ht="18" customHeight="1" x14ac:dyDescent="0.35">
      <c r="A2630" s="59"/>
      <c r="B2630" s="59" t="s">
        <v>770</v>
      </c>
      <c r="C2630" s="59"/>
      <c r="D2630" s="60">
        <f>DR!$K$117</f>
        <v>0</v>
      </c>
      <c r="E2630" s="60">
        <f>CR!$K$118</f>
        <v>3340533</v>
      </c>
      <c r="F2630" s="59"/>
      <c r="G2630" s="60"/>
    </row>
    <row r="2631" spans="1:7" ht="18" customHeight="1" x14ac:dyDescent="0.35">
      <c r="A2631" s="59"/>
      <c r="B2631" s="59" t="s">
        <v>771</v>
      </c>
      <c r="C2631" s="59"/>
      <c r="D2631" s="60">
        <f>DR!$L$117</f>
        <v>0</v>
      </c>
      <c r="E2631" s="60">
        <f>CR!$L$118</f>
        <v>117362434.23</v>
      </c>
      <c r="F2631" s="59"/>
      <c r="G2631" s="60"/>
    </row>
    <row r="2632" spans="1:7" ht="18" customHeight="1" x14ac:dyDescent="0.35">
      <c r="A2632" s="59"/>
      <c r="B2632" s="59" t="s">
        <v>772</v>
      </c>
      <c r="C2632" s="59"/>
      <c r="D2632" s="60">
        <f>DR!$M$117</f>
        <v>0</v>
      </c>
      <c r="E2632" s="60">
        <f>CR!$M$118</f>
        <v>51176255</v>
      </c>
      <c r="F2632" s="59"/>
      <c r="G2632" s="60"/>
    </row>
    <row r="2633" spans="1:7" ht="18" customHeight="1" x14ac:dyDescent="0.35">
      <c r="A2633" s="59"/>
      <c r="B2633" s="59" t="s">
        <v>773</v>
      </c>
      <c r="C2633" s="59"/>
      <c r="D2633" s="60">
        <f>DR!$N$117</f>
        <v>0</v>
      </c>
      <c r="E2633" s="60">
        <f>CR!$N$118</f>
        <v>183078</v>
      </c>
      <c r="F2633" s="59"/>
      <c r="G2633" s="60"/>
    </row>
    <row r="2634" spans="1:7" ht="18" customHeight="1" x14ac:dyDescent="0.35">
      <c r="A2634" s="59"/>
      <c r="B2634" s="59" t="s">
        <v>774</v>
      </c>
      <c r="C2634" s="59"/>
      <c r="D2634" s="60">
        <f>DR!$O$117</f>
        <v>0</v>
      </c>
      <c r="E2634" s="60">
        <f>CR!$O$118</f>
        <v>5982810</v>
      </c>
      <c r="F2634" s="59"/>
      <c r="G2634" s="60"/>
    </row>
    <row r="2635" spans="1:7" ht="18" customHeight="1" x14ac:dyDescent="0.35">
      <c r="A2635" s="59"/>
      <c r="B2635" s="59" t="s">
        <v>775</v>
      </c>
      <c r="C2635" s="59"/>
      <c r="D2635" s="60">
        <f>DR!$P$117</f>
        <v>0</v>
      </c>
      <c r="E2635" s="60">
        <f>CR!$P$118</f>
        <v>23621173</v>
      </c>
      <c r="F2635" s="59"/>
      <c r="G2635" s="60"/>
    </row>
    <row r="2636" spans="1:7" ht="18" customHeight="1" x14ac:dyDescent="0.35">
      <c r="A2636" s="59"/>
      <c r="B2636" s="59" t="s">
        <v>776</v>
      </c>
      <c r="C2636" s="59"/>
      <c r="D2636" s="60">
        <f>DR!$Q$117</f>
        <v>0</v>
      </c>
      <c r="E2636" s="60">
        <f>CR!$Q$118</f>
        <v>348946</v>
      </c>
      <c r="F2636" s="59"/>
      <c r="G2636" s="60"/>
    </row>
    <row r="2637" spans="1:7" ht="18" customHeight="1" x14ac:dyDescent="0.35">
      <c r="A2637" s="59"/>
      <c r="B2637" s="59" t="s">
        <v>777</v>
      </c>
      <c r="C2637" s="59"/>
      <c r="D2637" s="60">
        <f>DR!$R$117</f>
        <v>0</v>
      </c>
      <c r="E2637" s="60">
        <f>CR!$R$118</f>
        <v>18561348.239999998</v>
      </c>
      <c r="F2637" s="59"/>
      <c r="G2637" s="60"/>
    </row>
    <row r="2638" spans="1:7" ht="18" customHeight="1" x14ac:dyDescent="0.35">
      <c r="A2638" s="59"/>
      <c r="B2638" s="59" t="s">
        <v>778</v>
      </c>
      <c r="C2638" s="59"/>
      <c r="D2638" s="60">
        <f>DR!$S$117</f>
        <v>0</v>
      </c>
      <c r="E2638" s="60">
        <f>CR!$S$118</f>
        <v>249423558</v>
      </c>
      <c r="F2638" s="59"/>
      <c r="G2638" s="60"/>
    </row>
    <row r="2639" spans="1:7" ht="18" customHeight="1" x14ac:dyDescent="0.35">
      <c r="A2639" s="59"/>
      <c r="B2639" s="59" t="s">
        <v>779</v>
      </c>
      <c r="C2639" s="59"/>
      <c r="D2639" s="60">
        <f>DR!$T$117</f>
        <v>0</v>
      </c>
      <c r="E2639" s="60">
        <f>CR!$T$118</f>
        <v>0</v>
      </c>
      <c r="F2639" s="59"/>
      <c r="G2639" s="60"/>
    </row>
    <row r="2640" spans="1:7" ht="18" customHeight="1" x14ac:dyDescent="0.35">
      <c r="A2640" s="59"/>
      <c r="B2640" s="59" t="s">
        <v>780</v>
      </c>
      <c r="C2640" s="59"/>
      <c r="D2640" s="60">
        <f>DR!$U$117</f>
        <v>0</v>
      </c>
      <c r="E2640" s="60">
        <f>CR!$U$118</f>
        <v>4683849</v>
      </c>
      <c r="F2640" s="59"/>
      <c r="G2640" s="60"/>
    </row>
    <row r="2641" spans="1:7" ht="18" customHeight="1" x14ac:dyDescent="0.35">
      <c r="A2641" s="59"/>
      <c r="B2641" s="59"/>
      <c r="C2641" s="59"/>
      <c r="D2641" s="60">
        <f t="shared" ref="D2641:E2641" si="109">SUM(D2623:D2640)</f>
        <v>0</v>
      </c>
      <c r="E2641" s="60">
        <f t="shared" si="109"/>
        <v>1077950771.6900001</v>
      </c>
      <c r="F2641" s="59" t="s">
        <v>761</v>
      </c>
      <c r="G2641" s="60">
        <f>D2641-E2641</f>
        <v>-1077950771.6900001</v>
      </c>
    </row>
    <row r="2642" spans="1:7" ht="18" customHeight="1" x14ac:dyDescent="0.35">
      <c r="A2642" s="52"/>
      <c r="B2642" s="52"/>
      <c r="C2642" s="52"/>
      <c r="D2642" s="53"/>
      <c r="E2642" s="53"/>
      <c r="F2642" s="52"/>
      <c r="G2642" s="53"/>
    </row>
    <row r="2643" spans="1:7" ht="18" customHeight="1" x14ac:dyDescent="0.35">
      <c r="A2643" s="52"/>
      <c r="B2643" s="52"/>
      <c r="C2643" s="52"/>
      <c r="D2643" s="53"/>
      <c r="E2643" s="53"/>
      <c r="F2643" s="52"/>
      <c r="G2643" s="53"/>
    </row>
    <row r="2644" spans="1:7" ht="18" customHeight="1" x14ac:dyDescent="0.35">
      <c r="A2644" s="62" t="s">
        <v>507</v>
      </c>
      <c r="B2644" s="63"/>
      <c r="C2644" s="52"/>
      <c r="D2644" s="55">
        <v>191</v>
      </c>
      <c r="E2644" s="53"/>
      <c r="F2644" s="52"/>
      <c r="G2644" s="53"/>
    </row>
    <row r="2645" spans="1:7" ht="18" customHeight="1" x14ac:dyDescent="0.35">
      <c r="A2645" s="56"/>
      <c r="B2645" s="64"/>
      <c r="C2645" s="52"/>
      <c r="D2645" s="55"/>
      <c r="E2645" s="53"/>
      <c r="F2645" s="52"/>
      <c r="G2645" s="53"/>
    </row>
    <row r="2646" spans="1:7" ht="18" customHeight="1" x14ac:dyDescent="0.35">
      <c r="A2646" s="57" t="s">
        <v>756</v>
      </c>
      <c r="B2646" s="57" t="s">
        <v>757</v>
      </c>
      <c r="C2646" s="57" t="s">
        <v>758</v>
      </c>
      <c r="D2646" s="58" t="s">
        <v>759</v>
      </c>
      <c r="E2646" s="58" t="s">
        <v>760</v>
      </c>
      <c r="F2646" s="57" t="s">
        <v>761</v>
      </c>
      <c r="G2646" s="58" t="s">
        <v>762</v>
      </c>
    </row>
    <row r="2647" spans="1:7" ht="18" customHeight="1" x14ac:dyDescent="0.35">
      <c r="A2647" s="59" t="s">
        <v>763</v>
      </c>
      <c r="B2647" s="59" t="s">
        <v>649</v>
      </c>
      <c r="C2647" s="59"/>
      <c r="D2647" s="60">
        <f>DR!$D$119</f>
        <v>0</v>
      </c>
      <c r="E2647" s="60">
        <f>CR!$D$119</f>
        <v>0</v>
      </c>
      <c r="F2647" s="59"/>
      <c r="G2647" s="60"/>
    </row>
    <row r="2648" spans="1:7" ht="18" customHeight="1" x14ac:dyDescent="0.35">
      <c r="A2648" s="59"/>
      <c r="B2648" s="59" t="s">
        <v>764</v>
      </c>
      <c r="C2648" s="59"/>
      <c r="D2648" s="60">
        <f>DR!$E$118</f>
        <v>0</v>
      </c>
      <c r="E2648" s="60">
        <f>CR!$E$119</f>
        <v>348822</v>
      </c>
      <c r="F2648" s="59"/>
      <c r="G2648" s="60"/>
    </row>
    <row r="2649" spans="1:7" ht="18" customHeight="1" x14ac:dyDescent="0.35">
      <c r="A2649" s="59"/>
      <c r="B2649" s="59" t="s">
        <v>765</v>
      </c>
      <c r="C2649" s="59"/>
      <c r="D2649" s="60">
        <f>DR!$F$118</f>
        <v>0</v>
      </c>
      <c r="E2649" s="60">
        <f>CR!$F$119</f>
        <v>0</v>
      </c>
      <c r="F2649" s="59"/>
      <c r="G2649" s="60"/>
    </row>
    <row r="2650" spans="1:7" ht="18" customHeight="1" x14ac:dyDescent="0.35">
      <c r="A2650" s="59"/>
      <c r="B2650" s="59" t="s">
        <v>766</v>
      </c>
      <c r="C2650" s="59"/>
      <c r="D2650" s="60">
        <f>DR!$H$118</f>
        <v>0</v>
      </c>
      <c r="E2650" s="60">
        <f>CR!$G$119</f>
        <v>734244</v>
      </c>
      <c r="F2650" s="59"/>
      <c r="G2650" s="60"/>
    </row>
    <row r="2651" spans="1:7" ht="18" customHeight="1" x14ac:dyDescent="0.35">
      <c r="A2651" s="59"/>
      <c r="B2651" s="59" t="s">
        <v>767</v>
      </c>
      <c r="C2651" s="59"/>
      <c r="D2651" s="60" t="e">
        <f>DR!#REF!</f>
        <v>#REF!</v>
      </c>
      <c r="E2651" s="60">
        <f>CR!$H$120</f>
        <v>0</v>
      </c>
      <c r="F2651" s="59"/>
      <c r="G2651" s="60"/>
    </row>
    <row r="2652" spans="1:7" ht="18" customHeight="1" x14ac:dyDescent="0.35">
      <c r="A2652" s="59"/>
      <c r="B2652" s="59" t="s">
        <v>768</v>
      </c>
      <c r="C2652" s="59"/>
      <c r="D2652" s="60">
        <f>DR!$I$118</f>
        <v>0</v>
      </c>
      <c r="E2652" s="60">
        <f>CR!$I$119</f>
        <v>5791</v>
      </c>
      <c r="F2652" s="59"/>
      <c r="G2652" s="60"/>
    </row>
    <row r="2653" spans="1:7" ht="18" customHeight="1" x14ac:dyDescent="0.35">
      <c r="A2653" s="59"/>
      <c r="B2653" s="59" t="s">
        <v>769</v>
      </c>
      <c r="C2653" s="59"/>
      <c r="D2653" s="60">
        <f>DR!$J$118</f>
        <v>0</v>
      </c>
      <c r="E2653" s="60">
        <f>CR!$J$119</f>
        <v>463</v>
      </c>
      <c r="F2653" s="59"/>
      <c r="G2653" s="60"/>
    </row>
    <row r="2654" spans="1:7" ht="18" customHeight="1" x14ac:dyDescent="0.35">
      <c r="A2654" s="59"/>
      <c r="B2654" s="59" t="s">
        <v>770</v>
      </c>
      <c r="C2654" s="59"/>
      <c r="D2654" s="60">
        <f>DR!$K$118</f>
        <v>0</v>
      </c>
      <c r="E2654" s="60">
        <f>CR!$K$119</f>
        <v>0</v>
      </c>
      <c r="F2654" s="59"/>
      <c r="G2654" s="60"/>
    </row>
    <row r="2655" spans="1:7" ht="18" customHeight="1" x14ac:dyDescent="0.35">
      <c r="A2655" s="59"/>
      <c r="B2655" s="59" t="s">
        <v>771</v>
      </c>
      <c r="C2655" s="59"/>
      <c r="D2655" s="60">
        <f>DR!$L$118</f>
        <v>0</v>
      </c>
      <c r="E2655" s="60">
        <f>CR!$L$119</f>
        <v>0</v>
      </c>
      <c r="F2655" s="59"/>
      <c r="G2655" s="60"/>
    </row>
    <row r="2656" spans="1:7" ht="18" customHeight="1" x14ac:dyDescent="0.35">
      <c r="A2656" s="59"/>
      <c r="B2656" s="59" t="s">
        <v>772</v>
      </c>
      <c r="C2656" s="59"/>
      <c r="D2656" s="60">
        <f>DR!$M$118</f>
        <v>0</v>
      </c>
      <c r="E2656" s="60">
        <f>CR!$M$119</f>
        <v>0</v>
      </c>
      <c r="F2656" s="59"/>
      <c r="G2656" s="60"/>
    </row>
    <row r="2657" spans="1:7" ht="18" customHeight="1" x14ac:dyDescent="0.35">
      <c r="A2657" s="59"/>
      <c r="B2657" s="59" t="s">
        <v>773</v>
      </c>
      <c r="C2657" s="59"/>
      <c r="D2657" s="60">
        <f>DR!$N$118</f>
        <v>0</v>
      </c>
      <c r="E2657" s="60">
        <f>CR!$N$119</f>
        <v>146000</v>
      </c>
      <c r="F2657" s="59"/>
      <c r="G2657" s="60"/>
    </row>
    <row r="2658" spans="1:7" ht="18" customHeight="1" x14ac:dyDescent="0.35">
      <c r="A2658" s="59"/>
      <c r="B2658" s="59" t="s">
        <v>774</v>
      </c>
      <c r="C2658" s="59"/>
      <c r="D2658" s="60">
        <f>DR!$O$118</f>
        <v>0</v>
      </c>
      <c r="E2658" s="60">
        <f>CR!$O$119</f>
        <v>0</v>
      </c>
      <c r="F2658" s="59"/>
      <c r="G2658" s="60"/>
    </row>
    <row r="2659" spans="1:7" ht="18" customHeight="1" x14ac:dyDescent="0.35">
      <c r="A2659" s="59"/>
      <c r="B2659" s="59" t="s">
        <v>775</v>
      </c>
      <c r="C2659" s="59"/>
      <c r="D2659" s="60">
        <f>DR!$P$118</f>
        <v>0</v>
      </c>
      <c r="E2659" s="60">
        <f>CR!$P$119</f>
        <v>2392</v>
      </c>
      <c r="F2659" s="59"/>
      <c r="G2659" s="60"/>
    </row>
    <row r="2660" spans="1:7" ht="18" customHeight="1" x14ac:dyDescent="0.35">
      <c r="A2660" s="59"/>
      <c r="B2660" s="59" t="s">
        <v>776</v>
      </c>
      <c r="C2660" s="59"/>
      <c r="D2660" s="60">
        <f>DR!$Q$118</f>
        <v>0</v>
      </c>
      <c r="E2660" s="60" t="e">
        <f>CR!#REF!</f>
        <v>#REF!</v>
      </c>
      <c r="F2660" s="59"/>
      <c r="G2660" s="60"/>
    </row>
    <row r="2661" spans="1:7" ht="18" customHeight="1" x14ac:dyDescent="0.35">
      <c r="A2661" s="59"/>
      <c r="B2661" s="59" t="s">
        <v>777</v>
      </c>
      <c r="C2661" s="59"/>
      <c r="D2661" s="60">
        <f>DR!$R$118</f>
        <v>0</v>
      </c>
      <c r="E2661" s="60">
        <f>CR!$R$119</f>
        <v>569862</v>
      </c>
      <c r="F2661" s="59"/>
      <c r="G2661" s="60"/>
    </row>
    <row r="2662" spans="1:7" ht="18" customHeight="1" x14ac:dyDescent="0.35">
      <c r="A2662" s="59"/>
      <c r="B2662" s="59" t="s">
        <v>778</v>
      </c>
      <c r="C2662" s="59"/>
      <c r="D2662" s="60">
        <f>DR!$S$118</f>
        <v>0</v>
      </c>
      <c r="E2662" s="60">
        <f>CR!$S$119</f>
        <v>14625384</v>
      </c>
      <c r="F2662" s="59"/>
      <c r="G2662" s="60"/>
    </row>
    <row r="2663" spans="1:7" ht="18" customHeight="1" x14ac:dyDescent="0.35">
      <c r="A2663" s="59"/>
      <c r="B2663" s="59" t="s">
        <v>779</v>
      </c>
      <c r="C2663" s="59"/>
      <c r="D2663" s="60">
        <f>DR!$T$118</f>
        <v>0</v>
      </c>
      <c r="E2663" s="60">
        <f>CR!$T$119</f>
        <v>0</v>
      </c>
      <c r="F2663" s="59"/>
      <c r="G2663" s="60"/>
    </row>
    <row r="2664" spans="1:7" ht="18" customHeight="1" x14ac:dyDescent="0.35">
      <c r="A2664" s="59"/>
      <c r="B2664" s="59" t="s">
        <v>780</v>
      </c>
      <c r="C2664" s="59"/>
      <c r="D2664" s="60">
        <f>DR!$U$118</f>
        <v>0</v>
      </c>
      <c r="E2664" s="60">
        <f>CR!$U$119</f>
        <v>0</v>
      </c>
      <c r="F2664" s="59"/>
      <c r="G2664" s="60"/>
    </row>
    <row r="2665" spans="1:7" ht="18" customHeight="1" x14ac:dyDescent="0.35">
      <c r="A2665" s="59"/>
      <c r="B2665" s="59"/>
      <c r="C2665" s="59"/>
      <c r="D2665" s="60" t="e">
        <f t="shared" ref="D2665:E2665" si="110">SUM(D2647:D2664)</f>
        <v>#REF!</v>
      </c>
      <c r="E2665" s="60" t="e">
        <f t="shared" si="110"/>
        <v>#REF!</v>
      </c>
      <c r="F2665" s="59" t="s">
        <v>761</v>
      </c>
      <c r="G2665" s="60" t="e">
        <f>D2665-E2665</f>
        <v>#REF!</v>
      </c>
    </row>
    <row r="2666" spans="1:7" ht="18" customHeight="1" x14ac:dyDescent="0.35">
      <c r="A2666" s="52"/>
      <c r="B2666" s="52"/>
      <c r="C2666" s="52"/>
      <c r="D2666" s="53"/>
      <c r="E2666" s="53"/>
      <c r="F2666" s="52"/>
      <c r="G2666" s="53"/>
    </row>
    <row r="2667" spans="1:7" ht="18" customHeight="1" x14ac:dyDescent="0.35">
      <c r="A2667" s="52"/>
      <c r="B2667" s="52"/>
      <c r="C2667" s="52"/>
      <c r="D2667" s="53"/>
      <c r="E2667" s="53"/>
      <c r="F2667" s="52"/>
      <c r="G2667" s="53"/>
    </row>
    <row r="2668" spans="1:7" ht="18" customHeight="1" x14ac:dyDescent="0.35">
      <c r="A2668" s="62" t="s">
        <v>509</v>
      </c>
      <c r="B2668" s="63"/>
      <c r="C2668" s="52"/>
      <c r="D2668" s="55">
        <v>192</v>
      </c>
      <c r="E2668" s="53"/>
      <c r="F2668" s="52"/>
      <c r="G2668" s="53"/>
    </row>
    <row r="2669" spans="1:7" ht="18" customHeight="1" x14ac:dyDescent="0.35">
      <c r="A2669" s="56"/>
      <c r="B2669" s="64"/>
      <c r="C2669" s="52"/>
      <c r="D2669" s="55"/>
      <c r="E2669" s="53"/>
      <c r="F2669" s="52"/>
      <c r="G2669" s="53"/>
    </row>
    <row r="2670" spans="1:7" ht="18" customHeight="1" x14ac:dyDescent="0.35">
      <c r="A2670" s="57" t="s">
        <v>756</v>
      </c>
      <c r="B2670" s="57" t="s">
        <v>757</v>
      </c>
      <c r="C2670" s="57" t="s">
        <v>758</v>
      </c>
      <c r="D2670" s="58" t="s">
        <v>759</v>
      </c>
      <c r="E2670" s="58" t="s">
        <v>760</v>
      </c>
      <c r="F2670" s="57" t="s">
        <v>761</v>
      </c>
      <c r="G2670" s="58" t="s">
        <v>762</v>
      </c>
    </row>
    <row r="2671" spans="1:7" ht="18" customHeight="1" x14ac:dyDescent="0.35">
      <c r="A2671" s="59" t="s">
        <v>763</v>
      </c>
      <c r="B2671" s="59" t="s">
        <v>649</v>
      </c>
      <c r="C2671" s="59"/>
      <c r="D2671" s="60">
        <f>DR!$D$120</f>
        <v>0</v>
      </c>
      <c r="E2671" s="60">
        <f>CR!$D$120</f>
        <v>0</v>
      </c>
      <c r="F2671" s="59"/>
      <c r="G2671" s="60"/>
    </row>
    <row r="2672" spans="1:7" ht="18" customHeight="1" x14ac:dyDescent="0.35">
      <c r="A2672" s="59"/>
      <c r="B2672" s="59" t="s">
        <v>764</v>
      </c>
      <c r="C2672" s="59"/>
      <c r="D2672" s="60">
        <f>DR!$E$119</f>
        <v>0</v>
      </c>
      <c r="E2672" s="60">
        <f>CR!$E$120</f>
        <v>0</v>
      </c>
      <c r="F2672" s="59"/>
      <c r="G2672" s="60"/>
    </row>
    <row r="2673" spans="1:7" ht="18" customHeight="1" x14ac:dyDescent="0.35">
      <c r="A2673" s="59"/>
      <c r="B2673" s="59" t="s">
        <v>765</v>
      </c>
      <c r="C2673" s="59"/>
      <c r="D2673" s="60">
        <f>DR!$F$119</f>
        <v>0</v>
      </c>
      <c r="E2673" s="60">
        <f>CR!$F$120</f>
        <v>0</v>
      </c>
      <c r="F2673" s="59"/>
      <c r="G2673" s="60"/>
    </row>
    <row r="2674" spans="1:7" ht="18" customHeight="1" x14ac:dyDescent="0.35">
      <c r="A2674" s="59"/>
      <c r="B2674" s="59" t="s">
        <v>766</v>
      </c>
      <c r="C2674" s="59"/>
      <c r="D2674" s="60">
        <f>DR!$H$119</f>
        <v>0</v>
      </c>
      <c r="E2674" s="60">
        <f>CR!$G$120</f>
        <v>0</v>
      </c>
      <c r="F2674" s="59"/>
      <c r="G2674" s="60"/>
    </row>
    <row r="2675" spans="1:7" ht="18" customHeight="1" x14ac:dyDescent="0.35">
      <c r="A2675" s="59"/>
      <c r="B2675" s="59" t="s">
        <v>767</v>
      </c>
      <c r="C2675" s="59"/>
      <c r="D2675" s="60" t="e">
        <f>DR!#REF!</f>
        <v>#REF!</v>
      </c>
      <c r="E2675" s="60" t="e">
        <f>CR!#REF!</f>
        <v>#REF!</v>
      </c>
      <c r="F2675" s="59"/>
      <c r="G2675" s="60"/>
    </row>
    <row r="2676" spans="1:7" ht="18" customHeight="1" x14ac:dyDescent="0.35">
      <c r="A2676" s="59"/>
      <c r="B2676" s="59" t="s">
        <v>768</v>
      </c>
      <c r="C2676" s="59"/>
      <c r="D2676" s="60">
        <f>DR!$I$119</f>
        <v>0</v>
      </c>
      <c r="E2676" s="60">
        <f>CR!$I$120</f>
        <v>0</v>
      </c>
      <c r="F2676" s="59"/>
      <c r="G2676" s="60"/>
    </row>
    <row r="2677" spans="1:7" ht="18" customHeight="1" x14ac:dyDescent="0.35">
      <c r="A2677" s="59"/>
      <c r="B2677" s="59" t="s">
        <v>769</v>
      </c>
      <c r="C2677" s="59"/>
      <c r="D2677" s="60">
        <f>DR!$J$119</f>
        <v>0</v>
      </c>
      <c r="E2677" s="60">
        <f>CR!$J$120</f>
        <v>0</v>
      </c>
      <c r="F2677" s="59"/>
      <c r="G2677" s="60"/>
    </row>
    <row r="2678" spans="1:7" ht="18" customHeight="1" x14ac:dyDescent="0.35">
      <c r="A2678" s="59"/>
      <c r="B2678" s="59" t="s">
        <v>770</v>
      </c>
      <c r="C2678" s="59"/>
      <c r="D2678" s="60">
        <f>DR!$K$119</f>
        <v>0</v>
      </c>
      <c r="E2678" s="60">
        <f>CR!$K$120</f>
        <v>0</v>
      </c>
      <c r="F2678" s="59"/>
      <c r="G2678" s="60"/>
    </row>
    <row r="2679" spans="1:7" ht="18" customHeight="1" x14ac:dyDescent="0.35">
      <c r="A2679" s="59"/>
      <c r="B2679" s="59" t="s">
        <v>771</v>
      </c>
      <c r="C2679" s="59"/>
      <c r="D2679" s="60">
        <f>DR!$L$119</f>
        <v>0</v>
      </c>
      <c r="E2679" s="60">
        <f>CR!$L$120</f>
        <v>0</v>
      </c>
      <c r="F2679" s="59"/>
      <c r="G2679" s="60"/>
    </row>
    <row r="2680" spans="1:7" ht="18" customHeight="1" x14ac:dyDescent="0.35">
      <c r="A2680" s="59"/>
      <c r="B2680" s="59" t="s">
        <v>772</v>
      </c>
      <c r="C2680" s="59"/>
      <c r="D2680" s="60">
        <f>DR!$M$119</f>
        <v>0</v>
      </c>
      <c r="E2680" s="60">
        <f>CR!$M$120</f>
        <v>0</v>
      </c>
      <c r="F2680" s="59"/>
      <c r="G2680" s="60"/>
    </row>
    <row r="2681" spans="1:7" ht="18" customHeight="1" x14ac:dyDescent="0.35">
      <c r="A2681" s="59"/>
      <c r="B2681" s="59" t="s">
        <v>773</v>
      </c>
      <c r="C2681" s="59"/>
      <c r="D2681" s="60">
        <f>DR!$N$119</f>
        <v>0</v>
      </c>
      <c r="E2681" s="60">
        <f>CR!$N$120</f>
        <v>0</v>
      </c>
      <c r="F2681" s="59"/>
      <c r="G2681" s="60"/>
    </row>
    <row r="2682" spans="1:7" ht="18" customHeight="1" x14ac:dyDescent="0.35">
      <c r="A2682" s="59"/>
      <c r="B2682" s="59" t="s">
        <v>774</v>
      </c>
      <c r="C2682" s="59"/>
      <c r="D2682" s="60">
        <f>DR!$O$119</f>
        <v>0</v>
      </c>
      <c r="E2682" s="60">
        <f>CR!$O$120</f>
        <v>0</v>
      </c>
      <c r="F2682" s="59"/>
      <c r="G2682" s="60"/>
    </row>
    <row r="2683" spans="1:7" ht="18" customHeight="1" x14ac:dyDescent="0.35">
      <c r="A2683" s="59"/>
      <c r="B2683" s="59" t="s">
        <v>775</v>
      </c>
      <c r="C2683" s="59"/>
      <c r="D2683" s="60">
        <f>DR!$P$119</f>
        <v>0</v>
      </c>
      <c r="E2683" s="60">
        <f>CR!$P$120</f>
        <v>0</v>
      </c>
      <c r="F2683" s="59"/>
      <c r="G2683" s="60"/>
    </row>
    <row r="2684" spans="1:7" ht="18" customHeight="1" x14ac:dyDescent="0.35">
      <c r="A2684" s="59"/>
      <c r="B2684" s="59" t="s">
        <v>776</v>
      </c>
      <c r="C2684" s="59"/>
      <c r="D2684" s="60">
        <f>DR!$Q$119</f>
        <v>0</v>
      </c>
      <c r="E2684" s="60">
        <f>CR!$Q$120</f>
        <v>0</v>
      </c>
      <c r="F2684" s="59"/>
      <c r="G2684" s="60"/>
    </row>
    <row r="2685" spans="1:7" ht="18" customHeight="1" x14ac:dyDescent="0.35">
      <c r="A2685" s="59"/>
      <c r="B2685" s="59" t="s">
        <v>777</v>
      </c>
      <c r="C2685" s="59"/>
      <c r="D2685" s="60">
        <f>DR!$R$119</f>
        <v>0</v>
      </c>
      <c r="E2685" s="60">
        <f>CR!$R$120</f>
        <v>0</v>
      </c>
      <c r="F2685" s="59"/>
      <c r="G2685" s="60"/>
    </row>
    <row r="2686" spans="1:7" ht="18" customHeight="1" x14ac:dyDescent="0.35">
      <c r="A2686" s="59"/>
      <c r="B2686" s="59" t="s">
        <v>778</v>
      </c>
      <c r="C2686" s="59"/>
      <c r="D2686" s="60">
        <f>DR!$S$119</f>
        <v>0</v>
      </c>
      <c r="E2686" s="60">
        <f>CR!$S$120</f>
        <v>0</v>
      </c>
      <c r="F2686" s="59"/>
      <c r="G2686" s="60"/>
    </row>
    <row r="2687" spans="1:7" ht="18" customHeight="1" x14ac:dyDescent="0.35">
      <c r="A2687" s="59"/>
      <c r="B2687" s="59" t="s">
        <v>779</v>
      </c>
      <c r="C2687" s="59"/>
      <c r="D2687" s="60">
        <f>DR!$T$119</f>
        <v>0</v>
      </c>
      <c r="E2687" s="60">
        <f>CR!$T$120</f>
        <v>0</v>
      </c>
      <c r="F2687" s="59"/>
      <c r="G2687" s="60"/>
    </row>
    <row r="2688" spans="1:7" ht="18" customHeight="1" x14ac:dyDescent="0.35">
      <c r="A2688" s="59"/>
      <c r="B2688" s="59" t="s">
        <v>780</v>
      </c>
      <c r="C2688" s="59"/>
      <c r="D2688" s="60">
        <f>DR!$U$119</f>
        <v>0</v>
      </c>
      <c r="E2688" s="60">
        <f>CR!$U$120</f>
        <v>0</v>
      </c>
      <c r="F2688" s="59"/>
      <c r="G2688" s="60"/>
    </row>
    <row r="2689" spans="1:7" ht="18" customHeight="1" x14ac:dyDescent="0.35">
      <c r="A2689" s="59"/>
      <c r="B2689" s="59"/>
      <c r="C2689" s="59"/>
      <c r="D2689" s="60" t="e">
        <f t="shared" ref="D2689:E2689" si="111">SUM(D2671:D2688)</f>
        <v>#REF!</v>
      </c>
      <c r="E2689" s="60" t="e">
        <f t="shared" si="111"/>
        <v>#REF!</v>
      </c>
      <c r="F2689" s="59" t="s">
        <v>761</v>
      </c>
      <c r="G2689" s="60" t="e">
        <f>D2689-E2689</f>
        <v>#REF!</v>
      </c>
    </row>
    <row r="2690" spans="1:7" ht="18" customHeight="1" x14ac:dyDescent="0.35">
      <c r="A2690" s="52"/>
      <c r="B2690" s="52"/>
      <c r="C2690" s="52"/>
      <c r="D2690" s="53"/>
      <c r="E2690" s="53"/>
      <c r="F2690" s="52"/>
      <c r="G2690" s="53"/>
    </row>
    <row r="2691" spans="1:7" ht="18" customHeight="1" x14ac:dyDescent="0.35">
      <c r="A2691" s="52"/>
      <c r="B2691" s="52"/>
      <c r="C2691" s="52"/>
      <c r="D2691" s="53"/>
      <c r="E2691" s="53"/>
      <c r="F2691" s="52"/>
      <c r="G2691" s="53"/>
    </row>
    <row r="2692" spans="1:7" ht="18" customHeight="1" x14ac:dyDescent="0.35">
      <c r="A2692" s="61" t="s">
        <v>511</v>
      </c>
      <c r="B2692" s="63"/>
      <c r="C2692" s="52"/>
      <c r="D2692" s="55">
        <v>194</v>
      </c>
      <c r="E2692" s="53"/>
      <c r="F2692" s="52"/>
      <c r="G2692" s="53"/>
    </row>
    <row r="2693" spans="1:7" ht="18" customHeight="1" x14ac:dyDescent="0.35">
      <c r="A2693" s="56"/>
      <c r="B2693" s="64"/>
      <c r="C2693" s="52"/>
      <c r="D2693" s="55"/>
      <c r="E2693" s="53"/>
      <c r="F2693" s="52"/>
      <c r="G2693" s="53"/>
    </row>
    <row r="2694" spans="1:7" ht="18" customHeight="1" x14ac:dyDescent="0.35">
      <c r="A2694" s="57" t="s">
        <v>756</v>
      </c>
      <c r="B2694" s="57" t="s">
        <v>757</v>
      </c>
      <c r="C2694" s="57" t="s">
        <v>758</v>
      </c>
      <c r="D2694" s="58" t="s">
        <v>759</v>
      </c>
      <c r="E2694" s="58" t="s">
        <v>760</v>
      </c>
      <c r="F2694" s="57" t="s">
        <v>761</v>
      </c>
      <c r="G2694" s="58" t="s">
        <v>762</v>
      </c>
    </row>
    <row r="2695" spans="1:7" ht="18" customHeight="1" x14ac:dyDescent="0.35">
      <c r="A2695" s="59" t="s">
        <v>763</v>
      </c>
      <c r="B2695" s="59" t="s">
        <v>649</v>
      </c>
      <c r="C2695" s="59"/>
      <c r="D2695" s="60">
        <f>DR!$D$121</f>
        <v>0</v>
      </c>
      <c r="E2695" s="60">
        <f>CR!$D$121</f>
        <v>0</v>
      </c>
      <c r="F2695" s="59"/>
      <c r="G2695" s="60"/>
    </row>
    <row r="2696" spans="1:7" ht="18" customHeight="1" x14ac:dyDescent="0.35">
      <c r="A2696" s="59"/>
      <c r="B2696" s="59" t="s">
        <v>764</v>
      </c>
      <c r="C2696" s="59"/>
      <c r="D2696" s="60">
        <f>DR!$E$120</f>
        <v>0</v>
      </c>
      <c r="E2696" s="60">
        <f>CR!$E$121</f>
        <v>57177.2</v>
      </c>
      <c r="F2696" s="59"/>
      <c r="G2696" s="60"/>
    </row>
    <row r="2697" spans="1:7" ht="18" customHeight="1" x14ac:dyDescent="0.35">
      <c r="A2697" s="59"/>
      <c r="B2697" s="59" t="s">
        <v>765</v>
      </c>
      <c r="C2697" s="59"/>
      <c r="D2697" s="60">
        <f>DR!$F$120</f>
        <v>0</v>
      </c>
      <c r="E2697" s="60">
        <f>CR!$F$121</f>
        <v>0</v>
      </c>
      <c r="F2697" s="59"/>
      <c r="G2697" s="60"/>
    </row>
    <row r="2698" spans="1:7" ht="18" customHeight="1" x14ac:dyDescent="0.35">
      <c r="A2698" s="59"/>
      <c r="B2698" s="59" t="s">
        <v>766</v>
      </c>
      <c r="C2698" s="59"/>
      <c r="D2698" s="60">
        <f>DR!$H$120</f>
        <v>0</v>
      </c>
      <c r="E2698" s="60">
        <f>CR!$G$121</f>
        <v>0</v>
      </c>
      <c r="F2698" s="59"/>
      <c r="G2698" s="60"/>
    </row>
    <row r="2699" spans="1:7" ht="18" customHeight="1" x14ac:dyDescent="0.35">
      <c r="A2699" s="59"/>
      <c r="B2699" s="59" t="s">
        <v>767</v>
      </c>
      <c r="C2699" s="59"/>
      <c r="D2699" s="60" t="e">
        <f>DR!#REF!</f>
        <v>#REF!</v>
      </c>
      <c r="E2699" s="60">
        <f>CR!$H$122</f>
        <v>0</v>
      </c>
      <c r="F2699" s="59"/>
      <c r="G2699" s="60"/>
    </row>
    <row r="2700" spans="1:7" ht="18" customHeight="1" x14ac:dyDescent="0.35">
      <c r="A2700" s="59"/>
      <c r="B2700" s="59" t="s">
        <v>768</v>
      </c>
      <c r="C2700" s="59"/>
      <c r="D2700" s="60">
        <f>DR!$I$120</f>
        <v>0</v>
      </c>
      <c r="E2700" s="60">
        <f>CR!$I$121</f>
        <v>0</v>
      </c>
      <c r="F2700" s="59"/>
      <c r="G2700" s="60"/>
    </row>
    <row r="2701" spans="1:7" ht="18" customHeight="1" x14ac:dyDescent="0.35">
      <c r="A2701" s="59"/>
      <c r="B2701" s="59" t="s">
        <v>769</v>
      </c>
      <c r="C2701" s="59"/>
      <c r="D2701" s="60">
        <f>DR!$J$120</f>
        <v>0</v>
      </c>
      <c r="E2701" s="60">
        <f>CR!$J$121</f>
        <v>0</v>
      </c>
      <c r="F2701" s="59"/>
      <c r="G2701" s="60"/>
    </row>
    <row r="2702" spans="1:7" ht="18" customHeight="1" x14ac:dyDescent="0.35">
      <c r="A2702" s="59"/>
      <c r="B2702" s="59" t="s">
        <v>770</v>
      </c>
      <c r="C2702" s="59"/>
      <c r="D2702" s="60">
        <f>DR!$K$120</f>
        <v>0</v>
      </c>
      <c r="E2702" s="60">
        <f>CR!$K$121</f>
        <v>0</v>
      </c>
      <c r="F2702" s="59"/>
      <c r="G2702" s="60"/>
    </row>
    <row r="2703" spans="1:7" ht="18" customHeight="1" x14ac:dyDescent="0.35">
      <c r="A2703" s="59"/>
      <c r="B2703" s="59" t="s">
        <v>771</v>
      </c>
      <c r="C2703" s="59"/>
      <c r="D2703" s="60">
        <f>DR!$L$120</f>
        <v>0</v>
      </c>
      <c r="E2703" s="60">
        <f>CR!$L$121</f>
        <v>0</v>
      </c>
      <c r="F2703" s="59"/>
      <c r="G2703" s="60"/>
    </row>
    <row r="2704" spans="1:7" ht="18" customHeight="1" x14ac:dyDescent="0.35">
      <c r="A2704" s="59"/>
      <c r="B2704" s="59" t="s">
        <v>772</v>
      </c>
      <c r="C2704" s="59"/>
      <c r="D2704" s="60">
        <f>DR!$M$120</f>
        <v>0</v>
      </c>
      <c r="E2704" s="60">
        <f>CR!$M$121</f>
        <v>0</v>
      </c>
      <c r="F2704" s="59"/>
      <c r="G2704" s="60"/>
    </row>
    <row r="2705" spans="1:7" ht="18" customHeight="1" x14ac:dyDescent="0.35">
      <c r="A2705" s="59"/>
      <c r="B2705" s="59" t="s">
        <v>773</v>
      </c>
      <c r="C2705" s="59"/>
      <c r="D2705" s="60">
        <f>DR!$N$120</f>
        <v>0</v>
      </c>
      <c r="E2705" s="60">
        <f>CR!$N$121</f>
        <v>0</v>
      </c>
      <c r="F2705" s="59"/>
      <c r="G2705" s="60"/>
    </row>
    <row r="2706" spans="1:7" ht="18" customHeight="1" x14ac:dyDescent="0.35">
      <c r="A2706" s="59"/>
      <c r="B2706" s="59" t="s">
        <v>774</v>
      </c>
      <c r="C2706" s="59"/>
      <c r="D2706" s="60">
        <f>DR!$O$120</f>
        <v>0</v>
      </c>
      <c r="E2706" s="60">
        <f>CR!$O$121</f>
        <v>0</v>
      </c>
      <c r="F2706" s="59"/>
      <c r="G2706" s="60"/>
    </row>
    <row r="2707" spans="1:7" ht="18" customHeight="1" x14ac:dyDescent="0.35">
      <c r="A2707" s="59"/>
      <c r="B2707" s="59" t="s">
        <v>775</v>
      </c>
      <c r="C2707" s="59"/>
      <c r="D2707" s="60">
        <f>DR!$P$120</f>
        <v>0</v>
      </c>
      <c r="E2707" s="60">
        <f>CR!$P$121</f>
        <v>0</v>
      </c>
      <c r="F2707" s="59"/>
      <c r="G2707" s="60"/>
    </row>
    <row r="2708" spans="1:7" ht="18" customHeight="1" x14ac:dyDescent="0.35">
      <c r="A2708" s="59"/>
      <c r="B2708" s="59" t="s">
        <v>776</v>
      </c>
      <c r="C2708" s="59"/>
      <c r="D2708" s="60">
        <f>DR!$Q$120</f>
        <v>0</v>
      </c>
      <c r="E2708" s="60">
        <f>CR!$Q$121</f>
        <v>0</v>
      </c>
      <c r="F2708" s="59"/>
      <c r="G2708" s="60"/>
    </row>
    <row r="2709" spans="1:7" ht="18" customHeight="1" x14ac:dyDescent="0.35">
      <c r="A2709" s="59"/>
      <c r="B2709" s="59" t="s">
        <v>777</v>
      </c>
      <c r="C2709" s="59"/>
      <c r="D2709" s="60">
        <f>DR!$R$120</f>
        <v>0</v>
      </c>
      <c r="E2709" s="60">
        <f>CR!$R$121</f>
        <v>0</v>
      </c>
      <c r="F2709" s="59"/>
      <c r="G2709" s="60"/>
    </row>
    <row r="2710" spans="1:7" ht="18" customHeight="1" x14ac:dyDescent="0.35">
      <c r="A2710" s="59"/>
      <c r="B2710" s="59" t="s">
        <v>778</v>
      </c>
      <c r="C2710" s="59"/>
      <c r="D2710" s="60">
        <f>DR!$S$120</f>
        <v>0</v>
      </c>
      <c r="E2710" s="60">
        <f>CR!$S$121</f>
        <v>0</v>
      </c>
      <c r="F2710" s="59"/>
      <c r="G2710" s="60"/>
    </row>
    <row r="2711" spans="1:7" ht="18" customHeight="1" x14ac:dyDescent="0.35">
      <c r="A2711" s="59"/>
      <c r="B2711" s="59" t="s">
        <v>779</v>
      </c>
      <c r="C2711" s="59"/>
      <c r="D2711" s="60">
        <f>DR!$T$120</f>
        <v>0</v>
      </c>
      <c r="E2711" s="60">
        <f>CR!$T$121</f>
        <v>0</v>
      </c>
      <c r="F2711" s="59"/>
      <c r="G2711" s="60"/>
    </row>
    <row r="2712" spans="1:7" ht="18" customHeight="1" x14ac:dyDescent="0.35">
      <c r="A2712" s="59"/>
      <c r="B2712" s="59" t="s">
        <v>780</v>
      </c>
      <c r="C2712" s="59"/>
      <c r="D2712" s="60">
        <f>DR!$U$120</f>
        <v>0</v>
      </c>
      <c r="E2712" s="60">
        <f>CR!$U$121</f>
        <v>0</v>
      </c>
      <c r="F2712" s="59"/>
      <c r="G2712" s="60"/>
    </row>
    <row r="2713" spans="1:7" ht="18" customHeight="1" x14ac:dyDescent="0.35">
      <c r="A2713" s="59"/>
      <c r="B2713" s="59"/>
      <c r="C2713" s="59"/>
      <c r="D2713" s="60" t="e">
        <f t="shared" ref="D2713:E2713" si="112">SUM(D2695:D2712)</f>
        <v>#REF!</v>
      </c>
      <c r="E2713" s="60">
        <f t="shared" si="112"/>
        <v>57177.2</v>
      </c>
      <c r="F2713" s="59" t="s">
        <v>761</v>
      </c>
      <c r="G2713" s="60" t="e">
        <f>D2713-E2713</f>
        <v>#REF!</v>
      </c>
    </row>
    <row r="2714" spans="1:7" ht="18" customHeight="1" x14ac:dyDescent="0.35">
      <c r="A2714" s="52"/>
      <c r="B2714" s="52"/>
      <c r="C2714" s="52"/>
      <c r="D2714" s="53"/>
      <c r="E2714" s="53"/>
      <c r="F2714" s="52"/>
      <c r="G2714" s="53"/>
    </row>
    <row r="2715" spans="1:7" ht="18" customHeight="1" x14ac:dyDescent="0.35">
      <c r="A2715" s="52"/>
      <c r="B2715" s="52"/>
      <c r="C2715" s="52"/>
      <c r="D2715" s="53"/>
      <c r="E2715" s="53"/>
      <c r="F2715" s="52"/>
      <c r="G2715" s="53"/>
    </row>
    <row r="2716" spans="1:7" ht="18" customHeight="1" x14ac:dyDescent="0.35">
      <c r="A2716" s="61" t="s">
        <v>513</v>
      </c>
      <c r="B2716" s="63"/>
      <c r="C2716" s="52"/>
      <c r="D2716" s="55">
        <v>197</v>
      </c>
      <c r="E2716" s="53"/>
      <c r="F2716" s="52"/>
      <c r="G2716" s="53"/>
    </row>
    <row r="2717" spans="1:7" ht="18" customHeight="1" x14ac:dyDescent="0.35">
      <c r="A2717" s="56"/>
      <c r="B2717" s="64"/>
      <c r="C2717" s="52"/>
      <c r="D2717" s="55"/>
      <c r="E2717" s="53"/>
      <c r="F2717" s="52"/>
      <c r="G2717" s="53"/>
    </row>
    <row r="2718" spans="1:7" ht="18" customHeight="1" x14ac:dyDescent="0.35">
      <c r="A2718" s="57" t="s">
        <v>756</v>
      </c>
      <c r="B2718" s="57" t="s">
        <v>757</v>
      </c>
      <c r="C2718" s="57" t="s">
        <v>758</v>
      </c>
      <c r="D2718" s="58" t="s">
        <v>759</v>
      </c>
      <c r="E2718" s="58" t="s">
        <v>760</v>
      </c>
      <c r="F2718" s="57" t="s">
        <v>761</v>
      </c>
      <c r="G2718" s="58" t="s">
        <v>762</v>
      </c>
    </row>
    <row r="2719" spans="1:7" ht="18" customHeight="1" x14ac:dyDescent="0.35">
      <c r="A2719" s="59" t="s">
        <v>763</v>
      </c>
      <c r="B2719" s="59" t="s">
        <v>649</v>
      </c>
      <c r="C2719" s="59"/>
      <c r="D2719" s="60">
        <f>DR!$D$122</f>
        <v>0</v>
      </c>
      <c r="E2719" s="60">
        <f>CR!$D$122</f>
        <v>0</v>
      </c>
      <c r="F2719" s="59"/>
      <c r="G2719" s="60"/>
    </row>
    <row r="2720" spans="1:7" ht="18" customHeight="1" x14ac:dyDescent="0.35">
      <c r="A2720" s="59"/>
      <c r="B2720" s="59" t="s">
        <v>764</v>
      </c>
      <c r="C2720" s="59"/>
      <c r="D2720" s="60">
        <f>DR!$E$121</f>
        <v>0</v>
      </c>
      <c r="E2720" s="60">
        <f>CR!$E$122</f>
        <v>0</v>
      </c>
      <c r="F2720" s="59"/>
      <c r="G2720" s="60"/>
    </row>
    <row r="2721" spans="1:7" ht="18" customHeight="1" x14ac:dyDescent="0.35">
      <c r="A2721" s="59"/>
      <c r="B2721" s="59" t="s">
        <v>765</v>
      </c>
      <c r="C2721" s="59"/>
      <c r="D2721" s="60">
        <f>DR!$F$121</f>
        <v>0</v>
      </c>
      <c r="E2721" s="60">
        <f>CR!$F$122</f>
        <v>0</v>
      </c>
      <c r="F2721" s="59"/>
      <c r="G2721" s="60"/>
    </row>
    <row r="2722" spans="1:7" ht="18" customHeight="1" x14ac:dyDescent="0.35">
      <c r="A2722" s="59"/>
      <c r="B2722" s="59" t="s">
        <v>766</v>
      </c>
      <c r="C2722" s="59"/>
      <c r="D2722" s="60">
        <f>DR!$H$121</f>
        <v>0</v>
      </c>
      <c r="E2722" s="60">
        <f>CR!$G$122</f>
        <v>0</v>
      </c>
      <c r="F2722" s="59"/>
      <c r="G2722" s="60"/>
    </row>
    <row r="2723" spans="1:7" ht="18" customHeight="1" x14ac:dyDescent="0.35">
      <c r="A2723" s="59"/>
      <c r="B2723" s="59" t="s">
        <v>767</v>
      </c>
      <c r="C2723" s="59"/>
      <c r="D2723" s="60" t="e">
        <f>DR!#REF!</f>
        <v>#REF!</v>
      </c>
      <c r="E2723" s="60">
        <f>CR!$H$123</f>
        <v>0</v>
      </c>
      <c r="F2723" s="59"/>
      <c r="G2723" s="60"/>
    </row>
    <row r="2724" spans="1:7" ht="18" customHeight="1" x14ac:dyDescent="0.35">
      <c r="A2724" s="59"/>
      <c r="B2724" s="59" t="s">
        <v>768</v>
      </c>
      <c r="C2724" s="59"/>
      <c r="D2724" s="60">
        <f>DR!$I$121</f>
        <v>0</v>
      </c>
      <c r="E2724" s="60">
        <f>CR!$I$122</f>
        <v>0</v>
      </c>
      <c r="F2724" s="59"/>
      <c r="G2724" s="60"/>
    </row>
    <row r="2725" spans="1:7" ht="18" customHeight="1" x14ac:dyDescent="0.35">
      <c r="A2725" s="59"/>
      <c r="B2725" s="59" t="s">
        <v>769</v>
      </c>
      <c r="C2725" s="59"/>
      <c r="D2725" s="60">
        <f>DR!$J$121</f>
        <v>0</v>
      </c>
      <c r="E2725" s="60">
        <f>CR!$J$122</f>
        <v>0</v>
      </c>
      <c r="F2725" s="59"/>
      <c r="G2725" s="60"/>
    </row>
    <row r="2726" spans="1:7" ht="18" customHeight="1" x14ac:dyDescent="0.35">
      <c r="A2726" s="59"/>
      <c r="B2726" s="59" t="s">
        <v>770</v>
      </c>
      <c r="C2726" s="59"/>
      <c r="D2726" s="60">
        <f>DR!$K$121</f>
        <v>0</v>
      </c>
      <c r="E2726" s="60">
        <f>CR!$K$122</f>
        <v>0</v>
      </c>
      <c r="F2726" s="59"/>
      <c r="G2726" s="60"/>
    </row>
    <row r="2727" spans="1:7" ht="18" customHeight="1" x14ac:dyDescent="0.35">
      <c r="A2727" s="59"/>
      <c r="B2727" s="59" t="s">
        <v>771</v>
      </c>
      <c r="C2727" s="59"/>
      <c r="D2727" s="60">
        <f>DR!$L$121</f>
        <v>0</v>
      </c>
      <c r="E2727" s="60">
        <f>CR!$L$122</f>
        <v>0</v>
      </c>
      <c r="F2727" s="59"/>
      <c r="G2727" s="60"/>
    </row>
    <row r="2728" spans="1:7" ht="18" customHeight="1" x14ac:dyDescent="0.35">
      <c r="A2728" s="59"/>
      <c r="B2728" s="59" t="s">
        <v>772</v>
      </c>
      <c r="C2728" s="59"/>
      <c r="D2728" s="60">
        <f>DR!$M$121</f>
        <v>0</v>
      </c>
      <c r="E2728" s="60">
        <f>CR!$M$122</f>
        <v>0</v>
      </c>
      <c r="F2728" s="59"/>
      <c r="G2728" s="60"/>
    </row>
    <row r="2729" spans="1:7" ht="18" customHeight="1" x14ac:dyDescent="0.35">
      <c r="A2729" s="59"/>
      <c r="B2729" s="59" t="s">
        <v>773</v>
      </c>
      <c r="C2729" s="59"/>
      <c r="D2729" s="60">
        <f>DR!$N$121</f>
        <v>0</v>
      </c>
      <c r="E2729" s="60">
        <f>CR!$N$122</f>
        <v>0</v>
      </c>
      <c r="F2729" s="59"/>
      <c r="G2729" s="60"/>
    </row>
    <row r="2730" spans="1:7" ht="18" customHeight="1" x14ac:dyDescent="0.35">
      <c r="A2730" s="59"/>
      <c r="B2730" s="59" t="s">
        <v>774</v>
      </c>
      <c r="C2730" s="59"/>
      <c r="D2730" s="60">
        <f>DR!$O$121</f>
        <v>0</v>
      </c>
      <c r="E2730" s="60">
        <f>CR!$O$122</f>
        <v>0</v>
      </c>
      <c r="F2730" s="59"/>
      <c r="G2730" s="60"/>
    </row>
    <row r="2731" spans="1:7" ht="18" customHeight="1" x14ac:dyDescent="0.35">
      <c r="A2731" s="59"/>
      <c r="B2731" s="59" t="s">
        <v>775</v>
      </c>
      <c r="C2731" s="59"/>
      <c r="D2731" s="60">
        <f>DR!$P$121</f>
        <v>0</v>
      </c>
      <c r="E2731" s="60">
        <f>CR!$P$122</f>
        <v>0</v>
      </c>
      <c r="F2731" s="59"/>
      <c r="G2731" s="60"/>
    </row>
    <row r="2732" spans="1:7" ht="18" customHeight="1" x14ac:dyDescent="0.35">
      <c r="A2732" s="59"/>
      <c r="B2732" s="59" t="s">
        <v>776</v>
      </c>
      <c r="C2732" s="59"/>
      <c r="D2732" s="60">
        <f>DR!$Q$121</f>
        <v>0</v>
      </c>
      <c r="E2732" s="60">
        <f>CR!$Q$122</f>
        <v>0</v>
      </c>
      <c r="F2732" s="59"/>
      <c r="G2732" s="60"/>
    </row>
    <row r="2733" spans="1:7" ht="18" customHeight="1" x14ac:dyDescent="0.35">
      <c r="A2733" s="59"/>
      <c r="B2733" s="59" t="s">
        <v>777</v>
      </c>
      <c r="C2733" s="59"/>
      <c r="D2733" s="60">
        <f>DR!$R$121</f>
        <v>0</v>
      </c>
      <c r="E2733" s="60">
        <f>CR!$R$122</f>
        <v>0</v>
      </c>
      <c r="F2733" s="59"/>
      <c r="G2733" s="60"/>
    </row>
    <row r="2734" spans="1:7" ht="18" customHeight="1" x14ac:dyDescent="0.35">
      <c r="A2734" s="59"/>
      <c r="B2734" s="59" t="s">
        <v>778</v>
      </c>
      <c r="C2734" s="59"/>
      <c r="D2734" s="60">
        <f>DR!$S$121</f>
        <v>0</v>
      </c>
      <c r="E2734" s="60">
        <f>CR!$S$122</f>
        <v>0</v>
      </c>
      <c r="F2734" s="59"/>
      <c r="G2734" s="60"/>
    </row>
    <row r="2735" spans="1:7" ht="18" customHeight="1" x14ac:dyDescent="0.35">
      <c r="A2735" s="59"/>
      <c r="B2735" s="59" t="s">
        <v>779</v>
      </c>
      <c r="C2735" s="59"/>
      <c r="D2735" s="60">
        <f>DR!$T$121</f>
        <v>0</v>
      </c>
      <c r="E2735" s="60">
        <f>CR!$T$122</f>
        <v>0</v>
      </c>
      <c r="F2735" s="59"/>
      <c r="G2735" s="60"/>
    </row>
    <row r="2736" spans="1:7" ht="18" customHeight="1" x14ac:dyDescent="0.35">
      <c r="A2736" s="59"/>
      <c r="B2736" s="59" t="s">
        <v>780</v>
      </c>
      <c r="C2736" s="59"/>
      <c r="D2736" s="60">
        <f>DR!$U$121</f>
        <v>0</v>
      </c>
      <c r="E2736" s="60">
        <f>CR!$U$122</f>
        <v>0</v>
      </c>
      <c r="F2736" s="59"/>
      <c r="G2736" s="60"/>
    </row>
    <row r="2737" spans="1:7" ht="18" customHeight="1" x14ac:dyDescent="0.35">
      <c r="A2737" s="59"/>
      <c r="B2737" s="59"/>
      <c r="C2737" s="59"/>
      <c r="D2737" s="60" t="e">
        <f t="shared" ref="D2737:E2737" si="113">SUM(D2719:D2736)</f>
        <v>#REF!</v>
      </c>
      <c r="E2737" s="60">
        <f t="shared" si="113"/>
        <v>0</v>
      </c>
      <c r="F2737" s="59" t="s">
        <v>761</v>
      </c>
      <c r="G2737" s="60" t="e">
        <f>D2737-E2737</f>
        <v>#REF!</v>
      </c>
    </row>
    <row r="2738" spans="1:7" ht="18" customHeight="1" x14ac:dyDescent="0.35">
      <c r="A2738" s="52"/>
      <c r="B2738" s="52"/>
      <c r="C2738" s="52"/>
      <c r="D2738" s="53"/>
      <c r="E2738" s="53"/>
      <c r="F2738" s="52"/>
      <c r="G2738" s="53"/>
    </row>
    <row r="2739" spans="1:7" ht="18" customHeight="1" x14ac:dyDescent="0.35">
      <c r="A2739" s="52"/>
      <c r="B2739" s="52"/>
      <c r="C2739" s="52"/>
      <c r="D2739" s="53"/>
      <c r="E2739" s="53"/>
      <c r="F2739" s="52"/>
      <c r="G2739" s="53"/>
    </row>
    <row r="2740" spans="1:7" ht="18" customHeight="1" x14ac:dyDescent="0.35">
      <c r="A2740" s="61" t="s">
        <v>515</v>
      </c>
      <c r="B2740" s="63"/>
      <c r="C2740" s="52"/>
      <c r="D2740" s="55">
        <v>198</v>
      </c>
      <c r="E2740" s="53"/>
      <c r="F2740" s="52"/>
      <c r="G2740" s="53"/>
    </row>
    <row r="2741" spans="1:7" ht="18" customHeight="1" x14ac:dyDescent="0.35">
      <c r="A2741" s="56"/>
      <c r="B2741" s="64"/>
      <c r="C2741" s="52"/>
      <c r="D2741" s="55"/>
      <c r="E2741" s="53"/>
      <c r="F2741" s="52"/>
      <c r="G2741" s="53"/>
    </row>
    <row r="2742" spans="1:7" ht="18" customHeight="1" x14ac:dyDescent="0.35">
      <c r="A2742" s="57" t="s">
        <v>756</v>
      </c>
      <c r="B2742" s="57" t="s">
        <v>757</v>
      </c>
      <c r="C2742" s="57" t="s">
        <v>758</v>
      </c>
      <c r="D2742" s="58" t="s">
        <v>759</v>
      </c>
      <c r="E2742" s="58" t="s">
        <v>760</v>
      </c>
      <c r="F2742" s="57" t="s">
        <v>761</v>
      </c>
      <c r="G2742" s="58" t="s">
        <v>762</v>
      </c>
    </row>
    <row r="2743" spans="1:7" ht="18" customHeight="1" x14ac:dyDescent="0.35">
      <c r="A2743" s="59" t="s">
        <v>763</v>
      </c>
      <c r="B2743" s="59" t="s">
        <v>649</v>
      </c>
      <c r="C2743" s="59"/>
      <c r="D2743" s="60">
        <f>DR!$D$123</f>
        <v>0</v>
      </c>
      <c r="E2743" s="60">
        <f>CR!$D$123</f>
        <v>0</v>
      </c>
      <c r="F2743" s="59"/>
      <c r="G2743" s="60"/>
    </row>
    <row r="2744" spans="1:7" ht="18" customHeight="1" x14ac:dyDescent="0.35">
      <c r="A2744" s="59"/>
      <c r="B2744" s="59" t="s">
        <v>764</v>
      </c>
      <c r="C2744" s="59"/>
      <c r="D2744" s="60">
        <f>DR!$E$122</f>
        <v>0</v>
      </c>
      <c r="E2744" s="60">
        <f>CR!$E$123</f>
        <v>452893</v>
      </c>
      <c r="F2744" s="59"/>
      <c r="G2744" s="60"/>
    </row>
    <row r="2745" spans="1:7" ht="18" customHeight="1" x14ac:dyDescent="0.35">
      <c r="A2745" s="59"/>
      <c r="B2745" s="59" t="s">
        <v>765</v>
      </c>
      <c r="C2745" s="59"/>
      <c r="D2745" s="60">
        <f>DR!$F$122</f>
        <v>0</v>
      </c>
      <c r="E2745" s="60">
        <f>CR!$F$123</f>
        <v>0</v>
      </c>
      <c r="F2745" s="59"/>
      <c r="G2745" s="60"/>
    </row>
    <row r="2746" spans="1:7" ht="18" customHeight="1" x14ac:dyDescent="0.35">
      <c r="A2746" s="59"/>
      <c r="B2746" s="59" t="s">
        <v>766</v>
      </c>
      <c r="C2746" s="59"/>
      <c r="D2746" s="60">
        <f>DR!$H$122</f>
        <v>0</v>
      </c>
      <c r="E2746" s="60">
        <f>CR!$G$123</f>
        <v>0</v>
      </c>
      <c r="F2746" s="59"/>
      <c r="G2746" s="60"/>
    </row>
    <row r="2747" spans="1:7" ht="18" customHeight="1" x14ac:dyDescent="0.35">
      <c r="A2747" s="59"/>
      <c r="B2747" s="59" t="s">
        <v>767</v>
      </c>
      <c r="C2747" s="59"/>
      <c r="D2747" s="60" t="e">
        <f>DR!#REF!</f>
        <v>#REF!</v>
      </c>
      <c r="E2747" s="60">
        <f>CR!$H$124</f>
        <v>0</v>
      </c>
      <c r="F2747" s="59"/>
      <c r="G2747" s="60"/>
    </row>
    <row r="2748" spans="1:7" ht="18" customHeight="1" x14ac:dyDescent="0.35">
      <c r="A2748" s="59"/>
      <c r="B2748" s="59" t="s">
        <v>768</v>
      </c>
      <c r="C2748" s="59"/>
      <c r="D2748" s="60">
        <f>DR!$I$122</f>
        <v>0</v>
      </c>
      <c r="E2748" s="60">
        <f>CR!$I$123</f>
        <v>0</v>
      </c>
      <c r="F2748" s="59"/>
      <c r="G2748" s="60"/>
    </row>
    <row r="2749" spans="1:7" ht="18" customHeight="1" x14ac:dyDescent="0.35">
      <c r="A2749" s="59"/>
      <c r="B2749" s="59" t="s">
        <v>769</v>
      </c>
      <c r="C2749" s="59"/>
      <c r="D2749" s="60">
        <f>DR!$J$122</f>
        <v>0</v>
      </c>
      <c r="E2749" s="60">
        <f>CR!$J$123</f>
        <v>0</v>
      </c>
      <c r="F2749" s="59"/>
      <c r="G2749" s="60"/>
    </row>
    <row r="2750" spans="1:7" ht="18" customHeight="1" x14ac:dyDescent="0.35">
      <c r="A2750" s="59"/>
      <c r="B2750" s="59" t="s">
        <v>770</v>
      </c>
      <c r="C2750" s="59"/>
      <c r="D2750" s="60">
        <f>DR!$K$122</f>
        <v>0</v>
      </c>
      <c r="E2750" s="60">
        <f>CR!$K$123</f>
        <v>0</v>
      </c>
      <c r="F2750" s="59"/>
      <c r="G2750" s="60"/>
    </row>
    <row r="2751" spans="1:7" ht="18" customHeight="1" x14ac:dyDescent="0.35">
      <c r="A2751" s="59"/>
      <c r="B2751" s="59" t="s">
        <v>771</v>
      </c>
      <c r="C2751" s="59"/>
      <c r="D2751" s="60">
        <f>DR!$L$122</f>
        <v>0</v>
      </c>
      <c r="E2751" s="60">
        <f>CR!$L$123</f>
        <v>247327.06</v>
      </c>
      <c r="F2751" s="59"/>
      <c r="G2751" s="60"/>
    </row>
    <row r="2752" spans="1:7" ht="18" customHeight="1" x14ac:dyDescent="0.35">
      <c r="A2752" s="59"/>
      <c r="B2752" s="59" t="s">
        <v>772</v>
      </c>
      <c r="C2752" s="59"/>
      <c r="D2752" s="60">
        <f>DR!$M$122</f>
        <v>0</v>
      </c>
      <c r="E2752" s="60">
        <f>CR!$M$123</f>
        <v>59280</v>
      </c>
      <c r="F2752" s="59"/>
      <c r="G2752" s="60"/>
    </row>
    <row r="2753" spans="1:7" ht="18" customHeight="1" x14ac:dyDescent="0.35">
      <c r="A2753" s="59"/>
      <c r="B2753" s="59" t="s">
        <v>773</v>
      </c>
      <c r="C2753" s="59"/>
      <c r="D2753" s="60">
        <f>DR!$N$122</f>
        <v>0</v>
      </c>
      <c r="E2753" s="60">
        <f>CR!$N$123</f>
        <v>1645</v>
      </c>
      <c r="F2753" s="59"/>
      <c r="G2753" s="60"/>
    </row>
    <row r="2754" spans="1:7" ht="18" customHeight="1" x14ac:dyDescent="0.35">
      <c r="A2754" s="59"/>
      <c r="B2754" s="59" t="s">
        <v>774</v>
      </c>
      <c r="C2754" s="59"/>
      <c r="D2754" s="60">
        <f>DR!$O$122</f>
        <v>0</v>
      </c>
      <c r="E2754" s="60">
        <f>CR!$O$123</f>
        <v>0</v>
      </c>
      <c r="F2754" s="59"/>
      <c r="G2754" s="60"/>
    </row>
    <row r="2755" spans="1:7" ht="18" customHeight="1" x14ac:dyDescent="0.35">
      <c r="A2755" s="59"/>
      <c r="B2755" s="59" t="s">
        <v>775</v>
      </c>
      <c r="C2755" s="59"/>
      <c r="D2755" s="60">
        <f>DR!$P$122</f>
        <v>0</v>
      </c>
      <c r="E2755" s="60">
        <f>CR!$P$123</f>
        <v>0</v>
      </c>
      <c r="F2755" s="59"/>
      <c r="G2755" s="60"/>
    </row>
    <row r="2756" spans="1:7" ht="18" customHeight="1" x14ac:dyDescent="0.35">
      <c r="A2756" s="59"/>
      <c r="B2756" s="59" t="s">
        <v>776</v>
      </c>
      <c r="C2756" s="59"/>
      <c r="D2756" s="60">
        <f>DR!$Q$122</f>
        <v>0</v>
      </c>
      <c r="E2756" s="60">
        <f>CR!$Q$123</f>
        <v>0</v>
      </c>
      <c r="F2756" s="59"/>
      <c r="G2756" s="60"/>
    </row>
    <row r="2757" spans="1:7" ht="18" customHeight="1" x14ac:dyDescent="0.35">
      <c r="A2757" s="59"/>
      <c r="B2757" s="59" t="s">
        <v>777</v>
      </c>
      <c r="C2757" s="59"/>
      <c r="D2757" s="60">
        <f>DR!$R$122</f>
        <v>0</v>
      </c>
      <c r="E2757" s="60">
        <f>CR!$R$123</f>
        <v>0</v>
      </c>
      <c r="F2757" s="59"/>
      <c r="G2757" s="60"/>
    </row>
    <row r="2758" spans="1:7" ht="18" customHeight="1" x14ac:dyDescent="0.35">
      <c r="A2758" s="59"/>
      <c r="B2758" s="59" t="s">
        <v>778</v>
      </c>
      <c r="C2758" s="59"/>
      <c r="D2758" s="60">
        <f>DR!$S$122</f>
        <v>0</v>
      </c>
      <c r="E2758" s="60">
        <f>CR!$S$123</f>
        <v>0</v>
      </c>
      <c r="F2758" s="59"/>
      <c r="G2758" s="60"/>
    </row>
    <row r="2759" spans="1:7" ht="18" customHeight="1" x14ac:dyDescent="0.35">
      <c r="A2759" s="59"/>
      <c r="B2759" s="59" t="s">
        <v>779</v>
      </c>
      <c r="C2759" s="59"/>
      <c r="D2759" s="60">
        <f>DR!$T$122</f>
        <v>0</v>
      </c>
      <c r="E2759" s="60">
        <f>CR!$T$123</f>
        <v>0</v>
      </c>
      <c r="F2759" s="59"/>
      <c r="G2759" s="60"/>
    </row>
    <row r="2760" spans="1:7" ht="18" customHeight="1" x14ac:dyDescent="0.35">
      <c r="A2760" s="59"/>
      <c r="B2760" s="59" t="s">
        <v>780</v>
      </c>
      <c r="C2760" s="59"/>
      <c r="D2760" s="60">
        <f>DR!$U$122</f>
        <v>0</v>
      </c>
      <c r="E2760" s="60">
        <f>CR!$U$123</f>
        <v>0</v>
      </c>
      <c r="F2760" s="59"/>
      <c r="G2760" s="60"/>
    </row>
    <row r="2761" spans="1:7" ht="18" customHeight="1" x14ac:dyDescent="0.35">
      <c r="A2761" s="59"/>
      <c r="B2761" s="59"/>
      <c r="C2761" s="59"/>
      <c r="D2761" s="60" t="e">
        <f t="shared" ref="D2761:E2761" si="114">SUM(D2743:D2760)</f>
        <v>#REF!</v>
      </c>
      <c r="E2761" s="60">
        <f t="shared" si="114"/>
        <v>761145.06</v>
      </c>
      <c r="F2761" s="59" t="s">
        <v>761</v>
      </c>
      <c r="G2761" s="60" t="e">
        <f>D2761-E2761</f>
        <v>#REF!</v>
      </c>
    </row>
    <row r="2762" spans="1:7" ht="18" customHeight="1" x14ac:dyDescent="0.35">
      <c r="A2762" s="52"/>
      <c r="B2762" s="52"/>
      <c r="C2762" s="52"/>
      <c r="D2762" s="53"/>
      <c r="E2762" s="53"/>
      <c r="F2762" s="52"/>
      <c r="G2762" s="53"/>
    </row>
    <row r="2763" spans="1:7" ht="18" customHeight="1" x14ac:dyDescent="0.35">
      <c r="A2763" s="52"/>
      <c r="B2763" s="52"/>
      <c r="C2763" s="52"/>
      <c r="D2763" s="53"/>
      <c r="E2763" s="53"/>
      <c r="F2763" s="52"/>
      <c r="G2763" s="53"/>
    </row>
    <row r="2764" spans="1:7" ht="18" customHeight="1" x14ac:dyDescent="0.35">
      <c r="A2764" s="61" t="s">
        <v>516</v>
      </c>
      <c r="B2764" s="63"/>
      <c r="C2764" s="52"/>
      <c r="D2764" s="55">
        <v>199</v>
      </c>
      <c r="E2764" s="53"/>
      <c r="F2764" s="52"/>
      <c r="G2764" s="53"/>
    </row>
    <row r="2765" spans="1:7" ht="18" customHeight="1" x14ac:dyDescent="0.35">
      <c r="A2765" s="56"/>
      <c r="B2765" s="64"/>
      <c r="C2765" s="52"/>
      <c r="D2765" s="55"/>
      <c r="E2765" s="53"/>
      <c r="F2765" s="52"/>
      <c r="G2765" s="53"/>
    </row>
    <row r="2766" spans="1:7" ht="18" customHeight="1" x14ac:dyDescent="0.35">
      <c r="A2766" s="57" t="s">
        <v>756</v>
      </c>
      <c r="B2766" s="57" t="s">
        <v>757</v>
      </c>
      <c r="C2766" s="57" t="s">
        <v>758</v>
      </c>
      <c r="D2766" s="58" t="s">
        <v>759</v>
      </c>
      <c r="E2766" s="58" t="s">
        <v>760</v>
      </c>
      <c r="F2766" s="57" t="s">
        <v>761</v>
      </c>
      <c r="G2766" s="58" t="s">
        <v>762</v>
      </c>
    </row>
    <row r="2767" spans="1:7" ht="18" customHeight="1" x14ac:dyDescent="0.35">
      <c r="A2767" s="59" t="s">
        <v>763</v>
      </c>
      <c r="B2767" s="59" t="s">
        <v>649</v>
      </c>
      <c r="C2767" s="59"/>
      <c r="D2767" s="60">
        <f>DR!$D$124</f>
        <v>0</v>
      </c>
      <c r="E2767" s="60">
        <f>CR!$D$124</f>
        <v>0</v>
      </c>
      <c r="F2767" s="59"/>
      <c r="G2767" s="60"/>
    </row>
    <row r="2768" spans="1:7" ht="18" customHeight="1" x14ac:dyDescent="0.35">
      <c r="A2768" s="59"/>
      <c r="B2768" s="59" t="s">
        <v>764</v>
      </c>
      <c r="C2768" s="59"/>
      <c r="D2768" s="60">
        <f>DR!$E$123</f>
        <v>0</v>
      </c>
      <c r="E2768" s="60">
        <f>CR!$E$124</f>
        <v>0</v>
      </c>
      <c r="F2768" s="59"/>
      <c r="G2768" s="60"/>
    </row>
    <row r="2769" spans="1:7" ht="18" customHeight="1" x14ac:dyDescent="0.35">
      <c r="A2769" s="59"/>
      <c r="B2769" s="59" t="s">
        <v>765</v>
      </c>
      <c r="C2769" s="59"/>
      <c r="D2769" s="60">
        <f>DR!$F$123</f>
        <v>0</v>
      </c>
      <c r="E2769" s="60">
        <f>CR!$F$124</f>
        <v>0</v>
      </c>
      <c r="F2769" s="59"/>
      <c r="G2769" s="60"/>
    </row>
    <row r="2770" spans="1:7" ht="18" customHeight="1" x14ac:dyDescent="0.35">
      <c r="A2770" s="59"/>
      <c r="B2770" s="59" t="s">
        <v>766</v>
      </c>
      <c r="C2770" s="59"/>
      <c r="D2770" s="60">
        <f>DR!$H$123</f>
        <v>0</v>
      </c>
      <c r="E2770" s="60">
        <f>CR!$G$124</f>
        <v>0</v>
      </c>
      <c r="F2770" s="59"/>
      <c r="G2770" s="60"/>
    </row>
    <row r="2771" spans="1:7" ht="18" customHeight="1" x14ac:dyDescent="0.35">
      <c r="A2771" s="59"/>
      <c r="B2771" s="59" t="s">
        <v>767</v>
      </c>
      <c r="C2771" s="59"/>
      <c r="D2771" s="60" t="e">
        <f>DR!#REF!</f>
        <v>#REF!</v>
      </c>
      <c r="E2771" s="60">
        <f>CR!$H$125</f>
        <v>0</v>
      </c>
      <c r="F2771" s="59"/>
      <c r="G2771" s="60"/>
    </row>
    <row r="2772" spans="1:7" ht="18" customHeight="1" x14ac:dyDescent="0.35">
      <c r="A2772" s="59"/>
      <c r="B2772" s="59" t="s">
        <v>768</v>
      </c>
      <c r="C2772" s="59"/>
      <c r="D2772" s="60">
        <f>DR!$I$123</f>
        <v>0</v>
      </c>
      <c r="E2772" s="60">
        <f>CR!$I$124</f>
        <v>0</v>
      </c>
      <c r="F2772" s="59"/>
      <c r="G2772" s="60"/>
    </row>
    <row r="2773" spans="1:7" ht="18" customHeight="1" x14ac:dyDescent="0.35">
      <c r="A2773" s="59"/>
      <c r="B2773" s="59" t="s">
        <v>769</v>
      </c>
      <c r="C2773" s="59"/>
      <c r="D2773" s="60">
        <f>DR!$J$123</f>
        <v>0</v>
      </c>
      <c r="E2773" s="60">
        <f>CR!$J$124</f>
        <v>0</v>
      </c>
      <c r="F2773" s="59"/>
      <c r="G2773" s="60"/>
    </row>
    <row r="2774" spans="1:7" ht="18" customHeight="1" x14ac:dyDescent="0.35">
      <c r="A2774" s="59"/>
      <c r="B2774" s="59" t="s">
        <v>770</v>
      </c>
      <c r="C2774" s="59"/>
      <c r="D2774" s="60">
        <f>DR!$K$123</f>
        <v>0</v>
      </c>
      <c r="E2774" s="60">
        <f>CR!$K$124</f>
        <v>0</v>
      </c>
      <c r="F2774" s="59"/>
      <c r="G2774" s="60"/>
    </row>
    <row r="2775" spans="1:7" ht="18" customHeight="1" x14ac:dyDescent="0.35">
      <c r="A2775" s="59"/>
      <c r="B2775" s="59" t="s">
        <v>771</v>
      </c>
      <c r="C2775" s="59"/>
      <c r="D2775" s="60">
        <f>DR!$L$123</f>
        <v>0</v>
      </c>
      <c r="E2775" s="60">
        <f>CR!$L$124</f>
        <v>0</v>
      </c>
      <c r="F2775" s="59"/>
      <c r="G2775" s="60"/>
    </row>
    <row r="2776" spans="1:7" ht="18" customHeight="1" x14ac:dyDescent="0.35">
      <c r="A2776" s="59"/>
      <c r="B2776" s="59" t="s">
        <v>772</v>
      </c>
      <c r="C2776" s="59"/>
      <c r="D2776" s="60">
        <f>DR!$M$123</f>
        <v>0</v>
      </c>
      <c r="E2776" s="60">
        <f>CR!$M$124</f>
        <v>0</v>
      </c>
      <c r="F2776" s="59"/>
      <c r="G2776" s="60"/>
    </row>
    <row r="2777" spans="1:7" ht="18" customHeight="1" x14ac:dyDescent="0.35">
      <c r="A2777" s="59"/>
      <c r="B2777" s="59" t="s">
        <v>773</v>
      </c>
      <c r="C2777" s="59"/>
      <c r="D2777" s="60">
        <f>DR!$N$123</f>
        <v>0</v>
      </c>
      <c r="E2777" s="60">
        <f>CR!$N$124</f>
        <v>0</v>
      </c>
      <c r="F2777" s="59"/>
      <c r="G2777" s="60"/>
    </row>
    <row r="2778" spans="1:7" ht="18" customHeight="1" x14ac:dyDescent="0.35">
      <c r="A2778" s="59"/>
      <c r="B2778" s="59" t="s">
        <v>774</v>
      </c>
      <c r="C2778" s="59"/>
      <c r="D2778" s="60">
        <f>DR!$O$123</f>
        <v>0</v>
      </c>
      <c r="E2778" s="60">
        <f>CR!$O$124</f>
        <v>0</v>
      </c>
      <c r="F2778" s="59"/>
      <c r="G2778" s="60"/>
    </row>
    <row r="2779" spans="1:7" ht="18" customHeight="1" x14ac:dyDescent="0.35">
      <c r="A2779" s="59"/>
      <c r="B2779" s="59" t="s">
        <v>775</v>
      </c>
      <c r="C2779" s="59"/>
      <c r="D2779" s="60">
        <f>DR!$P$123</f>
        <v>0</v>
      </c>
      <c r="E2779" s="60">
        <f>CR!$P$124</f>
        <v>0</v>
      </c>
      <c r="F2779" s="59"/>
      <c r="G2779" s="60"/>
    </row>
    <row r="2780" spans="1:7" ht="18" customHeight="1" x14ac:dyDescent="0.35">
      <c r="A2780" s="59"/>
      <c r="B2780" s="59" t="s">
        <v>776</v>
      </c>
      <c r="C2780" s="59"/>
      <c r="D2780" s="60">
        <f>DR!$Q$123</f>
        <v>0</v>
      </c>
      <c r="E2780" s="60">
        <f>CR!$Q$124</f>
        <v>0</v>
      </c>
      <c r="F2780" s="59"/>
      <c r="G2780" s="60"/>
    </row>
    <row r="2781" spans="1:7" ht="18" customHeight="1" x14ac:dyDescent="0.35">
      <c r="A2781" s="59"/>
      <c r="B2781" s="59" t="s">
        <v>777</v>
      </c>
      <c r="C2781" s="59"/>
      <c r="D2781" s="60">
        <f>DR!$R$123</f>
        <v>0</v>
      </c>
      <c r="E2781" s="60">
        <f>CR!$R$124</f>
        <v>0</v>
      </c>
      <c r="F2781" s="59"/>
      <c r="G2781" s="60"/>
    </row>
    <row r="2782" spans="1:7" ht="18" customHeight="1" x14ac:dyDescent="0.35">
      <c r="A2782" s="59"/>
      <c r="B2782" s="59" t="s">
        <v>778</v>
      </c>
      <c r="C2782" s="59"/>
      <c r="D2782" s="60">
        <f>DR!$S$123</f>
        <v>0</v>
      </c>
      <c r="E2782" s="60">
        <f>CR!$S$124</f>
        <v>0</v>
      </c>
      <c r="F2782" s="59"/>
      <c r="G2782" s="60"/>
    </row>
    <row r="2783" spans="1:7" ht="18" customHeight="1" x14ac:dyDescent="0.35">
      <c r="A2783" s="59"/>
      <c r="B2783" s="59" t="s">
        <v>779</v>
      </c>
      <c r="C2783" s="59"/>
      <c r="D2783" s="60">
        <f>DR!$T$123</f>
        <v>0</v>
      </c>
      <c r="E2783" s="60">
        <f>CR!$T$124</f>
        <v>0</v>
      </c>
      <c r="F2783" s="59"/>
      <c r="G2783" s="60"/>
    </row>
    <row r="2784" spans="1:7" ht="18" customHeight="1" x14ac:dyDescent="0.35">
      <c r="A2784" s="59"/>
      <c r="B2784" s="59" t="s">
        <v>780</v>
      </c>
      <c r="C2784" s="59"/>
      <c r="D2784" s="60">
        <f>DR!$U$123</f>
        <v>0</v>
      </c>
      <c r="E2784" s="60">
        <f>CR!$U$124</f>
        <v>0</v>
      </c>
      <c r="F2784" s="59"/>
      <c r="G2784" s="60"/>
    </row>
    <row r="2785" spans="1:7" ht="18" customHeight="1" x14ac:dyDescent="0.35">
      <c r="A2785" s="59"/>
      <c r="B2785" s="59"/>
      <c r="C2785" s="59"/>
      <c r="D2785" s="60" t="e">
        <f t="shared" ref="D2785:E2785" si="115">SUM(D2767:D2784)</f>
        <v>#REF!</v>
      </c>
      <c r="E2785" s="60">
        <f t="shared" si="115"/>
        <v>0</v>
      </c>
      <c r="F2785" s="59" t="s">
        <v>761</v>
      </c>
      <c r="G2785" s="60" t="e">
        <f>D2785-E2785</f>
        <v>#REF!</v>
      </c>
    </row>
    <row r="2786" spans="1:7" ht="18" customHeight="1" x14ac:dyDescent="0.35">
      <c r="A2786" s="52"/>
      <c r="B2786" s="52"/>
      <c r="C2786" s="52"/>
      <c r="D2786" s="53"/>
      <c r="E2786" s="53"/>
      <c r="F2786" s="52"/>
      <c r="G2786" s="53"/>
    </row>
    <row r="2787" spans="1:7" ht="18" customHeight="1" x14ac:dyDescent="0.35">
      <c r="A2787" s="52"/>
      <c r="B2787" s="52"/>
      <c r="C2787" s="52"/>
      <c r="D2787" s="53"/>
      <c r="E2787" s="53"/>
      <c r="F2787" s="52"/>
      <c r="G2787" s="53"/>
    </row>
    <row r="2788" spans="1:7" ht="18" customHeight="1" x14ac:dyDescent="0.35">
      <c r="A2788" s="61" t="s">
        <v>518</v>
      </c>
      <c r="B2788" s="63"/>
      <c r="C2788" s="52"/>
      <c r="D2788" s="55">
        <v>200</v>
      </c>
      <c r="E2788" s="53"/>
      <c r="F2788" s="52"/>
      <c r="G2788" s="53"/>
    </row>
    <row r="2789" spans="1:7" ht="18" customHeight="1" x14ac:dyDescent="0.35">
      <c r="A2789" s="56"/>
      <c r="B2789" s="64"/>
      <c r="C2789" s="52"/>
      <c r="D2789" s="55"/>
      <c r="E2789" s="53"/>
      <c r="F2789" s="52"/>
      <c r="G2789" s="53"/>
    </row>
    <row r="2790" spans="1:7" ht="18" customHeight="1" x14ac:dyDescent="0.35">
      <c r="A2790" s="57" t="s">
        <v>756</v>
      </c>
      <c r="B2790" s="57" t="s">
        <v>757</v>
      </c>
      <c r="C2790" s="57" t="s">
        <v>758</v>
      </c>
      <c r="D2790" s="58" t="s">
        <v>759</v>
      </c>
      <c r="E2790" s="58" t="s">
        <v>760</v>
      </c>
      <c r="F2790" s="57" t="s">
        <v>761</v>
      </c>
      <c r="G2790" s="58" t="s">
        <v>762</v>
      </c>
    </row>
    <row r="2791" spans="1:7" ht="18" customHeight="1" x14ac:dyDescent="0.35">
      <c r="A2791" s="59" t="s">
        <v>763</v>
      </c>
      <c r="B2791" s="59" t="s">
        <v>649</v>
      </c>
      <c r="C2791" s="59"/>
      <c r="D2791" s="60">
        <f>DR!$D$125</f>
        <v>0</v>
      </c>
      <c r="E2791" s="60">
        <f>CR!$D$125</f>
        <v>0</v>
      </c>
      <c r="F2791" s="59"/>
      <c r="G2791" s="60"/>
    </row>
    <row r="2792" spans="1:7" ht="18" customHeight="1" x14ac:dyDescent="0.35">
      <c r="A2792" s="59"/>
      <c r="B2792" s="59" t="s">
        <v>764</v>
      </c>
      <c r="C2792" s="59"/>
      <c r="D2792" s="60">
        <f>DR!$E$124</f>
        <v>0</v>
      </c>
      <c r="E2792" s="60">
        <f>CR!$E$125</f>
        <v>3738</v>
      </c>
      <c r="F2792" s="59"/>
      <c r="G2792" s="60"/>
    </row>
    <row r="2793" spans="1:7" ht="18" customHeight="1" x14ac:dyDescent="0.35">
      <c r="A2793" s="59"/>
      <c r="B2793" s="59" t="s">
        <v>765</v>
      </c>
      <c r="C2793" s="59"/>
      <c r="D2793" s="60">
        <f>DR!$F$124</f>
        <v>0</v>
      </c>
      <c r="E2793" s="60">
        <f>CR!$F$125</f>
        <v>0</v>
      </c>
      <c r="F2793" s="59"/>
      <c r="G2793" s="60"/>
    </row>
    <row r="2794" spans="1:7" ht="18" customHeight="1" x14ac:dyDescent="0.35">
      <c r="A2794" s="59"/>
      <c r="B2794" s="59" t="s">
        <v>766</v>
      </c>
      <c r="C2794" s="59"/>
      <c r="D2794" s="60">
        <f>DR!$H$124</f>
        <v>0</v>
      </c>
      <c r="E2794" s="60">
        <f>CR!$G$125</f>
        <v>0</v>
      </c>
      <c r="F2794" s="59"/>
      <c r="G2794" s="60"/>
    </row>
    <row r="2795" spans="1:7" ht="18" customHeight="1" x14ac:dyDescent="0.35">
      <c r="A2795" s="59"/>
      <c r="B2795" s="59" t="s">
        <v>767</v>
      </c>
      <c r="C2795" s="59"/>
      <c r="D2795" s="60" t="e">
        <f>DR!#REF!</f>
        <v>#REF!</v>
      </c>
      <c r="E2795" s="60">
        <f>CR!$H$126</f>
        <v>0</v>
      </c>
      <c r="F2795" s="59"/>
      <c r="G2795" s="60"/>
    </row>
    <row r="2796" spans="1:7" ht="18" customHeight="1" x14ac:dyDescent="0.35">
      <c r="A2796" s="59"/>
      <c r="B2796" s="59" t="s">
        <v>768</v>
      </c>
      <c r="C2796" s="59"/>
      <c r="D2796" s="60">
        <f>DR!$I$124</f>
        <v>0</v>
      </c>
      <c r="E2796" s="60">
        <f>CR!$I$125</f>
        <v>0</v>
      </c>
      <c r="F2796" s="59"/>
      <c r="G2796" s="60"/>
    </row>
    <row r="2797" spans="1:7" ht="18" customHeight="1" x14ac:dyDescent="0.35">
      <c r="A2797" s="59"/>
      <c r="B2797" s="59" t="s">
        <v>769</v>
      </c>
      <c r="C2797" s="59"/>
      <c r="D2797" s="60">
        <f>DR!$J$124</f>
        <v>0</v>
      </c>
      <c r="E2797" s="60">
        <f>CR!$J$125</f>
        <v>0</v>
      </c>
      <c r="F2797" s="59"/>
      <c r="G2797" s="60"/>
    </row>
    <row r="2798" spans="1:7" ht="18" customHeight="1" x14ac:dyDescent="0.35">
      <c r="A2798" s="59"/>
      <c r="B2798" s="59" t="s">
        <v>770</v>
      </c>
      <c r="C2798" s="59"/>
      <c r="D2798" s="60">
        <f>DR!$K$124</f>
        <v>0</v>
      </c>
      <c r="E2798" s="60">
        <f>CR!$K$125</f>
        <v>0</v>
      </c>
      <c r="F2798" s="59"/>
      <c r="G2798" s="60"/>
    </row>
    <row r="2799" spans="1:7" ht="18" customHeight="1" x14ac:dyDescent="0.35">
      <c r="A2799" s="59"/>
      <c r="B2799" s="59" t="s">
        <v>771</v>
      </c>
      <c r="C2799" s="59"/>
      <c r="D2799" s="60">
        <f>DR!$L$124</f>
        <v>0</v>
      </c>
      <c r="E2799" s="60">
        <f>CR!$L$125</f>
        <v>0</v>
      </c>
      <c r="F2799" s="59"/>
      <c r="G2799" s="60"/>
    </row>
    <row r="2800" spans="1:7" ht="18" customHeight="1" x14ac:dyDescent="0.35">
      <c r="A2800" s="59"/>
      <c r="B2800" s="59" t="s">
        <v>772</v>
      </c>
      <c r="C2800" s="59"/>
      <c r="D2800" s="60">
        <f>DR!$M$124</f>
        <v>0</v>
      </c>
      <c r="E2800" s="60">
        <f>CR!$M$125</f>
        <v>0</v>
      </c>
      <c r="F2800" s="59"/>
      <c r="G2800" s="60"/>
    </row>
    <row r="2801" spans="1:7" ht="18" customHeight="1" x14ac:dyDescent="0.35">
      <c r="A2801" s="59"/>
      <c r="B2801" s="59" t="s">
        <v>773</v>
      </c>
      <c r="C2801" s="59"/>
      <c r="D2801" s="60">
        <f>DR!$N$124</f>
        <v>0</v>
      </c>
      <c r="E2801" s="60">
        <f>CR!$N$125</f>
        <v>0</v>
      </c>
      <c r="F2801" s="59"/>
      <c r="G2801" s="60"/>
    </row>
    <row r="2802" spans="1:7" ht="18" customHeight="1" x14ac:dyDescent="0.35">
      <c r="A2802" s="59"/>
      <c r="B2802" s="59" t="s">
        <v>774</v>
      </c>
      <c r="C2802" s="59"/>
      <c r="D2802" s="60">
        <f>DR!$O$124</f>
        <v>0</v>
      </c>
      <c r="E2802" s="60">
        <f>CR!$O$125</f>
        <v>0</v>
      </c>
      <c r="F2802" s="59"/>
      <c r="G2802" s="60"/>
    </row>
    <row r="2803" spans="1:7" ht="18" customHeight="1" x14ac:dyDescent="0.35">
      <c r="A2803" s="59"/>
      <c r="B2803" s="59" t="s">
        <v>775</v>
      </c>
      <c r="C2803" s="59"/>
      <c r="D2803" s="60">
        <f>DR!$P$124</f>
        <v>0</v>
      </c>
      <c r="E2803" s="60">
        <f>CR!$P$125</f>
        <v>0</v>
      </c>
      <c r="F2803" s="59"/>
      <c r="G2803" s="60"/>
    </row>
    <row r="2804" spans="1:7" ht="18" customHeight="1" x14ac:dyDescent="0.35">
      <c r="A2804" s="59"/>
      <c r="B2804" s="59" t="s">
        <v>776</v>
      </c>
      <c r="C2804" s="59"/>
      <c r="D2804" s="60">
        <f>DR!$Q$124</f>
        <v>0</v>
      </c>
      <c r="E2804" s="60">
        <f>CR!$Q$125</f>
        <v>0</v>
      </c>
      <c r="F2804" s="59"/>
      <c r="G2804" s="60"/>
    </row>
    <row r="2805" spans="1:7" ht="18" customHeight="1" x14ac:dyDescent="0.35">
      <c r="A2805" s="59"/>
      <c r="B2805" s="59" t="s">
        <v>777</v>
      </c>
      <c r="C2805" s="59"/>
      <c r="D2805" s="60">
        <f>DR!$R$124</f>
        <v>0</v>
      </c>
      <c r="E2805" s="60">
        <f>CR!$R$125</f>
        <v>0</v>
      </c>
      <c r="F2805" s="59"/>
      <c r="G2805" s="60"/>
    </row>
    <row r="2806" spans="1:7" ht="18" customHeight="1" x14ac:dyDescent="0.35">
      <c r="A2806" s="59"/>
      <c r="B2806" s="59" t="s">
        <v>778</v>
      </c>
      <c r="C2806" s="59"/>
      <c r="D2806" s="60">
        <f>DR!$S$124</f>
        <v>0</v>
      </c>
      <c r="E2806" s="60">
        <f>CR!$S$125</f>
        <v>0</v>
      </c>
      <c r="F2806" s="59"/>
      <c r="G2806" s="60"/>
    </row>
    <row r="2807" spans="1:7" ht="18" customHeight="1" x14ac:dyDescent="0.35">
      <c r="A2807" s="59"/>
      <c r="B2807" s="59" t="s">
        <v>779</v>
      </c>
      <c r="C2807" s="59"/>
      <c r="D2807" s="60">
        <f>DR!$T$124</f>
        <v>0</v>
      </c>
      <c r="E2807" s="60">
        <f>CR!$T$125</f>
        <v>0</v>
      </c>
      <c r="F2807" s="59"/>
      <c r="G2807" s="60"/>
    </row>
    <row r="2808" spans="1:7" ht="18" customHeight="1" x14ac:dyDescent="0.35">
      <c r="A2808" s="59"/>
      <c r="B2808" s="59" t="s">
        <v>780</v>
      </c>
      <c r="C2808" s="59"/>
      <c r="D2808" s="60">
        <f>DR!$U$124</f>
        <v>0</v>
      </c>
      <c r="E2808" s="60">
        <f>CR!$U$125</f>
        <v>0</v>
      </c>
      <c r="F2808" s="59"/>
      <c r="G2808" s="60"/>
    </row>
    <row r="2809" spans="1:7" ht="18" customHeight="1" x14ac:dyDescent="0.35">
      <c r="A2809" s="59"/>
      <c r="B2809" s="59"/>
      <c r="C2809" s="59"/>
      <c r="D2809" s="60" t="e">
        <f t="shared" ref="D2809:E2809" si="116">SUM(D2791:D2808)</f>
        <v>#REF!</v>
      </c>
      <c r="E2809" s="60">
        <f t="shared" si="116"/>
        <v>3738</v>
      </c>
      <c r="F2809" s="59" t="s">
        <v>761</v>
      </c>
      <c r="G2809" s="60" t="e">
        <f>D2809-E2809</f>
        <v>#REF!</v>
      </c>
    </row>
    <row r="2810" spans="1:7" ht="18" customHeight="1" x14ac:dyDescent="0.35">
      <c r="A2810" s="52"/>
      <c r="B2810" s="52"/>
      <c r="C2810" s="52"/>
      <c r="D2810" s="53"/>
      <c r="E2810" s="53"/>
      <c r="F2810" s="52"/>
      <c r="G2810" s="53"/>
    </row>
    <row r="2811" spans="1:7" ht="18" customHeight="1" x14ac:dyDescent="0.35">
      <c r="A2811" s="52"/>
      <c r="B2811" s="52"/>
      <c r="C2811" s="52"/>
      <c r="D2811" s="53"/>
      <c r="E2811" s="53"/>
      <c r="F2811" s="52"/>
      <c r="G2811" s="53"/>
    </row>
    <row r="2812" spans="1:7" ht="18" customHeight="1" x14ac:dyDescent="0.35">
      <c r="A2812" s="61" t="s">
        <v>2</v>
      </c>
      <c r="B2812" s="63"/>
      <c r="C2812" s="52"/>
      <c r="D2812" s="55">
        <v>202</v>
      </c>
      <c r="E2812" s="53"/>
      <c r="F2812" s="52"/>
      <c r="G2812" s="53"/>
    </row>
    <row r="2813" spans="1:7" ht="18" customHeight="1" x14ac:dyDescent="0.35">
      <c r="A2813" s="56"/>
      <c r="B2813" s="64"/>
      <c r="C2813" s="52"/>
      <c r="D2813" s="55"/>
      <c r="E2813" s="53"/>
      <c r="F2813" s="52"/>
      <c r="G2813" s="53"/>
    </row>
    <row r="2814" spans="1:7" ht="18" customHeight="1" x14ac:dyDescent="0.35">
      <c r="A2814" s="57" t="s">
        <v>756</v>
      </c>
      <c r="B2814" s="57" t="s">
        <v>757</v>
      </c>
      <c r="C2814" s="57" t="s">
        <v>758</v>
      </c>
      <c r="D2814" s="58" t="s">
        <v>759</v>
      </c>
      <c r="E2814" s="58" t="s">
        <v>760</v>
      </c>
      <c r="F2814" s="57" t="s">
        <v>761</v>
      </c>
      <c r="G2814" s="58" t="s">
        <v>762</v>
      </c>
    </row>
    <row r="2815" spans="1:7" ht="18" customHeight="1" x14ac:dyDescent="0.35">
      <c r="A2815" s="59" t="s">
        <v>763</v>
      </c>
      <c r="B2815" s="59" t="s">
        <v>649</v>
      </c>
      <c r="C2815" s="59"/>
      <c r="D2815" s="60">
        <f>DR!$D$126</f>
        <v>0</v>
      </c>
      <c r="E2815" s="60">
        <f>CR!$D$126</f>
        <v>381090867.18000001</v>
      </c>
      <c r="F2815" s="59"/>
      <c r="G2815" s="60"/>
    </row>
    <row r="2816" spans="1:7" ht="18" customHeight="1" x14ac:dyDescent="0.35">
      <c r="A2816" s="59"/>
      <c r="B2816" s="59" t="s">
        <v>764</v>
      </c>
      <c r="C2816" s="59"/>
      <c r="D2816" s="60">
        <f>DR!$E$125</f>
        <v>0</v>
      </c>
      <c r="E2816" s="60">
        <f>CR!$E$126</f>
        <v>0</v>
      </c>
      <c r="F2816" s="59"/>
      <c r="G2816" s="60"/>
    </row>
    <row r="2817" spans="1:7" ht="18" customHeight="1" x14ac:dyDescent="0.35">
      <c r="A2817" s="59"/>
      <c r="B2817" s="59" t="s">
        <v>765</v>
      </c>
      <c r="C2817" s="59"/>
      <c r="D2817" s="60">
        <f>DR!$F$125</f>
        <v>0</v>
      </c>
      <c r="E2817" s="60">
        <f>CR!$F$126</f>
        <v>0</v>
      </c>
      <c r="F2817" s="59"/>
      <c r="G2817" s="60"/>
    </row>
    <row r="2818" spans="1:7" ht="18" customHeight="1" x14ac:dyDescent="0.35">
      <c r="A2818" s="59"/>
      <c r="B2818" s="59" t="s">
        <v>766</v>
      </c>
      <c r="C2818" s="59"/>
      <c r="D2818" s="60">
        <f>DR!$H$125</f>
        <v>0</v>
      </c>
      <c r="E2818" s="60">
        <f>CR!$G$126</f>
        <v>0</v>
      </c>
      <c r="F2818" s="59"/>
      <c r="G2818" s="60"/>
    </row>
    <row r="2819" spans="1:7" ht="18" customHeight="1" x14ac:dyDescent="0.35">
      <c r="A2819" s="59"/>
      <c r="B2819" s="59" t="s">
        <v>767</v>
      </c>
      <c r="C2819" s="59"/>
      <c r="D2819" s="60" t="e">
        <f>DR!#REF!</f>
        <v>#REF!</v>
      </c>
      <c r="E2819" s="60">
        <f>CR!$H$127</f>
        <v>0</v>
      </c>
      <c r="F2819" s="59"/>
      <c r="G2819" s="60"/>
    </row>
    <row r="2820" spans="1:7" ht="18" customHeight="1" x14ac:dyDescent="0.35">
      <c r="A2820" s="59"/>
      <c r="B2820" s="59" t="s">
        <v>768</v>
      </c>
      <c r="C2820" s="59"/>
      <c r="D2820" s="60">
        <f>DR!$I$125</f>
        <v>0</v>
      </c>
      <c r="E2820" s="60">
        <f>CR!$I$126</f>
        <v>0</v>
      </c>
      <c r="F2820" s="59"/>
      <c r="G2820" s="60"/>
    </row>
    <row r="2821" spans="1:7" ht="18" customHeight="1" x14ac:dyDescent="0.35">
      <c r="A2821" s="59"/>
      <c r="B2821" s="59" t="s">
        <v>769</v>
      </c>
      <c r="C2821" s="59"/>
      <c r="D2821" s="60">
        <f>DR!$J$125</f>
        <v>0</v>
      </c>
      <c r="E2821" s="60">
        <f>CR!$J$126</f>
        <v>0</v>
      </c>
      <c r="F2821" s="59"/>
      <c r="G2821" s="60"/>
    </row>
    <row r="2822" spans="1:7" ht="18" customHeight="1" x14ac:dyDescent="0.35">
      <c r="A2822" s="59"/>
      <c r="B2822" s="59" t="s">
        <v>770</v>
      </c>
      <c r="C2822" s="59"/>
      <c r="D2822" s="60">
        <f>DR!$K$125</f>
        <v>0</v>
      </c>
      <c r="E2822" s="60">
        <f>CR!$K$126</f>
        <v>0</v>
      </c>
      <c r="F2822" s="59"/>
      <c r="G2822" s="60"/>
    </row>
    <row r="2823" spans="1:7" ht="18" customHeight="1" x14ac:dyDescent="0.35">
      <c r="A2823" s="59"/>
      <c r="B2823" s="59" t="s">
        <v>771</v>
      </c>
      <c r="C2823" s="59"/>
      <c r="D2823" s="60">
        <f>DR!$L$125</f>
        <v>0</v>
      </c>
      <c r="E2823" s="60">
        <f>CR!$L$126</f>
        <v>0</v>
      </c>
      <c r="F2823" s="59"/>
      <c r="G2823" s="60"/>
    </row>
    <row r="2824" spans="1:7" ht="18" customHeight="1" x14ac:dyDescent="0.35">
      <c r="A2824" s="59"/>
      <c r="B2824" s="59" t="s">
        <v>772</v>
      </c>
      <c r="C2824" s="59"/>
      <c r="D2824" s="60">
        <f>DR!$M$125</f>
        <v>0</v>
      </c>
      <c r="E2824" s="60">
        <f>CR!$M$126</f>
        <v>0</v>
      </c>
      <c r="F2824" s="59"/>
      <c r="G2824" s="60"/>
    </row>
    <row r="2825" spans="1:7" ht="18" customHeight="1" x14ac:dyDescent="0.35">
      <c r="A2825" s="59"/>
      <c r="B2825" s="59" t="s">
        <v>773</v>
      </c>
      <c r="C2825" s="59"/>
      <c r="D2825" s="60">
        <f>DR!$N$125</f>
        <v>0</v>
      </c>
      <c r="E2825" s="60">
        <f>CR!$N$126</f>
        <v>0</v>
      </c>
      <c r="F2825" s="59"/>
      <c r="G2825" s="60"/>
    </row>
    <row r="2826" spans="1:7" ht="18" customHeight="1" x14ac:dyDescent="0.35">
      <c r="A2826" s="59"/>
      <c r="B2826" s="59" t="s">
        <v>774</v>
      </c>
      <c r="C2826" s="59"/>
      <c r="D2826" s="60">
        <f>DR!$O$125</f>
        <v>0</v>
      </c>
      <c r="E2826" s="60">
        <f>CR!$O$126</f>
        <v>0</v>
      </c>
      <c r="F2826" s="59"/>
      <c r="G2826" s="60"/>
    </row>
    <row r="2827" spans="1:7" ht="18" customHeight="1" x14ac:dyDescent="0.35">
      <c r="A2827" s="59"/>
      <c r="B2827" s="59" t="s">
        <v>775</v>
      </c>
      <c r="C2827" s="59"/>
      <c r="D2827" s="60">
        <f>DR!$P$125</f>
        <v>0</v>
      </c>
      <c r="E2827" s="60">
        <f>CR!$P$126</f>
        <v>0</v>
      </c>
      <c r="F2827" s="59"/>
      <c r="G2827" s="60"/>
    </row>
    <row r="2828" spans="1:7" ht="18" customHeight="1" x14ac:dyDescent="0.35">
      <c r="A2828" s="59"/>
      <c r="B2828" s="59" t="s">
        <v>776</v>
      </c>
      <c r="C2828" s="59"/>
      <c r="D2828" s="60">
        <f>DR!$Q$125</f>
        <v>0</v>
      </c>
      <c r="E2828" s="60">
        <f>CR!$Q$126</f>
        <v>11568755.27</v>
      </c>
      <c r="F2828" s="59"/>
      <c r="G2828" s="60"/>
    </row>
    <row r="2829" spans="1:7" ht="18" customHeight="1" x14ac:dyDescent="0.35">
      <c r="A2829" s="59"/>
      <c r="B2829" s="59" t="s">
        <v>777</v>
      </c>
      <c r="C2829" s="59"/>
      <c r="D2829" s="60">
        <f>DR!$R$125</f>
        <v>0</v>
      </c>
      <c r="E2829" s="60">
        <f>CR!$R$126</f>
        <v>0</v>
      </c>
      <c r="F2829" s="59"/>
      <c r="G2829" s="60"/>
    </row>
    <row r="2830" spans="1:7" ht="18" customHeight="1" x14ac:dyDescent="0.35">
      <c r="A2830" s="59"/>
      <c r="B2830" s="59" t="s">
        <v>778</v>
      </c>
      <c r="C2830" s="59"/>
      <c r="D2830" s="60">
        <f>DR!$S$125</f>
        <v>0</v>
      </c>
      <c r="E2830" s="60">
        <f>CR!$S$126</f>
        <v>0</v>
      </c>
      <c r="F2830" s="59"/>
      <c r="G2830" s="60"/>
    </row>
    <row r="2831" spans="1:7" ht="18" customHeight="1" x14ac:dyDescent="0.35">
      <c r="A2831" s="59"/>
      <c r="B2831" s="59" t="s">
        <v>779</v>
      </c>
      <c r="C2831" s="59"/>
      <c r="D2831" s="60">
        <f>DR!$T$125</f>
        <v>0</v>
      </c>
      <c r="E2831" s="60">
        <f>CR!$T$126</f>
        <v>1182537.32</v>
      </c>
      <c r="F2831" s="59"/>
      <c r="G2831" s="60"/>
    </row>
    <row r="2832" spans="1:7" ht="18" customHeight="1" x14ac:dyDescent="0.35">
      <c r="A2832" s="59"/>
      <c r="B2832" s="59" t="s">
        <v>780</v>
      </c>
      <c r="C2832" s="59"/>
      <c r="D2832" s="60">
        <f>DR!$U$125</f>
        <v>0</v>
      </c>
      <c r="E2832" s="60">
        <f>CR!$U$126</f>
        <v>0</v>
      </c>
      <c r="F2832" s="59"/>
      <c r="G2832" s="60"/>
    </row>
    <row r="2833" spans="1:7" ht="18" customHeight="1" x14ac:dyDescent="0.35">
      <c r="A2833" s="59"/>
      <c r="B2833" s="59"/>
      <c r="C2833" s="59"/>
      <c r="D2833" s="60" t="e">
        <f t="shared" ref="D2833:E2833" si="117">SUM(D2815:D2832)</f>
        <v>#REF!</v>
      </c>
      <c r="E2833" s="60">
        <f t="shared" si="117"/>
        <v>393842159.76999998</v>
      </c>
      <c r="F2833" s="59" t="s">
        <v>761</v>
      </c>
      <c r="G2833" s="60" t="e">
        <f>D2833-E2833</f>
        <v>#REF!</v>
      </c>
    </row>
    <row r="2834" spans="1:7" ht="18" customHeight="1" x14ac:dyDescent="0.35">
      <c r="A2834" s="52"/>
      <c r="B2834" s="52"/>
      <c r="C2834" s="52"/>
      <c r="D2834" s="53"/>
      <c r="E2834" s="53"/>
      <c r="F2834" s="52"/>
      <c r="G2834" s="53"/>
    </row>
    <row r="2835" spans="1:7" ht="18" customHeight="1" x14ac:dyDescent="0.35">
      <c r="A2835" s="52"/>
      <c r="B2835" s="52"/>
      <c r="C2835" s="52"/>
      <c r="D2835" s="53"/>
      <c r="E2835" s="53"/>
      <c r="F2835" s="52"/>
      <c r="G2835" s="53"/>
    </row>
    <row r="2836" spans="1:7" ht="18" customHeight="1" x14ac:dyDescent="0.35">
      <c r="A2836" s="61" t="s">
        <v>520</v>
      </c>
      <c r="B2836" s="63"/>
      <c r="C2836" s="52"/>
      <c r="D2836" s="55">
        <v>214</v>
      </c>
      <c r="E2836" s="53"/>
      <c r="F2836" s="52"/>
      <c r="G2836" s="53"/>
    </row>
    <row r="2837" spans="1:7" ht="18" customHeight="1" x14ac:dyDescent="0.35">
      <c r="A2837" s="56"/>
      <c r="B2837" s="64"/>
      <c r="C2837" s="52"/>
      <c r="D2837" s="55"/>
      <c r="E2837" s="53"/>
      <c r="F2837" s="52"/>
      <c r="G2837" s="53"/>
    </row>
    <row r="2838" spans="1:7" ht="18" customHeight="1" x14ac:dyDescent="0.35">
      <c r="A2838" s="57" t="s">
        <v>756</v>
      </c>
      <c r="B2838" s="57" t="s">
        <v>757</v>
      </c>
      <c r="C2838" s="57" t="s">
        <v>758</v>
      </c>
      <c r="D2838" s="58" t="s">
        <v>759</v>
      </c>
      <c r="E2838" s="58" t="s">
        <v>760</v>
      </c>
      <c r="F2838" s="57" t="s">
        <v>761</v>
      </c>
      <c r="G2838" s="58" t="s">
        <v>762</v>
      </c>
    </row>
    <row r="2839" spans="1:7" ht="18" customHeight="1" x14ac:dyDescent="0.35">
      <c r="A2839" s="59" t="s">
        <v>763</v>
      </c>
      <c r="B2839" s="59" t="s">
        <v>649</v>
      </c>
      <c r="C2839" s="59"/>
      <c r="D2839" s="60">
        <f>DR!$D$127</f>
        <v>0</v>
      </c>
      <c r="E2839" s="60">
        <f>CR!$D$127</f>
        <v>0</v>
      </c>
      <c r="F2839" s="59"/>
      <c r="G2839" s="60"/>
    </row>
    <row r="2840" spans="1:7" ht="18" customHeight="1" x14ac:dyDescent="0.35">
      <c r="A2840" s="59"/>
      <c r="B2840" s="59" t="s">
        <v>764</v>
      </c>
      <c r="C2840" s="59"/>
      <c r="D2840" s="60">
        <f>DR!$E$126</f>
        <v>1725024253.8099999</v>
      </c>
      <c r="E2840" s="60">
        <f>CR!$E$127</f>
        <v>0</v>
      </c>
      <c r="F2840" s="59"/>
      <c r="G2840" s="60"/>
    </row>
    <row r="2841" spans="1:7" ht="18" customHeight="1" x14ac:dyDescent="0.35">
      <c r="A2841" s="59"/>
      <c r="B2841" s="59" t="s">
        <v>765</v>
      </c>
      <c r="C2841" s="59"/>
      <c r="D2841" s="60">
        <f>DR!$F$126</f>
        <v>518911036.00999999</v>
      </c>
      <c r="E2841" s="60">
        <f>CR!$F$127</f>
        <v>0</v>
      </c>
      <c r="F2841" s="59"/>
      <c r="G2841" s="60"/>
    </row>
    <row r="2842" spans="1:7" ht="18" customHeight="1" x14ac:dyDescent="0.35">
      <c r="A2842" s="59"/>
      <c r="B2842" s="59" t="s">
        <v>766</v>
      </c>
      <c r="C2842" s="59"/>
      <c r="D2842" s="60">
        <f>DR!$H$126</f>
        <v>821031965.77999997</v>
      </c>
      <c r="E2842" s="60">
        <f>CR!$G$127</f>
        <v>0</v>
      </c>
      <c r="F2842" s="59"/>
      <c r="G2842" s="60"/>
    </row>
    <row r="2843" spans="1:7" ht="18" customHeight="1" x14ac:dyDescent="0.35">
      <c r="A2843" s="59"/>
      <c r="B2843" s="59" t="s">
        <v>767</v>
      </c>
      <c r="C2843" s="59"/>
      <c r="D2843" s="60" t="e">
        <f>DR!#REF!</f>
        <v>#REF!</v>
      </c>
      <c r="E2843" s="60">
        <f>CR!$H$128</f>
        <v>6348</v>
      </c>
      <c r="F2843" s="59"/>
      <c r="G2843" s="60"/>
    </row>
    <row r="2844" spans="1:7" ht="18" customHeight="1" x14ac:dyDescent="0.35">
      <c r="A2844" s="59"/>
      <c r="B2844" s="59" t="s">
        <v>768</v>
      </c>
      <c r="C2844" s="59"/>
      <c r="D2844" s="60">
        <f>DR!$I$126</f>
        <v>188590383.63999999</v>
      </c>
      <c r="E2844" s="60">
        <f>CR!$I$127</f>
        <v>0</v>
      </c>
      <c r="F2844" s="59"/>
      <c r="G2844" s="60"/>
    </row>
    <row r="2845" spans="1:7" ht="18" customHeight="1" x14ac:dyDescent="0.35">
      <c r="A2845" s="59"/>
      <c r="B2845" s="59" t="s">
        <v>769</v>
      </c>
      <c r="C2845" s="59"/>
      <c r="D2845" s="60">
        <f>DR!$J$126</f>
        <v>21004963.789999999</v>
      </c>
      <c r="E2845" s="60">
        <f>CR!$J$127</f>
        <v>0</v>
      </c>
      <c r="F2845" s="59"/>
      <c r="G2845" s="60"/>
    </row>
    <row r="2846" spans="1:7" ht="18" customHeight="1" x14ac:dyDescent="0.35">
      <c r="A2846" s="59"/>
      <c r="B2846" s="59" t="s">
        <v>770</v>
      </c>
      <c r="C2846" s="59"/>
      <c r="D2846" s="60">
        <f>DR!$K$126</f>
        <v>12947164.539999999</v>
      </c>
      <c r="E2846" s="60">
        <f>CR!$K$127</f>
        <v>0</v>
      </c>
      <c r="F2846" s="59"/>
      <c r="G2846" s="60"/>
    </row>
    <row r="2847" spans="1:7" ht="18" customHeight="1" x14ac:dyDescent="0.35">
      <c r="A2847" s="59"/>
      <c r="B2847" s="59" t="s">
        <v>771</v>
      </c>
      <c r="C2847" s="59"/>
      <c r="D2847" s="60">
        <f>DR!$L$126</f>
        <v>200503435.68000001</v>
      </c>
      <c r="E2847" s="60">
        <f>CR!$L$127</f>
        <v>0</v>
      </c>
      <c r="F2847" s="59"/>
      <c r="G2847" s="60"/>
    </row>
    <row r="2848" spans="1:7" ht="18" customHeight="1" x14ac:dyDescent="0.35">
      <c r="A2848" s="59"/>
      <c r="B2848" s="59" t="s">
        <v>772</v>
      </c>
      <c r="C2848" s="59"/>
      <c r="D2848" s="60">
        <f>DR!$M$126</f>
        <v>60042355.159999996</v>
      </c>
      <c r="E2848" s="60">
        <f>CR!$M$127</f>
        <v>0</v>
      </c>
      <c r="F2848" s="59"/>
      <c r="G2848" s="60"/>
    </row>
    <row r="2849" spans="1:7" ht="18" customHeight="1" x14ac:dyDescent="0.35">
      <c r="A2849" s="59"/>
      <c r="B2849" s="59" t="s">
        <v>773</v>
      </c>
      <c r="C2849" s="59"/>
      <c r="D2849" s="60">
        <f>DR!$N$126</f>
        <v>26482330.5</v>
      </c>
      <c r="E2849" s="60">
        <f>CR!$N$127</f>
        <v>0</v>
      </c>
      <c r="F2849" s="59"/>
      <c r="G2849" s="60"/>
    </row>
    <row r="2850" spans="1:7" ht="18" customHeight="1" x14ac:dyDescent="0.35">
      <c r="A2850" s="59"/>
      <c r="B2850" s="59" t="s">
        <v>774</v>
      </c>
      <c r="C2850" s="59"/>
      <c r="D2850" s="60">
        <f>DR!$O$126</f>
        <v>19963185.010000002</v>
      </c>
      <c r="E2850" s="60">
        <f>CR!$O$127</f>
        <v>0</v>
      </c>
      <c r="F2850" s="59"/>
      <c r="G2850" s="60"/>
    </row>
    <row r="2851" spans="1:7" ht="18" customHeight="1" x14ac:dyDescent="0.35">
      <c r="A2851" s="59"/>
      <c r="B2851" s="59" t="s">
        <v>775</v>
      </c>
      <c r="C2851" s="59"/>
      <c r="D2851" s="60">
        <f>DR!$P$126</f>
        <v>196441743.52000001</v>
      </c>
      <c r="E2851" s="60">
        <f>CR!$P$127</f>
        <v>0</v>
      </c>
      <c r="F2851" s="59"/>
      <c r="G2851" s="60"/>
    </row>
    <row r="2852" spans="1:7" ht="18" customHeight="1" x14ac:dyDescent="0.35">
      <c r="A2852" s="59"/>
      <c r="B2852" s="59" t="s">
        <v>776</v>
      </c>
      <c r="C2852" s="59"/>
      <c r="D2852" s="60">
        <f>DR!$Q$126</f>
        <v>0</v>
      </c>
      <c r="E2852" s="60">
        <f>CR!$Q$127</f>
        <v>0</v>
      </c>
      <c r="F2852" s="59"/>
      <c r="G2852" s="60"/>
    </row>
    <row r="2853" spans="1:7" ht="18" customHeight="1" x14ac:dyDescent="0.35">
      <c r="A2853" s="59"/>
      <c r="B2853" s="59" t="s">
        <v>777</v>
      </c>
      <c r="C2853" s="59"/>
      <c r="D2853" s="60">
        <f>DR!$R$126</f>
        <v>12391502.9</v>
      </c>
      <c r="E2853" s="60">
        <f>CR!$R$127</f>
        <v>0</v>
      </c>
      <c r="F2853" s="59"/>
      <c r="G2853" s="60"/>
    </row>
    <row r="2854" spans="1:7" ht="18" customHeight="1" x14ac:dyDescent="0.35">
      <c r="A2854" s="59"/>
      <c r="B2854" s="59" t="s">
        <v>778</v>
      </c>
      <c r="C2854" s="59"/>
      <c r="D2854" s="60">
        <f>DR!$S$126</f>
        <v>227444535.22</v>
      </c>
      <c r="E2854" s="60">
        <f>CR!$S$127</f>
        <v>0</v>
      </c>
      <c r="F2854" s="59"/>
      <c r="G2854" s="60"/>
    </row>
    <row r="2855" spans="1:7" ht="18" customHeight="1" x14ac:dyDescent="0.35">
      <c r="A2855" s="59"/>
      <c r="B2855" s="59" t="s">
        <v>779</v>
      </c>
      <c r="C2855" s="59"/>
      <c r="D2855" s="60">
        <f>DR!$T$126</f>
        <v>0</v>
      </c>
      <c r="E2855" s="60">
        <f>CR!$T$127</f>
        <v>0</v>
      </c>
      <c r="F2855" s="59"/>
      <c r="G2855" s="60"/>
    </row>
    <row r="2856" spans="1:7" ht="18" customHeight="1" x14ac:dyDescent="0.35">
      <c r="A2856" s="59"/>
      <c r="B2856" s="59" t="s">
        <v>780</v>
      </c>
      <c r="C2856" s="59"/>
      <c r="D2856" s="60">
        <f>DR!$U$126</f>
        <v>32271497.899999999</v>
      </c>
      <c r="E2856" s="60">
        <f>CR!$U$127</f>
        <v>0</v>
      </c>
      <c r="F2856" s="59"/>
      <c r="G2856" s="60"/>
    </row>
    <row r="2857" spans="1:7" ht="18" customHeight="1" x14ac:dyDescent="0.35">
      <c r="A2857" s="59"/>
      <c r="B2857" s="59"/>
      <c r="C2857" s="59"/>
      <c r="D2857" s="60" t="e">
        <f t="shared" ref="D2857:E2857" si="118">SUM(D2839:D2856)</f>
        <v>#REF!</v>
      </c>
      <c r="E2857" s="60">
        <f t="shared" si="118"/>
        <v>6348</v>
      </c>
      <c r="F2857" s="59" t="s">
        <v>761</v>
      </c>
      <c r="G2857" s="60" t="e">
        <f>D2857-E2857</f>
        <v>#REF!</v>
      </c>
    </row>
    <row r="2858" spans="1:7" ht="18" customHeight="1" x14ac:dyDescent="0.35">
      <c r="A2858" s="52"/>
      <c r="B2858" s="52"/>
      <c r="C2858" s="52"/>
      <c r="D2858" s="53"/>
      <c r="E2858" s="53"/>
      <c r="F2858" s="52"/>
      <c r="G2858" s="53"/>
    </row>
    <row r="2859" spans="1:7" ht="18" customHeight="1" x14ac:dyDescent="0.35">
      <c r="A2859" s="52"/>
      <c r="B2859" s="52"/>
      <c r="C2859" s="52"/>
      <c r="D2859" s="53"/>
      <c r="E2859" s="53"/>
      <c r="F2859" s="52"/>
      <c r="G2859" s="53"/>
    </row>
    <row r="2860" spans="1:7" ht="18" customHeight="1" x14ac:dyDescent="0.35">
      <c r="A2860" s="61" t="s">
        <v>521</v>
      </c>
      <c r="B2860" s="63"/>
      <c r="C2860" s="52"/>
      <c r="D2860" s="55">
        <v>204</v>
      </c>
      <c r="E2860" s="53"/>
      <c r="F2860" s="52"/>
      <c r="G2860" s="53"/>
    </row>
    <row r="2861" spans="1:7" ht="18" customHeight="1" x14ac:dyDescent="0.35">
      <c r="A2861" s="56"/>
      <c r="B2861" s="64"/>
      <c r="C2861" s="52"/>
      <c r="D2861" s="55"/>
      <c r="E2861" s="53"/>
      <c r="F2861" s="52"/>
      <c r="G2861" s="53"/>
    </row>
    <row r="2862" spans="1:7" ht="18" customHeight="1" x14ac:dyDescent="0.35">
      <c r="A2862" s="57" t="s">
        <v>756</v>
      </c>
      <c r="B2862" s="57" t="s">
        <v>757</v>
      </c>
      <c r="C2862" s="57" t="s">
        <v>758</v>
      </c>
      <c r="D2862" s="58" t="s">
        <v>759</v>
      </c>
      <c r="E2862" s="58" t="s">
        <v>760</v>
      </c>
      <c r="F2862" s="57" t="s">
        <v>761</v>
      </c>
      <c r="G2862" s="58" t="s">
        <v>762</v>
      </c>
    </row>
    <row r="2863" spans="1:7" ht="18" customHeight="1" x14ac:dyDescent="0.35">
      <c r="A2863" s="59" t="s">
        <v>763</v>
      </c>
      <c r="B2863" s="59" t="s">
        <v>649</v>
      </c>
      <c r="C2863" s="59"/>
      <c r="D2863" s="60">
        <f>DR!$D$128</f>
        <v>0</v>
      </c>
      <c r="E2863" s="60">
        <f>CR!$D$128</f>
        <v>53006</v>
      </c>
      <c r="F2863" s="59"/>
      <c r="G2863" s="60"/>
    </row>
    <row r="2864" spans="1:7" ht="18" customHeight="1" x14ac:dyDescent="0.35">
      <c r="A2864" s="59"/>
      <c r="B2864" s="59" t="s">
        <v>764</v>
      </c>
      <c r="C2864" s="59"/>
      <c r="D2864" s="60">
        <f>DR!$E$127</f>
        <v>0</v>
      </c>
      <c r="E2864" s="60">
        <f>CR!$E$128</f>
        <v>27066</v>
      </c>
      <c r="F2864" s="59"/>
      <c r="G2864" s="60"/>
    </row>
    <row r="2865" spans="1:7" ht="18" customHeight="1" x14ac:dyDescent="0.35">
      <c r="A2865" s="59"/>
      <c r="B2865" s="59" t="s">
        <v>765</v>
      </c>
      <c r="C2865" s="59"/>
      <c r="D2865" s="60">
        <f>DR!$F$127</f>
        <v>0</v>
      </c>
      <c r="E2865" s="60">
        <f>CR!$F$128</f>
        <v>6348</v>
      </c>
      <c r="F2865" s="59"/>
      <c r="G2865" s="60"/>
    </row>
    <row r="2866" spans="1:7" ht="18" customHeight="1" x14ac:dyDescent="0.35">
      <c r="A2866" s="59"/>
      <c r="B2866" s="59" t="s">
        <v>766</v>
      </c>
      <c r="C2866" s="59"/>
      <c r="D2866" s="60">
        <f>DR!$H$127</f>
        <v>0</v>
      </c>
      <c r="E2866" s="60">
        <f>CR!$G$128</f>
        <v>4968</v>
      </c>
      <c r="F2866" s="59"/>
      <c r="G2866" s="60"/>
    </row>
    <row r="2867" spans="1:7" ht="18" customHeight="1" x14ac:dyDescent="0.35">
      <c r="A2867" s="59"/>
      <c r="B2867" s="59" t="s">
        <v>767</v>
      </c>
      <c r="C2867" s="59"/>
      <c r="D2867" s="60" t="e">
        <f>DR!#REF!</f>
        <v>#REF!</v>
      </c>
      <c r="E2867" s="60">
        <f>CR!$H$129</f>
        <v>1313280.48</v>
      </c>
      <c r="F2867" s="59"/>
      <c r="G2867" s="60"/>
    </row>
    <row r="2868" spans="1:7" ht="18" customHeight="1" x14ac:dyDescent="0.35">
      <c r="A2868" s="59"/>
      <c r="B2868" s="59" t="s">
        <v>768</v>
      </c>
      <c r="C2868" s="59"/>
      <c r="D2868" s="60">
        <f>DR!$I$127</f>
        <v>0</v>
      </c>
      <c r="E2868" s="60">
        <f>CR!$I$128</f>
        <v>13492</v>
      </c>
      <c r="F2868" s="59"/>
      <c r="G2868" s="60"/>
    </row>
    <row r="2869" spans="1:7" ht="18" customHeight="1" x14ac:dyDescent="0.35">
      <c r="A2869" s="59"/>
      <c r="B2869" s="59" t="s">
        <v>769</v>
      </c>
      <c r="C2869" s="59"/>
      <c r="D2869" s="60">
        <f>DR!$J$127</f>
        <v>0</v>
      </c>
      <c r="E2869" s="60">
        <f>CR!$J$128</f>
        <v>6600</v>
      </c>
      <c r="F2869" s="59"/>
      <c r="G2869" s="60"/>
    </row>
    <row r="2870" spans="1:7" ht="18" customHeight="1" x14ac:dyDescent="0.35">
      <c r="A2870" s="59"/>
      <c r="B2870" s="59" t="s">
        <v>770</v>
      </c>
      <c r="C2870" s="59"/>
      <c r="D2870" s="60">
        <f>DR!$K$127</f>
        <v>0</v>
      </c>
      <c r="E2870" s="60">
        <f>CR!$K$128</f>
        <v>2760</v>
      </c>
      <c r="F2870" s="59"/>
      <c r="G2870" s="60"/>
    </row>
    <row r="2871" spans="1:7" ht="18" customHeight="1" x14ac:dyDescent="0.35">
      <c r="A2871" s="59"/>
      <c r="B2871" s="59" t="s">
        <v>771</v>
      </c>
      <c r="C2871" s="59"/>
      <c r="D2871" s="60">
        <f>DR!$L$127</f>
        <v>0</v>
      </c>
      <c r="E2871" s="60">
        <f>CR!$L$128</f>
        <v>9384</v>
      </c>
      <c r="F2871" s="59"/>
      <c r="G2871" s="60"/>
    </row>
    <row r="2872" spans="1:7" ht="18" customHeight="1" x14ac:dyDescent="0.35">
      <c r="A2872" s="59"/>
      <c r="B2872" s="59" t="s">
        <v>772</v>
      </c>
      <c r="C2872" s="59"/>
      <c r="D2872" s="60">
        <f>DR!$M$127</f>
        <v>0</v>
      </c>
      <c r="E2872" s="60">
        <f>CR!$M$128</f>
        <v>2316</v>
      </c>
      <c r="F2872" s="59"/>
      <c r="G2872" s="60"/>
    </row>
    <row r="2873" spans="1:7" ht="18" customHeight="1" x14ac:dyDescent="0.35">
      <c r="A2873" s="59"/>
      <c r="B2873" s="59" t="s">
        <v>773</v>
      </c>
      <c r="C2873" s="59"/>
      <c r="D2873" s="60">
        <f>DR!$N$127</f>
        <v>0</v>
      </c>
      <c r="E2873" s="60">
        <f>CR!$N$128</f>
        <v>1100</v>
      </c>
      <c r="F2873" s="59"/>
      <c r="G2873" s="60"/>
    </row>
    <row r="2874" spans="1:7" ht="18" customHeight="1" x14ac:dyDescent="0.35">
      <c r="A2874" s="59"/>
      <c r="B2874" s="59" t="s">
        <v>774</v>
      </c>
      <c r="C2874" s="59"/>
      <c r="D2874" s="60">
        <f>DR!$O$127</f>
        <v>0</v>
      </c>
      <c r="E2874" s="60">
        <f>CR!$O$128</f>
        <v>2760</v>
      </c>
      <c r="F2874" s="59"/>
      <c r="G2874" s="60"/>
    </row>
    <row r="2875" spans="1:7" ht="18" customHeight="1" x14ac:dyDescent="0.35">
      <c r="A2875" s="59"/>
      <c r="B2875" s="59" t="s">
        <v>775</v>
      </c>
      <c r="C2875" s="59"/>
      <c r="D2875" s="60">
        <f>DR!$P$127</f>
        <v>0</v>
      </c>
      <c r="E2875" s="60">
        <f>CR!$P$128</f>
        <v>2208</v>
      </c>
      <c r="F2875" s="59"/>
      <c r="G2875" s="60"/>
    </row>
    <row r="2876" spans="1:7" ht="18" customHeight="1" x14ac:dyDescent="0.35">
      <c r="A2876" s="59"/>
      <c r="B2876" s="59" t="s">
        <v>776</v>
      </c>
      <c r="C2876" s="59"/>
      <c r="D2876" s="60">
        <f>DR!$Q$127</f>
        <v>0</v>
      </c>
      <c r="E2876" s="60">
        <f>CR!$Q$128</f>
        <v>6348</v>
      </c>
      <c r="F2876" s="59"/>
      <c r="G2876" s="60"/>
    </row>
    <row r="2877" spans="1:7" ht="18" customHeight="1" x14ac:dyDescent="0.35">
      <c r="A2877" s="59"/>
      <c r="B2877" s="59" t="s">
        <v>777</v>
      </c>
      <c r="C2877" s="59"/>
      <c r="D2877" s="60">
        <f>DR!$R$127</f>
        <v>0</v>
      </c>
      <c r="E2877" s="60">
        <f>CR!$R$128</f>
        <v>15456</v>
      </c>
      <c r="F2877" s="59"/>
      <c r="G2877" s="60"/>
    </row>
    <row r="2878" spans="1:7" ht="18" customHeight="1" x14ac:dyDescent="0.35">
      <c r="A2878" s="59"/>
      <c r="B2878" s="59" t="s">
        <v>778</v>
      </c>
      <c r="C2878" s="59"/>
      <c r="D2878" s="60">
        <f>DR!$S$127</f>
        <v>0</v>
      </c>
      <c r="E2878" s="60">
        <f>CR!$S$128</f>
        <v>4968</v>
      </c>
      <c r="F2878" s="59"/>
      <c r="G2878" s="60"/>
    </row>
    <row r="2879" spans="1:7" ht="18" customHeight="1" x14ac:dyDescent="0.35">
      <c r="A2879" s="59"/>
      <c r="B2879" s="59" t="s">
        <v>779</v>
      </c>
      <c r="C2879" s="59"/>
      <c r="D2879" s="60">
        <f>DR!$T$127</f>
        <v>0</v>
      </c>
      <c r="E2879" s="60">
        <f>CR!$T$128</f>
        <v>0</v>
      </c>
      <c r="F2879" s="59"/>
      <c r="G2879" s="60"/>
    </row>
    <row r="2880" spans="1:7" ht="18" customHeight="1" x14ac:dyDescent="0.35">
      <c r="A2880" s="59"/>
      <c r="B2880" s="59" t="s">
        <v>780</v>
      </c>
      <c r="C2880" s="59"/>
      <c r="D2880" s="60">
        <f>DR!$U$127</f>
        <v>0</v>
      </c>
      <c r="E2880" s="60">
        <f>CR!$U$128</f>
        <v>6348</v>
      </c>
      <c r="F2880" s="59"/>
      <c r="G2880" s="60"/>
    </row>
    <row r="2881" spans="1:7" ht="18" customHeight="1" x14ac:dyDescent="0.35">
      <c r="A2881" s="59"/>
      <c r="B2881" s="59"/>
      <c r="C2881" s="59"/>
      <c r="D2881" s="60" t="e">
        <f t="shared" ref="D2881:E2881" si="119">SUM(D2863:D2880)</f>
        <v>#REF!</v>
      </c>
      <c r="E2881" s="60">
        <f t="shared" si="119"/>
        <v>1478408.48</v>
      </c>
      <c r="F2881" s="59" t="s">
        <v>761</v>
      </c>
      <c r="G2881" s="60" t="e">
        <f>D2881-E2881</f>
        <v>#REF!</v>
      </c>
    </row>
    <row r="2882" spans="1:7" ht="18" customHeight="1" x14ac:dyDescent="0.35">
      <c r="A2882" s="52"/>
      <c r="B2882" s="52"/>
      <c r="C2882" s="52"/>
      <c r="D2882" s="53"/>
      <c r="E2882" s="53"/>
      <c r="F2882" s="52"/>
      <c r="G2882" s="53"/>
    </row>
    <row r="2883" spans="1:7" ht="18" customHeight="1" x14ac:dyDescent="0.35">
      <c r="A2883" s="52"/>
      <c r="B2883" s="52"/>
      <c r="C2883" s="52"/>
      <c r="D2883" s="53"/>
      <c r="E2883" s="53"/>
      <c r="F2883" s="52"/>
      <c r="G2883" s="53"/>
    </row>
    <row r="2884" spans="1:7" ht="18" customHeight="1" x14ac:dyDescent="0.35">
      <c r="A2884" s="61" t="s">
        <v>523</v>
      </c>
      <c r="B2884" s="63"/>
      <c r="C2884" s="52"/>
      <c r="D2884" s="55">
        <v>205</v>
      </c>
      <c r="E2884" s="53"/>
      <c r="F2884" s="52"/>
      <c r="G2884" s="53"/>
    </row>
    <row r="2885" spans="1:7" ht="18" customHeight="1" x14ac:dyDescent="0.35">
      <c r="A2885" s="56"/>
      <c r="B2885" s="64"/>
      <c r="C2885" s="52"/>
      <c r="D2885" s="55"/>
      <c r="E2885" s="53"/>
      <c r="F2885" s="52"/>
      <c r="G2885" s="53"/>
    </row>
    <row r="2886" spans="1:7" ht="18" customHeight="1" x14ac:dyDescent="0.35">
      <c r="A2886" s="57" t="s">
        <v>756</v>
      </c>
      <c r="B2886" s="57" t="s">
        <v>757</v>
      </c>
      <c r="C2886" s="57" t="s">
        <v>758</v>
      </c>
      <c r="D2886" s="58" t="s">
        <v>759</v>
      </c>
      <c r="E2886" s="58" t="s">
        <v>760</v>
      </c>
      <c r="F2886" s="57" t="s">
        <v>761</v>
      </c>
      <c r="G2886" s="58" t="s">
        <v>762</v>
      </c>
    </row>
    <row r="2887" spans="1:7" ht="18" customHeight="1" x14ac:dyDescent="0.35">
      <c r="A2887" s="59" t="s">
        <v>763</v>
      </c>
      <c r="B2887" s="59" t="s">
        <v>649</v>
      </c>
      <c r="C2887" s="59"/>
      <c r="D2887" s="60">
        <f>DR!$D$129</f>
        <v>0</v>
      </c>
      <c r="E2887" s="60">
        <f>CR!$D$129</f>
        <v>320</v>
      </c>
      <c r="F2887" s="59"/>
      <c r="G2887" s="60"/>
    </row>
    <row r="2888" spans="1:7" ht="18" customHeight="1" x14ac:dyDescent="0.35">
      <c r="A2888" s="59"/>
      <c r="B2888" s="59" t="s">
        <v>764</v>
      </c>
      <c r="C2888" s="59"/>
      <c r="D2888" s="60">
        <f>DR!$E$128</f>
        <v>0</v>
      </c>
      <c r="E2888" s="60">
        <f>CR!$E$129</f>
        <v>3147039.3</v>
      </c>
      <c r="F2888" s="59"/>
      <c r="G2888" s="60"/>
    </row>
    <row r="2889" spans="1:7" ht="18" customHeight="1" x14ac:dyDescent="0.35">
      <c r="A2889" s="59"/>
      <c r="B2889" s="59" t="s">
        <v>765</v>
      </c>
      <c r="C2889" s="59"/>
      <c r="D2889" s="60">
        <f>DR!$F$128</f>
        <v>0</v>
      </c>
      <c r="E2889" s="60">
        <f>CR!$F$129</f>
        <v>406965.79</v>
      </c>
      <c r="F2889" s="59"/>
      <c r="G2889" s="60"/>
    </row>
    <row r="2890" spans="1:7" ht="18" customHeight="1" x14ac:dyDescent="0.35">
      <c r="A2890" s="59"/>
      <c r="B2890" s="59" t="s">
        <v>766</v>
      </c>
      <c r="C2890" s="59"/>
      <c r="D2890" s="60">
        <f>DR!$H$128</f>
        <v>0</v>
      </c>
      <c r="E2890" s="60">
        <f>CR!$G$129</f>
        <v>630403.64</v>
      </c>
      <c r="F2890" s="59"/>
      <c r="G2890" s="60"/>
    </row>
    <row r="2891" spans="1:7" ht="18" customHeight="1" x14ac:dyDescent="0.35">
      <c r="A2891" s="59"/>
      <c r="B2891" s="59" t="s">
        <v>767</v>
      </c>
      <c r="C2891" s="59"/>
      <c r="D2891" s="60" t="e">
        <f>DR!#REF!</f>
        <v>#REF!</v>
      </c>
      <c r="E2891" s="60">
        <f>CR!$H$130</f>
        <v>0</v>
      </c>
      <c r="F2891" s="59"/>
      <c r="G2891" s="60"/>
    </row>
    <row r="2892" spans="1:7" ht="18" customHeight="1" x14ac:dyDescent="0.35">
      <c r="A2892" s="59"/>
      <c r="B2892" s="59" t="s">
        <v>768</v>
      </c>
      <c r="C2892" s="59"/>
      <c r="D2892" s="60">
        <f>DR!$I$128</f>
        <v>0</v>
      </c>
      <c r="E2892" s="60">
        <f>CR!$I$129</f>
        <v>568974</v>
      </c>
      <c r="F2892" s="59"/>
      <c r="G2892" s="60"/>
    </row>
    <row r="2893" spans="1:7" ht="18" customHeight="1" x14ac:dyDescent="0.35">
      <c r="A2893" s="59"/>
      <c r="B2893" s="59" t="s">
        <v>769</v>
      </c>
      <c r="C2893" s="59"/>
      <c r="D2893" s="60">
        <f>DR!$J$128</f>
        <v>0</v>
      </c>
      <c r="E2893" s="60">
        <f>CR!$J$129</f>
        <v>324395.05</v>
      </c>
      <c r="F2893" s="59"/>
      <c r="G2893" s="60"/>
    </row>
    <row r="2894" spans="1:7" ht="18" customHeight="1" x14ac:dyDescent="0.35">
      <c r="A2894" s="59"/>
      <c r="B2894" s="59" t="s">
        <v>770</v>
      </c>
      <c r="C2894" s="59"/>
      <c r="D2894" s="60">
        <f>DR!$K$128</f>
        <v>0</v>
      </c>
      <c r="E2894" s="60">
        <f>CR!$K$129</f>
        <v>37591.97</v>
      </c>
      <c r="F2894" s="59"/>
      <c r="G2894" s="60"/>
    </row>
    <row r="2895" spans="1:7" ht="18" customHeight="1" x14ac:dyDescent="0.35">
      <c r="A2895" s="59"/>
      <c r="B2895" s="59" t="s">
        <v>771</v>
      </c>
      <c r="C2895" s="59"/>
      <c r="D2895" s="60">
        <f>DR!$L$128</f>
        <v>0</v>
      </c>
      <c r="E2895" s="60">
        <f>CR!$L$129</f>
        <v>742779.32</v>
      </c>
      <c r="F2895" s="59"/>
      <c r="G2895" s="60"/>
    </row>
    <row r="2896" spans="1:7" ht="18" customHeight="1" x14ac:dyDescent="0.35">
      <c r="A2896" s="59"/>
      <c r="B2896" s="59" t="s">
        <v>772</v>
      </c>
      <c r="C2896" s="59"/>
      <c r="D2896" s="60">
        <f>DR!$M$128</f>
        <v>0</v>
      </c>
      <c r="E2896" s="60">
        <f>CR!$M$129</f>
        <v>839173.63</v>
      </c>
      <c r="F2896" s="59"/>
      <c r="G2896" s="60"/>
    </row>
    <row r="2897" spans="1:7" ht="18" customHeight="1" x14ac:dyDescent="0.35">
      <c r="A2897" s="59"/>
      <c r="B2897" s="59" t="s">
        <v>773</v>
      </c>
      <c r="C2897" s="59"/>
      <c r="D2897" s="60">
        <f>DR!$N$128</f>
        <v>0</v>
      </c>
      <c r="E2897" s="60">
        <f>CR!$N$129</f>
        <v>18855</v>
      </c>
      <c r="F2897" s="59"/>
      <c r="G2897" s="60"/>
    </row>
    <row r="2898" spans="1:7" ht="18" customHeight="1" x14ac:dyDescent="0.35">
      <c r="A2898" s="59"/>
      <c r="B2898" s="59" t="s">
        <v>774</v>
      </c>
      <c r="C2898" s="59"/>
      <c r="D2898" s="60">
        <f>DR!$O$128</f>
        <v>0</v>
      </c>
      <c r="E2898" s="60">
        <f>CR!$O$129</f>
        <v>25960</v>
      </c>
      <c r="F2898" s="59"/>
      <c r="G2898" s="60"/>
    </row>
    <row r="2899" spans="1:7" ht="18" customHeight="1" x14ac:dyDescent="0.35">
      <c r="A2899" s="59"/>
      <c r="B2899" s="59" t="s">
        <v>775</v>
      </c>
      <c r="C2899" s="59"/>
      <c r="D2899" s="60">
        <f>DR!$P$128</f>
        <v>0</v>
      </c>
      <c r="E2899" s="60">
        <f>CR!$P$129</f>
        <v>1290090</v>
      </c>
      <c r="F2899" s="59"/>
      <c r="G2899" s="60"/>
    </row>
    <row r="2900" spans="1:7" ht="18" customHeight="1" x14ac:dyDescent="0.35">
      <c r="A2900" s="59"/>
      <c r="B2900" s="59" t="s">
        <v>776</v>
      </c>
      <c r="C2900" s="59"/>
      <c r="D2900" s="60">
        <f>DR!$Q$128</f>
        <v>0</v>
      </c>
      <c r="E2900" s="60">
        <f>CR!$Q$129</f>
        <v>1053558.3899999999</v>
      </c>
      <c r="F2900" s="59"/>
      <c r="G2900" s="60"/>
    </row>
    <row r="2901" spans="1:7" ht="18" customHeight="1" x14ac:dyDescent="0.35">
      <c r="A2901" s="59"/>
      <c r="B2901" s="59" t="s">
        <v>777</v>
      </c>
      <c r="C2901" s="59"/>
      <c r="D2901" s="60">
        <f>DR!$R$128</f>
        <v>0</v>
      </c>
      <c r="E2901" s="60">
        <f>CR!$R$129</f>
        <v>319902</v>
      </c>
      <c r="F2901" s="59"/>
      <c r="G2901" s="60"/>
    </row>
    <row r="2902" spans="1:7" ht="18" customHeight="1" x14ac:dyDescent="0.35">
      <c r="A2902" s="59"/>
      <c r="B2902" s="59" t="s">
        <v>778</v>
      </c>
      <c r="C2902" s="59"/>
      <c r="D2902" s="60">
        <f>DR!$S$128</f>
        <v>0</v>
      </c>
      <c r="E2902" s="60">
        <f>CR!$S$129</f>
        <v>2159286.4900000002</v>
      </c>
      <c r="F2902" s="59"/>
      <c r="G2902" s="60"/>
    </row>
    <row r="2903" spans="1:7" ht="18" customHeight="1" x14ac:dyDescent="0.35">
      <c r="A2903" s="59"/>
      <c r="B2903" s="59" t="s">
        <v>779</v>
      </c>
      <c r="C2903" s="59"/>
      <c r="D2903" s="60">
        <f>DR!$T$128</f>
        <v>0</v>
      </c>
      <c r="E2903" s="60">
        <f>CR!$T$129</f>
        <v>140316</v>
      </c>
      <c r="F2903" s="59"/>
      <c r="G2903" s="60"/>
    </row>
    <row r="2904" spans="1:7" ht="18" customHeight="1" x14ac:dyDescent="0.35">
      <c r="A2904" s="59"/>
      <c r="B2904" s="59" t="s">
        <v>780</v>
      </c>
      <c r="C2904" s="59"/>
      <c r="D2904" s="60">
        <f>DR!$U$128</f>
        <v>0</v>
      </c>
      <c r="E2904" s="60">
        <f>CR!$U$129</f>
        <v>1013320.21</v>
      </c>
      <c r="F2904" s="59"/>
      <c r="G2904" s="60"/>
    </row>
    <row r="2905" spans="1:7" ht="18" customHeight="1" x14ac:dyDescent="0.35">
      <c r="A2905" s="59"/>
      <c r="B2905" s="59"/>
      <c r="C2905" s="59"/>
      <c r="D2905" s="60" t="e">
        <f t="shared" ref="D2905:E2905" si="120">SUM(D2887:D2904)</f>
        <v>#REF!</v>
      </c>
      <c r="E2905" s="60">
        <f t="shared" si="120"/>
        <v>12718930.789999999</v>
      </c>
      <c r="F2905" s="59" t="s">
        <v>761</v>
      </c>
      <c r="G2905" s="60" t="e">
        <f>D2905-E2905</f>
        <v>#REF!</v>
      </c>
    </row>
    <row r="2906" spans="1:7" ht="18" customHeight="1" x14ac:dyDescent="0.35">
      <c r="A2906" s="52"/>
      <c r="B2906" s="52"/>
      <c r="C2906" s="52"/>
      <c r="D2906" s="53"/>
      <c r="E2906" s="53"/>
      <c r="F2906" s="52"/>
      <c r="G2906" s="53"/>
    </row>
    <row r="2907" spans="1:7" ht="18" customHeight="1" x14ac:dyDescent="0.35">
      <c r="A2907" s="52"/>
      <c r="B2907" s="52"/>
      <c r="C2907" s="52"/>
      <c r="D2907" s="53"/>
      <c r="E2907" s="53"/>
      <c r="F2907" s="52"/>
      <c r="G2907" s="53"/>
    </row>
    <row r="2908" spans="1:7" ht="18" customHeight="1" x14ac:dyDescent="0.35">
      <c r="A2908" s="61" t="s">
        <v>525</v>
      </c>
      <c r="B2908" s="63"/>
      <c r="C2908" s="52"/>
      <c r="D2908" s="55">
        <v>211</v>
      </c>
      <c r="E2908" s="53"/>
      <c r="F2908" s="52"/>
      <c r="G2908" s="53"/>
    </row>
    <row r="2909" spans="1:7" ht="18" customHeight="1" x14ac:dyDescent="0.35">
      <c r="A2909" s="56"/>
      <c r="B2909" s="64"/>
      <c r="C2909" s="52"/>
      <c r="D2909" s="55"/>
      <c r="E2909" s="53"/>
      <c r="F2909" s="52"/>
      <c r="G2909" s="53"/>
    </row>
    <row r="2910" spans="1:7" ht="18" customHeight="1" x14ac:dyDescent="0.35">
      <c r="A2910" s="57" t="s">
        <v>756</v>
      </c>
      <c r="B2910" s="57" t="s">
        <v>757</v>
      </c>
      <c r="C2910" s="57" t="s">
        <v>758</v>
      </c>
      <c r="D2910" s="58" t="s">
        <v>759</v>
      </c>
      <c r="E2910" s="58" t="s">
        <v>760</v>
      </c>
      <c r="F2910" s="57" t="s">
        <v>761</v>
      </c>
      <c r="G2910" s="58" t="s">
        <v>762</v>
      </c>
    </row>
    <row r="2911" spans="1:7" ht="18" customHeight="1" x14ac:dyDescent="0.35">
      <c r="A2911" s="59" t="s">
        <v>763</v>
      </c>
      <c r="B2911" s="59" t="s">
        <v>649</v>
      </c>
      <c r="C2911" s="59"/>
      <c r="D2911" s="60">
        <f>DR!$D$130</f>
        <v>0</v>
      </c>
      <c r="E2911" s="60">
        <f>CR!$D$130</f>
        <v>0</v>
      </c>
      <c r="F2911" s="59"/>
      <c r="G2911" s="60"/>
    </row>
    <row r="2912" spans="1:7" ht="18" customHeight="1" x14ac:dyDescent="0.35">
      <c r="A2912" s="59"/>
      <c r="B2912" s="59" t="s">
        <v>764</v>
      </c>
      <c r="C2912" s="59"/>
      <c r="D2912" s="60">
        <f>DR!$E$129</f>
        <v>0</v>
      </c>
      <c r="E2912" s="60">
        <f>CR!$E$130</f>
        <v>0</v>
      </c>
      <c r="F2912" s="59"/>
      <c r="G2912" s="60"/>
    </row>
    <row r="2913" spans="1:7" ht="18" customHeight="1" x14ac:dyDescent="0.35">
      <c r="A2913" s="59"/>
      <c r="B2913" s="59" t="s">
        <v>765</v>
      </c>
      <c r="C2913" s="59"/>
      <c r="D2913" s="60">
        <f>DR!$F$129</f>
        <v>0</v>
      </c>
      <c r="E2913" s="60">
        <f>CR!$F$130</f>
        <v>0</v>
      </c>
      <c r="F2913" s="59"/>
      <c r="G2913" s="60"/>
    </row>
    <row r="2914" spans="1:7" ht="18" customHeight="1" x14ac:dyDescent="0.35">
      <c r="A2914" s="59"/>
      <c r="B2914" s="59" t="s">
        <v>766</v>
      </c>
      <c r="C2914" s="59"/>
      <c r="D2914" s="60">
        <f>DR!$H$129</f>
        <v>0</v>
      </c>
      <c r="E2914" s="60">
        <f>CR!$G$130</f>
        <v>0</v>
      </c>
      <c r="F2914" s="59"/>
      <c r="G2914" s="60"/>
    </row>
    <row r="2915" spans="1:7" ht="18" customHeight="1" x14ac:dyDescent="0.35">
      <c r="A2915" s="59"/>
      <c r="B2915" s="59" t="s">
        <v>767</v>
      </c>
      <c r="C2915" s="59"/>
      <c r="D2915" s="60" t="e">
        <f>DR!#REF!</f>
        <v>#REF!</v>
      </c>
      <c r="E2915" s="60">
        <f>CR!$H$131</f>
        <v>0</v>
      </c>
      <c r="F2915" s="59"/>
      <c r="G2915" s="60"/>
    </row>
    <row r="2916" spans="1:7" ht="18" customHeight="1" x14ac:dyDescent="0.35">
      <c r="A2916" s="59"/>
      <c r="B2916" s="59" t="s">
        <v>768</v>
      </c>
      <c r="C2916" s="59"/>
      <c r="D2916" s="60">
        <f>DR!$I$129</f>
        <v>0</v>
      </c>
      <c r="E2916" s="60">
        <f>CR!$I$130</f>
        <v>0</v>
      </c>
      <c r="F2916" s="59"/>
      <c r="G2916" s="60"/>
    </row>
    <row r="2917" spans="1:7" ht="18" customHeight="1" x14ac:dyDescent="0.35">
      <c r="A2917" s="59"/>
      <c r="B2917" s="59" t="s">
        <v>769</v>
      </c>
      <c r="C2917" s="59"/>
      <c r="D2917" s="60">
        <f>DR!$J$129</f>
        <v>0</v>
      </c>
      <c r="E2917" s="60">
        <f>CR!$J$130</f>
        <v>0</v>
      </c>
      <c r="F2917" s="59"/>
      <c r="G2917" s="60"/>
    </row>
    <row r="2918" spans="1:7" ht="18" customHeight="1" x14ac:dyDescent="0.35">
      <c r="A2918" s="59"/>
      <c r="B2918" s="59" t="s">
        <v>770</v>
      </c>
      <c r="C2918" s="59"/>
      <c r="D2918" s="60">
        <f>DR!$K$129</f>
        <v>0</v>
      </c>
      <c r="E2918" s="60">
        <f>CR!$K$130</f>
        <v>0</v>
      </c>
      <c r="F2918" s="59"/>
      <c r="G2918" s="60"/>
    </row>
    <row r="2919" spans="1:7" ht="18" customHeight="1" x14ac:dyDescent="0.35">
      <c r="A2919" s="59"/>
      <c r="B2919" s="59" t="s">
        <v>771</v>
      </c>
      <c r="C2919" s="59"/>
      <c r="D2919" s="60">
        <f>DR!$L$129</f>
        <v>0</v>
      </c>
      <c r="E2919" s="60">
        <f>CR!$L$130</f>
        <v>0</v>
      </c>
      <c r="F2919" s="59"/>
      <c r="G2919" s="60"/>
    </row>
    <row r="2920" spans="1:7" ht="18" customHeight="1" x14ac:dyDescent="0.35">
      <c r="A2920" s="59"/>
      <c r="B2920" s="59" t="s">
        <v>772</v>
      </c>
      <c r="C2920" s="59"/>
      <c r="D2920" s="60">
        <f>DR!$M$129</f>
        <v>0</v>
      </c>
      <c r="E2920" s="60">
        <f>CR!$M$130</f>
        <v>0</v>
      </c>
      <c r="F2920" s="59"/>
      <c r="G2920" s="60"/>
    </row>
    <row r="2921" spans="1:7" ht="18" customHeight="1" x14ac:dyDescent="0.35">
      <c r="A2921" s="59"/>
      <c r="B2921" s="59" t="s">
        <v>773</v>
      </c>
      <c r="C2921" s="59"/>
      <c r="D2921" s="60">
        <f>DR!$N$129</f>
        <v>0</v>
      </c>
      <c r="E2921" s="60">
        <f>CR!$N$130</f>
        <v>0</v>
      </c>
      <c r="F2921" s="59"/>
      <c r="G2921" s="60"/>
    </row>
    <row r="2922" spans="1:7" ht="18" customHeight="1" x14ac:dyDescent="0.35">
      <c r="A2922" s="59"/>
      <c r="B2922" s="59" t="s">
        <v>774</v>
      </c>
      <c r="C2922" s="59"/>
      <c r="D2922" s="60">
        <f>DR!$O$129</f>
        <v>0</v>
      </c>
      <c r="E2922" s="60">
        <f>CR!$O$130</f>
        <v>0</v>
      </c>
      <c r="F2922" s="59"/>
      <c r="G2922" s="60"/>
    </row>
    <row r="2923" spans="1:7" ht="18" customHeight="1" x14ac:dyDescent="0.35">
      <c r="A2923" s="59"/>
      <c r="B2923" s="59" t="s">
        <v>775</v>
      </c>
      <c r="C2923" s="59"/>
      <c r="D2923" s="60">
        <f>DR!$P$129</f>
        <v>0</v>
      </c>
      <c r="E2923" s="60">
        <f>CR!$P$130</f>
        <v>0</v>
      </c>
      <c r="F2923" s="59"/>
      <c r="G2923" s="60"/>
    </row>
    <row r="2924" spans="1:7" ht="18" customHeight="1" x14ac:dyDescent="0.35">
      <c r="A2924" s="59"/>
      <c r="B2924" s="59" t="s">
        <v>776</v>
      </c>
      <c r="C2924" s="59"/>
      <c r="D2924" s="60">
        <f>DR!$Q$129</f>
        <v>0</v>
      </c>
      <c r="E2924" s="60">
        <f>CR!$Q$130</f>
        <v>0</v>
      </c>
      <c r="F2924" s="59"/>
      <c r="G2924" s="60"/>
    </row>
    <row r="2925" spans="1:7" ht="18" customHeight="1" x14ac:dyDescent="0.35">
      <c r="A2925" s="59"/>
      <c r="B2925" s="59" t="s">
        <v>777</v>
      </c>
      <c r="C2925" s="59"/>
      <c r="D2925" s="60">
        <f>DR!$R$129</f>
        <v>0</v>
      </c>
      <c r="E2925" s="60">
        <f>CR!$R$130</f>
        <v>0</v>
      </c>
      <c r="F2925" s="59"/>
      <c r="G2925" s="60"/>
    </row>
    <row r="2926" spans="1:7" ht="18" customHeight="1" x14ac:dyDescent="0.35">
      <c r="A2926" s="59"/>
      <c r="B2926" s="59" t="s">
        <v>778</v>
      </c>
      <c r="C2926" s="59"/>
      <c r="D2926" s="60">
        <f>DR!$S$129</f>
        <v>0</v>
      </c>
      <c r="E2926" s="60">
        <f>CR!$S$130</f>
        <v>0</v>
      </c>
      <c r="F2926" s="59"/>
      <c r="G2926" s="60"/>
    </row>
    <row r="2927" spans="1:7" ht="18" customHeight="1" x14ac:dyDescent="0.35">
      <c r="A2927" s="59"/>
      <c r="B2927" s="59" t="s">
        <v>779</v>
      </c>
      <c r="C2927" s="59"/>
      <c r="D2927" s="60">
        <f>DR!$T$129</f>
        <v>0</v>
      </c>
      <c r="E2927" s="60">
        <f>CR!$T$130</f>
        <v>0</v>
      </c>
      <c r="F2927" s="59"/>
      <c r="G2927" s="60"/>
    </row>
    <row r="2928" spans="1:7" ht="18" customHeight="1" x14ac:dyDescent="0.35">
      <c r="A2928" s="59"/>
      <c r="B2928" s="59" t="s">
        <v>780</v>
      </c>
      <c r="C2928" s="59"/>
      <c r="D2928" s="60">
        <f>DR!$U$129</f>
        <v>0</v>
      </c>
      <c r="E2928" s="60">
        <f>CR!$U$130</f>
        <v>0</v>
      </c>
      <c r="F2928" s="59"/>
      <c r="G2928" s="60"/>
    </row>
    <row r="2929" spans="1:7" ht="18" customHeight="1" x14ac:dyDescent="0.35">
      <c r="A2929" s="59"/>
      <c r="B2929" s="59"/>
      <c r="C2929" s="59"/>
      <c r="D2929" s="60" t="e">
        <f t="shared" ref="D2929:E2929" si="121">SUM(D2911:D2928)</f>
        <v>#REF!</v>
      </c>
      <c r="E2929" s="60">
        <f t="shared" si="121"/>
        <v>0</v>
      </c>
      <c r="F2929" s="59" t="s">
        <v>761</v>
      </c>
      <c r="G2929" s="60" t="e">
        <f>D2929-E2929</f>
        <v>#REF!</v>
      </c>
    </row>
    <row r="2930" spans="1:7" ht="18" customHeight="1" x14ac:dyDescent="0.35">
      <c r="A2930" s="52"/>
      <c r="B2930" s="52"/>
      <c r="C2930" s="52"/>
      <c r="D2930" s="53"/>
      <c r="E2930" s="53"/>
      <c r="F2930" s="52"/>
      <c r="G2930" s="53"/>
    </row>
    <row r="2931" spans="1:7" ht="18" customHeight="1" x14ac:dyDescent="0.35">
      <c r="A2931" s="52"/>
      <c r="B2931" s="52"/>
      <c r="C2931" s="52"/>
      <c r="D2931" s="53"/>
      <c r="E2931" s="53"/>
      <c r="F2931" s="52"/>
      <c r="G2931" s="53"/>
    </row>
    <row r="2932" spans="1:7" ht="18" customHeight="1" x14ac:dyDescent="0.35">
      <c r="A2932" s="61" t="s">
        <v>527</v>
      </c>
      <c r="B2932" s="63"/>
      <c r="C2932" s="52"/>
      <c r="D2932" s="55">
        <v>215</v>
      </c>
      <c r="E2932" s="53"/>
      <c r="F2932" s="52"/>
      <c r="G2932" s="53"/>
    </row>
    <row r="2933" spans="1:7" ht="18" customHeight="1" x14ac:dyDescent="0.35">
      <c r="A2933" s="56"/>
      <c r="B2933" s="64"/>
      <c r="C2933" s="52"/>
      <c r="D2933" s="55"/>
      <c r="E2933" s="53"/>
      <c r="F2933" s="52"/>
      <c r="G2933" s="53"/>
    </row>
    <row r="2934" spans="1:7" ht="18" customHeight="1" x14ac:dyDescent="0.35">
      <c r="A2934" s="57" t="s">
        <v>756</v>
      </c>
      <c r="B2934" s="57" t="s">
        <v>757</v>
      </c>
      <c r="C2934" s="57" t="s">
        <v>758</v>
      </c>
      <c r="D2934" s="58" t="s">
        <v>759</v>
      </c>
      <c r="E2934" s="58" t="s">
        <v>760</v>
      </c>
      <c r="F2934" s="57" t="s">
        <v>761</v>
      </c>
      <c r="G2934" s="58" t="s">
        <v>762</v>
      </c>
    </row>
    <row r="2935" spans="1:7" ht="18" customHeight="1" x14ac:dyDescent="0.35">
      <c r="A2935" s="59" t="s">
        <v>763</v>
      </c>
      <c r="B2935" s="59" t="s">
        <v>649</v>
      </c>
      <c r="C2935" s="59"/>
      <c r="D2935" s="60">
        <f>DR!$D$131</f>
        <v>64319</v>
      </c>
      <c r="E2935" s="60">
        <f>CR!$D$131</f>
        <v>0</v>
      </c>
      <c r="F2935" s="59"/>
      <c r="G2935" s="60"/>
    </row>
    <row r="2936" spans="1:7" ht="18" customHeight="1" x14ac:dyDescent="0.35">
      <c r="A2936" s="59"/>
      <c r="B2936" s="59" t="s">
        <v>764</v>
      </c>
      <c r="C2936" s="59"/>
      <c r="D2936" s="60">
        <f>DR!$E$130</f>
        <v>294617.49</v>
      </c>
      <c r="E2936" s="60">
        <f>CR!$E$131</f>
        <v>0</v>
      </c>
      <c r="F2936" s="59"/>
      <c r="G2936" s="60"/>
    </row>
    <row r="2937" spans="1:7" ht="18" customHeight="1" x14ac:dyDescent="0.35">
      <c r="A2937" s="59"/>
      <c r="B2937" s="59" t="s">
        <v>765</v>
      </c>
      <c r="C2937" s="59"/>
      <c r="D2937" s="60">
        <f>DR!$F$130</f>
        <v>40696.58</v>
      </c>
      <c r="E2937" s="60">
        <f>CR!$F$131</f>
        <v>0</v>
      </c>
      <c r="F2937" s="59"/>
      <c r="G2937" s="60"/>
    </row>
    <row r="2938" spans="1:7" ht="18" customHeight="1" x14ac:dyDescent="0.35">
      <c r="A2938" s="59"/>
      <c r="B2938" s="59" t="s">
        <v>766</v>
      </c>
      <c r="C2938" s="59"/>
      <c r="D2938" s="60">
        <f>DR!$H$130</f>
        <v>131328.04999999999</v>
      </c>
      <c r="E2938" s="60">
        <f>CR!$G$131</f>
        <v>0</v>
      </c>
      <c r="F2938" s="59"/>
      <c r="G2938" s="60"/>
    </row>
    <row r="2939" spans="1:7" ht="18" customHeight="1" x14ac:dyDescent="0.35">
      <c r="A2939" s="59"/>
      <c r="B2939" s="59" t="s">
        <v>767</v>
      </c>
      <c r="C2939" s="59"/>
      <c r="D2939" s="60" t="e">
        <f>DR!#REF!</f>
        <v>#REF!</v>
      </c>
      <c r="E2939" s="60">
        <f>CR!$H$133</f>
        <v>0</v>
      </c>
      <c r="F2939" s="59"/>
      <c r="G2939" s="60"/>
    </row>
    <row r="2940" spans="1:7" ht="18" customHeight="1" x14ac:dyDescent="0.35">
      <c r="A2940" s="59"/>
      <c r="B2940" s="59" t="s">
        <v>768</v>
      </c>
      <c r="C2940" s="59"/>
      <c r="D2940" s="60">
        <f>DR!$I$130</f>
        <v>56857</v>
      </c>
      <c r="E2940" s="60">
        <f>CR!$I$131</f>
        <v>0</v>
      </c>
      <c r="F2940" s="59"/>
      <c r="G2940" s="60"/>
    </row>
    <row r="2941" spans="1:7" ht="18" customHeight="1" x14ac:dyDescent="0.35">
      <c r="A2941" s="59"/>
      <c r="B2941" s="59" t="s">
        <v>769</v>
      </c>
      <c r="C2941" s="59"/>
      <c r="D2941" s="60">
        <f>DR!$J$130</f>
        <v>32439</v>
      </c>
      <c r="E2941" s="60">
        <f>CR!$J$131</f>
        <v>0</v>
      </c>
      <c r="F2941" s="59"/>
      <c r="G2941" s="60"/>
    </row>
    <row r="2942" spans="1:7" ht="18" customHeight="1" x14ac:dyDescent="0.35">
      <c r="A2942" s="59"/>
      <c r="B2942" s="59" t="s">
        <v>770</v>
      </c>
      <c r="C2942" s="59"/>
      <c r="D2942" s="60">
        <f>DR!$K$130</f>
        <v>3759.2</v>
      </c>
      <c r="E2942" s="60">
        <f>CR!$K$131</f>
        <v>0</v>
      </c>
      <c r="F2942" s="59"/>
      <c r="G2942" s="60"/>
    </row>
    <row r="2943" spans="1:7" ht="18" customHeight="1" x14ac:dyDescent="0.35">
      <c r="A2943" s="59"/>
      <c r="B2943" s="59" t="s">
        <v>771</v>
      </c>
      <c r="C2943" s="59"/>
      <c r="D2943" s="60">
        <f>DR!$L$130</f>
        <v>46378.83</v>
      </c>
      <c r="E2943" s="60">
        <f>CR!$L$131</f>
        <v>0</v>
      </c>
      <c r="F2943" s="59"/>
      <c r="G2943" s="60"/>
    </row>
    <row r="2944" spans="1:7" ht="18" customHeight="1" x14ac:dyDescent="0.35">
      <c r="A2944" s="59"/>
      <c r="B2944" s="59" t="s">
        <v>772</v>
      </c>
      <c r="C2944" s="59"/>
      <c r="D2944" s="60">
        <f>DR!$M$130</f>
        <v>83917.36</v>
      </c>
      <c r="E2944" s="60">
        <f>CR!$M$131</f>
        <v>0</v>
      </c>
      <c r="F2944" s="59"/>
      <c r="G2944" s="60"/>
    </row>
    <row r="2945" spans="1:7" ht="18" customHeight="1" x14ac:dyDescent="0.35">
      <c r="A2945" s="59"/>
      <c r="B2945" s="59" t="s">
        <v>773</v>
      </c>
      <c r="C2945" s="59"/>
      <c r="D2945" s="60">
        <f>DR!$N$130</f>
        <v>1885</v>
      </c>
      <c r="E2945" s="60">
        <f>CR!$N$131</f>
        <v>0</v>
      </c>
      <c r="F2945" s="59"/>
      <c r="G2945" s="60"/>
    </row>
    <row r="2946" spans="1:7" ht="18" customHeight="1" x14ac:dyDescent="0.35">
      <c r="A2946" s="59"/>
      <c r="B2946" s="59" t="s">
        <v>774</v>
      </c>
      <c r="C2946" s="59"/>
      <c r="D2946" s="60">
        <f>DR!$O$130</f>
        <v>0</v>
      </c>
      <c r="E2946" s="60">
        <f>CR!$O$131</f>
        <v>0</v>
      </c>
      <c r="F2946" s="59"/>
      <c r="G2946" s="60"/>
    </row>
    <row r="2947" spans="1:7" ht="18" customHeight="1" x14ac:dyDescent="0.35">
      <c r="A2947" s="59"/>
      <c r="B2947" s="59" t="s">
        <v>775</v>
      </c>
      <c r="C2947" s="59"/>
      <c r="D2947" s="60">
        <f>DR!$P$130</f>
        <v>129009</v>
      </c>
      <c r="E2947" s="60">
        <f>CR!$P$131</f>
        <v>0</v>
      </c>
      <c r="F2947" s="59"/>
      <c r="G2947" s="60"/>
    </row>
    <row r="2948" spans="1:7" ht="18" customHeight="1" x14ac:dyDescent="0.35">
      <c r="A2948" s="59"/>
      <c r="B2948" s="59" t="s">
        <v>776</v>
      </c>
      <c r="C2948" s="59"/>
      <c r="D2948" s="60">
        <f>DR!$Q$130</f>
        <v>120355.84</v>
      </c>
      <c r="E2948" s="60">
        <f>CR!$Q$131</f>
        <v>0</v>
      </c>
      <c r="F2948" s="59"/>
      <c r="G2948" s="60"/>
    </row>
    <row r="2949" spans="1:7" ht="18" customHeight="1" x14ac:dyDescent="0.35">
      <c r="A2949" s="59"/>
      <c r="B2949" s="59" t="s">
        <v>777</v>
      </c>
      <c r="C2949" s="59"/>
      <c r="D2949" s="60">
        <f>DR!$R$130</f>
        <v>31990</v>
      </c>
      <c r="E2949" s="60">
        <f>CR!$R$131</f>
        <v>0</v>
      </c>
      <c r="F2949" s="59"/>
      <c r="G2949" s="60"/>
    </row>
    <row r="2950" spans="1:7" ht="18" customHeight="1" x14ac:dyDescent="0.35">
      <c r="A2950" s="59"/>
      <c r="B2950" s="59" t="s">
        <v>778</v>
      </c>
      <c r="C2950" s="59"/>
      <c r="D2950" s="60">
        <f>DR!$S$130</f>
        <v>215928.65</v>
      </c>
      <c r="E2950" s="60">
        <f>CR!$S$131</f>
        <v>0</v>
      </c>
      <c r="F2950" s="59"/>
      <c r="G2950" s="60"/>
    </row>
    <row r="2951" spans="1:7" ht="18" customHeight="1" x14ac:dyDescent="0.35">
      <c r="A2951" s="59"/>
      <c r="B2951" s="59" t="s">
        <v>779</v>
      </c>
      <c r="C2951" s="59"/>
      <c r="D2951" s="60">
        <f>DR!$T$130</f>
        <v>14031</v>
      </c>
      <c r="E2951" s="60">
        <f>CR!$T$131</f>
        <v>0</v>
      </c>
      <c r="F2951" s="59"/>
      <c r="G2951" s="60"/>
    </row>
    <row r="2952" spans="1:7" ht="18" customHeight="1" x14ac:dyDescent="0.35">
      <c r="A2952" s="59"/>
      <c r="B2952" s="59" t="s">
        <v>780</v>
      </c>
      <c r="C2952" s="59"/>
      <c r="D2952" s="60">
        <f>DR!$U$130</f>
        <v>101332.02</v>
      </c>
      <c r="E2952" s="60">
        <f>CR!$U$131</f>
        <v>0</v>
      </c>
      <c r="F2952" s="59"/>
      <c r="G2952" s="60"/>
    </row>
    <row r="2953" spans="1:7" ht="18" customHeight="1" x14ac:dyDescent="0.35">
      <c r="A2953" s="59"/>
      <c r="B2953" s="59"/>
      <c r="C2953" s="59"/>
      <c r="D2953" s="60" t="e">
        <f t="shared" ref="D2953:E2953" si="122">SUM(D2935:D2952)</f>
        <v>#REF!</v>
      </c>
      <c r="E2953" s="60">
        <f t="shared" si="122"/>
        <v>0</v>
      </c>
      <c r="F2953" s="59" t="s">
        <v>761</v>
      </c>
      <c r="G2953" s="60" t="e">
        <f>D2953-E2953</f>
        <v>#REF!</v>
      </c>
    </row>
    <row r="2954" spans="1:7" ht="18" customHeight="1" x14ac:dyDescent="0.35">
      <c r="A2954" s="52"/>
      <c r="B2954" s="52"/>
      <c r="C2954" s="52"/>
      <c r="D2954" s="53"/>
      <c r="E2954" s="53"/>
      <c r="F2954" s="52"/>
      <c r="G2954" s="53"/>
    </row>
    <row r="2955" spans="1:7" ht="18" customHeight="1" x14ac:dyDescent="0.35">
      <c r="A2955" s="52"/>
      <c r="B2955" s="52"/>
      <c r="C2955" s="52"/>
      <c r="D2955" s="53"/>
      <c r="E2955" s="53"/>
      <c r="F2955" s="52"/>
      <c r="G2955" s="53"/>
    </row>
    <row r="2956" spans="1:7" ht="18" customHeight="1" x14ac:dyDescent="0.35">
      <c r="A2956" s="61" t="s">
        <v>531</v>
      </c>
      <c r="B2956" s="63"/>
      <c r="C2956" s="52"/>
      <c r="D2956" s="55">
        <v>217</v>
      </c>
      <c r="E2956" s="53"/>
      <c r="F2956" s="52"/>
      <c r="G2956" s="53"/>
    </row>
    <row r="2957" spans="1:7" ht="18" customHeight="1" x14ac:dyDescent="0.35">
      <c r="A2957" s="56"/>
      <c r="B2957" s="64"/>
      <c r="C2957" s="52"/>
      <c r="D2957" s="55"/>
      <c r="E2957" s="53"/>
      <c r="F2957" s="52"/>
      <c r="G2957" s="53"/>
    </row>
    <row r="2958" spans="1:7" ht="18" customHeight="1" x14ac:dyDescent="0.35">
      <c r="A2958" s="57" t="s">
        <v>756</v>
      </c>
      <c r="B2958" s="57" t="s">
        <v>757</v>
      </c>
      <c r="C2958" s="57" t="s">
        <v>758</v>
      </c>
      <c r="D2958" s="58" t="s">
        <v>759</v>
      </c>
      <c r="E2958" s="58" t="s">
        <v>760</v>
      </c>
      <c r="F2958" s="57" t="s">
        <v>761</v>
      </c>
      <c r="G2958" s="58" t="s">
        <v>762</v>
      </c>
    </row>
    <row r="2959" spans="1:7" ht="18" customHeight="1" x14ac:dyDescent="0.35">
      <c r="A2959" s="59" t="s">
        <v>763</v>
      </c>
      <c r="B2959" s="59" t="s">
        <v>649</v>
      </c>
      <c r="C2959" s="59"/>
      <c r="D2959" s="60">
        <f>DR!$D$133</f>
        <v>9890982</v>
      </c>
      <c r="E2959" s="60">
        <f>CR!$D$133</f>
        <v>0</v>
      </c>
      <c r="F2959" s="59"/>
      <c r="G2959" s="60"/>
    </row>
    <row r="2960" spans="1:7" ht="18" customHeight="1" x14ac:dyDescent="0.35">
      <c r="A2960" s="59"/>
      <c r="B2960" s="59" t="s">
        <v>764</v>
      </c>
      <c r="C2960" s="59"/>
      <c r="D2960" s="60">
        <f>DR!$E$131</f>
        <v>0</v>
      </c>
      <c r="E2960" s="60">
        <f>CR!$E$133</f>
        <v>0</v>
      </c>
      <c r="F2960" s="59"/>
      <c r="G2960" s="60"/>
    </row>
    <row r="2961" spans="1:7" ht="18" customHeight="1" x14ac:dyDescent="0.35">
      <c r="A2961" s="59"/>
      <c r="B2961" s="59" t="s">
        <v>765</v>
      </c>
      <c r="C2961" s="59"/>
      <c r="D2961" s="60">
        <f>DR!$F$131</f>
        <v>0</v>
      </c>
      <c r="E2961" s="60">
        <f>CR!$F$133</f>
        <v>0</v>
      </c>
      <c r="F2961" s="59"/>
      <c r="G2961" s="60"/>
    </row>
    <row r="2962" spans="1:7" ht="18" customHeight="1" x14ac:dyDescent="0.35">
      <c r="A2962" s="59"/>
      <c r="B2962" s="59" t="s">
        <v>766</v>
      </c>
      <c r="C2962" s="59"/>
      <c r="D2962" s="60">
        <f>DR!$H$131</f>
        <v>0</v>
      </c>
      <c r="E2962" s="60">
        <f>CR!$G$133</f>
        <v>0</v>
      </c>
      <c r="F2962" s="59"/>
      <c r="G2962" s="60"/>
    </row>
    <row r="2963" spans="1:7" ht="18" customHeight="1" x14ac:dyDescent="0.35">
      <c r="A2963" s="59"/>
      <c r="B2963" s="59" t="s">
        <v>767</v>
      </c>
      <c r="C2963" s="59"/>
      <c r="D2963" s="60" t="e">
        <f>DR!#REF!</f>
        <v>#REF!</v>
      </c>
      <c r="E2963" s="60">
        <f>CR!$H$134</f>
        <v>0</v>
      </c>
      <c r="F2963" s="59"/>
      <c r="G2963" s="60"/>
    </row>
    <row r="2964" spans="1:7" ht="18" customHeight="1" x14ac:dyDescent="0.35">
      <c r="A2964" s="59"/>
      <c r="B2964" s="59" t="s">
        <v>768</v>
      </c>
      <c r="C2964" s="59"/>
      <c r="D2964" s="60">
        <f>DR!$I$131</f>
        <v>0</v>
      </c>
      <c r="E2964" s="60">
        <f>CR!$I$133</f>
        <v>0</v>
      </c>
      <c r="F2964" s="59"/>
      <c r="G2964" s="60"/>
    </row>
    <row r="2965" spans="1:7" ht="18" customHeight="1" x14ac:dyDescent="0.35">
      <c r="A2965" s="59"/>
      <c r="B2965" s="59" t="s">
        <v>769</v>
      </c>
      <c r="C2965" s="59"/>
      <c r="D2965" s="60">
        <f>DR!$J$131</f>
        <v>0</v>
      </c>
      <c r="E2965" s="60">
        <f>CR!$J$133</f>
        <v>0</v>
      </c>
      <c r="F2965" s="59"/>
      <c r="G2965" s="60"/>
    </row>
    <row r="2966" spans="1:7" ht="18" customHeight="1" x14ac:dyDescent="0.35">
      <c r="A2966" s="59"/>
      <c r="B2966" s="59" t="s">
        <v>770</v>
      </c>
      <c r="C2966" s="59"/>
      <c r="D2966" s="60">
        <f>DR!$K$131</f>
        <v>0</v>
      </c>
      <c r="E2966" s="60">
        <f>CR!$K$133</f>
        <v>0</v>
      </c>
      <c r="F2966" s="59"/>
      <c r="G2966" s="60"/>
    </row>
    <row r="2967" spans="1:7" ht="18" customHeight="1" x14ac:dyDescent="0.35">
      <c r="A2967" s="59"/>
      <c r="B2967" s="59" t="s">
        <v>771</v>
      </c>
      <c r="C2967" s="59"/>
      <c r="D2967" s="60">
        <f>DR!$L$131</f>
        <v>0</v>
      </c>
      <c r="E2967" s="60">
        <f>CR!$L$133</f>
        <v>0</v>
      </c>
      <c r="F2967" s="59"/>
      <c r="G2967" s="60"/>
    </row>
    <row r="2968" spans="1:7" ht="18" customHeight="1" x14ac:dyDescent="0.35">
      <c r="A2968" s="59"/>
      <c r="B2968" s="59" t="s">
        <v>772</v>
      </c>
      <c r="C2968" s="59"/>
      <c r="D2968" s="60">
        <f>DR!$M$131</f>
        <v>0</v>
      </c>
      <c r="E2968" s="60">
        <f>CR!$M$133</f>
        <v>0</v>
      </c>
      <c r="F2968" s="59"/>
      <c r="G2968" s="60"/>
    </row>
    <row r="2969" spans="1:7" ht="18" customHeight="1" x14ac:dyDescent="0.35">
      <c r="A2969" s="59"/>
      <c r="B2969" s="59" t="s">
        <v>773</v>
      </c>
      <c r="C2969" s="59"/>
      <c r="D2969" s="60">
        <f>DR!$N$131</f>
        <v>0</v>
      </c>
      <c r="E2969" s="60">
        <f>CR!$N$133</f>
        <v>0</v>
      </c>
      <c r="F2969" s="59"/>
      <c r="G2969" s="60"/>
    </row>
    <row r="2970" spans="1:7" ht="18" customHeight="1" x14ac:dyDescent="0.35">
      <c r="A2970" s="59"/>
      <c r="B2970" s="59" t="s">
        <v>774</v>
      </c>
      <c r="C2970" s="59"/>
      <c r="D2970" s="60">
        <f>DR!$O$131</f>
        <v>0</v>
      </c>
      <c r="E2970" s="60">
        <f>CR!$O$133</f>
        <v>0</v>
      </c>
      <c r="F2970" s="59"/>
      <c r="G2970" s="60"/>
    </row>
    <row r="2971" spans="1:7" ht="18" customHeight="1" x14ac:dyDescent="0.35">
      <c r="A2971" s="59"/>
      <c r="B2971" s="59" t="s">
        <v>775</v>
      </c>
      <c r="C2971" s="59"/>
      <c r="D2971" s="60">
        <f>DR!$P$131</f>
        <v>0</v>
      </c>
      <c r="E2971" s="60">
        <f>CR!$P$133</f>
        <v>0</v>
      </c>
      <c r="F2971" s="59"/>
      <c r="G2971" s="60"/>
    </row>
    <row r="2972" spans="1:7" ht="18" customHeight="1" x14ac:dyDescent="0.35">
      <c r="A2972" s="59"/>
      <c r="B2972" s="59" t="s">
        <v>776</v>
      </c>
      <c r="C2972" s="59"/>
      <c r="D2972" s="60">
        <f>DR!$Q$131</f>
        <v>0</v>
      </c>
      <c r="E2972" s="60">
        <f>CR!$Q$133</f>
        <v>0</v>
      </c>
      <c r="F2972" s="59"/>
      <c r="G2972" s="60"/>
    </row>
    <row r="2973" spans="1:7" ht="18" customHeight="1" x14ac:dyDescent="0.35">
      <c r="A2973" s="59"/>
      <c r="B2973" s="59" t="s">
        <v>777</v>
      </c>
      <c r="C2973" s="59"/>
      <c r="D2973" s="60">
        <f>DR!$R$131</f>
        <v>0</v>
      </c>
      <c r="E2973" s="60">
        <f>CR!$R$133</f>
        <v>0</v>
      </c>
      <c r="F2973" s="59"/>
      <c r="G2973" s="60"/>
    </row>
    <row r="2974" spans="1:7" ht="18" customHeight="1" x14ac:dyDescent="0.35">
      <c r="A2974" s="59"/>
      <c r="B2974" s="59" t="s">
        <v>778</v>
      </c>
      <c r="C2974" s="59"/>
      <c r="D2974" s="60">
        <f>DR!$S$131</f>
        <v>0</v>
      </c>
      <c r="E2974" s="60">
        <f>CR!$S$133</f>
        <v>0</v>
      </c>
      <c r="F2974" s="59"/>
      <c r="G2974" s="60"/>
    </row>
    <row r="2975" spans="1:7" ht="18" customHeight="1" x14ac:dyDescent="0.35">
      <c r="A2975" s="59"/>
      <c r="B2975" s="59" t="s">
        <v>779</v>
      </c>
      <c r="C2975" s="59"/>
      <c r="D2975" s="60">
        <f>DR!$T$131</f>
        <v>0</v>
      </c>
      <c r="E2975" s="60">
        <f>CR!$T$133</f>
        <v>0</v>
      </c>
      <c r="F2975" s="59"/>
      <c r="G2975" s="60"/>
    </row>
    <row r="2976" spans="1:7" ht="18" customHeight="1" x14ac:dyDescent="0.35">
      <c r="A2976" s="59"/>
      <c r="B2976" s="59" t="s">
        <v>780</v>
      </c>
      <c r="C2976" s="59"/>
      <c r="D2976" s="60">
        <f>DR!$U$131</f>
        <v>0</v>
      </c>
      <c r="E2976" s="60">
        <f>CR!$U$133</f>
        <v>0</v>
      </c>
      <c r="F2976" s="59"/>
      <c r="G2976" s="60"/>
    </row>
    <row r="2977" spans="1:7" ht="18" customHeight="1" x14ac:dyDescent="0.35">
      <c r="A2977" s="59"/>
      <c r="B2977" s="59"/>
      <c r="C2977" s="59"/>
      <c r="D2977" s="60" t="e">
        <f t="shared" ref="D2977:E2977" si="123">SUM(D2959:D2976)</f>
        <v>#REF!</v>
      </c>
      <c r="E2977" s="60">
        <f t="shared" si="123"/>
        <v>0</v>
      </c>
      <c r="F2977" s="59" t="s">
        <v>761</v>
      </c>
      <c r="G2977" s="60" t="e">
        <f>D2977-E2977</f>
        <v>#REF!</v>
      </c>
    </row>
    <row r="2978" spans="1:7" ht="18" customHeight="1" x14ac:dyDescent="0.35">
      <c r="A2978" s="52"/>
      <c r="B2978" s="52"/>
      <c r="C2978" s="52"/>
      <c r="D2978" s="53"/>
      <c r="E2978" s="53"/>
      <c r="F2978" s="52"/>
      <c r="G2978" s="53"/>
    </row>
    <row r="2979" spans="1:7" ht="18" customHeight="1" x14ac:dyDescent="0.35">
      <c r="A2979" s="52"/>
      <c r="B2979" s="52"/>
      <c r="C2979" s="52"/>
      <c r="D2979" s="53"/>
      <c r="E2979" s="53"/>
      <c r="F2979" s="52"/>
      <c r="G2979" s="53"/>
    </row>
    <row r="2980" spans="1:7" ht="18" customHeight="1" x14ac:dyDescent="0.35">
      <c r="A2980" s="61" t="s">
        <v>533</v>
      </c>
      <c r="B2980" s="63"/>
      <c r="C2980" s="52"/>
      <c r="D2980" s="55">
        <v>218</v>
      </c>
      <c r="E2980" s="53"/>
      <c r="F2980" s="52"/>
      <c r="G2980" s="53"/>
    </row>
    <row r="2981" spans="1:7" ht="18" customHeight="1" x14ac:dyDescent="0.35">
      <c r="A2981" s="56"/>
      <c r="B2981" s="64"/>
      <c r="C2981" s="52"/>
      <c r="D2981" s="55"/>
      <c r="E2981" s="53"/>
      <c r="F2981" s="52"/>
      <c r="G2981" s="53"/>
    </row>
    <row r="2982" spans="1:7" ht="18" customHeight="1" x14ac:dyDescent="0.35">
      <c r="A2982" s="57" t="s">
        <v>756</v>
      </c>
      <c r="B2982" s="57" t="s">
        <v>757</v>
      </c>
      <c r="C2982" s="57" t="s">
        <v>758</v>
      </c>
      <c r="D2982" s="58" t="s">
        <v>759</v>
      </c>
      <c r="E2982" s="58" t="s">
        <v>760</v>
      </c>
      <c r="F2982" s="57" t="s">
        <v>761</v>
      </c>
      <c r="G2982" s="58" t="s">
        <v>762</v>
      </c>
    </row>
    <row r="2983" spans="1:7" ht="18" customHeight="1" x14ac:dyDescent="0.35">
      <c r="A2983" s="59" t="s">
        <v>763</v>
      </c>
      <c r="B2983" s="59" t="s">
        <v>649</v>
      </c>
      <c r="C2983" s="59"/>
      <c r="D2983" s="60">
        <f>DR!$D$134</f>
        <v>55545</v>
      </c>
      <c r="E2983" s="60">
        <f>CR!$D$134</f>
        <v>0</v>
      </c>
      <c r="F2983" s="59"/>
      <c r="G2983" s="60"/>
    </row>
    <row r="2984" spans="1:7" ht="18" customHeight="1" x14ac:dyDescent="0.35">
      <c r="A2984" s="59"/>
      <c r="B2984" s="59" t="s">
        <v>764</v>
      </c>
      <c r="C2984" s="59"/>
      <c r="D2984" s="60">
        <f>DR!$E$133</f>
        <v>0</v>
      </c>
      <c r="E2984" s="60">
        <f>CR!$E$134</f>
        <v>0</v>
      </c>
      <c r="F2984" s="59"/>
      <c r="G2984" s="60"/>
    </row>
    <row r="2985" spans="1:7" ht="18" customHeight="1" x14ac:dyDescent="0.35">
      <c r="A2985" s="59"/>
      <c r="B2985" s="59" t="s">
        <v>765</v>
      </c>
      <c r="C2985" s="59"/>
      <c r="D2985" s="60">
        <f>DR!$F$133</f>
        <v>0</v>
      </c>
      <c r="E2985" s="60">
        <f>CR!$F$134</f>
        <v>0</v>
      </c>
      <c r="F2985" s="59"/>
      <c r="G2985" s="60"/>
    </row>
    <row r="2986" spans="1:7" ht="18" customHeight="1" x14ac:dyDescent="0.35">
      <c r="A2986" s="59"/>
      <c r="B2986" s="59" t="s">
        <v>766</v>
      </c>
      <c r="C2986" s="59"/>
      <c r="D2986" s="60">
        <f>DR!$H$133</f>
        <v>0</v>
      </c>
      <c r="E2986" s="60">
        <f>CR!$G$134</f>
        <v>0</v>
      </c>
      <c r="F2986" s="59"/>
      <c r="G2986" s="60"/>
    </row>
    <row r="2987" spans="1:7" ht="18" customHeight="1" x14ac:dyDescent="0.35">
      <c r="A2987" s="59"/>
      <c r="B2987" s="59" t="s">
        <v>767</v>
      </c>
      <c r="C2987" s="59"/>
      <c r="D2987" s="60" t="e">
        <f>DR!#REF!</f>
        <v>#REF!</v>
      </c>
      <c r="E2987" s="60">
        <f>CR!$H$135</f>
        <v>0</v>
      </c>
      <c r="F2987" s="59"/>
      <c r="G2987" s="60"/>
    </row>
    <row r="2988" spans="1:7" ht="18" customHeight="1" x14ac:dyDescent="0.35">
      <c r="A2988" s="59"/>
      <c r="B2988" s="59" t="s">
        <v>768</v>
      </c>
      <c r="C2988" s="59"/>
      <c r="D2988" s="60">
        <f>DR!$I$133</f>
        <v>0</v>
      </c>
      <c r="E2988" s="60">
        <f>CR!$I$134</f>
        <v>0</v>
      </c>
      <c r="F2988" s="59"/>
      <c r="G2988" s="60"/>
    </row>
    <row r="2989" spans="1:7" ht="18" customHeight="1" x14ac:dyDescent="0.35">
      <c r="A2989" s="59"/>
      <c r="B2989" s="59" t="s">
        <v>769</v>
      </c>
      <c r="C2989" s="59"/>
      <c r="D2989" s="60">
        <f>DR!$J$133</f>
        <v>0</v>
      </c>
      <c r="E2989" s="60">
        <f>CR!$J$134</f>
        <v>0</v>
      </c>
      <c r="F2989" s="59"/>
      <c r="G2989" s="60"/>
    </row>
    <row r="2990" spans="1:7" ht="18" customHeight="1" x14ac:dyDescent="0.35">
      <c r="A2990" s="59"/>
      <c r="B2990" s="59" t="s">
        <v>770</v>
      </c>
      <c r="C2990" s="59"/>
      <c r="D2990" s="60">
        <f>DR!$K$133</f>
        <v>0</v>
      </c>
      <c r="E2990" s="60">
        <f>CR!$K$134</f>
        <v>0</v>
      </c>
      <c r="F2990" s="59"/>
      <c r="G2990" s="60"/>
    </row>
    <row r="2991" spans="1:7" ht="18" customHeight="1" x14ac:dyDescent="0.35">
      <c r="A2991" s="59"/>
      <c r="B2991" s="59" t="s">
        <v>771</v>
      </c>
      <c r="C2991" s="59"/>
      <c r="D2991" s="60">
        <f>DR!$L$133</f>
        <v>0</v>
      </c>
      <c r="E2991" s="60">
        <f>CR!$L$134</f>
        <v>0</v>
      </c>
      <c r="F2991" s="59"/>
      <c r="G2991" s="60"/>
    </row>
    <row r="2992" spans="1:7" ht="18" customHeight="1" x14ac:dyDescent="0.35">
      <c r="A2992" s="59"/>
      <c r="B2992" s="59" t="s">
        <v>772</v>
      </c>
      <c r="C2992" s="59"/>
      <c r="D2992" s="60">
        <f>DR!$M$133</f>
        <v>0</v>
      </c>
      <c r="E2992" s="60">
        <f>CR!$M$134</f>
        <v>0</v>
      </c>
      <c r="F2992" s="59"/>
      <c r="G2992" s="60"/>
    </row>
    <row r="2993" spans="1:7" ht="18" customHeight="1" x14ac:dyDescent="0.35">
      <c r="A2993" s="59"/>
      <c r="B2993" s="59" t="s">
        <v>773</v>
      </c>
      <c r="C2993" s="59"/>
      <c r="D2993" s="60">
        <f>DR!$N$133</f>
        <v>0</v>
      </c>
      <c r="E2993" s="60">
        <f>CR!$N$134</f>
        <v>0</v>
      </c>
      <c r="F2993" s="59"/>
      <c r="G2993" s="60"/>
    </row>
    <row r="2994" spans="1:7" ht="18" customHeight="1" x14ac:dyDescent="0.35">
      <c r="A2994" s="59"/>
      <c r="B2994" s="59" t="s">
        <v>774</v>
      </c>
      <c r="C2994" s="59"/>
      <c r="D2994" s="60">
        <f>DR!$O$133</f>
        <v>0</v>
      </c>
      <c r="E2994" s="60">
        <f>CR!$O$134</f>
        <v>0</v>
      </c>
      <c r="F2994" s="59"/>
      <c r="G2994" s="60"/>
    </row>
    <row r="2995" spans="1:7" ht="18" customHeight="1" x14ac:dyDescent="0.35">
      <c r="A2995" s="59"/>
      <c r="B2995" s="59" t="s">
        <v>775</v>
      </c>
      <c r="C2995" s="59"/>
      <c r="D2995" s="60">
        <f>DR!$P$133</f>
        <v>0</v>
      </c>
      <c r="E2995" s="60">
        <f>CR!$P$134</f>
        <v>0</v>
      </c>
      <c r="F2995" s="59"/>
      <c r="G2995" s="60"/>
    </row>
    <row r="2996" spans="1:7" ht="18" customHeight="1" x14ac:dyDescent="0.35">
      <c r="A2996" s="59"/>
      <c r="B2996" s="59" t="s">
        <v>776</v>
      </c>
      <c r="C2996" s="59"/>
      <c r="D2996" s="60">
        <f>DR!$Q$133</f>
        <v>0</v>
      </c>
      <c r="E2996" s="60">
        <f>CR!$Q$134</f>
        <v>0</v>
      </c>
      <c r="F2996" s="59"/>
      <c r="G2996" s="60"/>
    </row>
    <row r="2997" spans="1:7" ht="18" customHeight="1" x14ac:dyDescent="0.35">
      <c r="A2997" s="59"/>
      <c r="B2997" s="59" t="s">
        <v>777</v>
      </c>
      <c r="C2997" s="59"/>
      <c r="D2997" s="60">
        <f>DR!$R$133</f>
        <v>0</v>
      </c>
      <c r="E2997" s="60">
        <f>CR!$R$134</f>
        <v>0</v>
      </c>
      <c r="F2997" s="59"/>
      <c r="G2997" s="60"/>
    </row>
    <row r="2998" spans="1:7" ht="18" customHeight="1" x14ac:dyDescent="0.35">
      <c r="A2998" s="59"/>
      <c r="B2998" s="59" t="s">
        <v>778</v>
      </c>
      <c r="C2998" s="59"/>
      <c r="D2998" s="60">
        <f>DR!$S$133</f>
        <v>0</v>
      </c>
      <c r="E2998" s="60">
        <f>CR!$S$134</f>
        <v>0</v>
      </c>
      <c r="F2998" s="59"/>
      <c r="G2998" s="60"/>
    </row>
    <row r="2999" spans="1:7" ht="18" customHeight="1" x14ac:dyDescent="0.35">
      <c r="A2999" s="59"/>
      <c r="B2999" s="59" t="s">
        <v>779</v>
      </c>
      <c r="C2999" s="59"/>
      <c r="D2999" s="60">
        <f>DR!$T$133</f>
        <v>0</v>
      </c>
      <c r="E2999" s="60">
        <f>CR!$T$134</f>
        <v>0</v>
      </c>
      <c r="F2999" s="59"/>
      <c r="G2999" s="60"/>
    </row>
    <row r="3000" spans="1:7" ht="18" customHeight="1" x14ac:dyDescent="0.35">
      <c r="A3000" s="59"/>
      <c r="B3000" s="59" t="s">
        <v>780</v>
      </c>
      <c r="C3000" s="59"/>
      <c r="D3000" s="60">
        <f>DR!$U$133</f>
        <v>0</v>
      </c>
      <c r="E3000" s="60">
        <f>CR!$U$134</f>
        <v>0</v>
      </c>
      <c r="F3000" s="59"/>
      <c r="G3000" s="60"/>
    </row>
    <row r="3001" spans="1:7" ht="18" customHeight="1" x14ac:dyDescent="0.35">
      <c r="A3001" s="59"/>
      <c r="B3001" s="59"/>
      <c r="C3001" s="59"/>
      <c r="D3001" s="60" t="e">
        <f t="shared" ref="D3001:E3001" si="124">SUM(D2983:D3000)</f>
        <v>#REF!</v>
      </c>
      <c r="E3001" s="60">
        <f t="shared" si="124"/>
        <v>0</v>
      </c>
      <c r="F3001" s="59" t="s">
        <v>761</v>
      </c>
      <c r="G3001" s="60" t="e">
        <f>D3001-E3001</f>
        <v>#REF!</v>
      </c>
    </row>
    <row r="3002" spans="1:7" ht="18" customHeight="1" x14ac:dyDescent="0.35">
      <c r="A3002" s="52"/>
      <c r="B3002" s="52"/>
      <c r="C3002" s="52"/>
      <c r="D3002" s="53"/>
      <c r="E3002" s="53"/>
      <c r="F3002" s="52"/>
      <c r="G3002" s="53"/>
    </row>
    <row r="3003" spans="1:7" ht="18" customHeight="1" x14ac:dyDescent="0.35">
      <c r="A3003" s="52"/>
      <c r="B3003" s="52"/>
      <c r="C3003" s="52"/>
      <c r="D3003" s="53"/>
      <c r="E3003" s="53"/>
      <c r="F3003" s="52"/>
      <c r="G3003" s="53"/>
    </row>
    <row r="3004" spans="1:7" ht="18" customHeight="1" x14ac:dyDescent="0.35">
      <c r="A3004" s="61" t="s">
        <v>744</v>
      </c>
      <c r="B3004" s="63"/>
      <c r="C3004" s="52"/>
      <c r="D3004" s="53" t="s">
        <v>745</v>
      </c>
      <c r="E3004" s="53"/>
      <c r="F3004" s="52"/>
      <c r="G3004" s="53"/>
    </row>
    <row r="3005" spans="1:7" ht="18" customHeight="1" x14ac:dyDescent="0.35">
      <c r="A3005" s="56"/>
      <c r="B3005" s="64"/>
      <c r="C3005" s="52"/>
      <c r="D3005" s="53"/>
      <c r="E3005" s="53"/>
      <c r="F3005" s="52"/>
      <c r="G3005" s="53"/>
    </row>
    <row r="3006" spans="1:7" ht="18" customHeight="1" x14ac:dyDescent="0.35">
      <c r="A3006" s="57" t="s">
        <v>756</v>
      </c>
      <c r="B3006" s="57" t="s">
        <v>757</v>
      </c>
      <c r="C3006" s="57" t="s">
        <v>758</v>
      </c>
      <c r="D3006" s="58" t="s">
        <v>759</v>
      </c>
      <c r="E3006" s="58" t="s">
        <v>760</v>
      </c>
      <c r="F3006" s="57" t="s">
        <v>761</v>
      </c>
      <c r="G3006" s="58" t="s">
        <v>762</v>
      </c>
    </row>
    <row r="3007" spans="1:7" ht="18" customHeight="1" x14ac:dyDescent="0.35">
      <c r="A3007" s="59" t="s">
        <v>763</v>
      </c>
      <c r="B3007" s="59" t="s">
        <v>649</v>
      </c>
      <c r="C3007" s="59"/>
      <c r="D3007" s="60">
        <f>DR!$D$135</f>
        <v>3540</v>
      </c>
      <c r="E3007" s="60">
        <f>CR!$D$135</f>
        <v>0</v>
      </c>
      <c r="F3007" s="59"/>
      <c r="G3007" s="60"/>
    </row>
    <row r="3008" spans="1:7" ht="18" customHeight="1" x14ac:dyDescent="0.35">
      <c r="A3008" s="59"/>
      <c r="B3008" s="59" t="s">
        <v>764</v>
      </c>
      <c r="C3008" s="59"/>
      <c r="D3008" s="60">
        <f>DR!$E$134</f>
        <v>0</v>
      </c>
      <c r="E3008" s="60">
        <f>CR!$E$135</f>
        <v>0</v>
      </c>
      <c r="F3008" s="59"/>
      <c r="G3008" s="60"/>
    </row>
    <row r="3009" spans="1:7" ht="18" customHeight="1" x14ac:dyDescent="0.35">
      <c r="A3009" s="59"/>
      <c r="B3009" s="59" t="s">
        <v>765</v>
      </c>
      <c r="C3009" s="59"/>
      <c r="D3009" s="60">
        <f>DR!$F$134</f>
        <v>0</v>
      </c>
      <c r="E3009" s="60">
        <f>CR!$F$135</f>
        <v>0</v>
      </c>
      <c r="F3009" s="59"/>
      <c r="G3009" s="60"/>
    </row>
    <row r="3010" spans="1:7" ht="18" customHeight="1" x14ac:dyDescent="0.35">
      <c r="A3010" s="59"/>
      <c r="B3010" s="59" t="s">
        <v>766</v>
      </c>
      <c r="C3010" s="59"/>
      <c r="D3010" s="60">
        <f>DR!$H$134</f>
        <v>0</v>
      </c>
      <c r="E3010" s="60">
        <f>CR!$G$135</f>
        <v>0</v>
      </c>
      <c r="F3010" s="59"/>
      <c r="G3010" s="60"/>
    </row>
    <row r="3011" spans="1:7" ht="18" customHeight="1" x14ac:dyDescent="0.35">
      <c r="A3011" s="59"/>
      <c r="B3011" s="59" t="s">
        <v>767</v>
      </c>
      <c r="C3011" s="59"/>
      <c r="D3011" s="60" t="e">
        <f>DR!#REF!</f>
        <v>#REF!</v>
      </c>
      <c r="E3011" s="60">
        <f>CR!$H$136</f>
        <v>0</v>
      </c>
      <c r="F3011" s="59"/>
      <c r="G3011" s="60"/>
    </row>
    <row r="3012" spans="1:7" ht="18" customHeight="1" x14ac:dyDescent="0.35">
      <c r="A3012" s="59"/>
      <c r="B3012" s="59" t="s">
        <v>768</v>
      </c>
      <c r="C3012" s="59"/>
      <c r="D3012" s="60">
        <f>DR!$I$134</f>
        <v>0</v>
      </c>
      <c r="E3012" s="60">
        <f>CR!$I$135</f>
        <v>0</v>
      </c>
      <c r="F3012" s="59"/>
      <c r="G3012" s="60"/>
    </row>
    <row r="3013" spans="1:7" ht="18" customHeight="1" x14ac:dyDescent="0.35">
      <c r="A3013" s="59"/>
      <c r="B3013" s="59" t="s">
        <v>769</v>
      </c>
      <c r="C3013" s="59"/>
      <c r="D3013" s="60">
        <f>DR!$J$134</f>
        <v>0</v>
      </c>
      <c r="E3013" s="60">
        <f>CR!$J$135</f>
        <v>0</v>
      </c>
      <c r="F3013" s="59"/>
      <c r="G3013" s="60"/>
    </row>
    <row r="3014" spans="1:7" ht="18" customHeight="1" x14ac:dyDescent="0.35">
      <c r="A3014" s="59"/>
      <c r="B3014" s="59" t="s">
        <v>770</v>
      </c>
      <c r="C3014" s="59"/>
      <c r="D3014" s="60">
        <f>DR!$K$134</f>
        <v>0</v>
      </c>
      <c r="E3014" s="60">
        <f>CR!$K$135</f>
        <v>0</v>
      </c>
      <c r="F3014" s="59"/>
      <c r="G3014" s="60"/>
    </row>
    <row r="3015" spans="1:7" ht="18" customHeight="1" x14ac:dyDescent="0.35">
      <c r="A3015" s="59"/>
      <c r="B3015" s="59" t="s">
        <v>771</v>
      </c>
      <c r="C3015" s="59"/>
      <c r="D3015" s="60">
        <f>DR!$L$134</f>
        <v>0</v>
      </c>
      <c r="E3015" s="60">
        <f>CR!$L$135</f>
        <v>0</v>
      </c>
      <c r="F3015" s="59"/>
      <c r="G3015" s="60"/>
    </row>
    <row r="3016" spans="1:7" ht="18" customHeight="1" x14ac:dyDescent="0.35">
      <c r="A3016" s="59"/>
      <c r="B3016" s="59" t="s">
        <v>772</v>
      </c>
      <c r="C3016" s="59"/>
      <c r="D3016" s="60">
        <f>DR!$M$134</f>
        <v>0</v>
      </c>
      <c r="E3016" s="60">
        <f>CR!$M$135</f>
        <v>0</v>
      </c>
      <c r="F3016" s="59"/>
      <c r="G3016" s="60"/>
    </row>
    <row r="3017" spans="1:7" ht="18" customHeight="1" x14ac:dyDescent="0.35">
      <c r="A3017" s="59"/>
      <c r="B3017" s="59" t="s">
        <v>773</v>
      </c>
      <c r="C3017" s="59"/>
      <c r="D3017" s="60">
        <f>DR!$N$134</f>
        <v>0</v>
      </c>
      <c r="E3017" s="60">
        <f>CR!$N$135</f>
        <v>0</v>
      </c>
      <c r="F3017" s="59"/>
      <c r="G3017" s="60"/>
    </row>
    <row r="3018" spans="1:7" ht="18" customHeight="1" x14ac:dyDescent="0.35">
      <c r="A3018" s="59"/>
      <c r="B3018" s="59" t="s">
        <v>774</v>
      </c>
      <c r="C3018" s="59"/>
      <c r="D3018" s="60">
        <f>DR!$O$134</f>
        <v>0</v>
      </c>
      <c r="E3018" s="60">
        <f>CR!$O$135</f>
        <v>0</v>
      </c>
      <c r="F3018" s="59"/>
      <c r="G3018" s="60"/>
    </row>
    <row r="3019" spans="1:7" ht="18" customHeight="1" x14ac:dyDescent="0.35">
      <c r="A3019" s="59"/>
      <c r="B3019" s="59" t="s">
        <v>775</v>
      </c>
      <c r="C3019" s="59"/>
      <c r="D3019" s="60">
        <f>DR!$P$134</f>
        <v>0</v>
      </c>
      <c r="E3019" s="60">
        <f>CR!$P$135</f>
        <v>0</v>
      </c>
      <c r="F3019" s="59"/>
      <c r="G3019" s="60"/>
    </row>
    <row r="3020" spans="1:7" ht="18" customHeight="1" x14ac:dyDescent="0.35">
      <c r="A3020" s="59"/>
      <c r="B3020" s="59" t="s">
        <v>776</v>
      </c>
      <c r="C3020" s="59"/>
      <c r="D3020" s="60">
        <f>DR!$Q$134</f>
        <v>0</v>
      </c>
      <c r="E3020" s="60">
        <f>CR!$Q$135</f>
        <v>0</v>
      </c>
      <c r="F3020" s="59"/>
      <c r="G3020" s="60"/>
    </row>
    <row r="3021" spans="1:7" ht="18" customHeight="1" x14ac:dyDescent="0.35">
      <c r="A3021" s="59"/>
      <c r="B3021" s="59" t="s">
        <v>777</v>
      </c>
      <c r="C3021" s="59"/>
      <c r="D3021" s="60">
        <f>DR!$R$134</f>
        <v>0</v>
      </c>
      <c r="E3021" s="60">
        <f>CR!$R$135</f>
        <v>0</v>
      </c>
      <c r="F3021" s="59"/>
      <c r="G3021" s="60"/>
    </row>
    <row r="3022" spans="1:7" ht="18" customHeight="1" x14ac:dyDescent="0.35">
      <c r="A3022" s="59"/>
      <c r="B3022" s="59" t="s">
        <v>778</v>
      </c>
      <c r="C3022" s="59"/>
      <c r="D3022" s="60">
        <f>DR!$S$134</f>
        <v>0</v>
      </c>
      <c r="E3022" s="60">
        <f>CR!$S$135</f>
        <v>0</v>
      </c>
      <c r="F3022" s="59"/>
      <c r="G3022" s="60"/>
    </row>
    <row r="3023" spans="1:7" ht="18" customHeight="1" x14ac:dyDescent="0.35">
      <c r="A3023" s="59"/>
      <c r="B3023" s="59" t="s">
        <v>779</v>
      </c>
      <c r="C3023" s="59"/>
      <c r="D3023" s="60">
        <f>DR!$T$134</f>
        <v>0</v>
      </c>
      <c r="E3023" s="60">
        <f>CR!$T$135</f>
        <v>0</v>
      </c>
      <c r="F3023" s="59"/>
      <c r="G3023" s="60"/>
    </row>
    <row r="3024" spans="1:7" ht="18" customHeight="1" x14ac:dyDescent="0.35">
      <c r="A3024" s="59"/>
      <c r="B3024" s="59" t="s">
        <v>780</v>
      </c>
      <c r="C3024" s="59"/>
      <c r="D3024" s="60">
        <f>DR!$U$134</f>
        <v>0</v>
      </c>
      <c r="E3024" s="60">
        <f>CR!$U$135</f>
        <v>0</v>
      </c>
      <c r="F3024" s="59"/>
      <c r="G3024" s="60"/>
    </row>
    <row r="3025" spans="1:7" ht="18" customHeight="1" x14ac:dyDescent="0.35">
      <c r="A3025" s="59"/>
      <c r="B3025" s="59"/>
      <c r="C3025" s="59"/>
      <c r="D3025" s="60" t="e">
        <f t="shared" ref="D3025:E3025" si="125">SUM(D3007:D3024)</f>
        <v>#REF!</v>
      </c>
      <c r="E3025" s="60">
        <f t="shared" si="125"/>
        <v>0</v>
      </c>
      <c r="F3025" s="59" t="s">
        <v>761</v>
      </c>
      <c r="G3025" s="60" t="e">
        <f>D3025-E3025</f>
        <v>#REF!</v>
      </c>
    </row>
    <row r="3026" spans="1:7" ht="18" customHeight="1" x14ac:dyDescent="0.35">
      <c r="A3026" s="52"/>
      <c r="B3026" s="52"/>
      <c r="C3026" s="52"/>
      <c r="D3026" s="53"/>
      <c r="E3026" s="53"/>
      <c r="F3026" s="52"/>
      <c r="G3026" s="53"/>
    </row>
    <row r="3027" spans="1:7" ht="18" customHeight="1" x14ac:dyDescent="0.35">
      <c r="A3027" s="52"/>
      <c r="B3027" s="52"/>
      <c r="C3027" s="52"/>
      <c r="D3027" s="53"/>
      <c r="E3027" s="53"/>
      <c r="F3027" s="52"/>
      <c r="G3027" s="53"/>
    </row>
    <row r="3028" spans="1:7" ht="18" customHeight="1" x14ac:dyDescent="0.35">
      <c r="A3028" s="61" t="s">
        <v>537</v>
      </c>
      <c r="B3028" s="63"/>
      <c r="C3028" s="52"/>
      <c r="D3028" s="55">
        <v>221</v>
      </c>
      <c r="E3028" s="53"/>
      <c r="F3028" s="52"/>
      <c r="G3028" s="53"/>
    </row>
    <row r="3029" spans="1:7" ht="18" customHeight="1" x14ac:dyDescent="0.35">
      <c r="A3029" s="56"/>
      <c r="B3029" s="64"/>
      <c r="C3029" s="52"/>
      <c r="D3029" s="55"/>
      <c r="E3029" s="53"/>
      <c r="F3029" s="52"/>
      <c r="G3029" s="53"/>
    </row>
    <row r="3030" spans="1:7" ht="18" customHeight="1" x14ac:dyDescent="0.35">
      <c r="A3030" s="57" t="s">
        <v>756</v>
      </c>
      <c r="B3030" s="57" t="s">
        <v>757</v>
      </c>
      <c r="C3030" s="57" t="s">
        <v>758</v>
      </c>
      <c r="D3030" s="58" t="s">
        <v>759</v>
      </c>
      <c r="E3030" s="58" t="s">
        <v>760</v>
      </c>
      <c r="F3030" s="57" t="s">
        <v>761</v>
      </c>
      <c r="G3030" s="58" t="s">
        <v>762</v>
      </c>
    </row>
    <row r="3031" spans="1:7" ht="18" customHeight="1" x14ac:dyDescent="0.35">
      <c r="A3031" s="59" t="s">
        <v>763</v>
      </c>
      <c r="B3031" s="59" t="s">
        <v>649</v>
      </c>
      <c r="C3031" s="59"/>
      <c r="D3031" s="60">
        <f>DR!$D$136</f>
        <v>0</v>
      </c>
      <c r="E3031" s="60">
        <f>CR!$D$136</f>
        <v>0</v>
      </c>
      <c r="F3031" s="59"/>
      <c r="G3031" s="60"/>
    </row>
    <row r="3032" spans="1:7" ht="18" customHeight="1" x14ac:dyDescent="0.35">
      <c r="A3032" s="59"/>
      <c r="B3032" s="59" t="s">
        <v>764</v>
      </c>
      <c r="C3032" s="59"/>
      <c r="D3032" s="60">
        <f>DR!$E$135</f>
        <v>0</v>
      </c>
      <c r="E3032" s="60">
        <f>CR!$E$136</f>
        <v>0</v>
      </c>
      <c r="F3032" s="59"/>
      <c r="G3032" s="60"/>
    </row>
    <row r="3033" spans="1:7" ht="18" customHeight="1" x14ac:dyDescent="0.35">
      <c r="A3033" s="59"/>
      <c r="B3033" s="59" t="s">
        <v>765</v>
      </c>
      <c r="C3033" s="59"/>
      <c r="D3033" s="60">
        <f>DR!$F$135</f>
        <v>0</v>
      </c>
      <c r="E3033" s="60">
        <f>CR!$F$136</f>
        <v>0</v>
      </c>
      <c r="F3033" s="59"/>
      <c r="G3033" s="60"/>
    </row>
    <row r="3034" spans="1:7" ht="18" customHeight="1" x14ac:dyDescent="0.35">
      <c r="A3034" s="59"/>
      <c r="B3034" s="59" t="s">
        <v>766</v>
      </c>
      <c r="C3034" s="59"/>
      <c r="D3034" s="60">
        <f>DR!$H$135</f>
        <v>0</v>
      </c>
      <c r="E3034" s="60">
        <f>CR!$G$136</f>
        <v>0</v>
      </c>
      <c r="F3034" s="59"/>
      <c r="G3034" s="60"/>
    </row>
    <row r="3035" spans="1:7" ht="18" customHeight="1" x14ac:dyDescent="0.35">
      <c r="A3035" s="59"/>
      <c r="B3035" s="59" t="s">
        <v>767</v>
      </c>
      <c r="C3035" s="59"/>
      <c r="D3035" s="60" t="e">
        <f>DR!#REF!</f>
        <v>#REF!</v>
      </c>
      <c r="E3035" s="60">
        <f>CR!$H$138</f>
        <v>0</v>
      </c>
      <c r="F3035" s="59"/>
      <c r="G3035" s="60"/>
    </row>
    <row r="3036" spans="1:7" ht="18" customHeight="1" x14ac:dyDescent="0.35">
      <c r="A3036" s="59"/>
      <c r="B3036" s="59" t="s">
        <v>768</v>
      </c>
      <c r="C3036" s="59"/>
      <c r="D3036" s="60">
        <f>DR!$I$135</f>
        <v>0</v>
      </c>
      <c r="E3036" s="60">
        <f>CR!$I$136</f>
        <v>0</v>
      </c>
      <c r="F3036" s="59"/>
      <c r="G3036" s="60"/>
    </row>
    <row r="3037" spans="1:7" ht="18" customHeight="1" x14ac:dyDescent="0.35">
      <c r="A3037" s="59"/>
      <c r="B3037" s="59" t="s">
        <v>769</v>
      </c>
      <c r="C3037" s="59"/>
      <c r="D3037" s="60">
        <f>DR!$J$135</f>
        <v>0</v>
      </c>
      <c r="E3037" s="60">
        <f>CR!$J$136</f>
        <v>0</v>
      </c>
      <c r="F3037" s="59"/>
      <c r="G3037" s="60"/>
    </row>
    <row r="3038" spans="1:7" ht="18" customHeight="1" x14ac:dyDescent="0.35">
      <c r="A3038" s="59"/>
      <c r="B3038" s="59" t="s">
        <v>770</v>
      </c>
      <c r="C3038" s="59"/>
      <c r="D3038" s="60">
        <f>DR!$K$135</f>
        <v>0</v>
      </c>
      <c r="E3038" s="60">
        <f>CR!$K$136</f>
        <v>0</v>
      </c>
      <c r="F3038" s="59"/>
      <c r="G3038" s="60"/>
    </row>
    <row r="3039" spans="1:7" ht="18" customHeight="1" x14ac:dyDescent="0.35">
      <c r="A3039" s="59"/>
      <c r="B3039" s="59" t="s">
        <v>771</v>
      </c>
      <c r="C3039" s="59"/>
      <c r="D3039" s="60">
        <f>DR!$L$135</f>
        <v>0</v>
      </c>
      <c r="E3039" s="60">
        <f>CR!$L$136</f>
        <v>0</v>
      </c>
      <c r="F3039" s="59"/>
      <c r="G3039" s="60"/>
    </row>
    <row r="3040" spans="1:7" ht="18" customHeight="1" x14ac:dyDescent="0.35">
      <c r="A3040" s="59"/>
      <c r="B3040" s="59" t="s">
        <v>772</v>
      </c>
      <c r="C3040" s="59"/>
      <c r="D3040" s="60">
        <f>DR!$M$135</f>
        <v>0</v>
      </c>
      <c r="E3040" s="60">
        <f>CR!$M$136</f>
        <v>0</v>
      </c>
      <c r="F3040" s="59"/>
      <c r="G3040" s="60"/>
    </row>
    <row r="3041" spans="1:7" ht="18" customHeight="1" x14ac:dyDescent="0.35">
      <c r="A3041" s="59"/>
      <c r="B3041" s="59" t="s">
        <v>773</v>
      </c>
      <c r="C3041" s="59"/>
      <c r="D3041" s="60">
        <f>DR!$N$135</f>
        <v>0</v>
      </c>
      <c r="E3041" s="60">
        <f>CR!$N$136</f>
        <v>0</v>
      </c>
      <c r="F3041" s="59"/>
      <c r="G3041" s="60"/>
    </row>
    <row r="3042" spans="1:7" ht="18" customHeight="1" x14ac:dyDescent="0.35">
      <c r="A3042" s="59"/>
      <c r="B3042" s="59" t="s">
        <v>774</v>
      </c>
      <c r="C3042" s="59"/>
      <c r="D3042" s="60">
        <f>DR!$O$135</f>
        <v>0</v>
      </c>
      <c r="E3042" s="60">
        <f>CR!$O$136</f>
        <v>0</v>
      </c>
      <c r="F3042" s="59"/>
      <c r="G3042" s="60"/>
    </row>
    <row r="3043" spans="1:7" ht="18" customHeight="1" x14ac:dyDescent="0.35">
      <c r="A3043" s="59"/>
      <c r="B3043" s="59" t="s">
        <v>775</v>
      </c>
      <c r="C3043" s="59"/>
      <c r="D3043" s="60">
        <f>DR!$P$135</f>
        <v>0</v>
      </c>
      <c r="E3043" s="60">
        <f>CR!$P$136</f>
        <v>0</v>
      </c>
      <c r="F3043" s="59"/>
      <c r="G3043" s="60"/>
    </row>
    <row r="3044" spans="1:7" ht="18" customHeight="1" x14ac:dyDescent="0.35">
      <c r="A3044" s="59"/>
      <c r="B3044" s="59" t="s">
        <v>776</v>
      </c>
      <c r="C3044" s="59"/>
      <c r="D3044" s="60">
        <f>DR!$Q$135</f>
        <v>0</v>
      </c>
      <c r="E3044" s="60">
        <f>CR!$Q$136</f>
        <v>0</v>
      </c>
      <c r="F3044" s="59"/>
      <c r="G3044" s="60"/>
    </row>
    <row r="3045" spans="1:7" ht="18" customHeight="1" x14ac:dyDescent="0.35">
      <c r="A3045" s="59"/>
      <c r="B3045" s="59" t="s">
        <v>777</v>
      </c>
      <c r="C3045" s="59"/>
      <c r="D3045" s="60">
        <f>DR!$R$135</f>
        <v>0</v>
      </c>
      <c r="E3045" s="60">
        <f>CR!$R$136</f>
        <v>0</v>
      </c>
      <c r="F3045" s="59"/>
      <c r="G3045" s="60"/>
    </row>
    <row r="3046" spans="1:7" ht="18" customHeight="1" x14ac:dyDescent="0.35">
      <c r="A3046" s="59"/>
      <c r="B3046" s="59" t="s">
        <v>778</v>
      </c>
      <c r="C3046" s="59"/>
      <c r="D3046" s="60">
        <f>DR!$S$135</f>
        <v>0</v>
      </c>
      <c r="E3046" s="60">
        <f>CR!$S$136</f>
        <v>0</v>
      </c>
      <c r="F3046" s="59"/>
      <c r="G3046" s="60"/>
    </row>
    <row r="3047" spans="1:7" ht="18" customHeight="1" x14ac:dyDescent="0.35">
      <c r="A3047" s="59"/>
      <c r="B3047" s="59" t="s">
        <v>779</v>
      </c>
      <c r="C3047" s="59"/>
      <c r="D3047" s="60">
        <f>DR!$T$135</f>
        <v>0</v>
      </c>
      <c r="E3047" s="60">
        <f>CR!$T$136</f>
        <v>0</v>
      </c>
      <c r="F3047" s="59"/>
      <c r="G3047" s="60"/>
    </row>
    <row r="3048" spans="1:7" ht="18" customHeight="1" x14ac:dyDescent="0.35">
      <c r="A3048" s="59"/>
      <c r="B3048" s="59" t="s">
        <v>780</v>
      </c>
      <c r="C3048" s="59"/>
      <c r="D3048" s="60">
        <f>DR!$U$135</f>
        <v>0</v>
      </c>
      <c r="E3048" s="60">
        <f>CR!$U$136</f>
        <v>0</v>
      </c>
      <c r="F3048" s="59"/>
      <c r="G3048" s="60"/>
    </row>
    <row r="3049" spans="1:7" ht="18" customHeight="1" x14ac:dyDescent="0.35">
      <c r="A3049" s="59"/>
      <c r="B3049" s="59"/>
      <c r="C3049" s="59"/>
      <c r="D3049" s="60" t="e">
        <f t="shared" ref="D3049:E3049" si="126">SUM(D3031:D3048)</f>
        <v>#REF!</v>
      </c>
      <c r="E3049" s="60">
        <f t="shared" si="126"/>
        <v>0</v>
      </c>
      <c r="F3049" s="59" t="s">
        <v>761</v>
      </c>
      <c r="G3049" s="60" t="e">
        <f>D3049-E3049</f>
        <v>#REF!</v>
      </c>
    </row>
    <row r="3050" spans="1:7" ht="18" customHeight="1" x14ac:dyDescent="0.35">
      <c r="A3050" s="52"/>
      <c r="B3050" s="52"/>
      <c r="C3050" s="52"/>
      <c r="D3050" s="53"/>
      <c r="E3050" s="53"/>
      <c r="F3050" s="52"/>
      <c r="G3050" s="53"/>
    </row>
    <row r="3051" spans="1:7" ht="18" customHeight="1" x14ac:dyDescent="0.35">
      <c r="A3051" s="52"/>
      <c r="B3051" s="52"/>
      <c r="C3051" s="52"/>
      <c r="D3051" s="53"/>
      <c r="E3051" s="53"/>
      <c r="F3051" s="52"/>
      <c r="G3051" s="53"/>
    </row>
    <row r="3052" spans="1:7" ht="18" customHeight="1" x14ac:dyDescent="0.35">
      <c r="A3052" s="61" t="s">
        <v>541</v>
      </c>
      <c r="B3052" s="63"/>
      <c r="C3052" s="52"/>
      <c r="D3052" s="55">
        <v>223</v>
      </c>
      <c r="E3052" s="53"/>
      <c r="F3052" s="52"/>
      <c r="G3052" s="53"/>
    </row>
    <row r="3053" spans="1:7" ht="18" customHeight="1" x14ac:dyDescent="0.35">
      <c r="A3053" s="56"/>
      <c r="B3053" s="64"/>
      <c r="C3053" s="52"/>
      <c r="D3053" s="55"/>
      <c r="E3053" s="53"/>
      <c r="F3053" s="52"/>
      <c r="G3053" s="53"/>
    </row>
    <row r="3054" spans="1:7" ht="18" customHeight="1" x14ac:dyDescent="0.35">
      <c r="A3054" s="57" t="s">
        <v>756</v>
      </c>
      <c r="B3054" s="57" t="s">
        <v>757</v>
      </c>
      <c r="C3054" s="57" t="s">
        <v>758</v>
      </c>
      <c r="D3054" s="58" t="s">
        <v>759</v>
      </c>
      <c r="E3054" s="58" t="s">
        <v>760</v>
      </c>
      <c r="F3054" s="57" t="s">
        <v>761</v>
      </c>
      <c r="G3054" s="58" t="s">
        <v>762</v>
      </c>
    </row>
    <row r="3055" spans="1:7" ht="18" customHeight="1" x14ac:dyDescent="0.35">
      <c r="A3055" s="59" t="s">
        <v>763</v>
      </c>
      <c r="B3055" s="59" t="s">
        <v>649</v>
      </c>
      <c r="C3055" s="59"/>
      <c r="D3055" s="60">
        <f>DR!$D$138</f>
        <v>0</v>
      </c>
      <c r="E3055" s="60">
        <f>CR!$D$138</f>
        <v>0</v>
      </c>
      <c r="F3055" s="59"/>
      <c r="G3055" s="60"/>
    </row>
    <row r="3056" spans="1:7" ht="18" customHeight="1" x14ac:dyDescent="0.35">
      <c r="A3056" s="59"/>
      <c r="B3056" s="59" t="s">
        <v>764</v>
      </c>
      <c r="C3056" s="59"/>
      <c r="D3056" s="60">
        <f>DR!$E$136</f>
        <v>0</v>
      </c>
      <c r="E3056" s="60">
        <f>CR!$E$138</f>
        <v>0</v>
      </c>
      <c r="F3056" s="59"/>
      <c r="G3056" s="60"/>
    </row>
    <row r="3057" spans="1:7" ht="18" customHeight="1" x14ac:dyDescent="0.35">
      <c r="A3057" s="59"/>
      <c r="B3057" s="59" t="s">
        <v>765</v>
      </c>
      <c r="C3057" s="59"/>
      <c r="D3057" s="60">
        <f>DR!$F$136</f>
        <v>0</v>
      </c>
      <c r="E3057" s="60">
        <f>CR!$F$138</f>
        <v>0</v>
      </c>
      <c r="F3057" s="59"/>
      <c r="G3057" s="60"/>
    </row>
    <row r="3058" spans="1:7" ht="18" customHeight="1" x14ac:dyDescent="0.35">
      <c r="A3058" s="59"/>
      <c r="B3058" s="59" t="s">
        <v>766</v>
      </c>
      <c r="C3058" s="59"/>
      <c r="D3058" s="60">
        <f>DR!$H$136</f>
        <v>0</v>
      </c>
      <c r="E3058" s="60">
        <f>CR!$G$138</f>
        <v>0</v>
      </c>
      <c r="F3058" s="59"/>
      <c r="G3058" s="60"/>
    </row>
    <row r="3059" spans="1:7" ht="18" customHeight="1" x14ac:dyDescent="0.35">
      <c r="A3059" s="59"/>
      <c r="B3059" s="59" t="s">
        <v>767</v>
      </c>
      <c r="C3059" s="59"/>
      <c r="D3059" s="60" t="e">
        <f>DR!#REF!</f>
        <v>#REF!</v>
      </c>
      <c r="E3059" s="60">
        <f>CR!$H$139</f>
        <v>0</v>
      </c>
      <c r="F3059" s="59"/>
      <c r="G3059" s="60"/>
    </row>
    <row r="3060" spans="1:7" ht="18" customHeight="1" x14ac:dyDescent="0.35">
      <c r="A3060" s="59"/>
      <c r="B3060" s="59" t="s">
        <v>768</v>
      </c>
      <c r="C3060" s="59"/>
      <c r="D3060" s="60">
        <f>DR!$I$136</f>
        <v>0</v>
      </c>
      <c r="E3060" s="60">
        <f>CR!$I$138</f>
        <v>0</v>
      </c>
      <c r="F3060" s="59"/>
      <c r="G3060" s="60"/>
    </row>
    <row r="3061" spans="1:7" ht="18" customHeight="1" x14ac:dyDescent="0.35">
      <c r="A3061" s="59"/>
      <c r="B3061" s="59" t="s">
        <v>769</v>
      </c>
      <c r="C3061" s="59"/>
      <c r="D3061" s="60">
        <f>DR!$J$136</f>
        <v>0</v>
      </c>
      <c r="E3061" s="60">
        <f>CR!$J$138</f>
        <v>0</v>
      </c>
      <c r="F3061" s="59"/>
      <c r="G3061" s="60"/>
    </row>
    <row r="3062" spans="1:7" ht="18" customHeight="1" x14ac:dyDescent="0.35">
      <c r="A3062" s="59"/>
      <c r="B3062" s="59" t="s">
        <v>770</v>
      </c>
      <c r="C3062" s="59"/>
      <c r="D3062" s="60">
        <f>DR!$K$136</f>
        <v>0</v>
      </c>
      <c r="E3062" s="60">
        <f>CR!$K$138</f>
        <v>0</v>
      </c>
      <c r="F3062" s="59"/>
      <c r="G3062" s="60"/>
    </row>
    <row r="3063" spans="1:7" ht="18" customHeight="1" x14ac:dyDescent="0.35">
      <c r="A3063" s="59"/>
      <c r="B3063" s="59" t="s">
        <v>771</v>
      </c>
      <c r="C3063" s="59"/>
      <c r="D3063" s="60">
        <f>DR!$L$136</f>
        <v>0</v>
      </c>
      <c r="E3063" s="60">
        <f>CR!$L$138</f>
        <v>0</v>
      </c>
      <c r="F3063" s="59"/>
      <c r="G3063" s="60"/>
    </row>
    <row r="3064" spans="1:7" ht="18" customHeight="1" x14ac:dyDescent="0.35">
      <c r="A3064" s="59"/>
      <c r="B3064" s="59" t="s">
        <v>772</v>
      </c>
      <c r="C3064" s="59"/>
      <c r="D3064" s="60">
        <f>DR!$M$136</f>
        <v>0</v>
      </c>
      <c r="E3064" s="60">
        <f>CR!$M$138</f>
        <v>0</v>
      </c>
      <c r="F3064" s="59"/>
      <c r="G3064" s="60"/>
    </row>
    <row r="3065" spans="1:7" ht="18" customHeight="1" x14ac:dyDescent="0.35">
      <c r="A3065" s="59"/>
      <c r="B3065" s="59" t="s">
        <v>773</v>
      </c>
      <c r="C3065" s="59"/>
      <c r="D3065" s="60">
        <f>DR!$N$136</f>
        <v>0</v>
      </c>
      <c r="E3065" s="60">
        <f>CR!$N$138</f>
        <v>0</v>
      </c>
      <c r="F3065" s="59"/>
      <c r="G3065" s="60"/>
    </row>
    <row r="3066" spans="1:7" ht="18" customHeight="1" x14ac:dyDescent="0.35">
      <c r="A3066" s="59"/>
      <c r="B3066" s="59" t="s">
        <v>774</v>
      </c>
      <c r="C3066" s="59"/>
      <c r="D3066" s="60">
        <f>DR!$O$136</f>
        <v>0</v>
      </c>
      <c r="E3066" s="60">
        <f>CR!$O$138</f>
        <v>0</v>
      </c>
      <c r="F3066" s="59"/>
      <c r="G3066" s="60"/>
    </row>
    <row r="3067" spans="1:7" ht="18" customHeight="1" x14ac:dyDescent="0.35">
      <c r="A3067" s="59"/>
      <c r="B3067" s="59" t="s">
        <v>775</v>
      </c>
      <c r="C3067" s="59"/>
      <c r="D3067" s="60">
        <f>DR!$P$136</f>
        <v>0</v>
      </c>
      <c r="E3067" s="60">
        <f>CR!$P$138</f>
        <v>0</v>
      </c>
      <c r="F3067" s="59"/>
      <c r="G3067" s="60"/>
    </row>
    <row r="3068" spans="1:7" ht="18" customHeight="1" x14ac:dyDescent="0.35">
      <c r="A3068" s="59"/>
      <c r="B3068" s="59" t="s">
        <v>776</v>
      </c>
      <c r="C3068" s="59"/>
      <c r="D3068" s="60">
        <f>DR!$Q$136</f>
        <v>0</v>
      </c>
      <c r="E3068" s="60">
        <f>CR!$Q$138</f>
        <v>0</v>
      </c>
      <c r="F3068" s="59"/>
      <c r="G3068" s="60"/>
    </row>
    <row r="3069" spans="1:7" ht="18" customHeight="1" x14ac:dyDescent="0.35">
      <c r="A3069" s="59"/>
      <c r="B3069" s="59" t="s">
        <v>777</v>
      </c>
      <c r="C3069" s="59"/>
      <c r="D3069" s="60">
        <f>DR!$R$136</f>
        <v>0</v>
      </c>
      <c r="E3069" s="60">
        <f>CR!$R$138</f>
        <v>0</v>
      </c>
      <c r="F3069" s="59"/>
      <c r="G3069" s="60"/>
    </row>
    <row r="3070" spans="1:7" ht="18" customHeight="1" x14ac:dyDescent="0.35">
      <c r="A3070" s="59"/>
      <c r="B3070" s="59" t="s">
        <v>778</v>
      </c>
      <c r="C3070" s="59"/>
      <c r="D3070" s="60">
        <f>DR!$S$136</f>
        <v>0</v>
      </c>
      <c r="E3070" s="60">
        <f>CR!$S$138</f>
        <v>0</v>
      </c>
      <c r="F3070" s="59"/>
      <c r="G3070" s="60"/>
    </row>
    <row r="3071" spans="1:7" ht="18" customHeight="1" x14ac:dyDescent="0.35">
      <c r="A3071" s="59"/>
      <c r="B3071" s="59" t="s">
        <v>779</v>
      </c>
      <c r="C3071" s="59"/>
      <c r="D3071" s="60">
        <f>DR!$T$136</f>
        <v>0</v>
      </c>
      <c r="E3071" s="60">
        <f>CR!$T$138</f>
        <v>0</v>
      </c>
      <c r="F3071" s="59"/>
      <c r="G3071" s="60"/>
    </row>
    <row r="3072" spans="1:7" ht="18" customHeight="1" x14ac:dyDescent="0.35">
      <c r="A3072" s="59"/>
      <c r="B3072" s="59" t="s">
        <v>780</v>
      </c>
      <c r="C3072" s="59"/>
      <c r="D3072" s="60">
        <f>DR!$U$136</f>
        <v>0</v>
      </c>
      <c r="E3072" s="60">
        <f>CR!$U$138</f>
        <v>0</v>
      </c>
      <c r="F3072" s="59"/>
      <c r="G3072" s="60"/>
    </row>
    <row r="3073" spans="1:7" ht="18" customHeight="1" x14ac:dyDescent="0.35">
      <c r="A3073" s="59"/>
      <c r="B3073" s="59"/>
      <c r="C3073" s="59"/>
      <c r="D3073" s="60" t="e">
        <f t="shared" ref="D3073:E3073" si="127">SUM(D3055:D3072)</f>
        <v>#REF!</v>
      </c>
      <c r="E3073" s="60">
        <f t="shared" si="127"/>
        <v>0</v>
      </c>
      <c r="F3073" s="59" t="s">
        <v>761</v>
      </c>
      <c r="G3073" s="60" t="e">
        <f>D3073-E3073</f>
        <v>#REF!</v>
      </c>
    </row>
    <row r="3074" spans="1:7" ht="18" customHeight="1" x14ac:dyDescent="0.35">
      <c r="A3074" s="52"/>
      <c r="B3074" s="52"/>
      <c r="C3074" s="52"/>
      <c r="D3074" s="53"/>
      <c r="E3074" s="53"/>
      <c r="F3074" s="52"/>
      <c r="G3074" s="53"/>
    </row>
    <row r="3075" spans="1:7" ht="18" customHeight="1" x14ac:dyDescent="0.35">
      <c r="A3075" s="52"/>
      <c r="B3075" s="52"/>
      <c r="C3075" s="52"/>
      <c r="D3075" s="53"/>
      <c r="E3075" s="53"/>
      <c r="F3075" s="52"/>
      <c r="G3075" s="53"/>
    </row>
    <row r="3076" spans="1:7" ht="18" customHeight="1" x14ac:dyDescent="0.35">
      <c r="A3076" s="61" t="s">
        <v>543</v>
      </c>
      <c r="B3076" s="63"/>
      <c r="C3076" s="52"/>
      <c r="D3076" s="55">
        <v>224</v>
      </c>
      <c r="E3076" s="53"/>
      <c r="F3076" s="52"/>
      <c r="G3076" s="53"/>
    </row>
    <row r="3077" spans="1:7" ht="18" customHeight="1" x14ac:dyDescent="0.35">
      <c r="A3077" s="56"/>
      <c r="B3077" s="64"/>
      <c r="C3077" s="52"/>
      <c r="D3077" s="55"/>
      <c r="E3077" s="53"/>
      <c r="F3077" s="52"/>
      <c r="G3077" s="53"/>
    </row>
    <row r="3078" spans="1:7" ht="18" customHeight="1" x14ac:dyDescent="0.35">
      <c r="A3078" s="57" t="s">
        <v>756</v>
      </c>
      <c r="B3078" s="57" t="s">
        <v>757</v>
      </c>
      <c r="C3078" s="57" t="s">
        <v>758</v>
      </c>
      <c r="D3078" s="58" t="s">
        <v>759</v>
      </c>
      <c r="E3078" s="58" t="s">
        <v>760</v>
      </c>
      <c r="F3078" s="57" t="s">
        <v>761</v>
      </c>
      <c r="G3078" s="58" t="s">
        <v>762</v>
      </c>
    </row>
    <row r="3079" spans="1:7" ht="18" customHeight="1" x14ac:dyDescent="0.35">
      <c r="A3079" s="59" t="s">
        <v>763</v>
      </c>
      <c r="B3079" s="59" t="s">
        <v>649</v>
      </c>
      <c r="C3079" s="59"/>
      <c r="D3079" s="60">
        <f>DR!$D$139</f>
        <v>0</v>
      </c>
      <c r="E3079" s="60">
        <f>CR!$D$139</f>
        <v>0</v>
      </c>
      <c r="F3079" s="59"/>
      <c r="G3079" s="60"/>
    </row>
    <row r="3080" spans="1:7" ht="18" customHeight="1" x14ac:dyDescent="0.35">
      <c r="A3080" s="59"/>
      <c r="B3080" s="59" t="s">
        <v>764</v>
      </c>
      <c r="C3080" s="59"/>
      <c r="D3080" s="60">
        <f>DR!$E$138</f>
        <v>713038</v>
      </c>
      <c r="E3080" s="60">
        <f>CR!$E$139</f>
        <v>0</v>
      </c>
      <c r="F3080" s="59"/>
      <c r="G3080" s="60"/>
    </row>
    <row r="3081" spans="1:7" ht="18" customHeight="1" x14ac:dyDescent="0.35">
      <c r="A3081" s="59"/>
      <c r="B3081" s="59" t="s">
        <v>765</v>
      </c>
      <c r="C3081" s="59"/>
      <c r="D3081" s="60">
        <f>DR!$F$138</f>
        <v>438020</v>
      </c>
      <c r="E3081" s="60">
        <f>CR!$F$139</f>
        <v>0</v>
      </c>
      <c r="F3081" s="59"/>
      <c r="G3081" s="60"/>
    </row>
    <row r="3082" spans="1:7" ht="18" customHeight="1" x14ac:dyDescent="0.35">
      <c r="A3082" s="59"/>
      <c r="B3082" s="59" t="s">
        <v>766</v>
      </c>
      <c r="C3082" s="59"/>
      <c r="D3082" s="60">
        <f>DR!$H$138</f>
        <v>38200</v>
      </c>
      <c r="E3082" s="60">
        <f>CR!$G$139</f>
        <v>0</v>
      </c>
      <c r="F3082" s="59"/>
      <c r="G3082" s="60"/>
    </row>
    <row r="3083" spans="1:7" ht="18" customHeight="1" x14ac:dyDescent="0.35">
      <c r="A3083" s="59"/>
      <c r="B3083" s="59" t="s">
        <v>767</v>
      </c>
      <c r="C3083" s="59"/>
      <c r="D3083" s="60" t="e">
        <f>DR!#REF!</f>
        <v>#REF!</v>
      </c>
      <c r="E3083" s="60">
        <f>CR!$H$140</f>
        <v>0</v>
      </c>
      <c r="F3083" s="59"/>
      <c r="G3083" s="60"/>
    </row>
    <row r="3084" spans="1:7" ht="18" customHeight="1" x14ac:dyDescent="0.35">
      <c r="A3084" s="59"/>
      <c r="B3084" s="59" t="s">
        <v>768</v>
      </c>
      <c r="C3084" s="59"/>
      <c r="D3084" s="60">
        <f>DR!$I$138</f>
        <v>419135</v>
      </c>
      <c r="E3084" s="60">
        <f>CR!$I$139</f>
        <v>0</v>
      </c>
      <c r="F3084" s="59"/>
      <c r="G3084" s="60"/>
    </row>
    <row r="3085" spans="1:7" ht="18" customHeight="1" x14ac:dyDescent="0.35">
      <c r="A3085" s="59"/>
      <c r="B3085" s="59" t="s">
        <v>769</v>
      </c>
      <c r="C3085" s="59"/>
      <c r="D3085" s="60">
        <f>DR!$J$138</f>
        <v>0</v>
      </c>
      <c r="E3085" s="60">
        <f>CR!$J$139</f>
        <v>0</v>
      </c>
      <c r="F3085" s="59"/>
      <c r="G3085" s="60"/>
    </row>
    <row r="3086" spans="1:7" ht="18" customHeight="1" x14ac:dyDescent="0.35">
      <c r="A3086" s="59"/>
      <c r="B3086" s="59" t="s">
        <v>770</v>
      </c>
      <c r="C3086" s="59"/>
      <c r="D3086" s="60">
        <f>DR!$K$138</f>
        <v>0</v>
      </c>
      <c r="E3086" s="60">
        <f>CR!$K$139</f>
        <v>0</v>
      </c>
      <c r="F3086" s="59"/>
      <c r="G3086" s="60"/>
    </row>
    <row r="3087" spans="1:7" ht="18" customHeight="1" x14ac:dyDescent="0.35">
      <c r="A3087" s="59"/>
      <c r="B3087" s="59" t="s">
        <v>771</v>
      </c>
      <c r="C3087" s="59"/>
      <c r="D3087" s="60">
        <f>DR!$L$138</f>
        <v>574281</v>
      </c>
      <c r="E3087" s="60">
        <f>CR!$L$139</f>
        <v>0</v>
      </c>
      <c r="F3087" s="59"/>
      <c r="G3087" s="60"/>
    </row>
    <row r="3088" spans="1:7" ht="18" customHeight="1" x14ac:dyDescent="0.35">
      <c r="A3088" s="59"/>
      <c r="B3088" s="59" t="s">
        <v>772</v>
      </c>
      <c r="C3088" s="59"/>
      <c r="D3088" s="60">
        <f>DR!$M$138</f>
        <v>8430</v>
      </c>
      <c r="E3088" s="60">
        <f>CR!$M$139</f>
        <v>0</v>
      </c>
      <c r="F3088" s="59"/>
      <c r="G3088" s="60"/>
    </row>
    <row r="3089" spans="1:7" ht="18" customHeight="1" x14ac:dyDescent="0.35">
      <c r="A3089" s="59"/>
      <c r="B3089" s="59" t="s">
        <v>773</v>
      </c>
      <c r="C3089" s="59"/>
      <c r="D3089" s="60">
        <f>DR!$N$138</f>
        <v>0</v>
      </c>
      <c r="E3089" s="60">
        <f>CR!$N$139</f>
        <v>0</v>
      </c>
      <c r="F3089" s="59"/>
      <c r="G3089" s="60"/>
    </row>
    <row r="3090" spans="1:7" ht="18" customHeight="1" x14ac:dyDescent="0.35">
      <c r="A3090" s="59"/>
      <c r="B3090" s="59" t="s">
        <v>774</v>
      </c>
      <c r="C3090" s="59"/>
      <c r="D3090" s="60">
        <f>DR!$O$138</f>
        <v>122505</v>
      </c>
      <c r="E3090" s="60">
        <f>CR!$O$139</f>
        <v>0</v>
      </c>
      <c r="F3090" s="59"/>
      <c r="G3090" s="60"/>
    </row>
    <row r="3091" spans="1:7" ht="18" customHeight="1" x14ac:dyDescent="0.35">
      <c r="A3091" s="59"/>
      <c r="B3091" s="59" t="s">
        <v>775</v>
      </c>
      <c r="C3091" s="59"/>
      <c r="D3091" s="60">
        <f>DR!$P$138</f>
        <v>1130</v>
      </c>
      <c r="E3091" s="60">
        <f>CR!$P$139</f>
        <v>0</v>
      </c>
      <c r="F3091" s="59"/>
      <c r="G3091" s="60"/>
    </row>
    <row r="3092" spans="1:7" ht="18" customHeight="1" x14ac:dyDescent="0.35">
      <c r="A3092" s="59"/>
      <c r="B3092" s="59" t="s">
        <v>776</v>
      </c>
      <c r="C3092" s="59"/>
      <c r="D3092" s="60">
        <f>DR!$Q$138</f>
        <v>39385</v>
      </c>
      <c r="E3092" s="60">
        <f>CR!$Q$139</f>
        <v>0</v>
      </c>
      <c r="F3092" s="59"/>
      <c r="G3092" s="60"/>
    </row>
    <row r="3093" spans="1:7" ht="18" customHeight="1" x14ac:dyDescent="0.35">
      <c r="A3093" s="59"/>
      <c r="B3093" s="59" t="s">
        <v>777</v>
      </c>
      <c r="C3093" s="59"/>
      <c r="D3093" s="60">
        <f>DR!$R$138</f>
        <v>136436</v>
      </c>
      <c r="E3093" s="60">
        <f>CR!$R$139</f>
        <v>0</v>
      </c>
      <c r="F3093" s="59"/>
      <c r="G3093" s="60"/>
    </row>
    <row r="3094" spans="1:7" ht="18" customHeight="1" x14ac:dyDescent="0.35">
      <c r="A3094" s="59"/>
      <c r="B3094" s="59" t="s">
        <v>778</v>
      </c>
      <c r="C3094" s="59"/>
      <c r="D3094" s="60">
        <f>DR!$S$138</f>
        <v>1939878</v>
      </c>
      <c r="E3094" s="60">
        <f>CR!$S$139</f>
        <v>0</v>
      </c>
      <c r="F3094" s="59"/>
      <c r="G3094" s="60"/>
    </row>
    <row r="3095" spans="1:7" ht="18" customHeight="1" x14ac:dyDescent="0.35">
      <c r="A3095" s="59"/>
      <c r="B3095" s="59" t="s">
        <v>779</v>
      </c>
      <c r="C3095" s="59"/>
      <c r="D3095" s="60">
        <f>DR!$T$138</f>
        <v>132265</v>
      </c>
      <c r="E3095" s="60">
        <f>CR!$T$139</f>
        <v>0</v>
      </c>
      <c r="F3095" s="59"/>
      <c r="G3095" s="60"/>
    </row>
    <row r="3096" spans="1:7" ht="18" customHeight="1" x14ac:dyDescent="0.35">
      <c r="A3096" s="59"/>
      <c r="B3096" s="59" t="s">
        <v>780</v>
      </c>
      <c r="C3096" s="59"/>
      <c r="D3096" s="60">
        <f>DR!$U$138</f>
        <v>9680</v>
      </c>
      <c r="E3096" s="60">
        <f>CR!$U$139</f>
        <v>0</v>
      </c>
      <c r="F3096" s="59"/>
      <c r="G3096" s="60"/>
    </row>
    <row r="3097" spans="1:7" ht="18" customHeight="1" x14ac:dyDescent="0.35">
      <c r="A3097" s="59"/>
      <c r="B3097" s="59"/>
      <c r="C3097" s="59"/>
      <c r="D3097" s="60" t="e">
        <f t="shared" ref="D3097:E3097" si="128">SUM(D3079:D3096)</f>
        <v>#REF!</v>
      </c>
      <c r="E3097" s="60">
        <f t="shared" si="128"/>
        <v>0</v>
      </c>
      <c r="F3097" s="59" t="s">
        <v>761</v>
      </c>
      <c r="G3097" s="60" t="e">
        <f>D3097-E3097</f>
        <v>#REF!</v>
      </c>
    </row>
    <row r="3098" spans="1:7" ht="18" customHeight="1" x14ac:dyDescent="0.35">
      <c r="A3098" s="52"/>
      <c r="B3098" s="52"/>
      <c r="C3098" s="52"/>
      <c r="D3098" s="53"/>
      <c r="E3098" s="53"/>
      <c r="F3098" s="52"/>
      <c r="G3098" s="53"/>
    </row>
    <row r="3099" spans="1:7" ht="18" customHeight="1" x14ac:dyDescent="0.35">
      <c r="A3099" s="52"/>
      <c r="B3099" s="52"/>
      <c r="C3099" s="52"/>
      <c r="D3099" s="53"/>
      <c r="E3099" s="53"/>
      <c r="F3099" s="52"/>
      <c r="G3099" s="53"/>
    </row>
    <row r="3100" spans="1:7" ht="18" customHeight="1" x14ac:dyDescent="0.35">
      <c r="A3100" s="61" t="s">
        <v>545</v>
      </c>
      <c r="B3100" s="63"/>
      <c r="C3100" s="52"/>
      <c r="D3100" s="55">
        <v>229</v>
      </c>
      <c r="E3100" s="53"/>
      <c r="F3100" s="52"/>
      <c r="G3100" s="53"/>
    </row>
    <row r="3101" spans="1:7" ht="18" customHeight="1" x14ac:dyDescent="0.35">
      <c r="A3101" s="56"/>
      <c r="B3101" s="64"/>
      <c r="C3101" s="52"/>
      <c r="D3101" s="55"/>
      <c r="E3101" s="53"/>
      <c r="F3101" s="52"/>
      <c r="G3101" s="53"/>
    </row>
    <row r="3102" spans="1:7" ht="18" customHeight="1" x14ac:dyDescent="0.35">
      <c r="A3102" s="57" t="s">
        <v>756</v>
      </c>
      <c r="B3102" s="57" t="s">
        <v>757</v>
      </c>
      <c r="C3102" s="57" t="s">
        <v>758</v>
      </c>
      <c r="D3102" s="58" t="s">
        <v>759</v>
      </c>
      <c r="E3102" s="58" t="s">
        <v>760</v>
      </c>
      <c r="F3102" s="57" t="s">
        <v>761</v>
      </c>
      <c r="G3102" s="58" t="s">
        <v>762</v>
      </c>
    </row>
    <row r="3103" spans="1:7" ht="18" customHeight="1" x14ac:dyDescent="0.35">
      <c r="A3103" s="59" t="s">
        <v>763</v>
      </c>
      <c r="B3103" s="59" t="s">
        <v>649</v>
      </c>
      <c r="C3103" s="59"/>
      <c r="D3103" s="60">
        <f>DR!$D$140</f>
        <v>28050</v>
      </c>
      <c r="E3103" s="60">
        <f>CR!$D$140</f>
        <v>0</v>
      </c>
      <c r="F3103" s="59"/>
      <c r="G3103" s="60"/>
    </row>
    <row r="3104" spans="1:7" ht="18" customHeight="1" x14ac:dyDescent="0.35">
      <c r="A3104" s="59"/>
      <c r="B3104" s="59" t="s">
        <v>764</v>
      </c>
      <c r="C3104" s="59"/>
      <c r="D3104" s="60">
        <f>DR!$E$139</f>
        <v>34685</v>
      </c>
      <c r="E3104" s="60">
        <f>CR!$E$140</f>
        <v>0</v>
      </c>
      <c r="F3104" s="59"/>
      <c r="G3104" s="60"/>
    </row>
    <row r="3105" spans="1:7" ht="18" customHeight="1" x14ac:dyDescent="0.35">
      <c r="A3105" s="59"/>
      <c r="B3105" s="59" t="s">
        <v>765</v>
      </c>
      <c r="C3105" s="59"/>
      <c r="D3105" s="60">
        <f>DR!$F$139</f>
        <v>0</v>
      </c>
      <c r="E3105" s="60">
        <f>CR!$F$140</f>
        <v>0</v>
      </c>
      <c r="F3105" s="59"/>
      <c r="G3105" s="60"/>
    </row>
    <row r="3106" spans="1:7" ht="18" customHeight="1" x14ac:dyDescent="0.35">
      <c r="A3106" s="59"/>
      <c r="B3106" s="59" t="s">
        <v>766</v>
      </c>
      <c r="C3106" s="59"/>
      <c r="D3106" s="60">
        <f>DR!$H$139</f>
        <v>0</v>
      </c>
      <c r="E3106" s="60">
        <f>CR!$G$140</f>
        <v>0</v>
      </c>
      <c r="F3106" s="59"/>
      <c r="G3106" s="60"/>
    </row>
    <row r="3107" spans="1:7" ht="18" customHeight="1" x14ac:dyDescent="0.35">
      <c r="A3107" s="59"/>
      <c r="B3107" s="59" t="s">
        <v>767</v>
      </c>
      <c r="C3107" s="59"/>
      <c r="D3107" s="60" t="e">
        <f>DR!#REF!</f>
        <v>#REF!</v>
      </c>
      <c r="E3107" s="60">
        <f>CR!$H$142</f>
        <v>0</v>
      </c>
      <c r="F3107" s="59"/>
      <c r="G3107" s="60"/>
    </row>
    <row r="3108" spans="1:7" ht="18" customHeight="1" x14ac:dyDescent="0.35">
      <c r="A3108" s="59"/>
      <c r="B3108" s="59" t="s">
        <v>768</v>
      </c>
      <c r="C3108" s="59"/>
      <c r="D3108" s="60">
        <f>DR!$I$139</f>
        <v>692575</v>
      </c>
      <c r="E3108" s="60">
        <f>CR!$I$140</f>
        <v>0</v>
      </c>
      <c r="F3108" s="59"/>
      <c r="G3108" s="60"/>
    </row>
    <row r="3109" spans="1:7" ht="18" customHeight="1" x14ac:dyDescent="0.35">
      <c r="A3109" s="59"/>
      <c r="B3109" s="59" t="s">
        <v>769</v>
      </c>
      <c r="C3109" s="59"/>
      <c r="D3109" s="60">
        <f>DR!$J$139</f>
        <v>0</v>
      </c>
      <c r="E3109" s="60">
        <f>CR!$J$140</f>
        <v>0</v>
      </c>
      <c r="F3109" s="59"/>
      <c r="G3109" s="60"/>
    </row>
    <row r="3110" spans="1:7" ht="18" customHeight="1" x14ac:dyDescent="0.35">
      <c r="A3110" s="59"/>
      <c r="B3110" s="59" t="s">
        <v>770</v>
      </c>
      <c r="C3110" s="59"/>
      <c r="D3110" s="60">
        <f>DR!$K$139</f>
        <v>0</v>
      </c>
      <c r="E3110" s="60">
        <f>CR!$K$140</f>
        <v>0</v>
      </c>
      <c r="F3110" s="59"/>
      <c r="G3110" s="60"/>
    </row>
    <row r="3111" spans="1:7" ht="18" customHeight="1" x14ac:dyDescent="0.35">
      <c r="A3111" s="59"/>
      <c r="B3111" s="59" t="s">
        <v>771</v>
      </c>
      <c r="C3111" s="59"/>
      <c r="D3111" s="60">
        <f>DR!$L$139</f>
        <v>0</v>
      </c>
      <c r="E3111" s="60">
        <f>CR!$L$140</f>
        <v>0</v>
      </c>
      <c r="F3111" s="59"/>
      <c r="G3111" s="60"/>
    </row>
    <row r="3112" spans="1:7" ht="18" customHeight="1" x14ac:dyDescent="0.35">
      <c r="A3112" s="59"/>
      <c r="B3112" s="59" t="s">
        <v>772</v>
      </c>
      <c r="C3112" s="59"/>
      <c r="D3112" s="60">
        <f>DR!$M$139</f>
        <v>1704605</v>
      </c>
      <c r="E3112" s="60">
        <f>CR!$M$140</f>
        <v>0</v>
      </c>
      <c r="F3112" s="59"/>
      <c r="G3112" s="60"/>
    </row>
    <row r="3113" spans="1:7" ht="18" customHeight="1" x14ac:dyDescent="0.35">
      <c r="A3113" s="59"/>
      <c r="B3113" s="59" t="s">
        <v>773</v>
      </c>
      <c r="C3113" s="59"/>
      <c r="D3113" s="60">
        <f>DR!$N$139</f>
        <v>0</v>
      </c>
      <c r="E3113" s="60">
        <f>CR!$N$140</f>
        <v>0</v>
      </c>
      <c r="F3113" s="59"/>
      <c r="G3113" s="60"/>
    </row>
    <row r="3114" spans="1:7" ht="18" customHeight="1" x14ac:dyDescent="0.35">
      <c r="A3114" s="59"/>
      <c r="B3114" s="59" t="s">
        <v>774</v>
      </c>
      <c r="C3114" s="59"/>
      <c r="D3114" s="60">
        <f>DR!$O$139</f>
        <v>366388</v>
      </c>
      <c r="E3114" s="60">
        <f>CR!$O$140</f>
        <v>0</v>
      </c>
      <c r="F3114" s="59"/>
      <c r="G3114" s="60"/>
    </row>
    <row r="3115" spans="1:7" ht="18" customHeight="1" x14ac:dyDescent="0.35">
      <c r="A3115" s="59"/>
      <c r="B3115" s="59" t="s">
        <v>775</v>
      </c>
      <c r="C3115" s="59"/>
      <c r="D3115" s="60">
        <f>DR!$P$139</f>
        <v>0</v>
      </c>
      <c r="E3115" s="60">
        <f>CR!$P$140</f>
        <v>0</v>
      </c>
      <c r="F3115" s="59"/>
      <c r="G3115" s="60"/>
    </row>
    <row r="3116" spans="1:7" ht="18" customHeight="1" x14ac:dyDescent="0.35">
      <c r="A3116" s="59"/>
      <c r="B3116" s="59" t="s">
        <v>776</v>
      </c>
      <c r="C3116" s="59"/>
      <c r="D3116" s="60">
        <f>DR!$Q$139</f>
        <v>0</v>
      </c>
      <c r="E3116" s="60">
        <f>CR!$Q$140</f>
        <v>0</v>
      </c>
      <c r="F3116" s="59"/>
      <c r="G3116" s="60"/>
    </row>
    <row r="3117" spans="1:7" ht="18" customHeight="1" x14ac:dyDescent="0.35">
      <c r="A3117" s="59"/>
      <c r="B3117" s="59" t="s">
        <v>777</v>
      </c>
      <c r="C3117" s="59"/>
      <c r="D3117" s="60">
        <f>DR!$R$139</f>
        <v>0</v>
      </c>
      <c r="E3117" s="60">
        <f>CR!$R$140</f>
        <v>0</v>
      </c>
      <c r="F3117" s="59"/>
      <c r="G3117" s="60"/>
    </row>
    <row r="3118" spans="1:7" ht="18" customHeight="1" x14ac:dyDescent="0.35">
      <c r="A3118" s="59"/>
      <c r="B3118" s="59" t="s">
        <v>778</v>
      </c>
      <c r="C3118" s="59"/>
      <c r="D3118" s="60">
        <f>DR!$S$139</f>
        <v>0</v>
      </c>
      <c r="E3118" s="60">
        <f>CR!$S$140</f>
        <v>0</v>
      </c>
      <c r="F3118" s="59"/>
      <c r="G3118" s="60"/>
    </row>
    <row r="3119" spans="1:7" ht="18" customHeight="1" x14ac:dyDescent="0.35">
      <c r="A3119" s="59"/>
      <c r="B3119" s="59" t="s">
        <v>779</v>
      </c>
      <c r="C3119" s="59"/>
      <c r="D3119" s="60">
        <f>DR!$T$139</f>
        <v>0</v>
      </c>
      <c r="E3119" s="60">
        <f>CR!$T$140</f>
        <v>0</v>
      </c>
      <c r="F3119" s="59"/>
      <c r="G3119" s="60"/>
    </row>
    <row r="3120" spans="1:7" ht="18" customHeight="1" x14ac:dyDescent="0.35">
      <c r="A3120" s="59"/>
      <c r="B3120" s="59" t="s">
        <v>780</v>
      </c>
      <c r="C3120" s="59"/>
      <c r="D3120" s="60">
        <f>DR!$U$139</f>
        <v>0</v>
      </c>
      <c r="E3120" s="60">
        <f>CR!$U$140</f>
        <v>0</v>
      </c>
      <c r="F3120" s="59"/>
      <c r="G3120" s="60"/>
    </row>
    <row r="3121" spans="1:7" ht="18" customHeight="1" x14ac:dyDescent="0.35">
      <c r="A3121" s="59"/>
      <c r="B3121" s="59"/>
      <c r="C3121" s="59"/>
      <c r="D3121" s="60" t="e">
        <f t="shared" ref="D3121:E3121" si="129">SUM(D3103:D3120)</f>
        <v>#REF!</v>
      </c>
      <c r="E3121" s="60">
        <f t="shared" si="129"/>
        <v>0</v>
      </c>
      <c r="F3121" s="59" t="s">
        <v>761</v>
      </c>
      <c r="G3121" s="60" t="e">
        <f>D3121-E3121</f>
        <v>#REF!</v>
      </c>
    </row>
    <row r="3122" spans="1:7" ht="18" customHeight="1" x14ac:dyDescent="0.35">
      <c r="A3122" s="52"/>
      <c r="B3122" s="52"/>
      <c r="C3122" s="52"/>
      <c r="D3122" s="53"/>
      <c r="E3122" s="53"/>
      <c r="F3122" s="52"/>
      <c r="G3122" s="53"/>
    </row>
    <row r="3123" spans="1:7" ht="18" customHeight="1" x14ac:dyDescent="0.35">
      <c r="A3123" s="52"/>
      <c r="B3123" s="52"/>
      <c r="C3123" s="52"/>
      <c r="D3123" s="53"/>
      <c r="E3123" s="53"/>
      <c r="F3123" s="52"/>
      <c r="G3123" s="53"/>
    </row>
    <row r="3124" spans="1:7" ht="18" customHeight="1" x14ac:dyDescent="0.35">
      <c r="A3124" s="61" t="s">
        <v>553</v>
      </c>
      <c r="B3124" s="63"/>
      <c r="C3124" s="52"/>
      <c r="D3124" s="55">
        <v>238</v>
      </c>
      <c r="E3124" s="53"/>
      <c r="F3124" s="52"/>
      <c r="G3124" s="53"/>
    </row>
    <row r="3125" spans="1:7" ht="18" customHeight="1" x14ac:dyDescent="0.35">
      <c r="A3125" s="56"/>
      <c r="B3125" s="64"/>
      <c r="C3125" s="52"/>
      <c r="D3125" s="55"/>
      <c r="E3125" s="53"/>
      <c r="F3125" s="52"/>
      <c r="G3125" s="53"/>
    </row>
    <row r="3126" spans="1:7" ht="18" customHeight="1" x14ac:dyDescent="0.35">
      <c r="A3126" s="57" t="s">
        <v>756</v>
      </c>
      <c r="B3126" s="57" t="s">
        <v>757</v>
      </c>
      <c r="C3126" s="57" t="s">
        <v>758</v>
      </c>
      <c r="D3126" s="58" t="s">
        <v>759</v>
      </c>
      <c r="E3126" s="58" t="s">
        <v>760</v>
      </c>
      <c r="F3126" s="57" t="s">
        <v>761</v>
      </c>
      <c r="G3126" s="58" t="s">
        <v>762</v>
      </c>
    </row>
    <row r="3127" spans="1:7" ht="18" customHeight="1" x14ac:dyDescent="0.35">
      <c r="A3127" s="59" t="s">
        <v>763</v>
      </c>
      <c r="B3127" s="59" t="s">
        <v>649</v>
      </c>
      <c r="C3127" s="59"/>
      <c r="D3127" s="60">
        <f>DR!$D$144</f>
        <v>0</v>
      </c>
      <c r="E3127" s="60">
        <f>CR!$D$144</f>
        <v>0</v>
      </c>
      <c r="F3127" s="59"/>
      <c r="G3127" s="60"/>
    </row>
    <row r="3128" spans="1:7" ht="18" customHeight="1" x14ac:dyDescent="0.35">
      <c r="A3128" s="59"/>
      <c r="B3128" s="59" t="s">
        <v>764</v>
      </c>
      <c r="C3128" s="59"/>
      <c r="D3128" s="60">
        <f>DR!$E$143</f>
        <v>0</v>
      </c>
      <c r="E3128" s="60">
        <f>CR!$E$144</f>
        <v>0</v>
      </c>
      <c r="F3128" s="59"/>
      <c r="G3128" s="60"/>
    </row>
    <row r="3129" spans="1:7" ht="18" customHeight="1" x14ac:dyDescent="0.35">
      <c r="A3129" s="59"/>
      <c r="B3129" s="59" t="s">
        <v>765</v>
      </c>
      <c r="C3129" s="59"/>
      <c r="D3129" s="60">
        <f>DR!$F$143</f>
        <v>0</v>
      </c>
      <c r="E3129" s="60">
        <f>CR!$F$144</f>
        <v>0</v>
      </c>
      <c r="F3129" s="59"/>
      <c r="G3129" s="60"/>
    </row>
    <row r="3130" spans="1:7" ht="18" customHeight="1" x14ac:dyDescent="0.35">
      <c r="A3130" s="59"/>
      <c r="B3130" s="59" t="s">
        <v>766</v>
      </c>
      <c r="C3130" s="59"/>
      <c r="D3130" s="60">
        <f>DR!$H$143</f>
        <v>0</v>
      </c>
      <c r="E3130" s="60">
        <f>CR!$G$144</f>
        <v>0</v>
      </c>
      <c r="F3130" s="59"/>
      <c r="G3130" s="60"/>
    </row>
    <row r="3131" spans="1:7" ht="18" customHeight="1" x14ac:dyDescent="0.35">
      <c r="A3131" s="59"/>
      <c r="B3131" s="59" t="s">
        <v>767</v>
      </c>
      <c r="C3131" s="59"/>
      <c r="D3131" s="60" t="e">
        <f>DR!#REF!</f>
        <v>#REF!</v>
      </c>
      <c r="E3131" s="60">
        <f>CR!$H$145</f>
        <v>0</v>
      </c>
      <c r="F3131" s="59"/>
      <c r="G3131" s="60"/>
    </row>
    <row r="3132" spans="1:7" ht="18" customHeight="1" x14ac:dyDescent="0.35">
      <c r="A3132" s="59"/>
      <c r="B3132" s="59" t="s">
        <v>768</v>
      </c>
      <c r="C3132" s="59"/>
      <c r="D3132" s="60">
        <f>DR!$I$143</f>
        <v>0</v>
      </c>
      <c r="E3132" s="60">
        <f>CR!$I$144</f>
        <v>0</v>
      </c>
      <c r="F3132" s="59"/>
      <c r="G3132" s="60"/>
    </row>
    <row r="3133" spans="1:7" ht="18" customHeight="1" x14ac:dyDescent="0.35">
      <c r="A3133" s="59"/>
      <c r="B3133" s="59" t="s">
        <v>769</v>
      </c>
      <c r="C3133" s="59"/>
      <c r="D3133" s="60">
        <f>DR!$J$143</f>
        <v>0</v>
      </c>
      <c r="E3133" s="60">
        <f>CR!$J$144</f>
        <v>0</v>
      </c>
      <c r="F3133" s="59"/>
      <c r="G3133" s="60"/>
    </row>
    <row r="3134" spans="1:7" ht="18" customHeight="1" x14ac:dyDescent="0.35">
      <c r="A3134" s="59"/>
      <c r="B3134" s="59" t="s">
        <v>770</v>
      </c>
      <c r="C3134" s="59"/>
      <c r="D3134" s="60">
        <f>DR!$K$143</f>
        <v>0</v>
      </c>
      <c r="E3134" s="60">
        <f>CR!$K$144</f>
        <v>0</v>
      </c>
      <c r="F3134" s="59"/>
      <c r="G3134" s="60"/>
    </row>
    <row r="3135" spans="1:7" ht="18" customHeight="1" x14ac:dyDescent="0.35">
      <c r="A3135" s="59"/>
      <c r="B3135" s="59" t="s">
        <v>771</v>
      </c>
      <c r="C3135" s="59"/>
      <c r="D3135" s="60">
        <f>DR!$L$143</f>
        <v>0</v>
      </c>
      <c r="E3135" s="60">
        <f>CR!$L$144</f>
        <v>0</v>
      </c>
      <c r="F3135" s="59"/>
      <c r="G3135" s="60"/>
    </row>
    <row r="3136" spans="1:7" ht="18" customHeight="1" x14ac:dyDescent="0.35">
      <c r="A3136" s="59"/>
      <c r="B3136" s="59" t="s">
        <v>772</v>
      </c>
      <c r="C3136" s="59"/>
      <c r="D3136" s="60">
        <f>DR!$M$143</f>
        <v>0</v>
      </c>
      <c r="E3136" s="60">
        <f>CR!$M$144</f>
        <v>0</v>
      </c>
      <c r="F3136" s="59"/>
      <c r="G3136" s="60"/>
    </row>
    <row r="3137" spans="1:7" ht="18" customHeight="1" x14ac:dyDescent="0.35">
      <c r="A3137" s="59"/>
      <c r="B3137" s="59" t="s">
        <v>773</v>
      </c>
      <c r="C3137" s="59"/>
      <c r="D3137" s="60">
        <f>DR!$N$143</f>
        <v>0</v>
      </c>
      <c r="E3137" s="60">
        <f>CR!$N$144</f>
        <v>0</v>
      </c>
      <c r="F3137" s="59"/>
      <c r="G3137" s="60"/>
    </row>
    <row r="3138" spans="1:7" ht="18" customHeight="1" x14ac:dyDescent="0.35">
      <c r="A3138" s="59"/>
      <c r="B3138" s="59" t="s">
        <v>774</v>
      </c>
      <c r="C3138" s="59"/>
      <c r="D3138" s="60">
        <f>DR!$O$143</f>
        <v>0</v>
      </c>
      <c r="E3138" s="60">
        <f>CR!$O$144</f>
        <v>0</v>
      </c>
      <c r="F3138" s="59"/>
      <c r="G3138" s="60"/>
    </row>
    <row r="3139" spans="1:7" ht="18" customHeight="1" x14ac:dyDescent="0.35">
      <c r="A3139" s="59"/>
      <c r="B3139" s="59" t="s">
        <v>775</v>
      </c>
      <c r="C3139" s="59"/>
      <c r="D3139" s="60">
        <f>DR!$P$143</f>
        <v>0</v>
      </c>
      <c r="E3139" s="60">
        <f>CR!$P$144</f>
        <v>0</v>
      </c>
      <c r="F3139" s="59"/>
      <c r="G3139" s="60"/>
    </row>
    <row r="3140" spans="1:7" ht="18" customHeight="1" x14ac:dyDescent="0.35">
      <c r="A3140" s="59"/>
      <c r="B3140" s="59" t="s">
        <v>776</v>
      </c>
      <c r="C3140" s="59"/>
      <c r="D3140" s="60">
        <f>DR!$Q$143</f>
        <v>0</v>
      </c>
      <c r="E3140" s="60">
        <f>CR!$Q$144</f>
        <v>0</v>
      </c>
      <c r="F3140" s="59"/>
      <c r="G3140" s="60"/>
    </row>
    <row r="3141" spans="1:7" ht="18" customHeight="1" x14ac:dyDescent="0.35">
      <c r="A3141" s="59"/>
      <c r="B3141" s="59" t="s">
        <v>777</v>
      </c>
      <c r="C3141" s="59"/>
      <c r="D3141" s="60">
        <f>DR!$R$143</f>
        <v>0</v>
      </c>
      <c r="E3141" s="60">
        <f>CR!$R$144</f>
        <v>0</v>
      </c>
      <c r="F3141" s="59"/>
      <c r="G3141" s="60"/>
    </row>
    <row r="3142" spans="1:7" ht="18" customHeight="1" x14ac:dyDescent="0.35">
      <c r="A3142" s="59"/>
      <c r="B3142" s="59" t="s">
        <v>778</v>
      </c>
      <c r="C3142" s="59"/>
      <c r="D3142" s="60">
        <f>DR!$S$143</f>
        <v>0</v>
      </c>
      <c r="E3142" s="60">
        <f>CR!$S$144</f>
        <v>0</v>
      </c>
      <c r="F3142" s="59"/>
      <c r="G3142" s="60"/>
    </row>
    <row r="3143" spans="1:7" ht="18" customHeight="1" x14ac:dyDescent="0.35">
      <c r="A3143" s="59"/>
      <c r="B3143" s="59" t="s">
        <v>779</v>
      </c>
      <c r="C3143" s="59"/>
      <c r="D3143" s="60">
        <f>DR!$T$143</f>
        <v>0</v>
      </c>
      <c r="E3143" s="60">
        <f>CR!$T$144</f>
        <v>0</v>
      </c>
      <c r="F3143" s="59"/>
      <c r="G3143" s="60"/>
    </row>
    <row r="3144" spans="1:7" ht="18" customHeight="1" x14ac:dyDescent="0.35">
      <c r="A3144" s="59"/>
      <c r="B3144" s="59" t="s">
        <v>780</v>
      </c>
      <c r="C3144" s="59"/>
      <c r="D3144" s="60">
        <f>DR!$U$143</f>
        <v>0</v>
      </c>
      <c r="E3144" s="60">
        <f>CR!$U$144</f>
        <v>0</v>
      </c>
      <c r="F3144" s="59"/>
      <c r="G3144" s="60"/>
    </row>
    <row r="3145" spans="1:7" ht="18" customHeight="1" x14ac:dyDescent="0.35">
      <c r="A3145" s="59"/>
      <c r="B3145" s="59"/>
      <c r="C3145" s="59"/>
      <c r="D3145" s="60" t="e">
        <f t="shared" ref="D3145:E3145" si="130">SUM(D3127:D3144)</f>
        <v>#REF!</v>
      </c>
      <c r="E3145" s="60">
        <f t="shared" si="130"/>
        <v>0</v>
      </c>
      <c r="F3145" s="59" t="s">
        <v>761</v>
      </c>
      <c r="G3145" s="60" t="e">
        <f>D3145-E3145</f>
        <v>#REF!</v>
      </c>
    </row>
    <row r="3146" spans="1:7" ht="18" customHeight="1" x14ac:dyDescent="0.35">
      <c r="A3146" s="52"/>
      <c r="B3146" s="52"/>
      <c r="C3146" s="52"/>
      <c r="D3146" s="53"/>
      <c r="E3146" s="53"/>
      <c r="F3146" s="52"/>
      <c r="G3146" s="53"/>
    </row>
    <row r="3147" spans="1:7" ht="18" customHeight="1" x14ac:dyDescent="0.35">
      <c r="A3147" s="52"/>
      <c r="B3147" s="52"/>
      <c r="C3147" s="52"/>
      <c r="D3147" s="53"/>
      <c r="E3147" s="53"/>
      <c r="F3147" s="52"/>
      <c r="G3147" s="53"/>
    </row>
    <row r="3148" spans="1:7" ht="18" customHeight="1" x14ac:dyDescent="0.35">
      <c r="A3148" s="61" t="s">
        <v>557</v>
      </c>
      <c r="B3148" s="63"/>
      <c r="C3148" s="52"/>
      <c r="D3148" s="55">
        <v>241</v>
      </c>
      <c r="E3148" s="53"/>
      <c r="F3148" s="52"/>
      <c r="G3148" s="53"/>
    </row>
    <row r="3149" spans="1:7" ht="18" customHeight="1" x14ac:dyDescent="0.35">
      <c r="A3149" s="56"/>
      <c r="B3149" s="64"/>
      <c r="C3149" s="52"/>
      <c r="D3149" s="55"/>
      <c r="E3149" s="53"/>
      <c r="F3149" s="52"/>
      <c r="G3149" s="53"/>
    </row>
    <row r="3150" spans="1:7" ht="18" customHeight="1" x14ac:dyDescent="0.35">
      <c r="A3150" s="57" t="s">
        <v>756</v>
      </c>
      <c r="B3150" s="57" t="s">
        <v>757</v>
      </c>
      <c r="C3150" s="57" t="s">
        <v>758</v>
      </c>
      <c r="D3150" s="58" t="s">
        <v>759</v>
      </c>
      <c r="E3150" s="58" t="s">
        <v>760</v>
      </c>
      <c r="F3150" s="57" t="s">
        <v>761</v>
      </c>
      <c r="G3150" s="58" t="s">
        <v>762</v>
      </c>
    </row>
    <row r="3151" spans="1:7" ht="18" customHeight="1" x14ac:dyDescent="0.35">
      <c r="A3151" s="59" t="s">
        <v>763</v>
      </c>
      <c r="B3151" s="59" t="s">
        <v>649</v>
      </c>
      <c r="C3151" s="59"/>
      <c r="D3151" s="60">
        <f>DR!$D$146</f>
        <v>0</v>
      </c>
      <c r="E3151" s="60">
        <f>CR!$D$146</f>
        <v>763995</v>
      </c>
      <c r="F3151" s="59"/>
      <c r="G3151" s="60"/>
    </row>
    <row r="3152" spans="1:7" ht="18" customHeight="1" x14ac:dyDescent="0.35">
      <c r="A3152" s="59"/>
      <c r="B3152" s="59" t="s">
        <v>764</v>
      </c>
      <c r="C3152" s="59"/>
      <c r="D3152" s="60">
        <f>DR!$E$145</f>
        <v>0</v>
      </c>
      <c r="E3152" s="60">
        <f>CR!$E$146</f>
        <v>0</v>
      </c>
      <c r="F3152" s="59"/>
      <c r="G3152" s="60"/>
    </row>
    <row r="3153" spans="1:7" ht="18" customHeight="1" x14ac:dyDescent="0.35">
      <c r="A3153" s="59"/>
      <c r="B3153" s="59" t="s">
        <v>765</v>
      </c>
      <c r="C3153" s="59"/>
      <c r="D3153" s="60">
        <f>DR!$F$145</f>
        <v>0</v>
      </c>
      <c r="E3153" s="60">
        <f>CR!$F$146</f>
        <v>339003</v>
      </c>
      <c r="F3153" s="59"/>
      <c r="G3153" s="60"/>
    </row>
    <row r="3154" spans="1:7" ht="18" customHeight="1" x14ac:dyDescent="0.35">
      <c r="A3154" s="59"/>
      <c r="B3154" s="59" t="s">
        <v>766</v>
      </c>
      <c r="C3154" s="59"/>
      <c r="D3154" s="60">
        <f>DR!$H$145</f>
        <v>0</v>
      </c>
      <c r="E3154" s="60">
        <f>CR!$G$146</f>
        <v>0</v>
      </c>
      <c r="F3154" s="59"/>
      <c r="G3154" s="60"/>
    </row>
    <row r="3155" spans="1:7" ht="18" customHeight="1" x14ac:dyDescent="0.35">
      <c r="A3155" s="59"/>
      <c r="B3155" s="59" t="s">
        <v>767</v>
      </c>
      <c r="C3155" s="59"/>
      <c r="D3155" s="60" t="e">
        <f>DR!#REF!</f>
        <v>#REF!</v>
      </c>
      <c r="E3155" s="60">
        <f>CR!$H$147</f>
        <v>0</v>
      </c>
      <c r="F3155" s="59"/>
      <c r="G3155" s="60"/>
    </row>
    <row r="3156" spans="1:7" ht="18" customHeight="1" x14ac:dyDescent="0.35">
      <c r="A3156" s="59"/>
      <c r="B3156" s="59" t="s">
        <v>768</v>
      </c>
      <c r="C3156" s="59"/>
      <c r="D3156" s="60">
        <f>DR!$I$145</f>
        <v>0</v>
      </c>
      <c r="E3156" s="60">
        <f>CR!$I$146</f>
        <v>125052</v>
      </c>
      <c r="F3156" s="59"/>
      <c r="G3156" s="60"/>
    </row>
    <row r="3157" spans="1:7" ht="18" customHeight="1" x14ac:dyDescent="0.35">
      <c r="A3157" s="59"/>
      <c r="B3157" s="59" t="s">
        <v>769</v>
      </c>
      <c r="C3157" s="59"/>
      <c r="D3157" s="60">
        <f>DR!$J$145</f>
        <v>0</v>
      </c>
      <c r="E3157" s="60">
        <f>CR!$J$146</f>
        <v>245825.4</v>
      </c>
      <c r="F3157" s="59"/>
      <c r="G3157" s="60"/>
    </row>
    <row r="3158" spans="1:7" ht="18" customHeight="1" x14ac:dyDescent="0.35">
      <c r="A3158" s="59"/>
      <c r="B3158" s="59" t="s">
        <v>770</v>
      </c>
      <c r="C3158" s="59"/>
      <c r="D3158" s="60">
        <f>DR!$K$145</f>
        <v>0</v>
      </c>
      <c r="E3158" s="60">
        <f>CR!$K$146</f>
        <v>0</v>
      </c>
      <c r="F3158" s="59"/>
      <c r="G3158" s="60"/>
    </row>
    <row r="3159" spans="1:7" ht="18" customHeight="1" x14ac:dyDescent="0.35">
      <c r="A3159" s="59"/>
      <c r="B3159" s="59" t="s">
        <v>771</v>
      </c>
      <c r="C3159" s="59"/>
      <c r="D3159" s="60">
        <f>DR!$L$145</f>
        <v>0</v>
      </c>
      <c r="E3159" s="60">
        <f>CR!$L$146</f>
        <v>61920</v>
      </c>
      <c r="F3159" s="59"/>
      <c r="G3159" s="60"/>
    </row>
    <row r="3160" spans="1:7" ht="18" customHeight="1" x14ac:dyDescent="0.35">
      <c r="A3160" s="59"/>
      <c r="B3160" s="59" t="s">
        <v>772</v>
      </c>
      <c r="C3160" s="59"/>
      <c r="D3160" s="60">
        <f>DR!$M$145</f>
        <v>0</v>
      </c>
      <c r="E3160" s="60">
        <f>CR!$M$146</f>
        <v>0</v>
      </c>
      <c r="F3160" s="59"/>
      <c r="G3160" s="60"/>
    </row>
    <row r="3161" spans="1:7" ht="18" customHeight="1" x14ac:dyDescent="0.35">
      <c r="A3161" s="59"/>
      <c r="B3161" s="59" t="s">
        <v>773</v>
      </c>
      <c r="C3161" s="59"/>
      <c r="D3161" s="60">
        <f>DR!$N$145</f>
        <v>0</v>
      </c>
      <c r="E3161" s="60">
        <f>CR!$N$146</f>
        <v>562910.4</v>
      </c>
      <c r="F3161" s="59"/>
      <c r="G3161" s="60"/>
    </row>
    <row r="3162" spans="1:7" ht="18" customHeight="1" x14ac:dyDescent="0.35">
      <c r="A3162" s="59"/>
      <c r="B3162" s="59" t="s">
        <v>774</v>
      </c>
      <c r="C3162" s="59"/>
      <c r="D3162" s="60">
        <f>DR!$O$145</f>
        <v>0</v>
      </c>
      <c r="E3162" s="60">
        <f>CR!$O$146</f>
        <v>37528</v>
      </c>
      <c r="F3162" s="59"/>
      <c r="G3162" s="60"/>
    </row>
    <row r="3163" spans="1:7" ht="18" customHeight="1" x14ac:dyDescent="0.35">
      <c r="A3163" s="59"/>
      <c r="B3163" s="59" t="s">
        <v>775</v>
      </c>
      <c r="C3163" s="59"/>
      <c r="D3163" s="60">
        <f>DR!$P$145</f>
        <v>0</v>
      </c>
      <c r="E3163" s="60">
        <f>CR!$P$146</f>
        <v>0</v>
      </c>
      <c r="F3163" s="59"/>
      <c r="G3163" s="60"/>
    </row>
    <row r="3164" spans="1:7" ht="18" customHeight="1" x14ac:dyDescent="0.35">
      <c r="A3164" s="59"/>
      <c r="B3164" s="59" t="s">
        <v>776</v>
      </c>
      <c r="C3164" s="59"/>
      <c r="D3164" s="60">
        <f>DR!$Q$145</f>
        <v>0</v>
      </c>
      <c r="E3164" s="60">
        <f>CR!$Q$146</f>
        <v>0</v>
      </c>
      <c r="F3164" s="59"/>
      <c r="G3164" s="60"/>
    </row>
    <row r="3165" spans="1:7" ht="18" customHeight="1" x14ac:dyDescent="0.35">
      <c r="A3165" s="59"/>
      <c r="B3165" s="59" t="s">
        <v>777</v>
      </c>
      <c r="C3165" s="59"/>
      <c r="D3165" s="60">
        <f>DR!$R$145</f>
        <v>0</v>
      </c>
      <c r="E3165" s="60">
        <f>CR!$R$146</f>
        <v>0</v>
      </c>
      <c r="F3165" s="59"/>
      <c r="G3165" s="60"/>
    </row>
    <row r="3166" spans="1:7" ht="18" customHeight="1" x14ac:dyDescent="0.35">
      <c r="A3166" s="59"/>
      <c r="B3166" s="59" t="s">
        <v>778</v>
      </c>
      <c r="C3166" s="59"/>
      <c r="D3166" s="60">
        <f>DR!$S$145</f>
        <v>0</v>
      </c>
      <c r="E3166" s="60">
        <f>CR!$S$146</f>
        <v>405513</v>
      </c>
      <c r="F3166" s="59"/>
      <c r="G3166" s="60"/>
    </row>
    <row r="3167" spans="1:7" ht="18" customHeight="1" x14ac:dyDescent="0.35">
      <c r="A3167" s="59"/>
      <c r="B3167" s="59" t="s">
        <v>779</v>
      </c>
      <c r="C3167" s="59"/>
      <c r="D3167" s="60">
        <f>DR!$T$145</f>
        <v>0</v>
      </c>
      <c r="E3167" s="60">
        <f>CR!$T$146</f>
        <v>0</v>
      </c>
      <c r="F3167" s="59"/>
      <c r="G3167" s="60"/>
    </row>
    <row r="3168" spans="1:7" ht="18" customHeight="1" x14ac:dyDescent="0.35">
      <c r="A3168" s="59"/>
      <c r="B3168" s="59" t="s">
        <v>780</v>
      </c>
      <c r="C3168" s="59"/>
      <c r="D3168" s="60">
        <f>DR!$U$145</f>
        <v>0</v>
      </c>
      <c r="E3168" s="60">
        <f>CR!$U$146</f>
        <v>92440.8</v>
      </c>
      <c r="F3168" s="59"/>
      <c r="G3168" s="60"/>
    </row>
    <row r="3169" spans="1:7" ht="18" customHeight="1" x14ac:dyDescent="0.35">
      <c r="A3169" s="59"/>
      <c r="B3169" s="59"/>
      <c r="C3169" s="59"/>
      <c r="D3169" s="60" t="e">
        <f t="shared" ref="D3169:E3169" si="131">SUM(D3151:D3168)</f>
        <v>#REF!</v>
      </c>
      <c r="E3169" s="60">
        <f t="shared" si="131"/>
        <v>2634187.5999999996</v>
      </c>
      <c r="F3169" s="59" t="s">
        <v>761</v>
      </c>
      <c r="G3169" s="60" t="e">
        <f>D3169-E3169</f>
        <v>#REF!</v>
      </c>
    </row>
    <row r="3170" spans="1:7" ht="18" customHeight="1" x14ac:dyDescent="0.35">
      <c r="A3170" s="52"/>
      <c r="B3170" s="52"/>
      <c r="C3170" s="52"/>
      <c r="D3170" s="53"/>
      <c r="E3170" s="53"/>
      <c r="F3170" s="52"/>
      <c r="G3170" s="53"/>
    </row>
    <row r="3171" spans="1:7" ht="18" customHeight="1" x14ac:dyDescent="0.35">
      <c r="A3171" s="52"/>
      <c r="B3171" s="52"/>
      <c r="C3171" s="52"/>
      <c r="D3171" s="53"/>
      <c r="E3171" s="53"/>
      <c r="F3171" s="52"/>
      <c r="G3171" s="53"/>
    </row>
    <row r="3172" spans="1:7" ht="18" customHeight="1" x14ac:dyDescent="0.35">
      <c r="A3172" s="61" t="s">
        <v>559</v>
      </c>
      <c r="B3172" s="63"/>
      <c r="C3172" s="52"/>
      <c r="D3172" s="55">
        <v>242</v>
      </c>
      <c r="E3172" s="53"/>
      <c r="F3172" s="52"/>
      <c r="G3172" s="53"/>
    </row>
    <row r="3173" spans="1:7" ht="18" customHeight="1" x14ac:dyDescent="0.35">
      <c r="A3173" s="56"/>
      <c r="B3173" s="64"/>
      <c r="C3173" s="52"/>
      <c r="D3173" s="55"/>
      <c r="E3173" s="53"/>
      <c r="F3173" s="52"/>
      <c r="G3173" s="53"/>
    </row>
    <row r="3174" spans="1:7" ht="18" customHeight="1" x14ac:dyDescent="0.35">
      <c r="A3174" s="57" t="s">
        <v>756</v>
      </c>
      <c r="B3174" s="57" t="s">
        <v>757</v>
      </c>
      <c r="C3174" s="57" t="s">
        <v>758</v>
      </c>
      <c r="D3174" s="58" t="s">
        <v>759</v>
      </c>
      <c r="E3174" s="58" t="s">
        <v>760</v>
      </c>
      <c r="F3174" s="57" t="s">
        <v>761</v>
      </c>
      <c r="G3174" s="58" t="s">
        <v>762</v>
      </c>
    </row>
    <row r="3175" spans="1:7" ht="18" customHeight="1" x14ac:dyDescent="0.35">
      <c r="A3175" s="59" t="s">
        <v>763</v>
      </c>
      <c r="B3175" s="59" t="s">
        <v>649</v>
      </c>
      <c r="C3175" s="59"/>
      <c r="D3175" s="60">
        <f>DR!$D$147</f>
        <v>0</v>
      </c>
      <c r="E3175" s="60">
        <f>CR!$D$147</f>
        <v>0</v>
      </c>
      <c r="F3175" s="59"/>
      <c r="G3175" s="60"/>
    </row>
    <row r="3176" spans="1:7" ht="18" customHeight="1" x14ac:dyDescent="0.35">
      <c r="A3176" s="59"/>
      <c r="B3176" s="59" t="s">
        <v>764</v>
      </c>
      <c r="C3176" s="59"/>
      <c r="D3176" s="60">
        <f>DR!$E$146</f>
        <v>0</v>
      </c>
      <c r="E3176" s="60">
        <f>CR!$E$147</f>
        <v>0</v>
      </c>
      <c r="F3176" s="59"/>
      <c r="G3176" s="60"/>
    </row>
    <row r="3177" spans="1:7" ht="18" customHeight="1" x14ac:dyDescent="0.35">
      <c r="A3177" s="59"/>
      <c r="B3177" s="59" t="s">
        <v>765</v>
      </c>
      <c r="C3177" s="59"/>
      <c r="D3177" s="60">
        <f>DR!$F$146</f>
        <v>0</v>
      </c>
      <c r="E3177" s="60">
        <f>CR!$F$147</f>
        <v>0</v>
      </c>
      <c r="F3177" s="59"/>
      <c r="G3177" s="60"/>
    </row>
    <row r="3178" spans="1:7" ht="18" customHeight="1" x14ac:dyDescent="0.35">
      <c r="A3178" s="59"/>
      <c r="B3178" s="59" t="s">
        <v>766</v>
      </c>
      <c r="C3178" s="59"/>
      <c r="D3178" s="60">
        <f>DR!$H$146</f>
        <v>0</v>
      </c>
      <c r="E3178" s="60">
        <f>CR!$G$147</f>
        <v>0</v>
      </c>
      <c r="F3178" s="59"/>
      <c r="G3178" s="60"/>
    </row>
    <row r="3179" spans="1:7" ht="18" customHeight="1" x14ac:dyDescent="0.35">
      <c r="A3179" s="59"/>
      <c r="B3179" s="59" t="s">
        <v>767</v>
      </c>
      <c r="C3179" s="59"/>
      <c r="D3179" s="60" t="e">
        <f>DR!#REF!</f>
        <v>#REF!</v>
      </c>
      <c r="E3179" s="60">
        <f>CR!$H$148</f>
        <v>0</v>
      </c>
      <c r="F3179" s="59"/>
      <c r="G3179" s="60"/>
    </row>
    <row r="3180" spans="1:7" ht="18" customHeight="1" x14ac:dyDescent="0.35">
      <c r="A3180" s="59"/>
      <c r="B3180" s="59" t="s">
        <v>768</v>
      </c>
      <c r="C3180" s="59"/>
      <c r="D3180" s="60">
        <f>DR!$I$146</f>
        <v>0</v>
      </c>
      <c r="E3180" s="60">
        <f>CR!$I$147</f>
        <v>0</v>
      </c>
      <c r="F3180" s="59"/>
      <c r="G3180" s="60"/>
    </row>
    <row r="3181" spans="1:7" ht="18" customHeight="1" x14ac:dyDescent="0.35">
      <c r="A3181" s="59"/>
      <c r="B3181" s="59" t="s">
        <v>769</v>
      </c>
      <c r="C3181" s="59"/>
      <c r="D3181" s="60">
        <f>DR!$J$146</f>
        <v>0</v>
      </c>
      <c r="E3181" s="60">
        <f>CR!$J$147</f>
        <v>0</v>
      </c>
      <c r="F3181" s="59"/>
      <c r="G3181" s="60"/>
    </row>
    <row r="3182" spans="1:7" ht="18" customHeight="1" x14ac:dyDescent="0.35">
      <c r="A3182" s="59"/>
      <c r="B3182" s="59" t="s">
        <v>770</v>
      </c>
      <c r="C3182" s="59"/>
      <c r="D3182" s="60">
        <f>DR!$K$146</f>
        <v>0</v>
      </c>
      <c r="E3182" s="60">
        <f>CR!$K$147</f>
        <v>0</v>
      </c>
      <c r="F3182" s="59"/>
      <c r="G3182" s="60"/>
    </row>
    <row r="3183" spans="1:7" ht="18" customHeight="1" x14ac:dyDescent="0.35">
      <c r="A3183" s="59"/>
      <c r="B3183" s="59" t="s">
        <v>771</v>
      </c>
      <c r="C3183" s="59"/>
      <c r="D3183" s="60">
        <f>DR!$L$146</f>
        <v>0</v>
      </c>
      <c r="E3183" s="60">
        <f>CR!$L$147</f>
        <v>0</v>
      </c>
      <c r="F3183" s="59"/>
      <c r="G3183" s="60"/>
    </row>
    <row r="3184" spans="1:7" ht="18" customHeight="1" x14ac:dyDescent="0.35">
      <c r="A3184" s="59"/>
      <c r="B3184" s="59" t="s">
        <v>772</v>
      </c>
      <c r="C3184" s="59"/>
      <c r="D3184" s="60">
        <f>DR!$M$146</f>
        <v>0</v>
      </c>
      <c r="E3184" s="60">
        <f>CR!$M$147</f>
        <v>0</v>
      </c>
      <c r="F3184" s="59"/>
      <c r="G3184" s="60"/>
    </row>
    <row r="3185" spans="1:7" ht="18" customHeight="1" x14ac:dyDescent="0.35">
      <c r="A3185" s="59"/>
      <c r="B3185" s="59" t="s">
        <v>773</v>
      </c>
      <c r="C3185" s="59"/>
      <c r="D3185" s="60">
        <f>DR!$N$146</f>
        <v>0</v>
      </c>
      <c r="E3185" s="60">
        <f>CR!$N$147</f>
        <v>0</v>
      </c>
      <c r="F3185" s="59"/>
      <c r="G3185" s="60"/>
    </row>
    <row r="3186" spans="1:7" ht="18" customHeight="1" x14ac:dyDescent="0.35">
      <c r="A3186" s="59"/>
      <c r="B3186" s="59" t="s">
        <v>774</v>
      </c>
      <c r="C3186" s="59"/>
      <c r="D3186" s="60">
        <f>DR!$O$146</f>
        <v>0</v>
      </c>
      <c r="E3186" s="60">
        <f>CR!$O$147</f>
        <v>0</v>
      </c>
      <c r="F3186" s="59"/>
      <c r="G3186" s="60"/>
    </row>
    <row r="3187" spans="1:7" ht="18" customHeight="1" x14ac:dyDescent="0.35">
      <c r="A3187" s="59"/>
      <c r="B3187" s="59" t="s">
        <v>775</v>
      </c>
      <c r="C3187" s="59"/>
      <c r="D3187" s="60">
        <f>DR!$P$146</f>
        <v>0</v>
      </c>
      <c r="E3187" s="60">
        <f>CR!$P$147</f>
        <v>0</v>
      </c>
      <c r="F3187" s="59"/>
      <c r="G3187" s="60"/>
    </row>
    <row r="3188" spans="1:7" ht="18" customHeight="1" x14ac:dyDescent="0.35">
      <c r="A3188" s="59"/>
      <c r="B3188" s="59" t="s">
        <v>776</v>
      </c>
      <c r="C3188" s="59"/>
      <c r="D3188" s="60">
        <f>DR!$Q$146</f>
        <v>0</v>
      </c>
      <c r="E3188" s="60">
        <f>CR!$Q$147</f>
        <v>0</v>
      </c>
      <c r="F3188" s="59"/>
      <c r="G3188" s="60"/>
    </row>
    <row r="3189" spans="1:7" ht="18" customHeight="1" x14ac:dyDescent="0.35">
      <c r="A3189" s="59"/>
      <c r="B3189" s="59" t="s">
        <v>777</v>
      </c>
      <c r="C3189" s="59"/>
      <c r="D3189" s="60">
        <f>DR!$R$146</f>
        <v>0</v>
      </c>
      <c r="E3189" s="60">
        <f>CR!$R$147</f>
        <v>0</v>
      </c>
      <c r="F3189" s="59"/>
      <c r="G3189" s="60"/>
    </row>
    <row r="3190" spans="1:7" ht="18" customHeight="1" x14ac:dyDescent="0.35">
      <c r="A3190" s="59"/>
      <c r="B3190" s="59" t="s">
        <v>778</v>
      </c>
      <c r="C3190" s="59"/>
      <c r="D3190" s="60">
        <f>DR!$S$146</f>
        <v>0</v>
      </c>
      <c r="E3190" s="60">
        <f>CR!$S$147</f>
        <v>0</v>
      </c>
      <c r="F3190" s="59"/>
      <c r="G3190" s="60"/>
    </row>
    <row r="3191" spans="1:7" ht="18" customHeight="1" x14ac:dyDescent="0.35">
      <c r="A3191" s="59"/>
      <c r="B3191" s="59" t="s">
        <v>779</v>
      </c>
      <c r="C3191" s="59"/>
      <c r="D3191" s="60">
        <f>DR!$T$146</f>
        <v>0</v>
      </c>
      <c r="E3191" s="60">
        <f>CR!$T$147</f>
        <v>0</v>
      </c>
      <c r="F3191" s="59"/>
      <c r="G3191" s="60"/>
    </row>
    <row r="3192" spans="1:7" ht="18" customHeight="1" x14ac:dyDescent="0.35">
      <c r="A3192" s="59"/>
      <c r="B3192" s="59" t="s">
        <v>780</v>
      </c>
      <c r="C3192" s="59"/>
      <c r="D3192" s="60">
        <f>DR!$U$146</f>
        <v>0</v>
      </c>
      <c r="E3192" s="60">
        <f>CR!$U$147</f>
        <v>0</v>
      </c>
      <c r="F3192" s="59"/>
      <c r="G3192" s="60"/>
    </row>
    <row r="3193" spans="1:7" ht="18" customHeight="1" x14ac:dyDescent="0.35">
      <c r="A3193" s="59"/>
      <c r="B3193" s="59"/>
      <c r="C3193" s="59"/>
      <c r="D3193" s="60" t="e">
        <f t="shared" ref="D3193:E3193" si="132">SUM(D3175:D3192)</f>
        <v>#REF!</v>
      </c>
      <c r="E3193" s="60">
        <f t="shared" si="132"/>
        <v>0</v>
      </c>
      <c r="F3193" s="59" t="s">
        <v>761</v>
      </c>
      <c r="G3193" s="60" t="e">
        <f>D3193-E3193</f>
        <v>#REF!</v>
      </c>
    </row>
    <row r="3194" spans="1:7" ht="18" customHeight="1" x14ac:dyDescent="0.35">
      <c r="A3194" s="52"/>
      <c r="B3194" s="52"/>
      <c r="C3194" s="52"/>
      <c r="D3194" s="53"/>
      <c r="E3194" s="53"/>
      <c r="F3194" s="52"/>
      <c r="G3194" s="53"/>
    </row>
    <row r="3195" spans="1:7" ht="18" customHeight="1" x14ac:dyDescent="0.35">
      <c r="A3195" s="52"/>
      <c r="B3195" s="52"/>
      <c r="C3195" s="52"/>
      <c r="D3195" s="53"/>
      <c r="E3195" s="53"/>
      <c r="F3195" s="52"/>
      <c r="G3195" s="53"/>
    </row>
    <row r="3196" spans="1:7" ht="18" customHeight="1" x14ac:dyDescent="0.35">
      <c r="A3196" s="61" t="s">
        <v>563</v>
      </c>
      <c r="B3196" s="63"/>
      <c r="C3196" s="52"/>
      <c r="D3196" s="55">
        <v>244</v>
      </c>
      <c r="E3196" s="53"/>
      <c r="F3196" s="52"/>
      <c r="G3196" s="53"/>
    </row>
    <row r="3197" spans="1:7" ht="18" customHeight="1" x14ac:dyDescent="0.35">
      <c r="A3197" s="56"/>
      <c r="B3197" s="64"/>
      <c r="C3197" s="52"/>
      <c r="D3197" s="55"/>
      <c r="E3197" s="53"/>
      <c r="F3197" s="52"/>
      <c r="G3197" s="53"/>
    </row>
    <row r="3198" spans="1:7" ht="18" customHeight="1" x14ac:dyDescent="0.35">
      <c r="A3198" s="57" t="s">
        <v>756</v>
      </c>
      <c r="B3198" s="57" t="s">
        <v>757</v>
      </c>
      <c r="C3198" s="57" t="s">
        <v>758</v>
      </c>
      <c r="D3198" s="58" t="s">
        <v>759</v>
      </c>
      <c r="E3198" s="58" t="s">
        <v>760</v>
      </c>
      <c r="F3198" s="57" t="s">
        <v>761</v>
      </c>
      <c r="G3198" s="58" t="s">
        <v>762</v>
      </c>
    </row>
    <row r="3199" spans="1:7" ht="18" customHeight="1" x14ac:dyDescent="0.35">
      <c r="A3199" s="59" t="s">
        <v>763</v>
      </c>
      <c r="B3199" s="59" t="s">
        <v>649</v>
      </c>
      <c r="C3199" s="59"/>
      <c r="D3199" s="60">
        <f>DR!$D$149</f>
        <v>0</v>
      </c>
      <c r="E3199" s="60">
        <f>CR!$D$149</f>
        <v>205304</v>
      </c>
      <c r="F3199" s="59"/>
      <c r="G3199" s="60"/>
    </row>
    <row r="3200" spans="1:7" ht="18" customHeight="1" x14ac:dyDescent="0.35">
      <c r="A3200" s="59"/>
      <c r="B3200" s="59" t="s">
        <v>764</v>
      </c>
      <c r="C3200" s="59"/>
      <c r="D3200" s="60">
        <f>DR!$E$148</f>
        <v>0</v>
      </c>
      <c r="E3200" s="60">
        <f>CR!$E$149</f>
        <v>0</v>
      </c>
      <c r="F3200" s="59"/>
      <c r="G3200" s="60"/>
    </row>
    <row r="3201" spans="1:7" ht="18" customHeight="1" x14ac:dyDescent="0.35">
      <c r="A3201" s="59"/>
      <c r="B3201" s="59" t="s">
        <v>765</v>
      </c>
      <c r="C3201" s="59"/>
      <c r="D3201" s="60">
        <f>DR!$F$148</f>
        <v>0</v>
      </c>
      <c r="E3201" s="60">
        <f>CR!$F$149</f>
        <v>0</v>
      </c>
      <c r="F3201" s="59"/>
      <c r="G3201" s="60"/>
    </row>
    <row r="3202" spans="1:7" ht="18" customHeight="1" x14ac:dyDescent="0.35">
      <c r="A3202" s="59"/>
      <c r="B3202" s="59" t="s">
        <v>766</v>
      </c>
      <c r="C3202" s="59"/>
      <c r="D3202" s="60">
        <f>DR!$H$148</f>
        <v>0</v>
      </c>
      <c r="E3202" s="60">
        <f>CR!$G$149</f>
        <v>0</v>
      </c>
      <c r="F3202" s="59"/>
      <c r="G3202" s="60"/>
    </row>
    <row r="3203" spans="1:7" ht="18" customHeight="1" x14ac:dyDescent="0.35">
      <c r="A3203" s="59"/>
      <c r="B3203" s="59" t="s">
        <v>767</v>
      </c>
      <c r="C3203" s="59"/>
      <c r="D3203" s="60" t="e">
        <f>DR!#REF!</f>
        <v>#REF!</v>
      </c>
      <c r="E3203" s="60">
        <f>CR!$H$150</f>
        <v>0</v>
      </c>
      <c r="F3203" s="59"/>
      <c r="G3203" s="60"/>
    </row>
    <row r="3204" spans="1:7" ht="18" customHeight="1" x14ac:dyDescent="0.35">
      <c r="A3204" s="59"/>
      <c r="B3204" s="59" t="s">
        <v>768</v>
      </c>
      <c r="C3204" s="59"/>
      <c r="D3204" s="60">
        <f>DR!$I$148</f>
        <v>0</v>
      </c>
      <c r="E3204" s="60">
        <f>CR!$I$149</f>
        <v>0</v>
      </c>
      <c r="F3204" s="59"/>
      <c r="G3204" s="60"/>
    </row>
    <row r="3205" spans="1:7" ht="18" customHeight="1" x14ac:dyDescent="0.35">
      <c r="A3205" s="59"/>
      <c r="B3205" s="59" t="s">
        <v>769</v>
      </c>
      <c r="C3205" s="59"/>
      <c r="D3205" s="60">
        <f>DR!$J$148</f>
        <v>0</v>
      </c>
      <c r="E3205" s="60">
        <f>CR!$J$149</f>
        <v>0</v>
      </c>
      <c r="F3205" s="59"/>
      <c r="G3205" s="60"/>
    </row>
    <row r="3206" spans="1:7" ht="18" customHeight="1" x14ac:dyDescent="0.35">
      <c r="A3206" s="59"/>
      <c r="B3206" s="59" t="s">
        <v>770</v>
      </c>
      <c r="C3206" s="59"/>
      <c r="D3206" s="60">
        <f>DR!$K$148</f>
        <v>0</v>
      </c>
      <c r="E3206" s="60">
        <f>CR!$K$149</f>
        <v>0</v>
      </c>
      <c r="F3206" s="59"/>
      <c r="G3206" s="60"/>
    </row>
    <row r="3207" spans="1:7" ht="18" customHeight="1" x14ac:dyDescent="0.35">
      <c r="A3207" s="59"/>
      <c r="B3207" s="59" t="s">
        <v>771</v>
      </c>
      <c r="C3207" s="59"/>
      <c r="D3207" s="60">
        <f>DR!$L$148</f>
        <v>0</v>
      </c>
      <c r="E3207" s="60">
        <f>CR!$L$149</f>
        <v>0</v>
      </c>
      <c r="F3207" s="59"/>
      <c r="G3207" s="60"/>
    </row>
    <row r="3208" spans="1:7" ht="18" customHeight="1" x14ac:dyDescent="0.35">
      <c r="A3208" s="59"/>
      <c r="B3208" s="59" t="s">
        <v>772</v>
      </c>
      <c r="C3208" s="59"/>
      <c r="D3208" s="60">
        <f>DR!$M$148</f>
        <v>0</v>
      </c>
      <c r="E3208" s="60">
        <f>CR!$M$149</f>
        <v>0</v>
      </c>
      <c r="F3208" s="59"/>
      <c r="G3208" s="60"/>
    </row>
    <row r="3209" spans="1:7" ht="18" customHeight="1" x14ac:dyDescent="0.35">
      <c r="A3209" s="59"/>
      <c r="B3209" s="59" t="s">
        <v>773</v>
      </c>
      <c r="C3209" s="59"/>
      <c r="D3209" s="60">
        <f>DR!$N$148</f>
        <v>0</v>
      </c>
      <c r="E3209" s="60">
        <f>CR!$N$149</f>
        <v>0</v>
      </c>
      <c r="F3209" s="59"/>
      <c r="G3209" s="60"/>
    </row>
    <row r="3210" spans="1:7" ht="18" customHeight="1" x14ac:dyDescent="0.35">
      <c r="A3210" s="59"/>
      <c r="B3210" s="59" t="s">
        <v>774</v>
      </c>
      <c r="C3210" s="59"/>
      <c r="D3210" s="60">
        <f>DR!$O$148</f>
        <v>0</v>
      </c>
      <c r="E3210" s="60">
        <f>CR!$O$149</f>
        <v>0</v>
      </c>
      <c r="F3210" s="59"/>
      <c r="G3210" s="60"/>
    </row>
    <row r="3211" spans="1:7" ht="18" customHeight="1" x14ac:dyDescent="0.35">
      <c r="A3211" s="59"/>
      <c r="B3211" s="59" t="s">
        <v>775</v>
      </c>
      <c r="C3211" s="59"/>
      <c r="D3211" s="60">
        <f>DR!$P$148</f>
        <v>0</v>
      </c>
      <c r="E3211" s="60">
        <f>CR!$P$149</f>
        <v>0</v>
      </c>
      <c r="F3211" s="59"/>
      <c r="G3211" s="60"/>
    </row>
    <row r="3212" spans="1:7" ht="18" customHeight="1" x14ac:dyDescent="0.35">
      <c r="A3212" s="59"/>
      <c r="B3212" s="59" t="s">
        <v>776</v>
      </c>
      <c r="C3212" s="59"/>
      <c r="D3212" s="60">
        <f>DR!$Q$148</f>
        <v>0</v>
      </c>
      <c r="E3212" s="60">
        <f>CR!$Q$149</f>
        <v>0</v>
      </c>
      <c r="F3212" s="59"/>
      <c r="G3212" s="60"/>
    </row>
    <row r="3213" spans="1:7" ht="18" customHeight="1" x14ac:dyDescent="0.35">
      <c r="A3213" s="59"/>
      <c r="B3213" s="59" t="s">
        <v>777</v>
      </c>
      <c r="C3213" s="59"/>
      <c r="D3213" s="60">
        <f>DR!$R$148</f>
        <v>0</v>
      </c>
      <c r="E3213" s="60">
        <f>CR!$R$149</f>
        <v>0</v>
      </c>
      <c r="F3213" s="59"/>
      <c r="G3213" s="60"/>
    </row>
    <row r="3214" spans="1:7" ht="18" customHeight="1" x14ac:dyDescent="0.35">
      <c r="A3214" s="59"/>
      <c r="B3214" s="59" t="s">
        <v>778</v>
      </c>
      <c r="C3214" s="59"/>
      <c r="D3214" s="60">
        <f>DR!$S$148</f>
        <v>0</v>
      </c>
      <c r="E3214" s="60">
        <f>CR!$S$149</f>
        <v>0</v>
      </c>
      <c r="F3214" s="59"/>
      <c r="G3214" s="60"/>
    </row>
    <row r="3215" spans="1:7" ht="18" customHeight="1" x14ac:dyDescent="0.35">
      <c r="A3215" s="59"/>
      <c r="B3215" s="59" t="s">
        <v>779</v>
      </c>
      <c r="C3215" s="59"/>
      <c r="D3215" s="60">
        <f>DR!$T$148</f>
        <v>0</v>
      </c>
      <c r="E3215" s="60">
        <f>CR!$T$149</f>
        <v>0</v>
      </c>
      <c r="F3215" s="59"/>
      <c r="G3215" s="60"/>
    </row>
    <row r="3216" spans="1:7" ht="18" customHeight="1" x14ac:dyDescent="0.35">
      <c r="A3216" s="59"/>
      <c r="B3216" s="59" t="s">
        <v>780</v>
      </c>
      <c r="C3216" s="59"/>
      <c r="D3216" s="60">
        <f>DR!$U$148</f>
        <v>0</v>
      </c>
      <c r="E3216" s="60">
        <f>CR!$U$149</f>
        <v>0</v>
      </c>
      <c r="F3216" s="59"/>
      <c r="G3216" s="60"/>
    </row>
    <row r="3217" spans="1:7" ht="18" customHeight="1" x14ac:dyDescent="0.35">
      <c r="A3217" s="59"/>
      <c r="B3217" s="59"/>
      <c r="C3217" s="59"/>
      <c r="D3217" s="60" t="e">
        <f t="shared" ref="D3217:E3217" si="133">SUM(D3199:D3216)</f>
        <v>#REF!</v>
      </c>
      <c r="E3217" s="60">
        <f t="shared" si="133"/>
        <v>205304</v>
      </c>
      <c r="F3217" s="59" t="s">
        <v>761</v>
      </c>
      <c r="G3217" s="60" t="e">
        <f>D3217-E3217</f>
        <v>#REF!</v>
      </c>
    </row>
    <row r="3218" spans="1:7" ht="18" customHeight="1" x14ac:dyDescent="0.35">
      <c r="A3218" s="52"/>
      <c r="B3218" s="52"/>
      <c r="C3218" s="52"/>
      <c r="D3218" s="53"/>
      <c r="E3218" s="53"/>
      <c r="F3218" s="52"/>
      <c r="G3218" s="53"/>
    </row>
    <row r="3219" spans="1:7" ht="18" customHeight="1" x14ac:dyDescent="0.35">
      <c r="A3219" s="52"/>
      <c r="B3219" s="52"/>
      <c r="C3219" s="52"/>
      <c r="D3219" s="53"/>
      <c r="E3219" s="53"/>
      <c r="F3219" s="52"/>
      <c r="G3219" s="53"/>
    </row>
    <row r="3220" spans="1:7" ht="18" customHeight="1" x14ac:dyDescent="0.35">
      <c r="A3220" s="61" t="s">
        <v>565</v>
      </c>
      <c r="B3220" s="63"/>
      <c r="C3220" s="52"/>
      <c r="D3220" s="55">
        <v>245</v>
      </c>
      <c r="E3220" s="53"/>
      <c r="F3220" s="52"/>
      <c r="G3220" s="53"/>
    </row>
    <row r="3221" spans="1:7" ht="18" customHeight="1" x14ac:dyDescent="0.35">
      <c r="A3221" s="56"/>
      <c r="B3221" s="64"/>
      <c r="C3221" s="52"/>
      <c r="D3221" s="55"/>
      <c r="E3221" s="53"/>
      <c r="F3221" s="52"/>
      <c r="G3221" s="53"/>
    </row>
    <row r="3222" spans="1:7" ht="18" customHeight="1" x14ac:dyDescent="0.35">
      <c r="A3222" s="57" t="s">
        <v>756</v>
      </c>
      <c r="B3222" s="57" t="s">
        <v>757</v>
      </c>
      <c r="C3222" s="57" t="s">
        <v>758</v>
      </c>
      <c r="D3222" s="58" t="s">
        <v>759</v>
      </c>
      <c r="E3222" s="58" t="s">
        <v>760</v>
      </c>
      <c r="F3222" s="57" t="s">
        <v>761</v>
      </c>
      <c r="G3222" s="58" t="s">
        <v>762</v>
      </c>
    </row>
    <row r="3223" spans="1:7" ht="18" customHeight="1" x14ac:dyDescent="0.35">
      <c r="A3223" s="59" t="s">
        <v>763</v>
      </c>
      <c r="B3223" s="59" t="s">
        <v>649</v>
      </c>
      <c r="C3223" s="59"/>
      <c r="D3223" s="60">
        <f>DR!$D$150</f>
        <v>0</v>
      </c>
      <c r="E3223" s="60">
        <f>CR!$D$150</f>
        <v>181908</v>
      </c>
      <c r="F3223" s="59"/>
      <c r="G3223" s="60"/>
    </row>
    <row r="3224" spans="1:7" ht="18" customHeight="1" x14ac:dyDescent="0.35">
      <c r="A3224" s="59"/>
      <c r="B3224" s="59" t="s">
        <v>764</v>
      </c>
      <c r="C3224" s="59"/>
      <c r="D3224" s="60">
        <f>DR!$E$149</f>
        <v>0</v>
      </c>
      <c r="E3224" s="60">
        <f>CR!$E$150</f>
        <v>0</v>
      </c>
      <c r="F3224" s="59"/>
      <c r="G3224" s="60"/>
    </row>
    <row r="3225" spans="1:7" ht="18" customHeight="1" x14ac:dyDescent="0.35">
      <c r="A3225" s="59"/>
      <c r="B3225" s="59" t="s">
        <v>765</v>
      </c>
      <c r="C3225" s="59"/>
      <c r="D3225" s="60">
        <f>DR!$F$149</f>
        <v>0</v>
      </c>
      <c r="E3225" s="60">
        <f>CR!$F$150</f>
        <v>0</v>
      </c>
      <c r="F3225" s="59"/>
      <c r="G3225" s="60"/>
    </row>
    <row r="3226" spans="1:7" ht="18" customHeight="1" x14ac:dyDescent="0.35">
      <c r="A3226" s="59"/>
      <c r="B3226" s="59" t="s">
        <v>766</v>
      </c>
      <c r="C3226" s="59"/>
      <c r="D3226" s="60">
        <f>DR!$H$149</f>
        <v>0</v>
      </c>
      <c r="E3226" s="60">
        <f>CR!$G$150</f>
        <v>0</v>
      </c>
      <c r="F3226" s="59"/>
      <c r="G3226" s="60"/>
    </row>
    <row r="3227" spans="1:7" ht="18" customHeight="1" x14ac:dyDescent="0.35">
      <c r="A3227" s="59"/>
      <c r="B3227" s="59" t="s">
        <v>767</v>
      </c>
      <c r="C3227" s="59"/>
      <c r="D3227" s="60" t="e">
        <f>DR!#REF!</f>
        <v>#REF!</v>
      </c>
      <c r="E3227" s="60">
        <f>CR!$H$151</f>
        <v>0</v>
      </c>
      <c r="F3227" s="59"/>
      <c r="G3227" s="60"/>
    </row>
    <row r="3228" spans="1:7" ht="18" customHeight="1" x14ac:dyDescent="0.35">
      <c r="A3228" s="59"/>
      <c r="B3228" s="59" t="s">
        <v>768</v>
      </c>
      <c r="C3228" s="59"/>
      <c r="D3228" s="60">
        <f>DR!$I$149</f>
        <v>0</v>
      </c>
      <c r="E3228" s="60">
        <f>CR!$I$150</f>
        <v>0</v>
      </c>
      <c r="F3228" s="59"/>
      <c r="G3228" s="60"/>
    </row>
    <row r="3229" spans="1:7" ht="18" customHeight="1" x14ac:dyDescent="0.35">
      <c r="A3229" s="59"/>
      <c r="B3229" s="59" t="s">
        <v>769</v>
      </c>
      <c r="C3229" s="59"/>
      <c r="D3229" s="60">
        <f>DR!$J$149</f>
        <v>0</v>
      </c>
      <c r="E3229" s="60">
        <f>CR!$J$150</f>
        <v>0</v>
      </c>
      <c r="F3229" s="59"/>
      <c r="G3229" s="60"/>
    </row>
    <row r="3230" spans="1:7" ht="18" customHeight="1" x14ac:dyDescent="0.35">
      <c r="A3230" s="59"/>
      <c r="B3230" s="59" t="s">
        <v>770</v>
      </c>
      <c r="C3230" s="59"/>
      <c r="D3230" s="60">
        <f>DR!$K$149</f>
        <v>0</v>
      </c>
      <c r="E3230" s="60">
        <f>CR!$K$150</f>
        <v>0</v>
      </c>
      <c r="F3230" s="59"/>
      <c r="G3230" s="60"/>
    </row>
    <row r="3231" spans="1:7" ht="18" customHeight="1" x14ac:dyDescent="0.35">
      <c r="A3231" s="59"/>
      <c r="B3231" s="59" t="s">
        <v>771</v>
      </c>
      <c r="C3231" s="59"/>
      <c r="D3231" s="60">
        <f>DR!$L$149</f>
        <v>0</v>
      </c>
      <c r="E3231" s="60">
        <f>CR!$L$150</f>
        <v>0</v>
      </c>
      <c r="F3231" s="59"/>
      <c r="G3231" s="60"/>
    </row>
    <row r="3232" spans="1:7" ht="18" customHeight="1" x14ac:dyDescent="0.35">
      <c r="A3232" s="59"/>
      <c r="B3232" s="59" t="s">
        <v>772</v>
      </c>
      <c r="C3232" s="59"/>
      <c r="D3232" s="60">
        <f>DR!$M$149</f>
        <v>0</v>
      </c>
      <c r="E3232" s="60">
        <f>CR!$M$150</f>
        <v>0</v>
      </c>
      <c r="F3232" s="59"/>
      <c r="G3232" s="60"/>
    </row>
    <row r="3233" spans="1:7" ht="18" customHeight="1" x14ac:dyDescent="0.35">
      <c r="A3233" s="59"/>
      <c r="B3233" s="59" t="s">
        <v>773</v>
      </c>
      <c r="C3233" s="59"/>
      <c r="D3233" s="60">
        <f>DR!$N$149</f>
        <v>0</v>
      </c>
      <c r="E3233" s="60">
        <f>CR!$N$150</f>
        <v>0</v>
      </c>
      <c r="F3233" s="59"/>
      <c r="G3233" s="60"/>
    </row>
    <row r="3234" spans="1:7" ht="18" customHeight="1" x14ac:dyDescent="0.35">
      <c r="A3234" s="59"/>
      <c r="B3234" s="59" t="s">
        <v>774</v>
      </c>
      <c r="C3234" s="59"/>
      <c r="D3234" s="60">
        <f>DR!$O$149</f>
        <v>0</v>
      </c>
      <c r="E3234" s="60">
        <f>CR!$O$150</f>
        <v>0</v>
      </c>
      <c r="F3234" s="59"/>
      <c r="G3234" s="60"/>
    </row>
    <row r="3235" spans="1:7" ht="18" customHeight="1" x14ac:dyDescent="0.35">
      <c r="A3235" s="59"/>
      <c r="B3235" s="59" t="s">
        <v>775</v>
      </c>
      <c r="C3235" s="59"/>
      <c r="D3235" s="60">
        <f>DR!$P$149</f>
        <v>0</v>
      </c>
      <c r="E3235" s="60">
        <f>CR!$P$150</f>
        <v>0</v>
      </c>
      <c r="F3235" s="59"/>
      <c r="G3235" s="60"/>
    </row>
    <row r="3236" spans="1:7" ht="18" customHeight="1" x14ac:dyDescent="0.35">
      <c r="A3236" s="59"/>
      <c r="B3236" s="59" t="s">
        <v>776</v>
      </c>
      <c r="C3236" s="59"/>
      <c r="D3236" s="60">
        <f>DR!$Q$149</f>
        <v>0</v>
      </c>
      <c r="E3236" s="60">
        <f>CR!$Q$150</f>
        <v>0</v>
      </c>
      <c r="F3236" s="59"/>
      <c r="G3236" s="60"/>
    </row>
    <row r="3237" spans="1:7" ht="18" customHeight="1" x14ac:dyDescent="0.35">
      <c r="A3237" s="59"/>
      <c r="B3237" s="59" t="s">
        <v>777</v>
      </c>
      <c r="C3237" s="59"/>
      <c r="D3237" s="60">
        <f>DR!$R$149</f>
        <v>0</v>
      </c>
      <c r="E3237" s="60">
        <f>CR!$R$150</f>
        <v>0</v>
      </c>
      <c r="F3237" s="59"/>
      <c r="G3237" s="60"/>
    </row>
    <row r="3238" spans="1:7" ht="18" customHeight="1" x14ac:dyDescent="0.35">
      <c r="A3238" s="59"/>
      <c r="B3238" s="59" t="s">
        <v>778</v>
      </c>
      <c r="C3238" s="59"/>
      <c r="D3238" s="60">
        <f>DR!$S$149</f>
        <v>0</v>
      </c>
      <c r="E3238" s="60">
        <f>CR!$S$150</f>
        <v>0</v>
      </c>
      <c r="F3238" s="59"/>
      <c r="G3238" s="60"/>
    </row>
    <row r="3239" spans="1:7" ht="18" customHeight="1" x14ac:dyDescent="0.35">
      <c r="A3239" s="59"/>
      <c r="B3239" s="59" t="s">
        <v>779</v>
      </c>
      <c r="C3239" s="59"/>
      <c r="D3239" s="60">
        <f>DR!$T$149</f>
        <v>0</v>
      </c>
      <c r="E3239" s="60">
        <f>CR!$T$150</f>
        <v>0</v>
      </c>
      <c r="F3239" s="59"/>
      <c r="G3239" s="60"/>
    </row>
    <row r="3240" spans="1:7" ht="18" customHeight="1" x14ac:dyDescent="0.35">
      <c r="A3240" s="59"/>
      <c r="B3240" s="59" t="s">
        <v>780</v>
      </c>
      <c r="C3240" s="59"/>
      <c r="D3240" s="60">
        <f>DR!$U$149</f>
        <v>0</v>
      </c>
      <c r="E3240" s="60">
        <f>CR!$U$150</f>
        <v>0</v>
      </c>
      <c r="F3240" s="59"/>
      <c r="G3240" s="60"/>
    </row>
    <row r="3241" spans="1:7" ht="18" customHeight="1" x14ac:dyDescent="0.35">
      <c r="A3241" s="59"/>
      <c r="B3241" s="59"/>
      <c r="C3241" s="59"/>
      <c r="D3241" s="60" t="e">
        <f t="shared" ref="D3241:E3241" si="134">SUM(D3223:D3240)</f>
        <v>#REF!</v>
      </c>
      <c r="E3241" s="60">
        <f t="shared" si="134"/>
        <v>181908</v>
      </c>
      <c r="F3241" s="59" t="s">
        <v>761</v>
      </c>
      <c r="G3241" s="60" t="e">
        <f>D3241-E3241</f>
        <v>#REF!</v>
      </c>
    </row>
    <row r="3242" spans="1:7" ht="18" customHeight="1" x14ac:dyDescent="0.35">
      <c r="A3242" s="52"/>
      <c r="B3242" s="52"/>
      <c r="C3242" s="52"/>
      <c r="D3242" s="53"/>
      <c r="E3242" s="53"/>
      <c r="F3242" s="52"/>
      <c r="G3242" s="53"/>
    </row>
    <row r="3243" spans="1:7" ht="18" customHeight="1" x14ac:dyDescent="0.35">
      <c r="A3243" s="52"/>
      <c r="B3243" s="52"/>
      <c r="C3243" s="52"/>
      <c r="D3243" s="53"/>
      <c r="E3243" s="53"/>
      <c r="F3243" s="52"/>
      <c r="G3243" s="53"/>
    </row>
    <row r="3244" spans="1:7" ht="18" customHeight="1" x14ac:dyDescent="0.35">
      <c r="A3244" s="61" t="s">
        <v>567</v>
      </c>
      <c r="B3244" s="63"/>
      <c r="C3244" s="52"/>
      <c r="D3244" s="55">
        <v>246</v>
      </c>
      <c r="E3244" s="53"/>
      <c r="F3244" s="52"/>
      <c r="G3244" s="53"/>
    </row>
    <row r="3245" spans="1:7" ht="18" customHeight="1" x14ac:dyDescent="0.35">
      <c r="A3245" s="56"/>
      <c r="B3245" s="64"/>
      <c r="C3245" s="52"/>
      <c r="D3245" s="55"/>
      <c r="E3245" s="53"/>
      <c r="F3245" s="52"/>
      <c r="G3245" s="53"/>
    </row>
    <row r="3246" spans="1:7" ht="18" customHeight="1" x14ac:dyDescent="0.35">
      <c r="A3246" s="57" t="s">
        <v>756</v>
      </c>
      <c r="B3246" s="57" t="s">
        <v>757</v>
      </c>
      <c r="C3246" s="57" t="s">
        <v>758</v>
      </c>
      <c r="D3246" s="58" t="s">
        <v>759</v>
      </c>
      <c r="E3246" s="58" t="s">
        <v>760</v>
      </c>
      <c r="F3246" s="57" t="s">
        <v>761</v>
      </c>
      <c r="G3246" s="58" t="s">
        <v>762</v>
      </c>
    </row>
    <row r="3247" spans="1:7" ht="18" customHeight="1" x14ac:dyDescent="0.35">
      <c r="A3247" s="59" t="s">
        <v>763</v>
      </c>
      <c r="B3247" s="59" t="s">
        <v>649</v>
      </c>
      <c r="C3247" s="59"/>
      <c r="D3247" s="60">
        <f>DR!$D$151</f>
        <v>0</v>
      </c>
      <c r="E3247" s="60">
        <f>CR!$D$151</f>
        <v>0</v>
      </c>
      <c r="F3247" s="59"/>
      <c r="G3247" s="60"/>
    </row>
    <row r="3248" spans="1:7" ht="18" customHeight="1" x14ac:dyDescent="0.35">
      <c r="A3248" s="59"/>
      <c r="B3248" s="59" t="s">
        <v>764</v>
      </c>
      <c r="C3248" s="59"/>
      <c r="D3248" s="60">
        <f>DR!$E$149</f>
        <v>0</v>
      </c>
      <c r="E3248" s="60">
        <f>CR!$E$150</f>
        <v>0</v>
      </c>
      <c r="F3248" s="59"/>
      <c r="G3248" s="60"/>
    </row>
    <row r="3249" spans="1:7" ht="18" customHeight="1" x14ac:dyDescent="0.35">
      <c r="A3249" s="59"/>
      <c r="B3249" s="59" t="s">
        <v>765</v>
      </c>
      <c r="C3249" s="59"/>
      <c r="D3249" s="60">
        <f>DR!$F$149</f>
        <v>0</v>
      </c>
      <c r="E3249" s="60">
        <f>CR!$F$150</f>
        <v>0</v>
      </c>
      <c r="F3249" s="59"/>
      <c r="G3249" s="60"/>
    </row>
    <row r="3250" spans="1:7" ht="18" customHeight="1" x14ac:dyDescent="0.35">
      <c r="A3250" s="59"/>
      <c r="B3250" s="59" t="s">
        <v>766</v>
      </c>
      <c r="C3250" s="59"/>
      <c r="D3250" s="60">
        <f>DR!$H$149</f>
        <v>0</v>
      </c>
      <c r="E3250" s="60">
        <f>CR!$G$150</f>
        <v>0</v>
      </c>
      <c r="F3250" s="59"/>
      <c r="G3250" s="60"/>
    </row>
    <row r="3251" spans="1:7" ht="18" customHeight="1" x14ac:dyDescent="0.35">
      <c r="A3251" s="59"/>
      <c r="B3251" s="59" t="s">
        <v>767</v>
      </c>
      <c r="C3251" s="59"/>
      <c r="D3251" s="60" t="e">
        <f>DR!#REF!</f>
        <v>#REF!</v>
      </c>
      <c r="E3251" s="60">
        <f>CR!$H$151</f>
        <v>0</v>
      </c>
      <c r="F3251" s="59"/>
      <c r="G3251" s="60"/>
    </row>
    <row r="3252" spans="1:7" ht="18" customHeight="1" x14ac:dyDescent="0.35">
      <c r="A3252" s="59"/>
      <c r="B3252" s="59" t="s">
        <v>768</v>
      </c>
      <c r="C3252" s="59"/>
      <c r="D3252" s="60">
        <f>DR!$I$149</f>
        <v>0</v>
      </c>
      <c r="E3252" s="60">
        <f>CR!$I$150</f>
        <v>0</v>
      </c>
      <c r="F3252" s="59"/>
      <c r="G3252" s="60"/>
    </row>
    <row r="3253" spans="1:7" ht="18" customHeight="1" x14ac:dyDescent="0.35">
      <c r="A3253" s="59"/>
      <c r="B3253" s="59" t="s">
        <v>769</v>
      </c>
      <c r="C3253" s="59"/>
      <c r="D3253" s="60">
        <f>DR!$J$149</f>
        <v>0</v>
      </c>
      <c r="E3253" s="60">
        <f>CR!$J$150</f>
        <v>0</v>
      </c>
      <c r="F3253" s="59"/>
      <c r="G3253" s="60"/>
    </row>
    <row r="3254" spans="1:7" ht="18" customHeight="1" x14ac:dyDescent="0.35">
      <c r="A3254" s="59"/>
      <c r="B3254" s="59" t="s">
        <v>770</v>
      </c>
      <c r="C3254" s="59"/>
      <c r="D3254" s="60">
        <f>DR!$K$149</f>
        <v>0</v>
      </c>
      <c r="E3254" s="60">
        <f>CR!$K$150</f>
        <v>0</v>
      </c>
      <c r="F3254" s="59"/>
      <c r="G3254" s="60"/>
    </row>
    <row r="3255" spans="1:7" ht="18" customHeight="1" x14ac:dyDescent="0.35">
      <c r="A3255" s="59"/>
      <c r="B3255" s="59" t="s">
        <v>771</v>
      </c>
      <c r="C3255" s="59"/>
      <c r="D3255" s="60">
        <f>DR!$L$149</f>
        <v>0</v>
      </c>
      <c r="E3255" s="60">
        <f>CR!$L$150</f>
        <v>0</v>
      </c>
      <c r="F3255" s="59"/>
      <c r="G3255" s="60"/>
    </row>
    <row r="3256" spans="1:7" ht="18" customHeight="1" x14ac:dyDescent="0.35">
      <c r="A3256" s="59"/>
      <c r="B3256" s="59" t="s">
        <v>772</v>
      </c>
      <c r="C3256" s="59"/>
      <c r="D3256" s="60">
        <f>DR!$M$149</f>
        <v>0</v>
      </c>
      <c r="E3256" s="60">
        <f>CR!$M$150</f>
        <v>0</v>
      </c>
      <c r="F3256" s="59"/>
      <c r="G3256" s="60"/>
    </row>
    <row r="3257" spans="1:7" ht="18" customHeight="1" x14ac:dyDescent="0.35">
      <c r="A3257" s="59"/>
      <c r="B3257" s="59" t="s">
        <v>773</v>
      </c>
      <c r="C3257" s="59"/>
      <c r="D3257" s="60">
        <f>DR!$N$149</f>
        <v>0</v>
      </c>
      <c r="E3257" s="60">
        <f>CR!$N$150</f>
        <v>0</v>
      </c>
      <c r="F3257" s="59"/>
      <c r="G3257" s="60"/>
    </row>
    <row r="3258" spans="1:7" ht="18" customHeight="1" x14ac:dyDescent="0.35">
      <c r="A3258" s="59"/>
      <c r="B3258" s="59" t="s">
        <v>774</v>
      </c>
      <c r="C3258" s="59"/>
      <c r="D3258" s="60">
        <f>DR!$O$149</f>
        <v>0</v>
      </c>
      <c r="E3258" s="60">
        <f>CR!$O$150</f>
        <v>0</v>
      </c>
      <c r="F3258" s="59"/>
      <c r="G3258" s="60"/>
    </row>
    <row r="3259" spans="1:7" ht="18" customHeight="1" x14ac:dyDescent="0.35">
      <c r="A3259" s="59"/>
      <c r="B3259" s="59" t="s">
        <v>775</v>
      </c>
      <c r="C3259" s="59"/>
      <c r="D3259" s="60">
        <f>DR!$P$149</f>
        <v>0</v>
      </c>
      <c r="E3259" s="60">
        <f>CR!$P$150</f>
        <v>0</v>
      </c>
      <c r="F3259" s="59"/>
      <c r="G3259" s="60"/>
    </row>
    <row r="3260" spans="1:7" ht="18" customHeight="1" x14ac:dyDescent="0.35">
      <c r="A3260" s="59"/>
      <c r="B3260" s="59" t="s">
        <v>776</v>
      </c>
      <c r="C3260" s="59"/>
      <c r="D3260" s="60">
        <f>DR!$Q$149</f>
        <v>0</v>
      </c>
      <c r="E3260" s="60">
        <f>CR!$Q$150</f>
        <v>0</v>
      </c>
      <c r="F3260" s="59"/>
      <c r="G3260" s="60"/>
    </row>
    <row r="3261" spans="1:7" ht="18" customHeight="1" x14ac:dyDescent="0.35">
      <c r="A3261" s="59"/>
      <c r="B3261" s="59" t="s">
        <v>777</v>
      </c>
      <c r="C3261" s="59"/>
      <c r="D3261" s="60">
        <f>DR!$R$149</f>
        <v>0</v>
      </c>
      <c r="E3261" s="60">
        <f>CR!$R$150</f>
        <v>0</v>
      </c>
      <c r="F3261" s="59"/>
      <c r="G3261" s="60"/>
    </row>
    <row r="3262" spans="1:7" ht="18" customHeight="1" x14ac:dyDescent="0.35">
      <c r="A3262" s="59"/>
      <c r="B3262" s="59" t="s">
        <v>778</v>
      </c>
      <c r="C3262" s="59"/>
      <c r="D3262" s="60">
        <f>DR!$S$149</f>
        <v>0</v>
      </c>
      <c r="E3262" s="60">
        <f>CR!$S$150</f>
        <v>0</v>
      </c>
      <c r="F3262" s="59"/>
      <c r="G3262" s="60"/>
    </row>
    <row r="3263" spans="1:7" ht="18" customHeight="1" x14ac:dyDescent="0.35">
      <c r="A3263" s="59"/>
      <c r="B3263" s="59" t="s">
        <v>779</v>
      </c>
      <c r="C3263" s="59"/>
      <c r="D3263" s="60">
        <f>DR!$T$149</f>
        <v>0</v>
      </c>
      <c r="E3263" s="60">
        <f>CR!$T$150</f>
        <v>0</v>
      </c>
      <c r="F3263" s="59"/>
      <c r="G3263" s="60"/>
    </row>
    <row r="3264" spans="1:7" ht="18" customHeight="1" x14ac:dyDescent="0.35">
      <c r="A3264" s="59"/>
      <c r="B3264" s="59" t="s">
        <v>780</v>
      </c>
      <c r="C3264" s="59"/>
      <c r="D3264" s="60">
        <f>DR!$U$149</f>
        <v>0</v>
      </c>
      <c r="E3264" s="60">
        <f>CR!$U$150</f>
        <v>0</v>
      </c>
      <c r="F3264" s="59"/>
      <c r="G3264" s="60"/>
    </row>
    <row r="3265" spans="1:7" ht="18" customHeight="1" x14ac:dyDescent="0.35">
      <c r="A3265" s="59"/>
      <c r="B3265" s="59"/>
      <c r="C3265" s="59"/>
      <c r="D3265" s="60" t="e">
        <f t="shared" ref="D3265:E3265" si="135">SUM(D3247:D3264)</f>
        <v>#REF!</v>
      </c>
      <c r="E3265" s="60">
        <f t="shared" si="135"/>
        <v>0</v>
      </c>
      <c r="F3265" s="59" t="s">
        <v>761</v>
      </c>
      <c r="G3265" s="60" t="e">
        <f>D3265-E3265</f>
        <v>#REF!</v>
      </c>
    </row>
    <row r="3266" spans="1:7" ht="18" customHeight="1" x14ac:dyDescent="0.35">
      <c r="A3266" s="52"/>
      <c r="B3266" s="52"/>
      <c r="C3266" s="52"/>
      <c r="D3266" s="53"/>
      <c r="E3266" s="53"/>
      <c r="F3266" s="52"/>
      <c r="G3266" s="53"/>
    </row>
    <row r="3267" spans="1:7" ht="18" customHeight="1" x14ac:dyDescent="0.35">
      <c r="A3267" s="52"/>
      <c r="B3267" s="52"/>
      <c r="C3267" s="52"/>
      <c r="D3267" s="53"/>
      <c r="E3267" s="53"/>
      <c r="F3267" s="52"/>
      <c r="G3267" s="53"/>
    </row>
    <row r="3268" spans="1:7" ht="18" customHeight="1" x14ac:dyDescent="0.35">
      <c r="A3268" s="61" t="s">
        <v>569</v>
      </c>
      <c r="B3268" s="63"/>
      <c r="C3268" s="52"/>
      <c r="D3268" s="55">
        <v>247</v>
      </c>
      <c r="E3268" s="53"/>
      <c r="F3268" s="52"/>
      <c r="G3268" s="53"/>
    </row>
    <row r="3269" spans="1:7" ht="18" customHeight="1" x14ac:dyDescent="0.35">
      <c r="A3269" s="56"/>
      <c r="B3269" s="64"/>
      <c r="C3269" s="52"/>
      <c r="D3269" s="55"/>
      <c r="E3269" s="53"/>
      <c r="F3269" s="52"/>
      <c r="G3269" s="53"/>
    </row>
    <row r="3270" spans="1:7" ht="18" customHeight="1" x14ac:dyDescent="0.35">
      <c r="A3270" s="57" t="s">
        <v>756</v>
      </c>
      <c r="B3270" s="57" t="s">
        <v>757</v>
      </c>
      <c r="C3270" s="57" t="s">
        <v>758</v>
      </c>
      <c r="D3270" s="58" t="s">
        <v>759</v>
      </c>
      <c r="E3270" s="58" t="s">
        <v>760</v>
      </c>
      <c r="F3270" s="57" t="s">
        <v>761</v>
      </c>
      <c r="G3270" s="58" t="s">
        <v>762</v>
      </c>
    </row>
    <row r="3271" spans="1:7" ht="18" customHeight="1" x14ac:dyDescent="0.35">
      <c r="A3271" s="59" t="s">
        <v>763</v>
      </c>
      <c r="B3271" s="59" t="s">
        <v>649</v>
      </c>
      <c r="C3271" s="59"/>
      <c r="D3271" s="60">
        <f>DR!$D$152</f>
        <v>0</v>
      </c>
      <c r="E3271" s="60">
        <f>CR!$D$152</f>
        <v>0</v>
      </c>
      <c r="F3271" s="59"/>
      <c r="G3271" s="60"/>
    </row>
    <row r="3272" spans="1:7" ht="18" customHeight="1" x14ac:dyDescent="0.35">
      <c r="A3272" s="59"/>
      <c r="B3272" s="59" t="s">
        <v>764</v>
      </c>
      <c r="C3272" s="59"/>
      <c r="D3272" s="60">
        <f>DR!$E$149</f>
        <v>0</v>
      </c>
      <c r="E3272" s="60">
        <f>CR!$E$150</f>
        <v>0</v>
      </c>
      <c r="F3272" s="59"/>
      <c r="G3272" s="60"/>
    </row>
    <row r="3273" spans="1:7" ht="18" customHeight="1" x14ac:dyDescent="0.35">
      <c r="A3273" s="59"/>
      <c r="B3273" s="59" t="s">
        <v>765</v>
      </c>
      <c r="C3273" s="59"/>
      <c r="D3273" s="60">
        <f>DR!$F$149</f>
        <v>0</v>
      </c>
      <c r="E3273" s="60">
        <f>CR!$F$150</f>
        <v>0</v>
      </c>
      <c r="F3273" s="59"/>
      <c r="G3273" s="60"/>
    </row>
    <row r="3274" spans="1:7" ht="18" customHeight="1" x14ac:dyDescent="0.35">
      <c r="A3274" s="59"/>
      <c r="B3274" s="59" t="s">
        <v>766</v>
      </c>
      <c r="C3274" s="59"/>
      <c r="D3274" s="60">
        <f>DR!$H$149</f>
        <v>0</v>
      </c>
      <c r="E3274" s="60">
        <f>CR!$G$150</f>
        <v>0</v>
      </c>
      <c r="F3274" s="59"/>
      <c r="G3274" s="60"/>
    </row>
    <row r="3275" spans="1:7" ht="18" customHeight="1" x14ac:dyDescent="0.35">
      <c r="A3275" s="59"/>
      <c r="B3275" s="59" t="s">
        <v>767</v>
      </c>
      <c r="C3275" s="59"/>
      <c r="D3275" s="60" t="e">
        <f>DR!#REF!</f>
        <v>#REF!</v>
      </c>
      <c r="E3275" s="60">
        <f>CR!$H$151</f>
        <v>0</v>
      </c>
      <c r="F3275" s="59"/>
      <c r="G3275" s="60"/>
    </row>
    <row r="3276" spans="1:7" ht="18" customHeight="1" x14ac:dyDescent="0.35">
      <c r="A3276" s="59"/>
      <c r="B3276" s="59" t="s">
        <v>768</v>
      </c>
      <c r="C3276" s="59"/>
      <c r="D3276" s="60">
        <f>DR!$I$149</f>
        <v>0</v>
      </c>
      <c r="E3276" s="60">
        <f>CR!$I$150</f>
        <v>0</v>
      </c>
      <c r="F3276" s="59"/>
      <c r="G3276" s="60"/>
    </row>
    <row r="3277" spans="1:7" ht="18" customHeight="1" x14ac:dyDescent="0.35">
      <c r="A3277" s="59"/>
      <c r="B3277" s="59" t="s">
        <v>769</v>
      </c>
      <c r="C3277" s="59"/>
      <c r="D3277" s="60">
        <f>DR!$J$149</f>
        <v>0</v>
      </c>
      <c r="E3277" s="60">
        <f>CR!$J$150</f>
        <v>0</v>
      </c>
      <c r="F3277" s="59"/>
      <c r="G3277" s="60"/>
    </row>
    <row r="3278" spans="1:7" ht="18" customHeight="1" x14ac:dyDescent="0.35">
      <c r="A3278" s="59"/>
      <c r="B3278" s="59" t="s">
        <v>770</v>
      </c>
      <c r="C3278" s="59"/>
      <c r="D3278" s="60">
        <f>DR!$K$149</f>
        <v>0</v>
      </c>
      <c r="E3278" s="60">
        <f>CR!$K$150</f>
        <v>0</v>
      </c>
      <c r="F3278" s="59"/>
      <c r="G3278" s="60"/>
    </row>
    <row r="3279" spans="1:7" ht="18" customHeight="1" x14ac:dyDescent="0.35">
      <c r="A3279" s="59"/>
      <c r="B3279" s="59" t="s">
        <v>771</v>
      </c>
      <c r="C3279" s="59"/>
      <c r="D3279" s="60">
        <f>DR!$L$149</f>
        <v>0</v>
      </c>
      <c r="E3279" s="60">
        <f>CR!$L$150</f>
        <v>0</v>
      </c>
      <c r="F3279" s="59"/>
      <c r="G3279" s="60"/>
    </row>
    <row r="3280" spans="1:7" ht="18" customHeight="1" x14ac:dyDescent="0.35">
      <c r="A3280" s="59"/>
      <c r="B3280" s="59" t="s">
        <v>772</v>
      </c>
      <c r="C3280" s="59"/>
      <c r="D3280" s="60">
        <f>DR!$M$149</f>
        <v>0</v>
      </c>
      <c r="E3280" s="60">
        <f>CR!$M$150</f>
        <v>0</v>
      </c>
      <c r="F3280" s="59"/>
      <c r="G3280" s="60"/>
    </row>
    <row r="3281" spans="1:7" ht="18" customHeight="1" x14ac:dyDescent="0.35">
      <c r="A3281" s="59"/>
      <c r="B3281" s="59" t="s">
        <v>773</v>
      </c>
      <c r="C3281" s="59"/>
      <c r="D3281" s="60">
        <f>DR!$N$149</f>
        <v>0</v>
      </c>
      <c r="E3281" s="60">
        <f>CR!$N$150</f>
        <v>0</v>
      </c>
      <c r="F3281" s="59"/>
      <c r="G3281" s="60"/>
    </row>
    <row r="3282" spans="1:7" ht="18" customHeight="1" x14ac:dyDescent="0.35">
      <c r="A3282" s="59"/>
      <c r="B3282" s="59" t="s">
        <v>774</v>
      </c>
      <c r="C3282" s="59"/>
      <c r="D3282" s="60">
        <f>DR!$O$149</f>
        <v>0</v>
      </c>
      <c r="E3282" s="60">
        <f>CR!$O$150</f>
        <v>0</v>
      </c>
      <c r="F3282" s="59"/>
      <c r="G3282" s="60"/>
    </row>
    <row r="3283" spans="1:7" ht="18" customHeight="1" x14ac:dyDescent="0.35">
      <c r="A3283" s="59"/>
      <c r="B3283" s="59" t="s">
        <v>775</v>
      </c>
      <c r="C3283" s="59"/>
      <c r="D3283" s="60">
        <f>DR!$P$149</f>
        <v>0</v>
      </c>
      <c r="E3283" s="60">
        <f>CR!$P$150</f>
        <v>0</v>
      </c>
      <c r="F3283" s="59"/>
      <c r="G3283" s="60"/>
    </row>
    <row r="3284" spans="1:7" ht="18" customHeight="1" x14ac:dyDescent="0.35">
      <c r="A3284" s="59"/>
      <c r="B3284" s="59" t="s">
        <v>776</v>
      </c>
      <c r="C3284" s="59"/>
      <c r="D3284" s="60">
        <f>DR!$Q$149</f>
        <v>0</v>
      </c>
      <c r="E3284" s="60">
        <f>CR!$Q$150</f>
        <v>0</v>
      </c>
      <c r="F3284" s="59"/>
      <c r="G3284" s="60"/>
    </row>
    <row r="3285" spans="1:7" ht="18" customHeight="1" x14ac:dyDescent="0.35">
      <c r="A3285" s="59"/>
      <c r="B3285" s="59" t="s">
        <v>777</v>
      </c>
      <c r="C3285" s="59"/>
      <c r="D3285" s="60">
        <f>DR!$R$149</f>
        <v>0</v>
      </c>
      <c r="E3285" s="60">
        <f>CR!$R$150</f>
        <v>0</v>
      </c>
      <c r="F3285" s="59"/>
      <c r="G3285" s="60"/>
    </row>
    <row r="3286" spans="1:7" ht="18" customHeight="1" x14ac:dyDescent="0.35">
      <c r="A3286" s="59"/>
      <c r="B3286" s="59" t="s">
        <v>778</v>
      </c>
      <c r="C3286" s="59"/>
      <c r="D3286" s="60">
        <f>DR!$S$149</f>
        <v>0</v>
      </c>
      <c r="E3286" s="60">
        <f>CR!$S$150</f>
        <v>0</v>
      </c>
      <c r="F3286" s="59"/>
      <c r="G3286" s="60"/>
    </row>
    <row r="3287" spans="1:7" ht="18" customHeight="1" x14ac:dyDescent="0.35">
      <c r="A3287" s="59"/>
      <c r="B3287" s="59" t="s">
        <v>779</v>
      </c>
      <c r="C3287" s="59"/>
      <c r="D3287" s="60">
        <f>DR!$T$149</f>
        <v>0</v>
      </c>
      <c r="E3287" s="60">
        <f>CR!$T$150</f>
        <v>0</v>
      </c>
      <c r="F3287" s="59"/>
      <c r="G3287" s="60"/>
    </row>
    <row r="3288" spans="1:7" ht="18" customHeight="1" x14ac:dyDescent="0.35">
      <c r="A3288" s="59"/>
      <c r="B3288" s="59" t="s">
        <v>780</v>
      </c>
      <c r="C3288" s="59"/>
      <c r="D3288" s="60">
        <f>DR!$U$149</f>
        <v>0</v>
      </c>
      <c r="E3288" s="60">
        <f>CR!$U$150</f>
        <v>0</v>
      </c>
      <c r="F3288" s="59"/>
      <c r="G3288" s="60"/>
    </row>
    <row r="3289" spans="1:7" ht="18" customHeight="1" x14ac:dyDescent="0.35">
      <c r="A3289" s="59"/>
      <c r="B3289" s="59"/>
      <c r="C3289" s="59"/>
      <c r="D3289" s="60" t="e">
        <f t="shared" ref="D3289:E3289" si="136">SUM(D3271:D3288)</f>
        <v>#REF!</v>
      </c>
      <c r="E3289" s="60">
        <f t="shared" si="136"/>
        <v>0</v>
      </c>
      <c r="F3289" s="59" t="s">
        <v>761</v>
      </c>
      <c r="G3289" s="60" t="e">
        <f>D3289-E3289</f>
        <v>#REF!</v>
      </c>
    </row>
    <row r="3290" spans="1:7" ht="18" customHeight="1" x14ac:dyDescent="0.35">
      <c r="A3290" s="52"/>
      <c r="B3290" s="52"/>
      <c r="C3290" s="52"/>
      <c r="D3290" s="53"/>
      <c r="E3290" s="53"/>
      <c r="F3290" s="52"/>
      <c r="G3290" s="53"/>
    </row>
    <row r="3291" spans="1:7" ht="18" customHeight="1" x14ac:dyDescent="0.35">
      <c r="A3291" s="52"/>
      <c r="B3291" s="52"/>
      <c r="C3291" s="52"/>
      <c r="D3291" s="53"/>
      <c r="E3291" s="53"/>
      <c r="F3291" s="52"/>
      <c r="G3291" s="53"/>
    </row>
    <row r="3292" spans="1:7" ht="18" customHeight="1" x14ac:dyDescent="0.35">
      <c r="A3292" s="61" t="s">
        <v>571</v>
      </c>
      <c r="B3292" s="63"/>
      <c r="C3292" s="52"/>
      <c r="D3292" s="55">
        <v>248</v>
      </c>
      <c r="E3292" s="53"/>
      <c r="F3292" s="52"/>
      <c r="G3292" s="53"/>
    </row>
    <row r="3293" spans="1:7" ht="18" customHeight="1" x14ac:dyDescent="0.35">
      <c r="A3293" s="56"/>
      <c r="B3293" s="64"/>
      <c r="C3293" s="52"/>
      <c r="D3293" s="55"/>
      <c r="E3293" s="53"/>
      <c r="F3293" s="52"/>
      <c r="G3293" s="53"/>
    </row>
    <row r="3294" spans="1:7" ht="18" customHeight="1" x14ac:dyDescent="0.35">
      <c r="A3294" s="57" t="s">
        <v>756</v>
      </c>
      <c r="B3294" s="57" t="s">
        <v>757</v>
      </c>
      <c r="C3294" s="57" t="s">
        <v>758</v>
      </c>
      <c r="D3294" s="58" t="s">
        <v>759</v>
      </c>
      <c r="E3294" s="58" t="s">
        <v>760</v>
      </c>
      <c r="F3294" s="57" t="s">
        <v>761</v>
      </c>
      <c r="G3294" s="58" t="s">
        <v>762</v>
      </c>
    </row>
    <row r="3295" spans="1:7" ht="18" customHeight="1" x14ac:dyDescent="0.35">
      <c r="A3295" s="59" t="s">
        <v>763</v>
      </c>
      <c r="B3295" s="59" t="s">
        <v>649</v>
      </c>
      <c r="C3295" s="59"/>
      <c r="D3295" s="60">
        <f>DR!$D$153</f>
        <v>0</v>
      </c>
      <c r="E3295" s="60">
        <f>CR!$D$153</f>
        <v>0</v>
      </c>
      <c r="F3295" s="59"/>
      <c r="G3295" s="60"/>
    </row>
    <row r="3296" spans="1:7" ht="18" customHeight="1" x14ac:dyDescent="0.35">
      <c r="A3296" s="59"/>
      <c r="B3296" s="59" t="s">
        <v>764</v>
      </c>
      <c r="C3296" s="59"/>
      <c r="D3296" s="60">
        <f>DR!$E$149</f>
        <v>0</v>
      </c>
      <c r="E3296" s="60">
        <f>CR!$E$150</f>
        <v>0</v>
      </c>
      <c r="F3296" s="59"/>
      <c r="G3296" s="60"/>
    </row>
    <row r="3297" spans="1:7" ht="18" customHeight="1" x14ac:dyDescent="0.35">
      <c r="A3297" s="59"/>
      <c r="B3297" s="59" t="s">
        <v>765</v>
      </c>
      <c r="C3297" s="59"/>
      <c r="D3297" s="60">
        <f>DR!$F$149</f>
        <v>0</v>
      </c>
      <c r="E3297" s="60">
        <f>CR!$F$150</f>
        <v>0</v>
      </c>
      <c r="F3297" s="59"/>
      <c r="G3297" s="60"/>
    </row>
    <row r="3298" spans="1:7" ht="18" customHeight="1" x14ac:dyDescent="0.35">
      <c r="A3298" s="59"/>
      <c r="B3298" s="59" t="s">
        <v>766</v>
      </c>
      <c r="C3298" s="59"/>
      <c r="D3298" s="60">
        <f>DR!$H$149</f>
        <v>0</v>
      </c>
      <c r="E3298" s="60">
        <f>CR!$G$150</f>
        <v>0</v>
      </c>
      <c r="F3298" s="59"/>
      <c r="G3298" s="60"/>
    </row>
    <row r="3299" spans="1:7" ht="18" customHeight="1" x14ac:dyDescent="0.35">
      <c r="A3299" s="59"/>
      <c r="B3299" s="59" t="s">
        <v>767</v>
      </c>
      <c r="C3299" s="59"/>
      <c r="D3299" s="60" t="e">
        <f>DR!#REF!</f>
        <v>#REF!</v>
      </c>
      <c r="E3299" s="60">
        <f>CR!$H$151</f>
        <v>0</v>
      </c>
      <c r="F3299" s="59"/>
      <c r="G3299" s="60"/>
    </row>
    <row r="3300" spans="1:7" ht="18" customHeight="1" x14ac:dyDescent="0.35">
      <c r="A3300" s="59"/>
      <c r="B3300" s="59" t="s">
        <v>768</v>
      </c>
      <c r="C3300" s="59"/>
      <c r="D3300" s="60">
        <f>DR!$I$149</f>
        <v>0</v>
      </c>
      <c r="E3300" s="60">
        <f>CR!$I$150</f>
        <v>0</v>
      </c>
      <c r="F3300" s="59"/>
      <c r="G3300" s="60"/>
    </row>
    <row r="3301" spans="1:7" ht="18" customHeight="1" x14ac:dyDescent="0.35">
      <c r="A3301" s="59"/>
      <c r="B3301" s="59" t="s">
        <v>769</v>
      </c>
      <c r="C3301" s="59"/>
      <c r="D3301" s="60">
        <f>DR!$J$149</f>
        <v>0</v>
      </c>
      <c r="E3301" s="60">
        <f>CR!$J$150</f>
        <v>0</v>
      </c>
      <c r="F3301" s="59"/>
      <c r="G3301" s="60"/>
    </row>
    <row r="3302" spans="1:7" ht="18" customHeight="1" x14ac:dyDescent="0.35">
      <c r="A3302" s="59"/>
      <c r="B3302" s="59" t="s">
        <v>770</v>
      </c>
      <c r="C3302" s="59"/>
      <c r="D3302" s="60">
        <f>DR!$K$149</f>
        <v>0</v>
      </c>
      <c r="E3302" s="60">
        <f>CR!$K$150</f>
        <v>0</v>
      </c>
      <c r="F3302" s="59"/>
      <c r="G3302" s="60"/>
    </row>
    <row r="3303" spans="1:7" ht="18" customHeight="1" x14ac:dyDescent="0.35">
      <c r="A3303" s="59"/>
      <c r="B3303" s="59" t="s">
        <v>771</v>
      </c>
      <c r="C3303" s="59"/>
      <c r="D3303" s="60">
        <f>DR!$L$149</f>
        <v>0</v>
      </c>
      <c r="E3303" s="60">
        <f>CR!$L$150</f>
        <v>0</v>
      </c>
      <c r="F3303" s="59"/>
      <c r="G3303" s="60"/>
    </row>
    <row r="3304" spans="1:7" ht="18" customHeight="1" x14ac:dyDescent="0.35">
      <c r="A3304" s="59"/>
      <c r="B3304" s="59" t="s">
        <v>772</v>
      </c>
      <c r="C3304" s="59"/>
      <c r="D3304" s="60">
        <f>DR!$M$149</f>
        <v>0</v>
      </c>
      <c r="E3304" s="60">
        <f>CR!$M$150</f>
        <v>0</v>
      </c>
      <c r="F3304" s="59"/>
      <c r="G3304" s="60"/>
    </row>
    <row r="3305" spans="1:7" ht="18" customHeight="1" x14ac:dyDescent="0.35">
      <c r="A3305" s="59"/>
      <c r="B3305" s="59" t="s">
        <v>773</v>
      </c>
      <c r="C3305" s="59"/>
      <c r="D3305" s="60">
        <f>DR!$N$149</f>
        <v>0</v>
      </c>
      <c r="E3305" s="60">
        <f>CR!$N$150</f>
        <v>0</v>
      </c>
      <c r="F3305" s="59"/>
      <c r="G3305" s="60"/>
    </row>
    <row r="3306" spans="1:7" ht="18" customHeight="1" x14ac:dyDescent="0.35">
      <c r="A3306" s="59"/>
      <c r="B3306" s="59" t="s">
        <v>774</v>
      </c>
      <c r="C3306" s="59"/>
      <c r="D3306" s="60">
        <f>DR!$O$149</f>
        <v>0</v>
      </c>
      <c r="E3306" s="60">
        <f>CR!$O$150</f>
        <v>0</v>
      </c>
      <c r="F3306" s="59"/>
      <c r="G3306" s="60"/>
    </row>
    <row r="3307" spans="1:7" ht="18" customHeight="1" x14ac:dyDescent="0.35">
      <c r="A3307" s="59"/>
      <c r="B3307" s="59" t="s">
        <v>775</v>
      </c>
      <c r="C3307" s="59"/>
      <c r="D3307" s="60">
        <f>DR!$P$149</f>
        <v>0</v>
      </c>
      <c r="E3307" s="60">
        <f>CR!$P$150</f>
        <v>0</v>
      </c>
      <c r="F3307" s="59"/>
      <c r="G3307" s="60"/>
    </row>
    <row r="3308" spans="1:7" ht="18" customHeight="1" x14ac:dyDescent="0.35">
      <c r="A3308" s="59"/>
      <c r="B3308" s="59" t="s">
        <v>776</v>
      </c>
      <c r="C3308" s="59"/>
      <c r="D3308" s="60">
        <f>DR!$Q$149</f>
        <v>0</v>
      </c>
      <c r="E3308" s="60">
        <f>CR!$Q$150</f>
        <v>0</v>
      </c>
      <c r="F3308" s="59"/>
      <c r="G3308" s="60"/>
    </row>
    <row r="3309" spans="1:7" ht="18" customHeight="1" x14ac:dyDescent="0.35">
      <c r="A3309" s="59"/>
      <c r="B3309" s="59" t="s">
        <v>777</v>
      </c>
      <c r="C3309" s="59"/>
      <c r="D3309" s="60">
        <f>DR!$R$149</f>
        <v>0</v>
      </c>
      <c r="E3309" s="60">
        <f>CR!$R$150</f>
        <v>0</v>
      </c>
      <c r="F3309" s="59"/>
      <c r="G3309" s="60"/>
    </row>
    <row r="3310" spans="1:7" ht="18" customHeight="1" x14ac:dyDescent="0.35">
      <c r="A3310" s="59"/>
      <c r="B3310" s="59" t="s">
        <v>778</v>
      </c>
      <c r="C3310" s="59"/>
      <c r="D3310" s="60">
        <f>DR!$S$149</f>
        <v>0</v>
      </c>
      <c r="E3310" s="60">
        <f>CR!$S$150</f>
        <v>0</v>
      </c>
      <c r="F3310" s="59"/>
      <c r="G3310" s="60"/>
    </row>
    <row r="3311" spans="1:7" ht="18" customHeight="1" x14ac:dyDescent="0.35">
      <c r="A3311" s="59"/>
      <c r="B3311" s="59" t="s">
        <v>779</v>
      </c>
      <c r="C3311" s="59"/>
      <c r="D3311" s="60">
        <f>DR!$T$149</f>
        <v>0</v>
      </c>
      <c r="E3311" s="60">
        <f>CR!$T$150</f>
        <v>0</v>
      </c>
      <c r="F3311" s="59"/>
      <c r="G3311" s="60"/>
    </row>
    <row r="3312" spans="1:7" ht="18" customHeight="1" x14ac:dyDescent="0.35">
      <c r="A3312" s="59"/>
      <c r="B3312" s="59" t="s">
        <v>780</v>
      </c>
      <c r="C3312" s="59"/>
      <c r="D3312" s="60">
        <f>DR!$U$149</f>
        <v>0</v>
      </c>
      <c r="E3312" s="60">
        <f>CR!$U$150</f>
        <v>0</v>
      </c>
      <c r="F3312" s="59"/>
      <c r="G3312" s="60"/>
    </row>
    <row r="3313" spans="1:7" ht="18" customHeight="1" x14ac:dyDescent="0.35">
      <c r="A3313" s="59"/>
      <c r="B3313" s="59"/>
      <c r="C3313" s="59"/>
      <c r="D3313" s="60" t="e">
        <f t="shared" ref="D3313:E3313" si="137">SUM(D3295:D3312)</f>
        <v>#REF!</v>
      </c>
      <c r="E3313" s="60">
        <f t="shared" si="137"/>
        <v>0</v>
      </c>
      <c r="F3313" s="59" t="s">
        <v>761</v>
      </c>
      <c r="G3313" s="60" t="e">
        <f>D3313-E3313</f>
        <v>#REF!</v>
      </c>
    </row>
    <row r="3314" spans="1:7" ht="18" customHeight="1" x14ac:dyDescent="0.35">
      <c r="A3314" s="52"/>
      <c r="B3314" s="52"/>
      <c r="C3314" s="52"/>
      <c r="D3314" s="53"/>
      <c r="E3314" s="53"/>
      <c r="F3314" s="52"/>
      <c r="G3314" s="53"/>
    </row>
    <row r="3315" spans="1:7" ht="18" customHeight="1" x14ac:dyDescent="0.35">
      <c r="A3315" s="52"/>
      <c r="B3315" s="52"/>
      <c r="C3315" s="52"/>
      <c r="D3315" s="53"/>
      <c r="E3315" s="53"/>
      <c r="F3315" s="52"/>
      <c r="G3315" s="53"/>
    </row>
    <row r="3316" spans="1:7" ht="18" customHeight="1" x14ac:dyDescent="0.35">
      <c r="A3316" s="61" t="s">
        <v>573</v>
      </c>
      <c r="B3316" s="63"/>
      <c r="C3316" s="52"/>
      <c r="D3316" s="55">
        <v>249</v>
      </c>
      <c r="E3316" s="53"/>
      <c r="F3316" s="52"/>
      <c r="G3316" s="53"/>
    </row>
    <row r="3317" spans="1:7" ht="18" customHeight="1" x14ac:dyDescent="0.35">
      <c r="A3317" s="56"/>
      <c r="B3317" s="64"/>
      <c r="C3317" s="52"/>
      <c r="D3317" s="55"/>
      <c r="E3317" s="53"/>
      <c r="F3317" s="52"/>
      <c r="G3317" s="53"/>
    </row>
    <row r="3318" spans="1:7" ht="18" customHeight="1" x14ac:dyDescent="0.35">
      <c r="A3318" s="57" t="s">
        <v>756</v>
      </c>
      <c r="B3318" s="57" t="s">
        <v>757</v>
      </c>
      <c r="C3318" s="57" t="s">
        <v>758</v>
      </c>
      <c r="D3318" s="58" t="s">
        <v>759</v>
      </c>
      <c r="E3318" s="58" t="s">
        <v>760</v>
      </c>
      <c r="F3318" s="57" t="s">
        <v>761</v>
      </c>
      <c r="G3318" s="58" t="s">
        <v>762</v>
      </c>
    </row>
    <row r="3319" spans="1:7" ht="18" customHeight="1" x14ac:dyDescent="0.35">
      <c r="A3319" s="59" t="s">
        <v>763</v>
      </c>
      <c r="B3319" s="59" t="s">
        <v>649</v>
      </c>
      <c r="C3319" s="59"/>
      <c r="D3319" s="60">
        <f>DR!$D$154</f>
        <v>0</v>
      </c>
      <c r="E3319" s="60">
        <f>CR!$D$154</f>
        <v>0</v>
      </c>
      <c r="F3319" s="59"/>
      <c r="G3319" s="60"/>
    </row>
    <row r="3320" spans="1:7" ht="18" customHeight="1" x14ac:dyDescent="0.35">
      <c r="A3320" s="59"/>
      <c r="B3320" s="59" t="s">
        <v>764</v>
      </c>
      <c r="C3320" s="59"/>
      <c r="D3320" s="60">
        <f>DR!$E$149</f>
        <v>0</v>
      </c>
      <c r="E3320" s="60">
        <f>CR!$E$150</f>
        <v>0</v>
      </c>
      <c r="F3320" s="59"/>
      <c r="G3320" s="60"/>
    </row>
    <row r="3321" spans="1:7" ht="18" customHeight="1" x14ac:dyDescent="0.35">
      <c r="A3321" s="59"/>
      <c r="B3321" s="59" t="s">
        <v>765</v>
      </c>
      <c r="C3321" s="59"/>
      <c r="D3321" s="60">
        <f>DR!$F$149</f>
        <v>0</v>
      </c>
      <c r="E3321" s="60">
        <f>CR!$F$150</f>
        <v>0</v>
      </c>
      <c r="F3321" s="59"/>
      <c r="G3321" s="60"/>
    </row>
    <row r="3322" spans="1:7" ht="18" customHeight="1" x14ac:dyDescent="0.35">
      <c r="A3322" s="59"/>
      <c r="B3322" s="59" t="s">
        <v>766</v>
      </c>
      <c r="C3322" s="59"/>
      <c r="D3322" s="60">
        <f>DR!$H$149</f>
        <v>0</v>
      </c>
      <c r="E3322" s="60">
        <f>CR!$G$150</f>
        <v>0</v>
      </c>
      <c r="F3322" s="59"/>
      <c r="G3322" s="60"/>
    </row>
    <row r="3323" spans="1:7" ht="18" customHeight="1" x14ac:dyDescent="0.35">
      <c r="A3323" s="59"/>
      <c r="B3323" s="59" t="s">
        <v>767</v>
      </c>
      <c r="C3323" s="59"/>
      <c r="D3323" s="60" t="e">
        <f>DR!#REF!</f>
        <v>#REF!</v>
      </c>
      <c r="E3323" s="60">
        <f>CR!$H$151</f>
        <v>0</v>
      </c>
      <c r="F3323" s="59"/>
      <c r="G3323" s="60"/>
    </row>
    <row r="3324" spans="1:7" ht="18" customHeight="1" x14ac:dyDescent="0.35">
      <c r="A3324" s="59"/>
      <c r="B3324" s="59" t="s">
        <v>768</v>
      </c>
      <c r="C3324" s="59"/>
      <c r="D3324" s="60">
        <f>DR!$I$149</f>
        <v>0</v>
      </c>
      <c r="E3324" s="60">
        <f>CR!$I$150</f>
        <v>0</v>
      </c>
      <c r="F3324" s="59"/>
      <c r="G3324" s="60"/>
    </row>
    <row r="3325" spans="1:7" ht="18" customHeight="1" x14ac:dyDescent="0.35">
      <c r="A3325" s="59"/>
      <c r="B3325" s="59" t="s">
        <v>769</v>
      </c>
      <c r="C3325" s="59"/>
      <c r="D3325" s="60">
        <f>DR!$J$149</f>
        <v>0</v>
      </c>
      <c r="E3325" s="60">
        <f>CR!$J$150</f>
        <v>0</v>
      </c>
      <c r="F3325" s="59"/>
      <c r="G3325" s="60"/>
    </row>
    <row r="3326" spans="1:7" ht="18" customHeight="1" x14ac:dyDescent="0.35">
      <c r="A3326" s="59"/>
      <c r="B3326" s="59" t="s">
        <v>770</v>
      </c>
      <c r="C3326" s="59"/>
      <c r="D3326" s="60">
        <f>DR!$K$149</f>
        <v>0</v>
      </c>
      <c r="E3326" s="60">
        <f>CR!$K$150</f>
        <v>0</v>
      </c>
      <c r="F3326" s="59"/>
      <c r="G3326" s="60"/>
    </row>
    <row r="3327" spans="1:7" ht="18" customHeight="1" x14ac:dyDescent="0.35">
      <c r="A3327" s="59"/>
      <c r="B3327" s="59" t="s">
        <v>771</v>
      </c>
      <c r="C3327" s="59"/>
      <c r="D3327" s="60">
        <f>DR!$L$149</f>
        <v>0</v>
      </c>
      <c r="E3327" s="60">
        <f>CR!$L$150</f>
        <v>0</v>
      </c>
      <c r="F3327" s="59"/>
      <c r="G3327" s="60"/>
    </row>
    <row r="3328" spans="1:7" ht="18" customHeight="1" x14ac:dyDescent="0.35">
      <c r="A3328" s="59"/>
      <c r="B3328" s="59" t="s">
        <v>772</v>
      </c>
      <c r="C3328" s="59"/>
      <c r="D3328" s="60">
        <f>DR!$M$149</f>
        <v>0</v>
      </c>
      <c r="E3328" s="60">
        <f>CR!$M$150</f>
        <v>0</v>
      </c>
      <c r="F3328" s="59"/>
      <c r="G3328" s="60"/>
    </row>
    <row r="3329" spans="1:7" ht="18" customHeight="1" x14ac:dyDescent="0.35">
      <c r="A3329" s="59"/>
      <c r="B3329" s="59" t="s">
        <v>773</v>
      </c>
      <c r="C3329" s="59"/>
      <c r="D3329" s="60">
        <f>DR!$N$149</f>
        <v>0</v>
      </c>
      <c r="E3329" s="60">
        <f>CR!$N$150</f>
        <v>0</v>
      </c>
      <c r="F3329" s="59"/>
      <c r="G3329" s="60"/>
    </row>
    <row r="3330" spans="1:7" ht="18" customHeight="1" x14ac:dyDescent="0.35">
      <c r="A3330" s="59"/>
      <c r="B3330" s="59" t="s">
        <v>774</v>
      </c>
      <c r="C3330" s="59"/>
      <c r="D3330" s="60">
        <f>DR!$O$149</f>
        <v>0</v>
      </c>
      <c r="E3330" s="60">
        <f>CR!$O$150</f>
        <v>0</v>
      </c>
      <c r="F3330" s="59"/>
      <c r="G3330" s="60"/>
    </row>
    <row r="3331" spans="1:7" ht="18" customHeight="1" x14ac:dyDescent="0.35">
      <c r="A3331" s="59"/>
      <c r="B3331" s="59" t="s">
        <v>775</v>
      </c>
      <c r="C3331" s="59"/>
      <c r="D3331" s="60">
        <f>DR!$P$149</f>
        <v>0</v>
      </c>
      <c r="E3331" s="60">
        <f>CR!$P$150</f>
        <v>0</v>
      </c>
      <c r="F3331" s="59"/>
      <c r="G3331" s="60"/>
    </row>
    <row r="3332" spans="1:7" ht="18" customHeight="1" x14ac:dyDescent="0.35">
      <c r="A3332" s="59"/>
      <c r="B3332" s="59" t="s">
        <v>776</v>
      </c>
      <c r="C3332" s="59"/>
      <c r="D3332" s="60">
        <f>DR!$Q$149</f>
        <v>0</v>
      </c>
      <c r="E3332" s="60">
        <f>CR!$Q$150</f>
        <v>0</v>
      </c>
      <c r="F3332" s="59"/>
      <c r="G3332" s="60"/>
    </row>
    <row r="3333" spans="1:7" ht="18" customHeight="1" x14ac:dyDescent="0.35">
      <c r="A3333" s="59"/>
      <c r="B3333" s="59" t="s">
        <v>777</v>
      </c>
      <c r="C3333" s="59"/>
      <c r="D3333" s="60">
        <f>DR!$R$149</f>
        <v>0</v>
      </c>
      <c r="E3333" s="60">
        <f>CR!$R$150</f>
        <v>0</v>
      </c>
      <c r="F3333" s="59"/>
      <c r="G3333" s="60"/>
    </row>
    <row r="3334" spans="1:7" ht="18" customHeight="1" x14ac:dyDescent="0.35">
      <c r="A3334" s="59"/>
      <c r="B3334" s="59" t="s">
        <v>778</v>
      </c>
      <c r="C3334" s="59"/>
      <c r="D3334" s="60">
        <f>DR!$S$149</f>
        <v>0</v>
      </c>
      <c r="E3334" s="60">
        <f>CR!$S$150</f>
        <v>0</v>
      </c>
      <c r="F3334" s="59"/>
      <c r="G3334" s="60"/>
    </row>
    <row r="3335" spans="1:7" ht="18" customHeight="1" x14ac:dyDescent="0.35">
      <c r="A3335" s="59"/>
      <c r="B3335" s="59" t="s">
        <v>779</v>
      </c>
      <c r="C3335" s="59"/>
      <c r="D3335" s="60">
        <f>DR!$T$149</f>
        <v>0</v>
      </c>
      <c r="E3335" s="60">
        <f>CR!$T$150</f>
        <v>0</v>
      </c>
      <c r="F3335" s="59"/>
      <c r="G3335" s="60"/>
    </row>
    <row r="3336" spans="1:7" ht="18" customHeight="1" x14ac:dyDescent="0.35">
      <c r="A3336" s="59"/>
      <c r="B3336" s="59" t="s">
        <v>780</v>
      </c>
      <c r="C3336" s="59"/>
      <c r="D3336" s="60">
        <f>DR!$U$149</f>
        <v>0</v>
      </c>
      <c r="E3336" s="60">
        <f>CR!$U$150</f>
        <v>0</v>
      </c>
      <c r="F3336" s="59"/>
      <c r="G3336" s="60"/>
    </row>
    <row r="3337" spans="1:7" ht="18" customHeight="1" x14ac:dyDescent="0.35">
      <c r="A3337" s="59"/>
      <c r="B3337" s="59"/>
      <c r="C3337" s="59"/>
      <c r="D3337" s="60" t="e">
        <f t="shared" ref="D3337:E3337" si="138">SUM(D3319:D3336)</f>
        <v>#REF!</v>
      </c>
      <c r="E3337" s="60">
        <f t="shared" si="138"/>
        <v>0</v>
      </c>
      <c r="F3337" s="59" t="s">
        <v>761</v>
      </c>
      <c r="G3337" s="60" t="e">
        <f>D3337-E3337</f>
        <v>#REF!</v>
      </c>
    </row>
    <row r="3338" spans="1:7" ht="18" customHeight="1" x14ac:dyDescent="0.35">
      <c r="A3338" s="52"/>
      <c r="B3338" s="52"/>
      <c r="C3338" s="52"/>
      <c r="D3338" s="53"/>
      <c r="E3338" s="53"/>
      <c r="F3338" s="52"/>
      <c r="G3338" s="53"/>
    </row>
    <row r="3339" spans="1:7" ht="18" customHeight="1" x14ac:dyDescent="0.35">
      <c r="A3339" s="52"/>
      <c r="B3339" s="52"/>
      <c r="C3339" s="52"/>
      <c r="D3339" s="53"/>
      <c r="E3339" s="53"/>
      <c r="F3339" s="52"/>
      <c r="G3339" s="53"/>
    </row>
    <row r="3340" spans="1:7" ht="18" customHeight="1" x14ac:dyDescent="0.35">
      <c r="A3340" s="61" t="s">
        <v>575</v>
      </c>
      <c r="B3340" s="63"/>
      <c r="C3340" s="52"/>
      <c r="D3340" s="55">
        <v>251</v>
      </c>
      <c r="E3340" s="53"/>
      <c r="F3340" s="52"/>
      <c r="G3340" s="53"/>
    </row>
    <row r="3341" spans="1:7" ht="18" customHeight="1" x14ac:dyDescent="0.35">
      <c r="A3341" s="56"/>
      <c r="B3341" s="64"/>
      <c r="C3341" s="52"/>
      <c r="D3341" s="55"/>
      <c r="E3341" s="53"/>
      <c r="F3341" s="52"/>
      <c r="G3341" s="53"/>
    </row>
    <row r="3342" spans="1:7" ht="18" customHeight="1" x14ac:dyDescent="0.35">
      <c r="A3342" s="57" t="s">
        <v>756</v>
      </c>
      <c r="B3342" s="57" t="s">
        <v>757</v>
      </c>
      <c r="C3342" s="57" t="s">
        <v>758</v>
      </c>
      <c r="D3342" s="58" t="s">
        <v>759</v>
      </c>
      <c r="E3342" s="58" t="s">
        <v>760</v>
      </c>
      <c r="F3342" s="57" t="s">
        <v>761</v>
      </c>
      <c r="G3342" s="58" t="s">
        <v>762</v>
      </c>
    </row>
    <row r="3343" spans="1:7" ht="18" customHeight="1" x14ac:dyDescent="0.35">
      <c r="A3343" s="59" t="s">
        <v>763</v>
      </c>
      <c r="B3343" s="59" t="s">
        <v>649</v>
      </c>
      <c r="C3343" s="59"/>
      <c r="D3343" s="60">
        <f>DR!$D$155</f>
        <v>25578</v>
      </c>
      <c r="E3343" s="60">
        <f>CR!$D$155</f>
        <v>0</v>
      </c>
      <c r="F3343" s="59"/>
      <c r="G3343" s="60"/>
    </row>
    <row r="3344" spans="1:7" ht="18" customHeight="1" x14ac:dyDescent="0.35">
      <c r="A3344" s="59"/>
      <c r="B3344" s="59" t="s">
        <v>764</v>
      </c>
      <c r="C3344" s="59"/>
      <c r="D3344" s="60">
        <f>DR!$E$154</f>
        <v>0</v>
      </c>
      <c r="E3344" s="60">
        <f>CR!$E$155</f>
        <v>0</v>
      </c>
      <c r="F3344" s="59"/>
      <c r="G3344" s="60"/>
    </row>
    <row r="3345" spans="1:7" ht="18" customHeight="1" x14ac:dyDescent="0.35">
      <c r="A3345" s="59"/>
      <c r="B3345" s="59" t="s">
        <v>765</v>
      </c>
      <c r="C3345" s="59"/>
      <c r="D3345" s="60">
        <f>DR!$F$154</f>
        <v>0</v>
      </c>
      <c r="E3345" s="60">
        <f>CR!$F$155</f>
        <v>0</v>
      </c>
      <c r="F3345" s="59"/>
      <c r="G3345" s="60"/>
    </row>
    <row r="3346" spans="1:7" ht="18" customHeight="1" x14ac:dyDescent="0.35">
      <c r="A3346" s="59"/>
      <c r="B3346" s="59" t="s">
        <v>766</v>
      </c>
      <c r="C3346" s="59"/>
      <c r="D3346" s="60">
        <f>DR!$H$154</f>
        <v>0</v>
      </c>
      <c r="E3346" s="60">
        <f>CR!$G$155</f>
        <v>0</v>
      </c>
      <c r="F3346" s="59"/>
      <c r="G3346" s="60"/>
    </row>
    <row r="3347" spans="1:7" ht="18" customHeight="1" x14ac:dyDescent="0.35">
      <c r="A3347" s="59"/>
      <c r="B3347" s="59" t="s">
        <v>767</v>
      </c>
      <c r="C3347" s="59"/>
      <c r="D3347" s="60" t="e">
        <f>DR!#REF!</f>
        <v>#REF!</v>
      </c>
      <c r="E3347" s="60">
        <f>CR!$H$166</f>
        <v>0</v>
      </c>
      <c r="F3347" s="59"/>
      <c r="G3347" s="60"/>
    </row>
    <row r="3348" spans="1:7" ht="18" customHeight="1" x14ac:dyDescent="0.35">
      <c r="A3348" s="59"/>
      <c r="B3348" s="59" t="s">
        <v>768</v>
      </c>
      <c r="C3348" s="59"/>
      <c r="D3348" s="60">
        <f>DR!$I$154</f>
        <v>0</v>
      </c>
      <c r="E3348" s="60">
        <f>CR!$I$155</f>
        <v>0</v>
      </c>
      <c r="F3348" s="59"/>
      <c r="G3348" s="60"/>
    </row>
    <row r="3349" spans="1:7" ht="18" customHeight="1" x14ac:dyDescent="0.35">
      <c r="A3349" s="59"/>
      <c r="B3349" s="59" t="s">
        <v>769</v>
      </c>
      <c r="C3349" s="59"/>
      <c r="D3349" s="60">
        <f>DR!$J$154</f>
        <v>0</v>
      </c>
      <c r="E3349" s="60">
        <f>CR!$J$155</f>
        <v>0</v>
      </c>
      <c r="F3349" s="59"/>
      <c r="G3349" s="60"/>
    </row>
    <row r="3350" spans="1:7" ht="18" customHeight="1" x14ac:dyDescent="0.35">
      <c r="A3350" s="59"/>
      <c r="B3350" s="59" t="s">
        <v>770</v>
      </c>
      <c r="C3350" s="59"/>
      <c r="D3350" s="60">
        <f>DR!$K$154</f>
        <v>0</v>
      </c>
      <c r="E3350" s="60">
        <f>CR!$K$155</f>
        <v>0</v>
      </c>
      <c r="F3350" s="59"/>
      <c r="G3350" s="60"/>
    </row>
    <row r="3351" spans="1:7" ht="18" customHeight="1" x14ac:dyDescent="0.35">
      <c r="A3351" s="59"/>
      <c r="B3351" s="59" t="s">
        <v>771</v>
      </c>
      <c r="C3351" s="59"/>
      <c r="D3351" s="60">
        <f>DR!$L$154</f>
        <v>0</v>
      </c>
      <c r="E3351" s="60">
        <f>CR!$L$155</f>
        <v>0</v>
      </c>
      <c r="F3351" s="59"/>
      <c r="G3351" s="60"/>
    </row>
    <row r="3352" spans="1:7" ht="18" customHeight="1" x14ac:dyDescent="0.35">
      <c r="A3352" s="59"/>
      <c r="B3352" s="59" t="s">
        <v>772</v>
      </c>
      <c r="C3352" s="59"/>
      <c r="D3352" s="60">
        <f>DR!$M$154</f>
        <v>0</v>
      </c>
      <c r="E3352" s="60">
        <f>CR!$M$155</f>
        <v>0</v>
      </c>
      <c r="F3352" s="59"/>
      <c r="G3352" s="60"/>
    </row>
    <row r="3353" spans="1:7" ht="18" customHeight="1" x14ac:dyDescent="0.35">
      <c r="A3353" s="59"/>
      <c r="B3353" s="59" t="s">
        <v>773</v>
      </c>
      <c r="C3353" s="59"/>
      <c r="D3353" s="60">
        <f>DR!$N$154</f>
        <v>0</v>
      </c>
      <c r="E3353" s="60">
        <f>CR!$N$155</f>
        <v>0</v>
      </c>
      <c r="F3353" s="59"/>
      <c r="G3353" s="60"/>
    </row>
    <row r="3354" spans="1:7" ht="18" customHeight="1" x14ac:dyDescent="0.35">
      <c r="A3354" s="59"/>
      <c r="B3354" s="59" t="s">
        <v>774</v>
      </c>
      <c r="C3354" s="59"/>
      <c r="D3354" s="60">
        <f>DR!$O$154</f>
        <v>0</v>
      </c>
      <c r="E3354" s="60">
        <f>CR!$O$155</f>
        <v>0</v>
      </c>
      <c r="F3354" s="59"/>
      <c r="G3354" s="60"/>
    </row>
    <row r="3355" spans="1:7" ht="18" customHeight="1" x14ac:dyDescent="0.35">
      <c r="A3355" s="59"/>
      <c r="B3355" s="59" t="s">
        <v>775</v>
      </c>
      <c r="C3355" s="59"/>
      <c r="D3355" s="60">
        <f>DR!$P$154</f>
        <v>0</v>
      </c>
      <c r="E3355" s="60">
        <f>CR!$P$155</f>
        <v>0</v>
      </c>
      <c r="F3355" s="59"/>
      <c r="G3355" s="60"/>
    </row>
    <row r="3356" spans="1:7" ht="18" customHeight="1" x14ac:dyDescent="0.35">
      <c r="A3356" s="59"/>
      <c r="B3356" s="59" t="s">
        <v>776</v>
      </c>
      <c r="C3356" s="59"/>
      <c r="D3356" s="60">
        <f>DR!$Q$154</f>
        <v>0</v>
      </c>
      <c r="E3356" s="60">
        <f>CR!$Q$155</f>
        <v>0</v>
      </c>
      <c r="F3356" s="59"/>
      <c r="G3356" s="60"/>
    </row>
    <row r="3357" spans="1:7" ht="18" customHeight="1" x14ac:dyDescent="0.35">
      <c r="A3357" s="59"/>
      <c r="B3357" s="59" t="s">
        <v>777</v>
      </c>
      <c r="C3357" s="59"/>
      <c r="D3357" s="60">
        <f>DR!$R$154</f>
        <v>0</v>
      </c>
      <c r="E3357" s="60">
        <f>CR!$R$155</f>
        <v>0</v>
      </c>
      <c r="F3357" s="59"/>
      <c r="G3357" s="60"/>
    </row>
    <row r="3358" spans="1:7" ht="18" customHeight="1" x14ac:dyDescent="0.35">
      <c r="A3358" s="59"/>
      <c r="B3358" s="59" t="s">
        <v>778</v>
      </c>
      <c r="C3358" s="59"/>
      <c r="D3358" s="60">
        <f>DR!$S$154</f>
        <v>0</v>
      </c>
      <c r="E3358" s="60">
        <f>CR!$S$155</f>
        <v>0</v>
      </c>
      <c r="F3358" s="59"/>
      <c r="G3358" s="60"/>
    </row>
    <row r="3359" spans="1:7" ht="18" customHeight="1" x14ac:dyDescent="0.35">
      <c r="A3359" s="59"/>
      <c r="B3359" s="59" t="s">
        <v>779</v>
      </c>
      <c r="C3359" s="59"/>
      <c r="D3359" s="60">
        <f>DR!$T$154</f>
        <v>0</v>
      </c>
      <c r="E3359" s="60">
        <f>CR!$T$155</f>
        <v>0</v>
      </c>
      <c r="F3359" s="59"/>
      <c r="G3359" s="60"/>
    </row>
    <row r="3360" spans="1:7" ht="18" customHeight="1" x14ac:dyDescent="0.35">
      <c r="A3360" s="59"/>
      <c r="B3360" s="59" t="s">
        <v>780</v>
      </c>
      <c r="C3360" s="59"/>
      <c r="D3360" s="60">
        <f>DR!$U$154</f>
        <v>0</v>
      </c>
      <c r="E3360" s="60">
        <f>CR!$U$155</f>
        <v>0</v>
      </c>
      <c r="F3360" s="59"/>
      <c r="G3360" s="60"/>
    </row>
    <row r="3361" spans="1:7" ht="18" customHeight="1" x14ac:dyDescent="0.35">
      <c r="A3361" s="59"/>
      <c r="B3361" s="59"/>
      <c r="C3361" s="59"/>
      <c r="D3361" s="60" t="e">
        <f t="shared" ref="D3361:E3361" si="139">SUM(D3343:D3360)</f>
        <v>#REF!</v>
      </c>
      <c r="E3361" s="60">
        <f t="shared" si="139"/>
        <v>0</v>
      </c>
      <c r="F3361" s="59" t="s">
        <v>761</v>
      </c>
      <c r="G3361" s="60" t="e">
        <f>D3361-E3361</f>
        <v>#REF!</v>
      </c>
    </row>
    <row r="3362" spans="1:7" ht="18" customHeight="1" x14ac:dyDescent="0.35">
      <c r="A3362" s="52"/>
      <c r="B3362" s="52"/>
      <c r="C3362" s="52"/>
      <c r="D3362" s="53"/>
      <c r="E3362" s="53"/>
      <c r="F3362" s="52"/>
      <c r="G3362" s="53"/>
    </row>
    <row r="3363" spans="1:7" ht="18" customHeight="1" x14ac:dyDescent="0.35">
      <c r="A3363" s="52"/>
      <c r="B3363" s="52"/>
      <c r="C3363" s="52"/>
      <c r="D3363" s="53"/>
      <c r="E3363" s="53"/>
      <c r="F3363" s="52"/>
      <c r="G3363" s="53"/>
    </row>
    <row r="3364" spans="1:7" ht="18" customHeight="1" x14ac:dyDescent="0.35">
      <c r="A3364" s="61" t="s">
        <v>577</v>
      </c>
      <c r="B3364" s="63"/>
      <c r="C3364" s="52"/>
      <c r="D3364" s="55">
        <v>254</v>
      </c>
      <c r="E3364" s="53"/>
      <c r="F3364" s="52"/>
      <c r="G3364" s="53"/>
    </row>
    <row r="3365" spans="1:7" ht="18" customHeight="1" x14ac:dyDescent="0.35">
      <c r="A3365" s="56"/>
      <c r="B3365" s="64"/>
      <c r="C3365" s="52"/>
      <c r="D3365" s="55"/>
      <c r="E3365" s="53"/>
      <c r="F3365" s="52"/>
      <c r="G3365" s="53"/>
    </row>
    <row r="3366" spans="1:7" ht="18" customHeight="1" x14ac:dyDescent="0.35">
      <c r="A3366" s="57" t="s">
        <v>756</v>
      </c>
      <c r="B3366" s="57" t="s">
        <v>757</v>
      </c>
      <c r="C3366" s="57" t="s">
        <v>758</v>
      </c>
      <c r="D3366" s="58" t="s">
        <v>759</v>
      </c>
      <c r="E3366" s="58" t="s">
        <v>760</v>
      </c>
      <c r="F3366" s="57" t="s">
        <v>761</v>
      </c>
      <c r="G3366" s="58" t="s">
        <v>762</v>
      </c>
    </row>
    <row r="3367" spans="1:7" ht="18" customHeight="1" x14ac:dyDescent="0.35">
      <c r="A3367" s="59" t="s">
        <v>763</v>
      </c>
      <c r="B3367" s="59" t="s">
        <v>649</v>
      </c>
      <c r="C3367" s="59"/>
      <c r="D3367" s="60">
        <f>DR!$D$156</f>
        <v>40063</v>
      </c>
      <c r="E3367" s="60">
        <f>CR!$D$156</f>
        <v>0</v>
      </c>
      <c r="F3367" s="59"/>
      <c r="G3367" s="60"/>
    </row>
    <row r="3368" spans="1:7" ht="18" customHeight="1" x14ac:dyDescent="0.35">
      <c r="A3368" s="59"/>
      <c r="B3368" s="59" t="s">
        <v>764</v>
      </c>
      <c r="C3368" s="59"/>
      <c r="D3368" s="60">
        <f>DR!$E$155</f>
        <v>78690</v>
      </c>
      <c r="E3368" s="60">
        <f>CR!$E$156</f>
        <v>0</v>
      </c>
      <c r="F3368" s="59"/>
      <c r="G3368" s="60"/>
    </row>
    <row r="3369" spans="1:7" ht="18" customHeight="1" x14ac:dyDescent="0.35">
      <c r="A3369" s="59"/>
      <c r="B3369" s="59" t="s">
        <v>765</v>
      </c>
      <c r="C3369" s="59"/>
      <c r="D3369" s="60">
        <f>DR!$F$155</f>
        <v>45700</v>
      </c>
      <c r="E3369" s="60">
        <f>CR!$F$156</f>
        <v>0</v>
      </c>
      <c r="F3369" s="59"/>
      <c r="G3369" s="60"/>
    </row>
    <row r="3370" spans="1:7" ht="18" customHeight="1" x14ac:dyDescent="0.35">
      <c r="A3370" s="59"/>
      <c r="B3370" s="59" t="s">
        <v>766</v>
      </c>
      <c r="C3370" s="59"/>
      <c r="D3370" s="60">
        <f>DR!$H$155</f>
        <v>2040</v>
      </c>
      <c r="E3370" s="60">
        <f>CR!$G$156</f>
        <v>0</v>
      </c>
      <c r="F3370" s="59"/>
      <c r="G3370" s="60"/>
    </row>
    <row r="3371" spans="1:7" ht="18" customHeight="1" x14ac:dyDescent="0.35">
      <c r="A3371" s="59"/>
      <c r="B3371" s="59" t="s">
        <v>767</v>
      </c>
      <c r="C3371" s="59"/>
      <c r="D3371" s="60" t="e">
        <f>DR!#REF!</f>
        <v>#REF!</v>
      </c>
      <c r="E3371" s="60">
        <f>CR!$H$158</f>
        <v>0</v>
      </c>
      <c r="F3371" s="59"/>
      <c r="G3371" s="60"/>
    </row>
    <row r="3372" spans="1:7" ht="18" customHeight="1" x14ac:dyDescent="0.35">
      <c r="A3372" s="59"/>
      <c r="B3372" s="59" t="s">
        <v>768</v>
      </c>
      <c r="C3372" s="59"/>
      <c r="D3372" s="60">
        <f>DR!$I$155</f>
        <v>4866</v>
      </c>
      <c r="E3372" s="60">
        <f>CR!$I$156</f>
        <v>0</v>
      </c>
      <c r="F3372" s="59"/>
      <c r="G3372" s="60"/>
    </row>
    <row r="3373" spans="1:7" ht="18" customHeight="1" x14ac:dyDescent="0.35">
      <c r="A3373" s="59"/>
      <c r="B3373" s="59" t="s">
        <v>769</v>
      </c>
      <c r="C3373" s="59"/>
      <c r="D3373" s="60">
        <f>DR!$J$155</f>
        <v>16470</v>
      </c>
      <c r="E3373" s="60">
        <f>CR!$J$156</f>
        <v>0</v>
      </c>
      <c r="F3373" s="59"/>
      <c r="G3373" s="60"/>
    </row>
    <row r="3374" spans="1:7" ht="18" customHeight="1" x14ac:dyDescent="0.35">
      <c r="A3374" s="59"/>
      <c r="B3374" s="59" t="s">
        <v>770</v>
      </c>
      <c r="C3374" s="59"/>
      <c r="D3374" s="60">
        <f>DR!$K$155</f>
        <v>2205</v>
      </c>
      <c r="E3374" s="60">
        <f>CR!$K$156</f>
        <v>0</v>
      </c>
      <c r="F3374" s="59"/>
      <c r="G3374" s="60"/>
    </row>
    <row r="3375" spans="1:7" ht="18" customHeight="1" x14ac:dyDescent="0.35">
      <c r="A3375" s="59"/>
      <c r="B3375" s="59" t="s">
        <v>771</v>
      </c>
      <c r="C3375" s="59"/>
      <c r="D3375" s="60">
        <f>DR!$L$155</f>
        <v>2625</v>
      </c>
      <c r="E3375" s="60">
        <f>CR!$L$156</f>
        <v>0</v>
      </c>
      <c r="F3375" s="59"/>
      <c r="G3375" s="60"/>
    </row>
    <row r="3376" spans="1:7" ht="18" customHeight="1" x14ac:dyDescent="0.35">
      <c r="A3376" s="59"/>
      <c r="B3376" s="59" t="s">
        <v>772</v>
      </c>
      <c r="C3376" s="59"/>
      <c r="D3376" s="60">
        <f>DR!$M$155</f>
        <v>2185</v>
      </c>
      <c r="E3376" s="60">
        <f>CR!$M$156</f>
        <v>0</v>
      </c>
      <c r="F3376" s="59"/>
      <c r="G3376" s="60"/>
    </row>
    <row r="3377" spans="1:7" ht="18" customHeight="1" x14ac:dyDescent="0.35">
      <c r="A3377" s="59"/>
      <c r="B3377" s="59" t="s">
        <v>773</v>
      </c>
      <c r="C3377" s="59"/>
      <c r="D3377" s="60">
        <f>DR!$N$155</f>
        <v>1140</v>
      </c>
      <c r="E3377" s="60">
        <f>CR!$N$156</f>
        <v>0</v>
      </c>
      <c r="F3377" s="59"/>
      <c r="G3377" s="60"/>
    </row>
    <row r="3378" spans="1:7" ht="18" customHeight="1" x14ac:dyDescent="0.35">
      <c r="A3378" s="59"/>
      <c r="B3378" s="59" t="s">
        <v>774</v>
      </c>
      <c r="C3378" s="59"/>
      <c r="D3378" s="60">
        <f>DR!$O$155</f>
        <v>6658</v>
      </c>
      <c r="E3378" s="60">
        <f>CR!$O$156</f>
        <v>0</v>
      </c>
      <c r="F3378" s="59"/>
      <c r="G3378" s="60"/>
    </row>
    <row r="3379" spans="1:7" ht="18" customHeight="1" x14ac:dyDescent="0.35">
      <c r="A3379" s="59"/>
      <c r="B3379" s="59" t="s">
        <v>775</v>
      </c>
      <c r="C3379" s="59"/>
      <c r="D3379" s="60">
        <f>DR!$P$155</f>
        <v>3040</v>
      </c>
      <c r="E3379" s="60">
        <f>CR!$P$156</f>
        <v>0</v>
      </c>
      <c r="F3379" s="59"/>
      <c r="G3379" s="60"/>
    </row>
    <row r="3380" spans="1:7" ht="18" customHeight="1" x14ac:dyDescent="0.35">
      <c r="A3380" s="59"/>
      <c r="B3380" s="59" t="s">
        <v>776</v>
      </c>
      <c r="C3380" s="59"/>
      <c r="D3380" s="60">
        <f>DR!$Q$155</f>
        <v>615</v>
      </c>
      <c r="E3380" s="60">
        <f>CR!$Q$156</f>
        <v>0</v>
      </c>
      <c r="F3380" s="59"/>
      <c r="G3380" s="60"/>
    </row>
    <row r="3381" spans="1:7" ht="18" customHeight="1" x14ac:dyDescent="0.35">
      <c r="A3381" s="59"/>
      <c r="B3381" s="59" t="s">
        <v>777</v>
      </c>
      <c r="C3381" s="59"/>
      <c r="D3381" s="60">
        <f>DR!$R$155</f>
        <v>1660</v>
      </c>
      <c r="E3381" s="60">
        <f>CR!$R$156</f>
        <v>0</v>
      </c>
      <c r="F3381" s="59"/>
      <c r="G3381" s="60"/>
    </row>
    <row r="3382" spans="1:7" ht="18" customHeight="1" x14ac:dyDescent="0.35">
      <c r="A3382" s="59"/>
      <c r="B3382" s="59" t="s">
        <v>778</v>
      </c>
      <c r="C3382" s="59"/>
      <c r="D3382" s="60">
        <f>DR!$S$155</f>
        <v>2905</v>
      </c>
      <c r="E3382" s="60">
        <f>CR!$S$156</f>
        <v>0</v>
      </c>
      <c r="F3382" s="59"/>
      <c r="G3382" s="60"/>
    </row>
    <row r="3383" spans="1:7" ht="18" customHeight="1" x14ac:dyDescent="0.35">
      <c r="A3383" s="59"/>
      <c r="B3383" s="59" t="s">
        <v>779</v>
      </c>
      <c r="C3383" s="59"/>
      <c r="D3383" s="60">
        <f>DR!$T$155</f>
        <v>1730</v>
      </c>
      <c r="E3383" s="60">
        <f>CR!$T$156</f>
        <v>0</v>
      </c>
      <c r="F3383" s="59"/>
      <c r="G3383" s="60"/>
    </row>
    <row r="3384" spans="1:7" ht="18" customHeight="1" x14ac:dyDescent="0.35">
      <c r="A3384" s="59"/>
      <c r="B3384" s="59" t="s">
        <v>780</v>
      </c>
      <c r="C3384" s="59"/>
      <c r="D3384" s="60">
        <f>DR!$U$155</f>
        <v>2124</v>
      </c>
      <c r="E3384" s="60">
        <f>CR!$U$156</f>
        <v>0</v>
      </c>
      <c r="F3384" s="59"/>
      <c r="G3384" s="60"/>
    </row>
    <row r="3385" spans="1:7" ht="18" customHeight="1" x14ac:dyDescent="0.35">
      <c r="A3385" s="59"/>
      <c r="B3385" s="59"/>
      <c r="C3385" s="59"/>
      <c r="D3385" s="60" t="e">
        <f t="shared" ref="D3385:E3385" si="140">SUM(D3367:D3384)</f>
        <v>#REF!</v>
      </c>
      <c r="E3385" s="60">
        <f t="shared" si="140"/>
        <v>0</v>
      </c>
      <c r="F3385" s="59" t="s">
        <v>761</v>
      </c>
      <c r="G3385" s="60" t="e">
        <f>D3385-E3385</f>
        <v>#REF!</v>
      </c>
    </row>
    <row r="3386" spans="1:7" ht="18" customHeight="1" x14ac:dyDescent="0.35">
      <c r="A3386" s="52"/>
      <c r="B3386" s="52"/>
      <c r="C3386" s="52"/>
      <c r="D3386" s="53"/>
      <c r="E3386" s="53"/>
      <c r="F3386" s="52"/>
      <c r="G3386" s="53"/>
    </row>
    <row r="3387" spans="1:7" ht="18" customHeight="1" x14ac:dyDescent="0.35">
      <c r="A3387" s="52"/>
      <c r="B3387" s="52"/>
      <c r="C3387" s="52"/>
      <c r="D3387" s="53"/>
      <c r="E3387" s="53"/>
      <c r="F3387" s="52"/>
      <c r="G3387" s="53"/>
    </row>
    <row r="3388" spans="1:7" ht="18" customHeight="1" x14ac:dyDescent="0.35">
      <c r="A3388" s="61" t="s">
        <v>583</v>
      </c>
      <c r="B3388" s="63"/>
      <c r="C3388" s="52"/>
      <c r="D3388" s="55">
        <v>264</v>
      </c>
      <c r="E3388" s="53"/>
      <c r="F3388" s="52"/>
      <c r="G3388" s="53"/>
    </row>
    <row r="3389" spans="1:7" ht="18" customHeight="1" x14ac:dyDescent="0.35">
      <c r="A3389" s="56"/>
      <c r="B3389" s="64"/>
      <c r="C3389" s="52"/>
      <c r="D3389" s="55"/>
      <c r="E3389" s="53"/>
      <c r="F3389" s="52"/>
      <c r="G3389" s="53"/>
    </row>
    <row r="3390" spans="1:7" ht="18" customHeight="1" x14ac:dyDescent="0.35">
      <c r="A3390" s="57" t="s">
        <v>756</v>
      </c>
      <c r="B3390" s="57" t="s">
        <v>757</v>
      </c>
      <c r="C3390" s="57" t="s">
        <v>758</v>
      </c>
      <c r="D3390" s="58" t="s">
        <v>759</v>
      </c>
      <c r="E3390" s="58" t="s">
        <v>760</v>
      </c>
      <c r="F3390" s="57" t="s">
        <v>761</v>
      </c>
      <c r="G3390" s="58" t="s">
        <v>762</v>
      </c>
    </row>
    <row r="3391" spans="1:7" ht="18" customHeight="1" x14ac:dyDescent="0.35">
      <c r="A3391" s="59" t="s">
        <v>763</v>
      </c>
      <c r="B3391" s="59" t="s">
        <v>649</v>
      </c>
      <c r="C3391" s="59"/>
      <c r="D3391" s="60">
        <f>DR!$D$159</f>
        <v>0</v>
      </c>
      <c r="E3391" s="60">
        <f>CR!$D$159</f>
        <v>0</v>
      </c>
      <c r="F3391" s="59"/>
      <c r="G3391" s="60"/>
    </row>
    <row r="3392" spans="1:7" ht="18" customHeight="1" x14ac:dyDescent="0.35">
      <c r="A3392" s="59"/>
      <c r="B3392" s="59" t="s">
        <v>764</v>
      </c>
      <c r="C3392" s="59"/>
      <c r="D3392" s="60">
        <f>DR!$E$158</f>
        <v>0</v>
      </c>
      <c r="E3392" s="60">
        <f>CR!$E$159</f>
        <v>0</v>
      </c>
      <c r="F3392" s="59"/>
      <c r="G3392" s="60"/>
    </row>
    <row r="3393" spans="1:7" ht="18" customHeight="1" x14ac:dyDescent="0.35">
      <c r="A3393" s="59"/>
      <c r="B3393" s="59" t="s">
        <v>765</v>
      </c>
      <c r="C3393" s="59"/>
      <c r="D3393" s="60">
        <f>DR!$F$158</f>
        <v>0</v>
      </c>
      <c r="E3393" s="60">
        <f>CR!$F$159</f>
        <v>0</v>
      </c>
      <c r="F3393" s="59"/>
      <c r="G3393" s="60"/>
    </row>
    <row r="3394" spans="1:7" ht="18" customHeight="1" x14ac:dyDescent="0.35">
      <c r="A3394" s="59"/>
      <c r="B3394" s="59" t="s">
        <v>766</v>
      </c>
      <c r="C3394" s="59"/>
      <c r="D3394" s="60">
        <f>DR!$H$158</f>
        <v>0</v>
      </c>
      <c r="E3394" s="60">
        <f>CR!$G$159</f>
        <v>0</v>
      </c>
      <c r="F3394" s="59"/>
      <c r="G3394" s="60"/>
    </row>
    <row r="3395" spans="1:7" ht="18" customHeight="1" x14ac:dyDescent="0.35">
      <c r="A3395" s="59"/>
      <c r="B3395" s="59" t="s">
        <v>767</v>
      </c>
      <c r="C3395" s="59"/>
      <c r="D3395" s="60" t="e">
        <f>DR!#REF!</f>
        <v>#REF!</v>
      </c>
      <c r="E3395" s="60" t="e">
        <f>CR!#REF!</f>
        <v>#REF!</v>
      </c>
      <c r="F3395" s="59"/>
      <c r="G3395" s="60"/>
    </row>
    <row r="3396" spans="1:7" ht="18" customHeight="1" x14ac:dyDescent="0.35">
      <c r="A3396" s="59"/>
      <c r="B3396" s="59" t="s">
        <v>768</v>
      </c>
      <c r="C3396" s="59"/>
      <c r="D3396" s="60">
        <f>DR!$I$158</f>
        <v>0</v>
      </c>
      <c r="E3396" s="60">
        <f>CR!$I$159</f>
        <v>0</v>
      </c>
      <c r="F3396" s="59"/>
      <c r="G3396" s="60"/>
    </row>
    <row r="3397" spans="1:7" ht="18" customHeight="1" x14ac:dyDescent="0.35">
      <c r="A3397" s="59"/>
      <c r="B3397" s="59" t="s">
        <v>769</v>
      </c>
      <c r="C3397" s="59"/>
      <c r="D3397" s="60">
        <f>DR!$J$158</f>
        <v>0</v>
      </c>
      <c r="E3397" s="60">
        <f>CR!$J$159</f>
        <v>0</v>
      </c>
      <c r="F3397" s="59"/>
      <c r="G3397" s="60"/>
    </row>
    <row r="3398" spans="1:7" ht="18" customHeight="1" x14ac:dyDescent="0.35">
      <c r="A3398" s="59"/>
      <c r="B3398" s="59" t="s">
        <v>770</v>
      </c>
      <c r="C3398" s="59"/>
      <c r="D3398" s="60">
        <f>DR!$K$158</f>
        <v>0</v>
      </c>
      <c r="E3398" s="60">
        <f>CR!$K$159</f>
        <v>0</v>
      </c>
      <c r="F3398" s="59"/>
      <c r="G3398" s="60"/>
    </row>
    <row r="3399" spans="1:7" ht="18" customHeight="1" x14ac:dyDescent="0.35">
      <c r="A3399" s="59"/>
      <c r="B3399" s="59" t="s">
        <v>771</v>
      </c>
      <c r="C3399" s="59"/>
      <c r="D3399" s="60">
        <f>DR!$L$158</f>
        <v>0</v>
      </c>
      <c r="E3399" s="60">
        <f>CR!$L$159</f>
        <v>0</v>
      </c>
      <c r="F3399" s="59"/>
      <c r="G3399" s="60"/>
    </row>
    <row r="3400" spans="1:7" ht="18" customHeight="1" x14ac:dyDescent="0.35">
      <c r="A3400" s="59"/>
      <c r="B3400" s="59" t="s">
        <v>772</v>
      </c>
      <c r="C3400" s="59"/>
      <c r="D3400" s="60">
        <f>DR!$M$158</f>
        <v>0</v>
      </c>
      <c r="E3400" s="60">
        <f>CR!$M$159</f>
        <v>0</v>
      </c>
      <c r="F3400" s="59"/>
      <c r="G3400" s="60"/>
    </row>
    <row r="3401" spans="1:7" ht="18" customHeight="1" x14ac:dyDescent="0.35">
      <c r="A3401" s="59"/>
      <c r="B3401" s="59" t="s">
        <v>773</v>
      </c>
      <c r="C3401" s="59"/>
      <c r="D3401" s="60">
        <f>DR!$N$158</f>
        <v>0</v>
      </c>
      <c r="E3401" s="60">
        <f>CR!$N$159</f>
        <v>0</v>
      </c>
      <c r="F3401" s="59"/>
      <c r="G3401" s="60"/>
    </row>
    <row r="3402" spans="1:7" ht="18" customHeight="1" x14ac:dyDescent="0.35">
      <c r="A3402" s="59"/>
      <c r="B3402" s="59" t="s">
        <v>774</v>
      </c>
      <c r="C3402" s="59"/>
      <c r="D3402" s="60">
        <f>DR!$O$158</f>
        <v>0</v>
      </c>
      <c r="E3402" s="60">
        <f>CR!$O$159</f>
        <v>0</v>
      </c>
      <c r="F3402" s="59"/>
      <c r="G3402" s="60"/>
    </row>
    <row r="3403" spans="1:7" ht="18" customHeight="1" x14ac:dyDescent="0.35">
      <c r="A3403" s="59"/>
      <c r="B3403" s="59" t="s">
        <v>775</v>
      </c>
      <c r="C3403" s="59"/>
      <c r="D3403" s="60">
        <f>DR!$P$158</f>
        <v>0</v>
      </c>
      <c r="E3403" s="60">
        <f>CR!$P$159</f>
        <v>0</v>
      </c>
      <c r="F3403" s="59"/>
      <c r="G3403" s="60"/>
    </row>
    <row r="3404" spans="1:7" ht="18" customHeight="1" x14ac:dyDescent="0.35">
      <c r="A3404" s="59"/>
      <c r="B3404" s="59" t="s">
        <v>776</v>
      </c>
      <c r="C3404" s="59"/>
      <c r="D3404" s="60">
        <f>DR!$Q$158</f>
        <v>0</v>
      </c>
      <c r="E3404" s="60">
        <f>CR!$Q$159</f>
        <v>0</v>
      </c>
      <c r="F3404" s="59"/>
      <c r="G3404" s="60"/>
    </row>
    <row r="3405" spans="1:7" ht="18" customHeight="1" x14ac:dyDescent="0.35">
      <c r="A3405" s="59"/>
      <c r="B3405" s="59" t="s">
        <v>777</v>
      </c>
      <c r="C3405" s="59"/>
      <c r="D3405" s="60">
        <f>DR!$R$158</f>
        <v>0</v>
      </c>
      <c r="E3405" s="60">
        <f>CR!$R$159</f>
        <v>0</v>
      </c>
      <c r="F3405" s="59"/>
      <c r="G3405" s="60"/>
    </row>
    <row r="3406" spans="1:7" ht="18" customHeight="1" x14ac:dyDescent="0.35">
      <c r="A3406" s="59"/>
      <c r="B3406" s="59" t="s">
        <v>778</v>
      </c>
      <c r="C3406" s="59"/>
      <c r="D3406" s="60">
        <f>DR!$S$158</f>
        <v>0</v>
      </c>
      <c r="E3406" s="60">
        <f>CR!$S$159</f>
        <v>0</v>
      </c>
      <c r="F3406" s="59"/>
      <c r="G3406" s="60"/>
    </row>
    <row r="3407" spans="1:7" ht="18" customHeight="1" x14ac:dyDescent="0.35">
      <c r="A3407" s="59"/>
      <c r="B3407" s="59" t="s">
        <v>779</v>
      </c>
      <c r="C3407" s="59"/>
      <c r="D3407" s="60">
        <f>DR!$T$158</f>
        <v>0</v>
      </c>
      <c r="E3407" s="60">
        <f>CR!$T$159</f>
        <v>0</v>
      </c>
      <c r="F3407" s="59"/>
      <c r="G3407" s="60"/>
    </row>
    <row r="3408" spans="1:7" ht="18" customHeight="1" x14ac:dyDescent="0.35">
      <c r="A3408" s="59"/>
      <c r="B3408" s="59" t="s">
        <v>780</v>
      </c>
      <c r="C3408" s="59"/>
      <c r="D3408" s="60">
        <f>DR!$U$158</f>
        <v>0</v>
      </c>
      <c r="E3408" s="60">
        <f>CR!$U$159</f>
        <v>0</v>
      </c>
      <c r="F3408" s="59"/>
      <c r="G3408" s="60"/>
    </row>
    <row r="3409" spans="1:7" ht="18" customHeight="1" x14ac:dyDescent="0.35">
      <c r="A3409" s="59"/>
      <c r="B3409" s="59"/>
      <c r="C3409" s="59"/>
      <c r="D3409" s="60" t="e">
        <f t="shared" ref="D3409:E3409" si="141">SUM(D3391:D3408)</f>
        <v>#REF!</v>
      </c>
      <c r="E3409" s="60" t="e">
        <f t="shared" si="141"/>
        <v>#REF!</v>
      </c>
      <c r="F3409" s="59" t="s">
        <v>761</v>
      </c>
      <c r="G3409" s="60" t="e">
        <f>D3409-E3409</f>
        <v>#REF!</v>
      </c>
    </row>
    <row r="3410" spans="1:7" ht="18" customHeight="1" x14ac:dyDescent="0.35">
      <c r="A3410" s="52"/>
      <c r="B3410" s="52"/>
      <c r="C3410" s="52"/>
      <c r="D3410" s="53"/>
      <c r="E3410" s="53"/>
      <c r="F3410" s="52"/>
      <c r="G3410" s="53"/>
    </row>
    <row r="3411" spans="1:7" ht="18" customHeight="1" x14ac:dyDescent="0.35">
      <c r="A3411" s="52"/>
      <c r="B3411" s="52"/>
      <c r="C3411" s="52"/>
      <c r="D3411" s="53"/>
      <c r="E3411" s="53"/>
      <c r="F3411" s="52"/>
      <c r="G3411" s="53"/>
    </row>
    <row r="3412" spans="1:7" ht="18" customHeight="1" x14ac:dyDescent="0.35">
      <c r="A3412" s="61" t="s">
        <v>589</v>
      </c>
      <c r="B3412" s="63"/>
      <c r="C3412" s="52"/>
      <c r="D3412" s="55">
        <v>270</v>
      </c>
      <c r="E3412" s="53"/>
      <c r="F3412" s="52"/>
      <c r="G3412" s="53"/>
    </row>
    <row r="3413" spans="1:7" ht="18" customHeight="1" x14ac:dyDescent="0.35">
      <c r="A3413" s="56"/>
      <c r="B3413" s="64"/>
      <c r="C3413" s="52"/>
      <c r="D3413" s="55"/>
      <c r="E3413" s="53"/>
      <c r="F3413" s="52"/>
      <c r="G3413" s="53"/>
    </row>
    <row r="3414" spans="1:7" ht="18" customHeight="1" x14ac:dyDescent="0.35">
      <c r="A3414" s="57" t="s">
        <v>756</v>
      </c>
      <c r="B3414" s="57" t="s">
        <v>757</v>
      </c>
      <c r="C3414" s="57" t="s">
        <v>758</v>
      </c>
      <c r="D3414" s="58" t="s">
        <v>759</v>
      </c>
      <c r="E3414" s="58" t="s">
        <v>760</v>
      </c>
      <c r="F3414" s="57" t="s">
        <v>761</v>
      </c>
      <c r="G3414" s="58" t="s">
        <v>762</v>
      </c>
    </row>
    <row r="3415" spans="1:7" ht="18" customHeight="1" x14ac:dyDescent="0.35">
      <c r="A3415" s="59" t="s">
        <v>763</v>
      </c>
      <c r="B3415" s="59" t="s">
        <v>649</v>
      </c>
      <c r="C3415" s="59"/>
      <c r="D3415" s="60">
        <f>DR!$D$160</f>
        <v>0</v>
      </c>
      <c r="E3415" s="60" t="e">
        <f>CR!#REF!</f>
        <v>#REF!</v>
      </c>
      <c r="F3415" s="59"/>
      <c r="G3415" s="60"/>
    </row>
    <row r="3416" spans="1:7" ht="18" customHeight="1" x14ac:dyDescent="0.35">
      <c r="A3416" s="59"/>
      <c r="B3416" s="59" t="s">
        <v>764</v>
      </c>
      <c r="C3416" s="59"/>
      <c r="D3416" s="60">
        <f>DR!$E$159</f>
        <v>0</v>
      </c>
      <c r="E3416" s="60" t="e">
        <f>CR!#REF!</f>
        <v>#REF!</v>
      </c>
      <c r="F3416" s="59"/>
      <c r="G3416" s="60"/>
    </row>
    <row r="3417" spans="1:7" ht="18" customHeight="1" x14ac:dyDescent="0.35">
      <c r="A3417" s="59"/>
      <c r="B3417" s="59" t="s">
        <v>765</v>
      </c>
      <c r="C3417" s="59"/>
      <c r="D3417" s="60">
        <f>DR!$F$159</f>
        <v>0</v>
      </c>
      <c r="E3417" s="60" t="e">
        <f>CR!#REF!</f>
        <v>#REF!</v>
      </c>
      <c r="F3417" s="59"/>
      <c r="G3417" s="60"/>
    </row>
    <row r="3418" spans="1:7" ht="18" customHeight="1" x14ac:dyDescent="0.35">
      <c r="A3418" s="59"/>
      <c r="B3418" s="59" t="s">
        <v>766</v>
      </c>
      <c r="C3418" s="59"/>
      <c r="D3418" s="60">
        <f>DR!$H$159</f>
        <v>0</v>
      </c>
      <c r="E3418" s="60" t="e">
        <f>CR!#REF!</f>
        <v>#REF!</v>
      </c>
      <c r="F3418" s="59"/>
      <c r="G3418" s="60"/>
    </row>
    <row r="3419" spans="1:7" ht="18" customHeight="1" x14ac:dyDescent="0.35">
      <c r="A3419" s="59"/>
      <c r="B3419" s="59" t="s">
        <v>767</v>
      </c>
      <c r="C3419" s="59"/>
      <c r="D3419" s="60" t="e">
        <f>DR!#REF!</f>
        <v>#REF!</v>
      </c>
      <c r="E3419" s="60">
        <f>CR!$H$160</f>
        <v>0</v>
      </c>
      <c r="F3419" s="59"/>
      <c r="G3419" s="60"/>
    </row>
    <row r="3420" spans="1:7" ht="18" customHeight="1" x14ac:dyDescent="0.35">
      <c r="A3420" s="59"/>
      <c r="B3420" s="59" t="s">
        <v>768</v>
      </c>
      <c r="C3420" s="59"/>
      <c r="D3420" s="60">
        <f>DR!$I$159</f>
        <v>0</v>
      </c>
      <c r="E3420" s="60" t="e">
        <f>CR!#REF!</f>
        <v>#REF!</v>
      </c>
      <c r="F3420" s="59"/>
      <c r="G3420" s="60"/>
    </row>
    <row r="3421" spans="1:7" ht="18" customHeight="1" x14ac:dyDescent="0.35">
      <c r="A3421" s="59"/>
      <c r="B3421" s="59" t="s">
        <v>769</v>
      </c>
      <c r="C3421" s="59"/>
      <c r="D3421" s="60">
        <f>DR!$J$159</f>
        <v>0</v>
      </c>
      <c r="E3421" s="60" t="e">
        <f>CR!#REF!</f>
        <v>#REF!</v>
      </c>
      <c r="F3421" s="59"/>
      <c r="G3421" s="60"/>
    </row>
    <row r="3422" spans="1:7" ht="18" customHeight="1" x14ac:dyDescent="0.35">
      <c r="A3422" s="59"/>
      <c r="B3422" s="59" t="s">
        <v>770</v>
      </c>
      <c r="C3422" s="59"/>
      <c r="D3422" s="60">
        <f>DR!$K$159</f>
        <v>0</v>
      </c>
      <c r="E3422" s="60" t="e">
        <f>CR!#REF!</f>
        <v>#REF!</v>
      </c>
      <c r="F3422" s="59"/>
      <c r="G3422" s="60"/>
    </row>
    <row r="3423" spans="1:7" ht="18" customHeight="1" x14ac:dyDescent="0.35">
      <c r="A3423" s="59"/>
      <c r="B3423" s="59" t="s">
        <v>771</v>
      </c>
      <c r="C3423" s="59"/>
      <c r="D3423" s="60">
        <f>DR!$L$159</f>
        <v>0</v>
      </c>
      <c r="E3423" s="60" t="e">
        <f>CR!#REF!</f>
        <v>#REF!</v>
      </c>
      <c r="F3423" s="59"/>
      <c r="G3423" s="60"/>
    </row>
    <row r="3424" spans="1:7" ht="18" customHeight="1" x14ac:dyDescent="0.35">
      <c r="A3424" s="59"/>
      <c r="B3424" s="59" t="s">
        <v>772</v>
      </c>
      <c r="C3424" s="59"/>
      <c r="D3424" s="60">
        <f>DR!$M$159</f>
        <v>0</v>
      </c>
      <c r="E3424" s="60" t="e">
        <f>CR!#REF!</f>
        <v>#REF!</v>
      </c>
      <c r="F3424" s="59"/>
      <c r="G3424" s="60"/>
    </row>
    <row r="3425" spans="1:7" ht="18" customHeight="1" x14ac:dyDescent="0.35">
      <c r="A3425" s="59"/>
      <c r="B3425" s="59" t="s">
        <v>773</v>
      </c>
      <c r="C3425" s="59"/>
      <c r="D3425" s="60">
        <f>DR!$N$159</f>
        <v>0</v>
      </c>
      <c r="E3425" s="60" t="e">
        <f>CR!#REF!</f>
        <v>#REF!</v>
      </c>
      <c r="F3425" s="59"/>
      <c r="G3425" s="60"/>
    </row>
    <row r="3426" spans="1:7" ht="18" customHeight="1" x14ac:dyDescent="0.35">
      <c r="A3426" s="59"/>
      <c r="B3426" s="59" t="s">
        <v>774</v>
      </c>
      <c r="C3426" s="59"/>
      <c r="D3426" s="60">
        <f>DR!$O$159</f>
        <v>0</v>
      </c>
      <c r="E3426" s="60" t="e">
        <f>CR!#REF!</f>
        <v>#REF!</v>
      </c>
      <c r="F3426" s="59"/>
      <c r="G3426" s="60"/>
    </row>
    <row r="3427" spans="1:7" ht="18" customHeight="1" x14ac:dyDescent="0.35">
      <c r="A3427" s="59"/>
      <c r="B3427" s="59" t="s">
        <v>775</v>
      </c>
      <c r="C3427" s="59"/>
      <c r="D3427" s="60">
        <f>DR!$P$159</f>
        <v>0</v>
      </c>
      <c r="E3427" s="60" t="e">
        <f>CR!#REF!</f>
        <v>#REF!</v>
      </c>
      <c r="F3427" s="59"/>
      <c r="G3427" s="60"/>
    </row>
    <row r="3428" spans="1:7" ht="18" customHeight="1" x14ac:dyDescent="0.35">
      <c r="A3428" s="59"/>
      <c r="B3428" s="59" t="s">
        <v>776</v>
      </c>
      <c r="C3428" s="59"/>
      <c r="D3428" s="60">
        <f>DR!$Q$159</f>
        <v>0</v>
      </c>
      <c r="E3428" s="60" t="e">
        <f>CR!#REF!</f>
        <v>#REF!</v>
      </c>
      <c r="F3428" s="59"/>
      <c r="G3428" s="60"/>
    </row>
    <row r="3429" spans="1:7" ht="18" customHeight="1" x14ac:dyDescent="0.35">
      <c r="A3429" s="59"/>
      <c r="B3429" s="59" t="s">
        <v>777</v>
      </c>
      <c r="C3429" s="59"/>
      <c r="D3429" s="60">
        <f>DR!$R$159</f>
        <v>0</v>
      </c>
      <c r="E3429" s="60" t="e">
        <f>CR!#REF!</f>
        <v>#REF!</v>
      </c>
      <c r="F3429" s="59"/>
      <c r="G3429" s="60"/>
    </row>
    <row r="3430" spans="1:7" ht="18" customHeight="1" x14ac:dyDescent="0.35">
      <c r="A3430" s="59"/>
      <c r="B3430" s="59" t="s">
        <v>778</v>
      </c>
      <c r="C3430" s="59"/>
      <c r="D3430" s="60">
        <f>DR!$S$159</f>
        <v>0</v>
      </c>
      <c r="E3430" s="60" t="e">
        <f>CR!#REF!</f>
        <v>#REF!</v>
      </c>
      <c r="F3430" s="59"/>
      <c r="G3430" s="60"/>
    </row>
    <row r="3431" spans="1:7" ht="18" customHeight="1" x14ac:dyDescent="0.35">
      <c r="A3431" s="59"/>
      <c r="B3431" s="59" t="s">
        <v>779</v>
      </c>
      <c r="C3431" s="59"/>
      <c r="D3431" s="60">
        <f>DR!$T$159</f>
        <v>0</v>
      </c>
      <c r="E3431" s="60" t="e">
        <f>CR!#REF!</f>
        <v>#REF!</v>
      </c>
      <c r="F3431" s="59"/>
      <c r="G3431" s="60"/>
    </row>
    <row r="3432" spans="1:7" ht="18" customHeight="1" x14ac:dyDescent="0.35">
      <c r="A3432" s="59"/>
      <c r="B3432" s="59" t="s">
        <v>780</v>
      </c>
      <c r="C3432" s="59"/>
      <c r="D3432" s="60">
        <f>DR!$U$159</f>
        <v>0</v>
      </c>
      <c r="E3432" s="60" t="e">
        <f>CR!#REF!</f>
        <v>#REF!</v>
      </c>
      <c r="F3432" s="59"/>
      <c r="G3432" s="60"/>
    </row>
    <row r="3433" spans="1:7" ht="18" customHeight="1" x14ac:dyDescent="0.35">
      <c r="A3433" s="59"/>
      <c r="B3433" s="59"/>
      <c r="C3433" s="59"/>
      <c r="D3433" s="60" t="e">
        <f t="shared" ref="D3433:E3433" si="142">SUM(D3415:D3432)</f>
        <v>#REF!</v>
      </c>
      <c r="E3433" s="60" t="e">
        <f t="shared" si="142"/>
        <v>#REF!</v>
      </c>
      <c r="F3433" s="59" t="s">
        <v>761</v>
      </c>
      <c r="G3433" s="60" t="e">
        <f>D3433-E3433</f>
        <v>#REF!</v>
      </c>
    </row>
    <row r="3434" spans="1:7" ht="18" customHeight="1" x14ac:dyDescent="0.35">
      <c r="A3434" s="52"/>
      <c r="B3434" s="52"/>
      <c r="C3434" s="52"/>
      <c r="D3434" s="53"/>
      <c r="E3434" s="53"/>
      <c r="F3434" s="52"/>
      <c r="G3434" s="53"/>
    </row>
    <row r="3435" spans="1:7" ht="18" customHeight="1" x14ac:dyDescent="0.35">
      <c r="A3435" s="52"/>
      <c r="B3435" s="52"/>
      <c r="C3435" s="52"/>
      <c r="D3435" s="53"/>
      <c r="E3435" s="53"/>
      <c r="F3435" s="52"/>
      <c r="G3435" s="53"/>
    </row>
    <row r="3436" spans="1:7" ht="18" customHeight="1" x14ac:dyDescent="0.35">
      <c r="A3436" s="69" t="s">
        <v>593</v>
      </c>
      <c r="B3436" s="63"/>
      <c r="C3436" s="52"/>
      <c r="D3436" s="55">
        <v>280</v>
      </c>
      <c r="E3436" s="53"/>
      <c r="F3436" s="52"/>
      <c r="G3436" s="53"/>
    </row>
    <row r="3437" spans="1:7" ht="18" customHeight="1" x14ac:dyDescent="0.35">
      <c r="A3437" s="70"/>
      <c r="B3437" s="64"/>
      <c r="C3437" s="52"/>
      <c r="D3437" s="55"/>
      <c r="E3437" s="53"/>
      <c r="F3437" s="52"/>
      <c r="G3437" s="53"/>
    </row>
    <row r="3438" spans="1:7" ht="18" customHeight="1" x14ac:dyDescent="0.35">
      <c r="A3438" s="57" t="s">
        <v>756</v>
      </c>
      <c r="B3438" s="57" t="s">
        <v>757</v>
      </c>
      <c r="C3438" s="57" t="s">
        <v>758</v>
      </c>
      <c r="D3438" s="58" t="s">
        <v>759</v>
      </c>
      <c r="E3438" s="58" t="s">
        <v>760</v>
      </c>
      <c r="F3438" s="57" t="s">
        <v>761</v>
      </c>
      <c r="G3438" s="58" t="s">
        <v>762</v>
      </c>
    </row>
    <row r="3439" spans="1:7" ht="18" customHeight="1" x14ac:dyDescent="0.35">
      <c r="A3439" s="59" t="s">
        <v>763</v>
      </c>
      <c r="B3439" s="59" t="s">
        <v>649</v>
      </c>
      <c r="C3439" s="59"/>
      <c r="D3439" s="60">
        <f>DR!$D$164</f>
        <v>0</v>
      </c>
      <c r="E3439" s="60">
        <f>CR!$D$164</f>
        <v>0</v>
      </c>
      <c r="F3439" s="59"/>
      <c r="G3439" s="60"/>
    </row>
    <row r="3440" spans="1:7" ht="18" customHeight="1" x14ac:dyDescent="0.35">
      <c r="A3440" s="59"/>
      <c r="B3440" s="59" t="s">
        <v>764</v>
      </c>
      <c r="C3440" s="59"/>
      <c r="D3440" s="60">
        <f>DR!$E$163</f>
        <v>0</v>
      </c>
      <c r="E3440" s="60">
        <f>CR!$E$164</f>
        <v>0</v>
      </c>
      <c r="F3440" s="59"/>
      <c r="G3440" s="60"/>
    </row>
    <row r="3441" spans="1:7" ht="18" customHeight="1" x14ac:dyDescent="0.35">
      <c r="A3441" s="59"/>
      <c r="B3441" s="59" t="s">
        <v>765</v>
      </c>
      <c r="C3441" s="59"/>
      <c r="D3441" s="60">
        <f>DR!$F$163</f>
        <v>0</v>
      </c>
      <c r="E3441" s="60">
        <f>CR!$F$164</f>
        <v>0</v>
      </c>
      <c r="F3441" s="59"/>
      <c r="G3441" s="60"/>
    </row>
    <row r="3442" spans="1:7" ht="18" customHeight="1" x14ac:dyDescent="0.35">
      <c r="A3442" s="59"/>
      <c r="B3442" s="59" t="s">
        <v>766</v>
      </c>
      <c r="C3442" s="59"/>
      <c r="D3442" s="60">
        <f>DR!$H$163</f>
        <v>0</v>
      </c>
      <c r="E3442" s="60">
        <f>CR!$G$164</f>
        <v>0</v>
      </c>
      <c r="F3442" s="59"/>
      <c r="G3442" s="60"/>
    </row>
    <row r="3443" spans="1:7" ht="18" customHeight="1" x14ac:dyDescent="0.35">
      <c r="A3443" s="59"/>
      <c r="B3443" s="59" t="s">
        <v>767</v>
      </c>
      <c r="C3443" s="59"/>
      <c r="D3443" s="60" t="e">
        <f>DR!#REF!</f>
        <v>#REF!</v>
      </c>
      <c r="E3443" s="60" t="e">
        <f>CR!#REF!</f>
        <v>#REF!</v>
      </c>
      <c r="F3443" s="59"/>
      <c r="G3443" s="60"/>
    </row>
    <row r="3444" spans="1:7" ht="18" customHeight="1" x14ac:dyDescent="0.35">
      <c r="A3444" s="59"/>
      <c r="B3444" s="59" t="s">
        <v>768</v>
      </c>
      <c r="C3444" s="59"/>
      <c r="D3444" s="60">
        <f>DR!$I$163</f>
        <v>0</v>
      </c>
      <c r="E3444" s="60">
        <f>CR!$I$164</f>
        <v>0</v>
      </c>
      <c r="F3444" s="59"/>
      <c r="G3444" s="60"/>
    </row>
    <row r="3445" spans="1:7" ht="18" customHeight="1" x14ac:dyDescent="0.35">
      <c r="A3445" s="59"/>
      <c r="B3445" s="59" t="s">
        <v>769</v>
      </c>
      <c r="C3445" s="59"/>
      <c r="D3445" s="60">
        <f>DR!$J$163</f>
        <v>0</v>
      </c>
      <c r="E3445" s="60">
        <f>CR!$J$164</f>
        <v>0</v>
      </c>
      <c r="F3445" s="59"/>
      <c r="G3445" s="60"/>
    </row>
    <row r="3446" spans="1:7" ht="18" customHeight="1" x14ac:dyDescent="0.35">
      <c r="A3446" s="59"/>
      <c r="B3446" s="59" t="s">
        <v>770</v>
      </c>
      <c r="C3446" s="59"/>
      <c r="D3446" s="60">
        <f>DR!$K$163</f>
        <v>0</v>
      </c>
      <c r="E3446" s="60">
        <f>CR!$K$164</f>
        <v>0</v>
      </c>
      <c r="F3446" s="59"/>
      <c r="G3446" s="60"/>
    </row>
    <row r="3447" spans="1:7" ht="18" customHeight="1" x14ac:dyDescent="0.35">
      <c r="A3447" s="59"/>
      <c r="B3447" s="59" t="s">
        <v>771</v>
      </c>
      <c r="C3447" s="59"/>
      <c r="D3447" s="60">
        <f>DR!$L$163</f>
        <v>0</v>
      </c>
      <c r="E3447" s="60">
        <f>CR!$L$164</f>
        <v>0</v>
      </c>
      <c r="F3447" s="59"/>
      <c r="G3447" s="60"/>
    </row>
    <row r="3448" spans="1:7" ht="18" customHeight="1" x14ac:dyDescent="0.35">
      <c r="A3448" s="59"/>
      <c r="B3448" s="59" t="s">
        <v>772</v>
      </c>
      <c r="C3448" s="59"/>
      <c r="D3448" s="60">
        <f>DR!$M$163</f>
        <v>0</v>
      </c>
      <c r="E3448" s="60">
        <f>CR!$M$164</f>
        <v>0</v>
      </c>
      <c r="F3448" s="59"/>
      <c r="G3448" s="60"/>
    </row>
    <row r="3449" spans="1:7" ht="18" customHeight="1" x14ac:dyDescent="0.35">
      <c r="A3449" s="59"/>
      <c r="B3449" s="59" t="s">
        <v>773</v>
      </c>
      <c r="C3449" s="59"/>
      <c r="D3449" s="60">
        <f>DR!$N$163</f>
        <v>0</v>
      </c>
      <c r="E3449" s="60">
        <f>CR!$N$164</f>
        <v>0</v>
      </c>
      <c r="F3449" s="59"/>
      <c r="G3449" s="60"/>
    </row>
    <row r="3450" spans="1:7" ht="18" customHeight="1" x14ac:dyDescent="0.35">
      <c r="A3450" s="59"/>
      <c r="B3450" s="59" t="s">
        <v>774</v>
      </c>
      <c r="C3450" s="59"/>
      <c r="D3450" s="60">
        <f>DR!$O$163</f>
        <v>0</v>
      </c>
      <c r="E3450" s="60">
        <f>CR!$O$164</f>
        <v>0</v>
      </c>
      <c r="F3450" s="59"/>
      <c r="G3450" s="60"/>
    </row>
    <row r="3451" spans="1:7" ht="18" customHeight="1" x14ac:dyDescent="0.35">
      <c r="A3451" s="59"/>
      <c r="B3451" s="59" t="s">
        <v>775</v>
      </c>
      <c r="C3451" s="59"/>
      <c r="D3451" s="60">
        <f>DR!$P$163</f>
        <v>0</v>
      </c>
      <c r="E3451" s="60">
        <f>CR!$P$164</f>
        <v>0</v>
      </c>
      <c r="F3451" s="59"/>
      <c r="G3451" s="60"/>
    </row>
    <row r="3452" spans="1:7" ht="18" customHeight="1" x14ac:dyDescent="0.35">
      <c r="A3452" s="59"/>
      <c r="B3452" s="59" t="s">
        <v>776</v>
      </c>
      <c r="C3452" s="59"/>
      <c r="D3452" s="60">
        <f>DR!$Q$163</f>
        <v>0</v>
      </c>
      <c r="E3452" s="60">
        <f>CR!$Q$164</f>
        <v>0</v>
      </c>
      <c r="F3452" s="59"/>
      <c r="G3452" s="60"/>
    </row>
    <row r="3453" spans="1:7" ht="18" customHeight="1" x14ac:dyDescent="0.35">
      <c r="A3453" s="59"/>
      <c r="B3453" s="59" t="s">
        <v>777</v>
      </c>
      <c r="C3453" s="59"/>
      <c r="D3453" s="60">
        <f>DR!$R$163</f>
        <v>0</v>
      </c>
      <c r="E3453" s="60">
        <f>CR!$R$164</f>
        <v>0</v>
      </c>
      <c r="F3453" s="59"/>
      <c r="G3453" s="60"/>
    </row>
    <row r="3454" spans="1:7" ht="18" customHeight="1" x14ac:dyDescent="0.35">
      <c r="A3454" s="59"/>
      <c r="B3454" s="59" t="s">
        <v>778</v>
      </c>
      <c r="C3454" s="59"/>
      <c r="D3454" s="60">
        <f>DR!$S$163</f>
        <v>0</v>
      </c>
      <c r="E3454" s="60">
        <f>CR!$S$164</f>
        <v>0</v>
      </c>
      <c r="F3454" s="59"/>
      <c r="G3454" s="60"/>
    </row>
    <row r="3455" spans="1:7" ht="18" customHeight="1" x14ac:dyDescent="0.35">
      <c r="A3455" s="59"/>
      <c r="B3455" s="59" t="s">
        <v>779</v>
      </c>
      <c r="C3455" s="59"/>
      <c r="D3455" s="60">
        <f>DR!$T$163</f>
        <v>0</v>
      </c>
      <c r="E3455" s="60">
        <f>CR!$T$164</f>
        <v>0</v>
      </c>
      <c r="F3455" s="59"/>
      <c r="G3455" s="60"/>
    </row>
    <row r="3456" spans="1:7" ht="18" customHeight="1" x14ac:dyDescent="0.35">
      <c r="A3456" s="59"/>
      <c r="B3456" s="59" t="s">
        <v>780</v>
      </c>
      <c r="C3456" s="59"/>
      <c r="D3456" s="60">
        <f>DR!$U$163</f>
        <v>0</v>
      </c>
      <c r="E3456" s="60">
        <f>CR!$U$164</f>
        <v>0</v>
      </c>
      <c r="F3456" s="59"/>
      <c r="G3456" s="60"/>
    </row>
    <row r="3457" spans="1:7" ht="18" customHeight="1" x14ac:dyDescent="0.35">
      <c r="A3457" s="59"/>
      <c r="B3457" s="59"/>
      <c r="C3457" s="59"/>
      <c r="D3457" s="60" t="e">
        <f t="shared" ref="D3457:E3457" si="143">SUM(D3439:D3456)</f>
        <v>#REF!</v>
      </c>
      <c r="E3457" s="60" t="e">
        <f t="shared" si="143"/>
        <v>#REF!</v>
      </c>
      <c r="F3457" s="59" t="s">
        <v>761</v>
      </c>
      <c r="G3457" s="60" t="e">
        <f>D3457-E3457</f>
        <v>#REF!</v>
      </c>
    </row>
    <row r="3458" spans="1:7" ht="18" customHeight="1" x14ac:dyDescent="0.35">
      <c r="A3458" s="52"/>
      <c r="B3458" s="52"/>
      <c r="C3458" s="52"/>
      <c r="D3458" s="53"/>
      <c r="E3458" s="53"/>
      <c r="F3458" s="52"/>
      <c r="G3458" s="53"/>
    </row>
    <row r="3459" spans="1:7" ht="18" customHeight="1" x14ac:dyDescent="0.35">
      <c r="A3459" s="52"/>
      <c r="B3459" s="52"/>
      <c r="C3459" s="52"/>
      <c r="D3459" s="53"/>
      <c r="E3459" s="53"/>
      <c r="F3459" s="52"/>
      <c r="G3459" s="53"/>
    </row>
    <row r="3460" spans="1:7" ht="18" customHeight="1" x14ac:dyDescent="0.35">
      <c r="A3460" s="61" t="s">
        <v>597</v>
      </c>
      <c r="B3460" s="63"/>
      <c r="C3460" s="52"/>
      <c r="D3460" s="55">
        <v>294</v>
      </c>
      <c r="E3460" s="53"/>
      <c r="F3460" s="52"/>
      <c r="G3460" s="53"/>
    </row>
    <row r="3461" spans="1:7" ht="18" customHeight="1" x14ac:dyDescent="0.35">
      <c r="A3461" s="56"/>
      <c r="B3461" s="64"/>
      <c r="C3461" s="52"/>
      <c r="D3461" s="55"/>
      <c r="E3461" s="53"/>
      <c r="F3461" s="52"/>
      <c r="G3461" s="53"/>
    </row>
    <row r="3462" spans="1:7" ht="18" customHeight="1" x14ac:dyDescent="0.35">
      <c r="A3462" s="57" t="s">
        <v>756</v>
      </c>
      <c r="B3462" s="57" t="s">
        <v>757</v>
      </c>
      <c r="C3462" s="57" t="s">
        <v>758</v>
      </c>
      <c r="D3462" s="58" t="s">
        <v>759</v>
      </c>
      <c r="E3462" s="58" t="s">
        <v>760</v>
      </c>
      <c r="F3462" s="57" t="s">
        <v>761</v>
      </c>
      <c r="G3462" s="58" t="s">
        <v>762</v>
      </c>
    </row>
    <row r="3463" spans="1:7" ht="18" customHeight="1" x14ac:dyDescent="0.35">
      <c r="A3463" s="59" t="s">
        <v>763</v>
      </c>
      <c r="B3463" s="59" t="s">
        <v>649</v>
      </c>
      <c r="C3463" s="59"/>
      <c r="D3463" s="60">
        <f>DR!$D$166</f>
        <v>0</v>
      </c>
      <c r="E3463" s="60">
        <f>CR!$D$166</f>
        <v>120900</v>
      </c>
      <c r="F3463" s="59"/>
      <c r="G3463" s="60"/>
    </row>
    <row r="3464" spans="1:7" ht="18" customHeight="1" x14ac:dyDescent="0.35">
      <c r="A3464" s="59"/>
      <c r="B3464" s="59" t="s">
        <v>764</v>
      </c>
      <c r="C3464" s="59"/>
      <c r="D3464" s="60">
        <f>DR!$E$164</f>
        <v>0</v>
      </c>
      <c r="E3464" s="60">
        <f>CR!$E$166</f>
        <v>27300</v>
      </c>
      <c r="F3464" s="59"/>
      <c r="G3464" s="60"/>
    </row>
    <row r="3465" spans="1:7" ht="18" customHeight="1" x14ac:dyDescent="0.35">
      <c r="A3465" s="59"/>
      <c r="B3465" s="59" t="s">
        <v>765</v>
      </c>
      <c r="C3465" s="59"/>
      <c r="D3465" s="60">
        <f>DR!$F$164</f>
        <v>0</v>
      </c>
      <c r="E3465" s="60">
        <f>CR!$F$166</f>
        <v>35100</v>
      </c>
      <c r="F3465" s="59"/>
      <c r="G3465" s="60"/>
    </row>
    <row r="3466" spans="1:7" ht="18" customHeight="1" x14ac:dyDescent="0.35">
      <c r="A3466" s="59"/>
      <c r="B3466" s="59" t="s">
        <v>766</v>
      </c>
      <c r="C3466" s="59"/>
      <c r="D3466" s="60">
        <f>DR!$H$164</f>
        <v>0</v>
      </c>
      <c r="E3466" s="60">
        <f>CR!$G$166</f>
        <v>0</v>
      </c>
      <c r="F3466" s="59"/>
      <c r="G3466" s="60"/>
    </row>
    <row r="3467" spans="1:7" ht="18" customHeight="1" x14ac:dyDescent="0.35">
      <c r="A3467" s="59"/>
      <c r="B3467" s="59" t="s">
        <v>767</v>
      </c>
      <c r="C3467" s="59"/>
      <c r="D3467" s="60" t="e">
        <f>DR!#REF!</f>
        <v>#REF!</v>
      </c>
      <c r="E3467" s="60">
        <f>CR!$H$167</f>
        <v>0</v>
      </c>
      <c r="F3467" s="59"/>
      <c r="G3467" s="60"/>
    </row>
    <row r="3468" spans="1:7" ht="18" customHeight="1" x14ac:dyDescent="0.35">
      <c r="A3468" s="59"/>
      <c r="B3468" s="59" t="s">
        <v>768</v>
      </c>
      <c r="C3468" s="59"/>
      <c r="D3468" s="60">
        <f>DR!$I$164</f>
        <v>0</v>
      </c>
      <c r="E3468" s="60">
        <f>CR!$I$166</f>
        <v>11700</v>
      </c>
      <c r="F3468" s="59"/>
      <c r="G3468" s="60"/>
    </row>
    <row r="3469" spans="1:7" ht="18" customHeight="1" x14ac:dyDescent="0.35">
      <c r="A3469" s="59"/>
      <c r="B3469" s="59" t="s">
        <v>769</v>
      </c>
      <c r="C3469" s="59"/>
      <c r="D3469" s="60">
        <f>DR!$J$164</f>
        <v>0</v>
      </c>
      <c r="E3469" s="60">
        <f>CR!$J$166</f>
        <v>23400</v>
      </c>
      <c r="F3469" s="59"/>
      <c r="G3469" s="60"/>
    </row>
    <row r="3470" spans="1:7" ht="18" customHeight="1" x14ac:dyDescent="0.35">
      <c r="A3470" s="59"/>
      <c r="B3470" s="59" t="s">
        <v>770</v>
      </c>
      <c r="C3470" s="59"/>
      <c r="D3470" s="60">
        <f>DR!$K$164</f>
        <v>0</v>
      </c>
      <c r="E3470" s="60">
        <f>CR!$K$166</f>
        <v>0</v>
      </c>
      <c r="F3470" s="59"/>
      <c r="G3470" s="60"/>
    </row>
    <row r="3471" spans="1:7" ht="18" customHeight="1" x14ac:dyDescent="0.35">
      <c r="A3471" s="59"/>
      <c r="B3471" s="59" t="s">
        <v>771</v>
      </c>
      <c r="C3471" s="59"/>
      <c r="D3471" s="60">
        <f>DR!$L$164</f>
        <v>0</v>
      </c>
      <c r="E3471" s="60">
        <f>CR!$L$166</f>
        <v>14625</v>
      </c>
      <c r="F3471" s="59"/>
      <c r="G3471" s="60"/>
    </row>
    <row r="3472" spans="1:7" ht="18" customHeight="1" x14ac:dyDescent="0.35">
      <c r="A3472" s="59"/>
      <c r="B3472" s="59" t="s">
        <v>772</v>
      </c>
      <c r="C3472" s="59"/>
      <c r="D3472" s="60">
        <f>DR!$M$164</f>
        <v>0</v>
      </c>
      <c r="E3472" s="60">
        <f>CR!$M$166</f>
        <v>0</v>
      </c>
      <c r="F3472" s="59"/>
      <c r="G3472" s="60"/>
    </row>
    <row r="3473" spans="1:7" ht="18" customHeight="1" x14ac:dyDescent="0.35">
      <c r="A3473" s="59"/>
      <c r="B3473" s="59" t="s">
        <v>773</v>
      </c>
      <c r="C3473" s="59"/>
      <c r="D3473" s="60">
        <f>DR!$N$164</f>
        <v>0</v>
      </c>
      <c r="E3473" s="60" t="e">
        <f>CR!#REF!</f>
        <v>#REF!</v>
      </c>
      <c r="F3473" s="59"/>
      <c r="G3473" s="60"/>
    </row>
    <row r="3474" spans="1:7" ht="18" customHeight="1" x14ac:dyDescent="0.35">
      <c r="A3474" s="59"/>
      <c r="B3474" s="59" t="s">
        <v>774</v>
      </c>
      <c r="C3474" s="59"/>
      <c r="D3474" s="60">
        <f>DR!$O$164</f>
        <v>0</v>
      </c>
      <c r="E3474" s="60">
        <f>CR!$O$166</f>
        <v>11700</v>
      </c>
      <c r="F3474" s="59"/>
      <c r="G3474" s="60"/>
    </row>
    <row r="3475" spans="1:7" ht="18" customHeight="1" x14ac:dyDescent="0.35">
      <c r="A3475" s="59"/>
      <c r="B3475" s="59" t="s">
        <v>775</v>
      </c>
      <c r="C3475" s="59"/>
      <c r="D3475" s="60">
        <f>DR!$P$164</f>
        <v>0</v>
      </c>
      <c r="E3475" s="60">
        <f>CR!$P$166</f>
        <v>0</v>
      </c>
      <c r="F3475" s="59"/>
      <c r="G3475" s="60"/>
    </row>
    <row r="3476" spans="1:7" ht="18" customHeight="1" x14ac:dyDescent="0.35">
      <c r="A3476" s="59"/>
      <c r="B3476" s="59" t="s">
        <v>776</v>
      </c>
      <c r="C3476" s="59"/>
      <c r="D3476" s="60">
        <f>DR!$Q$164</f>
        <v>0</v>
      </c>
      <c r="E3476" s="60">
        <f>CR!$Q$166</f>
        <v>0</v>
      </c>
      <c r="F3476" s="59"/>
      <c r="G3476" s="60"/>
    </row>
    <row r="3477" spans="1:7" ht="18" customHeight="1" x14ac:dyDescent="0.35">
      <c r="A3477" s="59"/>
      <c r="B3477" s="59" t="s">
        <v>777</v>
      </c>
      <c r="C3477" s="59"/>
      <c r="D3477" s="60">
        <f>DR!$R$164</f>
        <v>0</v>
      </c>
      <c r="E3477" s="60">
        <f>CR!$R$166</f>
        <v>0</v>
      </c>
      <c r="F3477" s="59"/>
      <c r="G3477" s="60"/>
    </row>
    <row r="3478" spans="1:7" ht="18" customHeight="1" x14ac:dyDescent="0.35">
      <c r="A3478" s="59"/>
      <c r="B3478" s="59" t="s">
        <v>778</v>
      </c>
      <c r="C3478" s="59"/>
      <c r="D3478" s="60">
        <f>DR!$S$164</f>
        <v>0</v>
      </c>
      <c r="E3478" s="60">
        <f>CR!$S$166</f>
        <v>46800</v>
      </c>
      <c r="F3478" s="59"/>
      <c r="G3478" s="60"/>
    </row>
    <row r="3479" spans="1:7" ht="18" customHeight="1" x14ac:dyDescent="0.35">
      <c r="A3479" s="59"/>
      <c r="B3479" s="59" t="s">
        <v>779</v>
      </c>
      <c r="C3479" s="59"/>
      <c r="D3479" s="60">
        <f>DR!$T$164</f>
        <v>0</v>
      </c>
      <c r="E3479" s="60">
        <f>CR!$T$166</f>
        <v>0</v>
      </c>
      <c r="F3479" s="59"/>
      <c r="G3479" s="60"/>
    </row>
    <row r="3480" spans="1:7" ht="18" customHeight="1" x14ac:dyDescent="0.35">
      <c r="A3480" s="59"/>
      <c r="B3480" s="59" t="s">
        <v>780</v>
      </c>
      <c r="C3480" s="59"/>
      <c r="D3480" s="60">
        <f>DR!$U$164</f>
        <v>0</v>
      </c>
      <c r="E3480" s="60">
        <f>CR!$U$166</f>
        <v>11700</v>
      </c>
      <c r="F3480" s="59"/>
      <c r="G3480" s="60"/>
    </row>
    <row r="3481" spans="1:7" ht="18" customHeight="1" x14ac:dyDescent="0.35">
      <c r="A3481" s="59"/>
      <c r="B3481" s="59"/>
      <c r="C3481" s="59"/>
      <c r="D3481" s="60" t="e">
        <f t="shared" ref="D3481:E3481" si="144">SUM(D3463:D3480)</f>
        <v>#REF!</v>
      </c>
      <c r="E3481" s="60" t="e">
        <f t="shared" si="144"/>
        <v>#REF!</v>
      </c>
      <c r="F3481" s="59" t="s">
        <v>761</v>
      </c>
      <c r="G3481" s="60" t="e">
        <f>D3481-E3481</f>
        <v>#REF!</v>
      </c>
    </row>
    <row r="3482" spans="1:7" ht="18" customHeight="1" x14ac:dyDescent="0.35">
      <c r="A3482" s="52"/>
      <c r="B3482" s="52"/>
      <c r="C3482" s="52"/>
      <c r="D3482" s="53"/>
      <c r="E3482" s="53"/>
      <c r="F3482" s="52"/>
      <c r="G3482" s="53"/>
    </row>
    <row r="3483" spans="1:7" ht="18" customHeight="1" x14ac:dyDescent="0.35">
      <c r="A3483" s="52"/>
      <c r="B3483" s="52"/>
      <c r="C3483" s="52"/>
      <c r="D3483" s="53"/>
      <c r="E3483" s="53"/>
      <c r="F3483" s="52"/>
      <c r="G3483" s="53"/>
    </row>
    <row r="3484" spans="1:7" ht="18" customHeight="1" x14ac:dyDescent="0.35">
      <c r="A3484" s="61" t="s">
        <v>601</v>
      </c>
      <c r="B3484" s="63"/>
      <c r="C3484" s="52"/>
      <c r="D3484" s="55">
        <v>301</v>
      </c>
      <c r="E3484" s="53"/>
      <c r="F3484" s="52"/>
      <c r="G3484" s="53"/>
    </row>
    <row r="3485" spans="1:7" ht="18" customHeight="1" x14ac:dyDescent="0.35">
      <c r="A3485" s="56"/>
      <c r="B3485" s="64"/>
      <c r="C3485" s="52"/>
      <c r="D3485" s="55"/>
      <c r="E3485" s="53"/>
      <c r="F3485" s="52"/>
      <c r="G3485" s="53"/>
    </row>
    <row r="3486" spans="1:7" ht="18" customHeight="1" x14ac:dyDescent="0.35">
      <c r="A3486" s="57" t="s">
        <v>756</v>
      </c>
      <c r="B3486" s="57" t="s">
        <v>757</v>
      </c>
      <c r="C3486" s="57" t="s">
        <v>758</v>
      </c>
      <c r="D3486" s="58" t="s">
        <v>759</v>
      </c>
      <c r="E3486" s="58" t="s">
        <v>760</v>
      </c>
      <c r="F3486" s="57" t="s">
        <v>761</v>
      </c>
      <c r="G3486" s="58" t="s">
        <v>762</v>
      </c>
    </row>
    <row r="3487" spans="1:7" ht="18" customHeight="1" x14ac:dyDescent="0.35">
      <c r="A3487" s="59" t="s">
        <v>763</v>
      </c>
      <c r="B3487" s="59" t="s">
        <v>649</v>
      </c>
      <c r="C3487" s="59"/>
      <c r="D3487" s="60">
        <f>DR!$D$168</f>
        <v>0</v>
      </c>
      <c r="E3487" s="60">
        <f>CR!$D$168</f>
        <v>10465</v>
      </c>
      <c r="F3487" s="59"/>
      <c r="G3487" s="60"/>
    </row>
    <row r="3488" spans="1:7" ht="18" customHeight="1" x14ac:dyDescent="0.35">
      <c r="A3488" s="59"/>
      <c r="B3488" s="59" t="s">
        <v>764</v>
      </c>
      <c r="C3488" s="59"/>
      <c r="D3488" s="60">
        <f>DR!$E$167</f>
        <v>0</v>
      </c>
      <c r="E3488" s="60">
        <f>CR!$E$168</f>
        <v>0</v>
      </c>
      <c r="F3488" s="59"/>
      <c r="G3488" s="60"/>
    </row>
    <row r="3489" spans="1:7" ht="18" customHeight="1" x14ac:dyDescent="0.35">
      <c r="A3489" s="59"/>
      <c r="B3489" s="59" t="s">
        <v>765</v>
      </c>
      <c r="C3489" s="59"/>
      <c r="D3489" s="60">
        <f>DR!$F$167</f>
        <v>0</v>
      </c>
      <c r="E3489" s="60">
        <f>CR!$F$168</f>
        <v>0</v>
      </c>
      <c r="F3489" s="59"/>
      <c r="G3489" s="60"/>
    </row>
    <row r="3490" spans="1:7" ht="18" customHeight="1" x14ac:dyDescent="0.35">
      <c r="A3490" s="59"/>
      <c r="B3490" s="59" t="s">
        <v>766</v>
      </c>
      <c r="C3490" s="59"/>
      <c r="D3490" s="60">
        <f>DR!$H$167</f>
        <v>0</v>
      </c>
      <c r="E3490" s="60">
        <f>CR!$G$168</f>
        <v>0</v>
      </c>
      <c r="F3490" s="59"/>
      <c r="G3490" s="60"/>
    </row>
    <row r="3491" spans="1:7" ht="18" customHeight="1" x14ac:dyDescent="0.35">
      <c r="A3491" s="59"/>
      <c r="B3491" s="59" t="s">
        <v>767</v>
      </c>
      <c r="C3491" s="59"/>
      <c r="D3491" s="60" t="e">
        <f>DR!#REF!</f>
        <v>#REF!</v>
      </c>
      <c r="E3491" s="60">
        <f>CR!$H$169</f>
        <v>0</v>
      </c>
      <c r="F3491" s="59"/>
      <c r="G3491" s="60"/>
    </row>
    <row r="3492" spans="1:7" ht="18" customHeight="1" x14ac:dyDescent="0.35">
      <c r="A3492" s="59"/>
      <c r="B3492" s="59" t="s">
        <v>768</v>
      </c>
      <c r="C3492" s="59"/>
      <c r="D3492" s="60">
        <f>DR!$I$167</f>
        <v>0</v>
      </c>
      <c r="E3492" s="60">
        <f>CR!$I$168</f>
        <v>0</v>
      </c>
      <c r="F3492" s="59"/>
      <c r="G3492" s="60"/>
    </row>
    <row r="3493" spans="1:7" ht="18" customHeight="1" x14ac:dyDescent="0.35">
      <c r="A3493" s="59"/>
      <c r="B3493" s="59" t="s">
        <v>769</v>
      </c>
      <c r="C3493" s="59"/>
      <c r="D3493" s="60">
        <f>DR!$J$167</f>
        <v>0</v>
      </c>
      <c r="E3493" s="60">
        <f>CR!$J$168</f>
        <v>0</v>
      </c>
      <c r="F3493" s="59"/>
      <c r="G3493" s="60"/>
    </row>
    <row r="3494" spans="1:7" ht="18" customHeight="1" x14ac:dyDescent="0.35">
      <c r="A3494" s="59"/>
      <c r="B3494" s="59" t="s">
        <v>770</v>
      </c>
      <c r="C3494" s="59"/>
      <c r="D3494" s="60">
        <f>DR!$K$167</f>
        <v>0</v>
      </c>
      <c r="E3494" s="60">
        <f>CR!$K$168</f>
        <v>0</v>
      </c>
      <c r="F3494" s="59"/>
      <c r="G3494" s="60"/>
    </row>
    <row r="3495" spans="1:7" ht="18" customHeight="1" x14ac:dyDescent="0.35">
      <c r="A3495" s="59"/>
      <c r="B3495" s="59" t="s">
        <v>771</v>
      </c>
      <c r="C3495" s="59"/>
      <c r="D3495" s="60">
        <f>DR!$L$167</f>
        <v>0</v>
      </c>
      <c r="E3495" s="60">
        <f>CR!$L$168</f>
        <v>0</v>
      </c>
      <c r="F3495" s="59"/>
      <c r="G3495" s="60"/>
    </row>
    <row r="3496" spans="1:7" ht="18" customHeight="1" x14ac:dyDescent="0.35">
      <c r="A3496" s="59"/>
      <c r="B3496" s="59" t="s">
        <v>772</v>
      </c>
      <c r="C3496" s="59"/>
      <c r="D3496" s="60">
        <f>DR!$M$167</f>
        <v>0</v>
      </c>
      <c r="E3496" s="60">
        <f>CR!$M$168</f>
        <v>0</v>
      </c>
      <c r="F3496" s="59"/>
      <c r="G3496" s="60"/>
    </row>
    <row r="3497" spans="1:7" ht="18" customHeight="1" x14ac:dyDescent="0.35">
      <c r="A3497" s="59"/>
      <c r="B3497" s="59" t="s">
        <v>773</v>
      </c>
      <c r="C3497" s="59"/>
      <c r="D3497" s="60">
        <f>DR!$N$167</f>
        <v>0</v>
      </c>
      <c r="E3497" s="60">
        <f>CR!$N$168</f>
        <v>0</v>
      </c>
      <c r="F3497" s="59"/>
      <c r="G3497" s="60"/>
    </row>
    <row r="3498" spans="1:7" ht="18" customHeight="1" x14ac:dyDescent="0.35">
      <c r="A3498" s="59"/>
      <c r="B3498" s="59" t="s">
        <v>774</v>
      </c>
      <c r="C3498" s="59"/>
      <c r="D3498" s="60">
        <f>DR!$O$167</f>
        <v>0</v>
      </c>
      <c r="E3498" s="60">
        <f>CR!$O$168</f>
        <v>0</v>
      </c>
      <c r="F3498" s="59"/>
      <c r="G3498" s="60"/>
    </row>
    <row r="3499" spans="1:7" ht="18" customHeight="1" x14ac:dyDescent="0.35">
      <c r="A3499" s="59"/>
      <c r="B3499" s="59" t="s">
        <v>775</v>
      </c>
      <c r="C3499" s="59"/>
      <c r="D3499" s="60">
        <f>DR!$P$167</f>
        <v>0</v>
      </c>
      <c r="E3499" s="60">
        <f>CR!$P$168</f>
        <v>0</v>
      </c>
      <c r="F3499" s="59"/>
      <c r="G3499" s="60"/>
    </row>
    <row r="3500" spans="1:7" ht="18" customHeight="1" x14ac:dyDescent="0.35">
      <c r="A3500" s="59"/>
      <c r="B3500" s="59" t="s">
        <v>776</v>
      </c>
      <c r="C3500" s="59"/>
      <c r="D3500" s="60">
        <f>DR!$Q$167</f>
        <v>0</v>
      </c>
      <c r="E3500" s="60">
        <f>CR!$Q$168</f>
        <v>0</v>
      </c>
      <c r="F3500" s="59"/>
      <c r="G3500" s="60"/>
    </row>
    <row r="3501" spans="1:7" ht="18" customHeight="1" x14ac:dyDescent="0.35">
      <c r="A3501" s="59"/>
      <c r="B3501" s="59" t="s">
        <v>777</v>
      </c>
      <c r="C3501" s="59"/>
      <c r="D3501" s="60">
        <f>DR!$R$167</f>
        <v>0</v>
      </c>
      <c r="E3501" s="60">
        <f>CR!$R$168</f>
        <v>0</v>
      </c>
      <c r="F3501" s="59"/>
      <c r="G3501" s="60"/>
    </row>
    <row r="3502" spans="1:7" ht="18" customHeight="1" x14ac:dyDescent="0.35">
      <c r="A3502" s="59"/>
      <c r="B3502" s="59" t="s">
        <v>778</v>
      </c>
      <c r="C3502" s="59"/>
      <c r="D3502" s="60">
        <f>DR!$S$167</f>
        <v>0</v>
      </c>
      <c r="E3502" s="60">
        <f>CR!$S$168</f>
        <v>0</v>
      </c>
      <c r="F3502" s="59"/>
      <c r="G3502" s="60"/>
    </row>
    <row r="3503" spans="1:7" ht="18" customHeight="1" x14ac:dyDescent="0.35">
      <c r="A3503" s="59"/>
      <c r="B3503" s="59" t="s">
        <v>779</v>
      </c>
      <c r="C3503" s="59"/>
      <c r="D3503" s="60">
        <f>DR!$T$167</f>
        <v>0</v>
      </c>
      <c r="E3503" s="60">
        <f>CR!$T$168</f>
        <v>0</v>
      </c>
      <c r="F3503" s="59"/>
      <c r="G3503" s="60"/>
    </row>
    <row r="3504" spans="1:7" ht="18" customHeight="1" x14ac:dyDescent="0.35">
      <c r="A3504" s="59"/>
      <c r="B3504" s="59" t="s">
        <v>780</v>
      </c>
      <c r="C3504" s="59"/>
      <c r="D3504" s="60">
        <f>DR!$U$167</f>
        <v>0</v>
      </c>
      <c r="E3504" s="60">
        <f>CR!$U$168</f>
        <v>0</v>
      </c>
      <c r="F3504" s="59"/>
      <c r="G3504" s="60"/>
    </row>
    <row r="3505" spans="1:7" ht="18" customHeight="1" x14ac:dyDescent="0.35">
      <c r="A3505" s="59"/>
      <c r="B3505" s="59"/>
      <c r="C3505" s="59"/>
      <c r="D3505" s="60" t="e">
        <f t="shared" ref="D3505:E3505" si="145">SUM(D3487:D3504)</f>
        <v>#REF!</v>
      </c>
      <c r="E3505" s="60">
        <f t="shared" si="145"/>
        <v>10465</v>
      </c>
      <c r="F3505" s="59" t="s">
        <v>761</v>
      </c>
      <c r="G3505" s="60" t="e">
        <f>D3505-E3505</f>
        <v>#REF!</v>
      </c>
    </row>
    <row r="3506" spans="1:7" ht="18" customHeight="1" x14ac:dyDescent="0.35">
      <c r="A3506" s="52"/>
      <c r="B3506" s="52"/>
      <c r="C3506" s="52"/>
      <c r="D3506" s="53"/>
      <c r="E3506" s="53"/>
      <c r="F3506" s="52"/>
      <c r="G3506" s="53"/>
    </row>
    <row r="3507" spans="1:7" ht="18" customHeight="1" x14ac:dyDescent="0.35">
      <c r="A3507" s="52"/>
      <c r="B3507" s="52"/>
      <c r="C3507" s="52"/>
      <c r="D3507" s="53"/>
      <c r="E3507" s="53"/>
      <c r="F3507" s="52"/>
      <c r="G3507" s="53"/>
    </row>
    <row r="3508" spans="1:7" ht="18" customHeight="1" x14ac:dyDescent="0.35">
      <c r="A3508" s="61" t="s">
        <v>603</v>
      </c>
      <c r="B3508" s="63"/>
      <c r="C3508" s="52"/>
      <c r="D3508" s="55">
        <v>311</v>
      </c>
      <c r="E3508" s="53"/>
      <c r="F3508" s="52"/>
      <c r="G3508" s="53"/>
    </row>
    <row r="3509" spans="1:7" ht="18" customHeight="1" x14ac:dyDescent="0.35">
      <c r="A3509" s="56"/>
      <c r="B3509" s="64"/>
      <c r="C3509" s="52"/>
      <c r="D3509" s="55"/>
      <c r="E3509" s="53"/>
      <c r="F3509" s="52"/>
      <c r="G3509" s="53"/>
    </row>
    <row r="3510" spans="1:7" ht="18" customHeight="1" x14ac:dyDescent="0.35">
      <c r="A3510" s="57" t="s">
        <v>756</v>
      </c>
      <c r="B3510" s="57" t="s">
        <v>757</v>
      </c>
      <c r="C3510" s="57" t="s">
        <v>758</v>
      </c>
      <c r="D3510" s="58" t="s">
        <v>759</v>
      </c>
      <c r="E3510" s="58" t="s">
        <v>760</v>
      </c>
      <c r="F3510" s="57" t="s">
        <v>761</v>
      </c>
      <c r="G3510" s="58" t="s">
        <v>762</v>
      </c>
    </row>
    <row r="3511" spans="1:7" ht="18" customHeight="1" x14ac:dyDescent="0.35">
      <c r="A3511" s="59" t="s">
        <v>763</v>
      </c>
      <c r="B3511" s="59" t="s">
        <v>649</v>
      </c>
      <c r="C3511" s="59"/>
      <c r="D3511" s="60">
        <f>DR!$D$169</f>
        <v>0</v>
      </c>
      <c r="E3511" s="60">
        <f>CR!$D$169</f>
        <v>0</v>
      </c>
      <c r="F3511" s="59"/>
      <c r="G3511" s="60"/>
    </row>
    <row r="3512" spans="1:7" ht="18" customHeight="1" x14ac:dyDescent="0.35">
      <c r="A3512" s="59"/>
      <c r="B3512" s="59" t="s">
        <v>764</v>
      </c>
      <c r="C3512" s="59"/>
      <c r="D3512" s="60">
        <f>DR!$E$168</f>
        <v>0</v>
      </c>
      <c r="E3512" s="60">
        <f>CR!$E$169</f>
        <v>0</v>
      </c>
      <c r="F3512" s="59"/>
      <c r="G3512" s="60"/>
    </row>
    <row r="3513" spans="1:7" ht="18" customHeight="1" x14ac:dyDescent="0.35">
      <c r="A3513" s="59"/>
      <c r="B3513" s="59" t="s">
        <v>765</v>
      </c>
      <c r="C3513" s="59"/>
      <c r="D3513" s="60">
        <f>DR!$F$168</f>
        <v>0</v>
      </c>
      <c r="E3513" s="60">
        <f>CR!$F$169</f>
        <v>0</v>
      </c>
      <c r="F3513" s="59"/>
      <c r="G3513" s="60"/>
    </row>
    <row r="3514" spans="1:7" ht="18" customHeight="1" x14ac:dyDescent="0.35">
      <c r="A3514" s="59"/>
      <c r="B3514" s="59" t="s">
        <v>766</v>
      </c>
      <c r="C3514" s="59"/>
      <c r="D3514" s="60">
        <f>DR!$H$168</f>
        <v>0</v>
      </c>
      <c r="E3514" s="60">
        <f>CR!$G$169</f>
        <v>0</v>
      </c>
      <c r="F3514" s="59"/>
      <c r="G3514" s="60"/>
    </row>
    <row r="3515" spans="1:7" ht="18" customHeight="1" x14ac:dyDescent="0.35">
      <c r="A3515" s="59"/>
      <c r="B3515" s="59" t="s">
        <v>767</v>
      </c>
      <c r="C3515" s="59"/>
      <c r="D3515" s="60" t="e">
        <f>DR!#REF!</f>
        <v>#REF!</v>
      </c>
      <c r="E3515" s="60">
        <f>CR!$H$171</f>
        <v>2880</v>
      </c>
      <c r="F3515" s="59"/>
      <c r="G3515" s="60"/>
    </row>
    <row r="3516" spans="1:7" ht="18" customHeight="1" x14ac:dyDescent="0.35">
      <c r="A3516" s="59"/>
      <c r="B3516" s="59" t="s">
        <v>768</v>
      </c>
      <c r="C3516" s="59"/>
      <c r="D3516" s="60">
        <f>DR!$I$168</f>
        <v>0</v>
      </c>
      <c r="E3516" s="60">
        <f>CR!$I$169</f>
        <v>0</v>
      </c>
      <c r="F3516" s="59"/>
      <c r="G3516" s="60"/>
    </row>
    <row r="3517" spans="1:7" ht="18" customHeight="1" x14ac:dyDescent="0.35">
      <c r="A3517" s="59"/>
      <c r="B3517" s="59" t="s">
        <v>769</v>
      </c>
      <c r="C3517" s="59"/>
      <c r="D3517" s="60">
        <f>DR!$J$168</f>
        <v>0</v>
      </c>
      <c r="E3517" s="60">
        <f>CR!$J$169</f>
        <v>0</v>
      </c>
      <c r="F3517" s="59"/>
      <c r="G3517" s="60"/>
    </row>
    <row r="3518" spans="1:7" ht="18" customHeight="1" x14ac:dyDescent="0.35">
      <c r="A3518" s="59"/>
      <c r="B3518" s="59" t="s">
        <v>770</v>
      </c>
      <c r="C3518" s="59"/>
      <c r="D3518" s="60">
        <f>DR!$K$168</f>
        <v>0</v>
      </c>
      <c r="E3518" s="60">
        <f>CR!$K$169</f>
        <v>0</v>
      </c>
      <c r="F3518" s="59"/>
      <c r="G3518" s="60"/>
    </row>
    <row r="3519" spans="1:7" ht="18" customHeight="1" x14ac:dyDescent="0.35">
      <c r="A3519" s="59"/>
      <c r="B3519" s="59" t="s">
        <v>771</v>
      </c>
      <c r="C3519" s="59"/>
      <c r="D3519" s="60">
        <f>DR!$L$168</f>
        <v>0</v>
      </c>
      <c r="E3519" s="60">
        <f>CR!$L$169</f>
        <v>0</v>
      </c>
      <c r="F3519" s="59"/>
      <c r="G3519" s="60"/>
    </row>
    <row r="3520" spans="1:7" ht="18" customHeight="1" x14ac:dyDescent="0.35">
      <c r="A3520" s="59"/>
      <c r="B3520" s="59" t="s">
        <v>772</v>
      </c>
      <c r="C3520" s="59"/>
      <c r="D3520" s="60">
        <f>DR!$M$168</f>
        <v>0</v>
      </c>
      <c r="E3520" s="60">
        <f>CR!$M$169</f>
        <v>0</v>
      </c>
      <c r="F3520" s="59"/>
      <c r="G3520" s="60"/>
    </row>
    <row r="3521" spans="1:7" ht="18" customHeight="1" x14ac:dyDescent="0.35">
      <c r="A3521" s="59"/>
      <c r="B3521" s="59" t="s">
        <v>773</v>
      </c>
      <c r="C3521" s="59"/>
      <c r="D3521" s="60">
        <f>DR!$N$168</f>
        <v>0</v>
      </c>
      <c r="E3521" s="60">
        <f>CR!$N$169</f>
        <v>0</v>
      </c>
      <c r="F3521" s="59"/>
      <c r="G3521" s="60"/>
    </row>
    <row r="3522" spans="1:7" ht="18" customHeight="1" x14ac:dyDescent="0.35">
      <c r="A3522" s="59"/>
      <c r="B3522" s="59" t="s">
        <v>774</v>
      </c>
      <c r="C3522" s="59"/>
      <c r="D3522" s="60">
        <f>DR!$O$168</f>
        <v>0</v>
      </c>
      <c r="E3522" s="60">
        <f>CR!$O$169</f>
        <v>0</v>
      </c>
      <c r="F3522" s="59"/>
      <c r="G3522" s="60"/>
    </row>
    <row r="3523" spans="1:7" ht="18" customHeight="1" x14ac:dyDescent="0.35">
      <c r="A3523" s="59"/>
      <c r="B3523" s="59" t="s">
        <v>775</v>
      </c>
      <c r="C3523" s="59"/>
      <c r="D3523" s="60">
        <f>DR!$P$168</f>
        <v>0</v>
      </c>
      <c r="E3523" s="60">
        <f>CR!$P$169</f>
        <v>0</v>
      </c>
      <c r="F3523" s="59"/>
      <c r="G3523" s="60"/>
    </row>
    <row r="3524" spans="1:7" ht="18" customHeight="1" x14ac:dyDescent="0.35">
      <c r="A3524" s="59"/>
      <c r="B3524" s="59" t="s">
        <v>776</v>
      </c>
      <c r="C3524" s="59"/>
      <c r="D3524" s="60">
        <f>DR!$Q$168</f>
        <v>0</v>
      </c>
      <c r="E3524" s="60">
        <f>CR!$Q$169</f>
        <v>0</v>
      </c>
      <c r="F3524" s="59"/>
      <c r="G3524" s="60"/>
    </row>
    <row r="3525" spans="1:7" ht="18" customHeight="1" x14ac:dyDescent="0.35">
      <c r="A3525" s="59"/>
      <c r="B3525" s="59" t="s">
        <v>777</v>
      </c>
      <c r="C3525" s="59"/>
      <c r="D3525" s="60">
        <f>DR!$R$168</f>
        <v>0</v>
      </c>
      <c r="E3525" s="60">
        <f>CR!$R$169</f>
        <v>0</v>
      </c>
      <c r="F3525" s="59"/>
      <c r="G3525" s="60"/>
    </row>
    <row r="3526" spans="1:7" ht="18" customHeight="1" x14ac:dyDescent="0.35">
      <c r="A3526" s="59"/>
      <c r="B3526" s="59" t="s">
        <v>778</v>
      </c>
      <c r="C3526" s="59"/>
      <c r="D3526" s="60">
        <f>DR!$S$168</f>
        <v>0</v>
      </c>
      <c r="E3526" s="60">
        <f>CR!$S$169</f>
        <v>0</v>
      </c>
      <c r="F3526" s="59"/>
      <c r="G3526" s="60"/>
    </row>
    <row r="3527" spans="1:7" ht="18" customHeight="1" x14ac:dyDescent="0.35">
      <c r="A3527" s="59"/>
      <c r="B3527" s="59" t="s">
        <v>779</v>
      </c>
      <c r="C3527" s="59"/>
      <c r="D3527" s="60">
        <f>DR!$T$168</f>
        <v>0</v>
      </c>
      <c r="E3527" s="60">
        <f>CR!$T$169</f>
        <v>0</v>
      </c>
      <c r="F3527" s="59"/>
      <c r="G3527" s="60"/>
    </row>
    <row r="3528" spans="1:7" ht="18" customHeight="1" x14ac:dyDescent="0.35">
      <c r="A3528" s="59"/>
      <c r="B3528" s="59" t="s">
        <v>780</v>
      </c>
      <c r="C3528" s="59"/>
      <c r="D3528" s="60">
        <f>DR!$U$168</f>
        <v>0</v>
      </c>
      <c r="E3528" s="60">
        <f>CR!$U$169</f>
        <v>0</v>
      </c>
      <c r="F3528" s="59"/>
      <c r="G3528" s="60"/>
    </row>
    <row r="3529" spans="1:7" ht="18" customHeight="1" x14ac:dyDescent="0.35">
      <c r="A3529" s="59"/>
      <c r="B3529" s="59"/>
      <c r="C3529" s="59"/>
      <c r="D3529" s="60" t="e">
        <f t="shared" ref="D3529:E3529" si="146">SUM(D3511:D3528)</f>
        <v>#REF!</v>
      </c>
      <c r="E3529" s="60">
        <f t="shared" si="146"/>
        <v>2880</v>
      </c>
      <c r="F3529" s="59" t="s">
        <v>761</v>
      </c>
      <c r="G3529" s="60" t="e">
        <f>D3529-E3529</f>
        <v>#REF!</v>
      </c>
    </row>
    <row r="3530" spans="1:7" ht="18" customHeight="1" x14ac:dyDescent="0.35">
      <c r="A3530" s="52"/>
      <c r="B3530" s="52"/>
      <c r="C3530" s="52"/>
      <c r="D3530" s="53"/>
      <c r="E3530" s="53"/>
      <c r="F3530" s="52"/>
      <c r="G3530" s="53"/>
    </row>
    <row r="3531" spans="1:7" ht="18" customHeight="1" x14ac:dyDescent="0.35">
      <c r="A3531" s="52"/>
      <c r="B3531" s="52"/>
      <c r="C3531" s="52"/>
      <c r="D3531" s="53"/>
      <c r="E3531" s="53"/>
      <c r="F3531" s="52"/>
      <c r="G3531" s="53"/>
    </row>
    <row r="3532" spans="1:7" ht="18" customHeight="1" x14ac:dyDescent="0.35">
      <c r="A3532" s="56" t="s">
        <v>607</v>
      </c>
      <c r="B3532" s="64"/>
      <c r="C3532" s="52"/>
      <c r="D3532" s="55">
        <v>316</v>
      </c>
      <c r="E3532" s="53"/>
      <c r="F3532" s="52"/>
      <c r="G3532" s="53"/>
    </row>
    <row r="3533" spans="1:7" ht="18" customHeight="1" x14ac:dyDescent="0.35">
      <c r="A3533" s="56"/>
      <c r="B3533" s="64"/>
      <c r="C3533" s="52"/>
      <c r="D3533" s="55"/>
      <c r="E3533" s="53"/>
      <c r="F3533" s="52"/>
      <c r="G3533" s="53"/>
    </row>
    <row r="3534" spans="1:7" ht="18" customHeight="1" x14ac:dyDescent="0.35">
      <c r="A3534" s="57" t="s">
        <v>756</v>
      </c>
      <c r="B3534" s="57" t="s">
        <v>757</v>
      </c>
      <c r="C3534" s="57" t="s">
        <v>758</v>
      </c>
      <c r="D3534" s="58" t="s">
        <v>759</v>
      </c>
      <c r="E3534" s="58" t="s">
        <v>760</v>
      </c>
      <c r="F3534" s="57" t="s">
        <v>761</v>
      </c>
      <c r="G3534" s="58" t="s">
        <v>762</v>
      </c>
    </row>
    <row r="3535" spans="1:7" ht="18" customHeight="1" x14ac:dyDescent="0.35">
      <c r="A3535" s="59" t="s">
        <v>763</v>
      </c>
      <c r="B3535" s="59" t="s">
        <v>649</v>
      </c>
      <c r="C3535" s="59"/>
      <c r="D3535" s="60">
        <f>DR!$D$171</f>
        <v>0</v>
      </c>
      <c r="E3535" s="60">
        <f>CR!$D$171</f>
        <v>27889</v>
      </c>
      <c r="F3535" s="59"/>
      <c r="G3535" s="60"/>
    </row>
    <row r="3536" spans="1:7" ht="18" customHeight="1" x14ac:dyDescent="0.35">
      <c r="A3536" s="59"/>
      <c r="B3536" s="59" t="s">
        <v>764</v>
      </c>
      <c r="C3536" s="59"/>
      <c r="D3536" s="60">
        <f>DR!$E$169</f>
        <v>0</v>
      </c>
      <c r="E3536" s="60">
        <f>CR!$E$171</f>
        <v>13540</v>
      </c>
      <c r="F3536" s="59"/>
      <c r="G3536" s="60"/>
    </row>
    <row r="3537" spans="1:7" ht="18" customHeight="1" x14ac:dyDescent="0.35">
      <c r="A3537" s="59"/>
      <c r="B3537" s="59" t="s">
        <v>765</v>
      </c>
      <c r="C3537" s="59"/>
      <c r="D3537" s="60">
        <f>DR!$F$169</f>
        <v>0</v>
      </c>
      <c r="E3537" s="60">
        <f>CR!$F$171</f>
        <v>6260</v>
      </c>
      <c r="F3537" s="59"/>
      <c r="G3537" s="60"/>
    </row>
    <row r="3538" spans="1:7" ht="18" customHeight="1" x14ac:dyDescent="0.35">
      <c r="A3538" s="59"/>
      <c r="B3538" s="59" t="s">
        <v>766</v>
      </c>
      <c r="C3538" s="59"/>
      <c r="D3538" s="60">
        <f>DR!$H$169</f>
        <v>40000</v>
      </c>
      <c r="E3538" s="60">
        <f>CR!$G$171</f>
        <v>3890</v>
      </c>
      <c r="F3538" s="59"/>
      <c r="G3538" s="60"/>
    </row>
    <row r="3539" spans="1:7" ht="18" customHeight="1" x14ac:dyDescent="0.35">
      <c r="A3539" s="59"/>
      <c r="B3539" s="59" t="s">
        <v>767</v>
      </c>
      <c r="C3539" s="59"/>
      <c r="D3539" s="60" t="e">
        <f>DR!#REF!</f>
        <v>#REF!</v>
      </c>
      <c r="E3539" s="60" t="e">
        <f>CR!#REF!</f>
        <v>#REF!</v>
      </c>
      <c r="F3539" s="59"/>
      <c r="G3539" s="60"/>
    </row>
    <row r="3540" spans="1:7" ht="18" customHeight="1" x14ac:dyDescent="0.35">
      <c r="A3540" s="59"/>
      <c r="B3540" s="59" t="s">
        <v>768</v>
      </c>
      <c r="C3540" s="59"/>
      <c r="D3540" s="60">
        <f>DR!$I$169</f>
        <v>40000</v>
      </c>
      <c r="E3540" s="60">
        <f>CR!$I$171</f>
        <v>4680</v>
      </c>
      <c r="F3540" s="59"/>
      <c r="G3540" s="60"/>
    </row>
    <row r="3541" spans="1:7" ht="18" customHeight="1" x14ac:dyDescent="0.35">
      <c r="A3541" s="59"/>
      <c r="B3541" s="59" t="s">
        <v>769</v>
      </c>
      <c r="C3541" s="59"/>
      <c r="D3541" s="60">
        <f>DR!$J$169</f>
        <v>0</v>
      </c>
      <c r="E3541" s="60">
        <f>CR!$J$171</f>
        <v>2640</v>
      </c>
      <c r="F3541" s="59"/>
      <c r="G3541" s="60"/>
    </row>
    <row r="3542" spans="1:7" ht="18" customHeight="1" x14ac:dyDescent="0.35">
      <c r="A3542" s="59"/>
      <c r="B3542" s="59" t="s">
        <v>770</v>
      </c>
      <c r="C3542" s="59"/>
      <c r="D3542" s="60">
        <f>DR!$K$169</f>
        <v>3000</v>
      </c>
      <c r="E3542" s="60">
        <f>CR!$K$171</f>
        <v>1200</v>
      </c>
      <c r="F3542" s="59"/>
      <c r="G3542" s="60"/>
    </row>
    <row r="3543" spans="1:7" ht="18" customHeight="1" x14ac:dyDescent="0.35">
      <c r="A3543" s="59"/>
      <c r="B3543" s="59" t="s">
        <v>771</v>
      </c>
      <c r="C3543" s="59"/>
      <c r="D3543" s="60">
        <f>DR!$L$169</f>
        <v>15000</v>
      </c>
      <c r="E3543" s="60">
        <f>CR!$L$171</f>
        <v>3930</v>
      </c>
      <c r="F3543" s="59"/>
      <c r="G3543" s="60"/>
    </row>
    <row r="3544" spans="1:7" ht="18" customHeight="1" x14ac:dyDescent="0.35">
      <c r="A3544" s="59"/>
      <c r="B3544" s="59" t="s">
        <v>772</v>
      </c>
      <c r="C3544" s="59"/>
      <c r="D3544" s="60">
        <f>DR!$M$169</f>
        <v>40000</v>
      </c>
      <c r="E3544" s="60">
        <f>CR!$M$171</f>
        <v>3900</v>
      </c>
      <c r="F3544" s="59"/>
      <c r="G3544" s="60"/>
    </row>
    <row r="3545" spans="1:7" ht="18" customHeight="1" x14ac:dyDescent="0.35">
      <c r="A3545" s="59"/>
      <c r="B3545" s="59" t="s">
        <v>773</v>
      </c>
      <c r="C3545" s="59"/>
      <c r="D3545" s="60">
        <f>DR!$N$169</f>
        <v>15575</v>
      </c>
      <c r="E3545" s="60" t="e">
        <f>CR!#REF!</f>
        <v>#REF!</v>
      </c>
      <c r="F3545" s="59"/>
      <c r="G3545" s="60"/>
    </row>
    <row r="3546" spans="1:7" ht="18" customHeight="1" x14ac:dyDescent="0.35">
      <c r="A3546" s="59"/>
      <c r="B3546" s="59" t="s">
        <v>774</v>
      </c>
      <c r="C3546" s="59"/>
      <c r="D3546" s="60">
        <f>DR!$O$169</f>
        <v>0</v>
      </c>
      <c r="E3546" s="60">
        <f>CR!$O$171</f>
        <v>140</v>
      </c>
      <c r="F3546" s="59"/>
      <c r="G3546" s="60"/>
    </row>
    <row r="3547" spans="1:7" ht="18" customHeight="1" x14ac:dyDescent="0.35">
      <c r="A3547" s="59"/>
      <c r="B3547" s="59" t="s">
        <v>775</v>
      </c>
      <c r="C3547" s="59"/>
      <c r="D3547" s="60">
        <f>DR!$P$169</f>
        <v>40000</v>
      </c>
      <c r="E3547" s="60">
        <f>CR!$P$171</f>
        <v>2870</v>
      </c>
      <c r="F3547" s="59"/>
      <c r="G3547" s="60"/>
    </row>
    <row r="3548" spans="1:7" ht="18" customHeight="1" x14ac:dyDescent="0.35">
      <c r="A3548" s="59"/>
      <c r="B3548" s="59" t="s">
        <v>776</v>
      </c>
      <c r="C3548" s="59"/>
      <c r="D3548" s="60">
        <f>DR!$Q$169</f>
        <v>0</v>
      </c>
      <c r="E3548" s="60">
        <f>CR!$Q$171</f>
        <v>2950</v>
      </c>
      <c r="F3548" s="59"/>
      <c r="G3548" s="60"/>
    </row>
    <row r="3549" spans="1:7" ht="18" customHeight="1" x14ac:dyDescent="0.35">
      <c r="A3549" s="59"/>
      <c r="B3549" s="59" t="s">
        <v>777</v>
      </c>
      <c r="C3549" s="59"/>
      <c r="D3549" s="60">
        <f>DR!$R$169</f>
        <v>15000</v>
      </c>
      <c r="E3549" s="60">
        <f>CR!$R$171</f>
        <v>500</v>
      </c>
      <c r="F3549" s="59"/>
      <c r="G3549" s="60"/>
    </row>
    <row r="3550" spans="1:7" ht="18" customHeight="1" x14ac:dyDescent="0.35">
      <c r="A3550" s="59"/>
      <c r="B3550" s="59" t="s">
        <v>778</v>
      </c>
      <c r="C3550" s="59"/>
      <c r="D3550" s="60">
        <f>DR!$S$169</f>
        <v>40000</v>
      </c>
      <c r="E3550" s="60">
        <f>CR!$S$171</f>
        <v>200</v>
      </c>
      <c r="F3550" s="59"/>
      <c r="G3550" s="60"/>
    </row>
    <row r="3551" spans="1:7" ht="18" customHeight="1" x14ac:dyDescent="0.35">
      <c r="A3551" s="59"/>
      <c r="B3551" s="59" t="s">
        <v>779</v>
      </c>
      <c r="C3551" s="59"/>
      <c r="D3551" s="60">
        <f>DR!$T$169</f>
        <v>15000</v>
      </c>
      <c r="E3551" s="60">
        <f>CR!$T$171</f>
        <v>0</v>
      </c>
      <c r="F3551" s="59"/>
      <c r="G3551" s="60"/>
    </row>
    <row r="3552" spans="1:7" ht="18" customHeight="1" x14ac:dyDescent="0.35">
      <c r="A3552" s="59"/>
      <c r="B3552" s="59" t="s">
        <v>780</v>
      </c>
      <c r="C3552" s="59"/>
      <c r="D3552" s="60">
        <f>DR!$U$169</f>
        <v>40000</v>
      </c>
      <c r="E3552" s="60">
        <f>CR!$U$171</f>
        <v>0</v>
      </c>
      <c r="F3552" s="59"/>
      <c r="G3552" s="60"/>
    </row>
    <row r="3553" spans="1:7" ht="18" customHeight="1" x14ac:dyDescent="0.35">
      <c r="A3553" s="59"/>
      <c r="B3553" s="59"/>
      <c r="C3553" s="59"/>
      <c r="D3553" s="60" t="e">
        <f t="shared" ref="D3553:E3553" si="147">SUM(D3535:D3552)</f>
        <v>#REF!</v>
      </c>
      <c r="E3553" s="60" t="e">
        <f t="shared" si="147"/>
        <v>#REF!</v>
      </c>
      <c r="F3553" s="59" t="s">
        <v>761</v>
      </c>
      <c r="G3553" s="60" t="e">
        <f>D3553-E3553</f>
        <v>#REF!</v>
      </c>
    </row>
    <row r="3554" spans="1:7" ht="18" customHeight="1" x14ac:dyDescent="0.35">
      <c r="A3554" s="52"/>
      <c r="B3554" s="52"/>
      <c r="C3554" s="52"/>
      <c r="D3554" s="53"/>
      <c r="E3554" s="53"/>
      <c r="F3554" s="52"/>
      <c r="G3554" s="53"/>
    </row>
    <row r="3555" spans="1:7" ht="18" customHeight="1" x14ac:dyDescent="0.35">
      <c r="A3555" s="52"/>
      <c r="B3555" s="52"/>
      <c r="C3555" s="52"/>
      <c r="D3555" s="53"/>
      <c r="E3555" s="53"/>
      <c r="F3555" s="52"/>
      <c r="G3555" s="53"/>
    </row>
    <row r="3556" spans="1:7" ht="18" customHeight="1" x14ac:dyDescent="0.35">
      <c r="A3556" s="61" t="s">
        <v>741</v>
      </c>
      <c r="B3556" s="63"/>
      <c r="C3556" s="52"/>
      <c r="D3556" s="55">
        <v>318</v>
      </c>
      <c r="E3556" s="53"/>
      <c r="F3556" s="52"/>
      <c r="G3556" s="53"/>
    </row>
    <row r="3557" spans="1:7" ht="18" customHeight="1" x14ac:dyDescent="0.35">
      <c r="A3557" s="56"/>
      <c r="B3557" s="64"/>
      <c r="C3557" s="52"/>
      <c r="D3557" s="55"/>
      <c r="E3557" s="53"/>
      <c r="F3557" s="52"/>
      <c r="G3557" s="53"/>
    </row>
    <row r="3558" spans="1:7" ht="18" customHeight="1" x14ac:dyDescent="0.35">
      <c r="A3558" s="57" t="s">
        <v>756</v>
      </c>
      <c r="B3558" s="57" t="s">
        <v>757</v>
      </c>
      <c r="C3558" s="57" t="s">
        <v>758</v>
      </c>
      <c r="D3558" s="58" t="s">
        <v>759</v>
      </c>
      <c r="E3558" s="58" t="s">
        <v>760</v>
      </c>
      <c r="F3558" s="57" t="s">
        <v>761</v>
      </c>
      <c r="G3558" s="58" t="s">
        <v>762</v>
      </c>
    </row>
    <row r="3559" spans="1:7" ht="18" customHeight="1" x14ac:dyDescent="0.35">
      <c r="A3559" s="59" t="s">
        <v>763</v>
      </c>
      <c r="B3559" s="59" t="s">
        <v>649</v>
      </c>
      <c r="C3559" s="59"/>
      <c r="D3559" s="60">
        <f>DR!$D$173</f>
        <v>72000</v>
      </c>
      <c r="E3559" s="60">
        <f>CR!$D$173</f>
        <v>0</v>
      </c>
      <c r="F3559" s="59"/>
      <c r="G3559" s="60"/>
    </row>
    <row r="3560" spans="1:7" ht="18" customHeight="1" x14ac:dyDescent="0.35">
      <c r="A3560" s="59"/>
      <c r="B3560" s="59" t="s">
        <v>764</v>
      </c>
      <c r="C3560" s="59"/>
      <c r="D3560" s="60">
        <f>DR!$E$171</f>
        <v>0</v>
      </c>
      <c r="E3560" s="60">
        <f>CR!$E$173</f>
        <v>0</v>
      </c>
      <c r="F3560" s="59"/>
      <c r="G3560" s="60"/>
    </row>
    <row r="3561" spans="1:7" ht="18" customHeight="1" x14ac:dyDescent="0.35">
      <c r="A3561" s="59"/>
      <c r="B3561" s="59" t="s">
        <v>765</v>
      </c>
      <c r="C3561" s="59"/>
      <c r="D3561" s="60">
        <f>DR!$F$171</f>
        <v>0</v>
      </c>
      <c r="E3561" s="60">
        <f>CR!$F$173</f>
        <v>0</v>
      </c>
      <c r="F3561" s="59"/>
      <c r="G3561" s="60"/>
    </row>
    <row r="3562" spans="1:7" ht="18" customHeight="1" x14ac:dyDescent="0.35">
      <c r="A3562" s="59"/>
      <c r="B3562" s="59" t="s">
        <v>766</v>
      </c>
      <c r="C3562" s="59"/>
      <c r="D3562" s="60">
        <f>DR!$H$171</f>
        <v>0</v>
      </c>
      <c r="E3562" s="60">
        <f>CR!$G$173</f>
        <v>0</v>
      </c>
      <c r="F3562" s="59"/>
      <c r="G3562" s="60"/>
    </row>
    <row r="3563" spans="1:7" ht="18" customHeight="1" x14ac:dyDescent="0.35">
      <c r="A3563" s="59"/>
      <c r="B3563" s="59" t="s">
        <v>767</v>
      </c>
      <c r="C3563" s="59"/>
      <c r="D3563" s="60" t="e">
        <f>DR!#REF!</f>
        <v>#REF!</v>
      </c>
      <c r="E3563" s="60">
        <f>CR!$H$174</f>
        <v>22937</v>
      </c>
      <c r="F3563" s="59"/>
      <c r="G3563" s="60"/>
    </row>
    <row r="3564" spans="1:7" ht="18" customHeight="1" x14ac:dyDescent="0.35">
      <c r="A3564" s="59"/>
      <c r="B3564" s="59" t="s">
        <v>768</v>
      </c>
      <c r="C3564" s="59"/>
      <c r="D3564" s="60">
        <f>DR!$I$171</f>
        <v>0</v>
      </c>
      <c r="E3564" s="60">
        <f>CR!$I$173</f>
        <v>0</v>
      </c>
      <c r="F3564" s="59"/>
      <c r="G3564" s="60"/>
    </row>
    <row r="3565" spans="1:7" ht="18" customHeight="1" x14ac:dyDescent="0.35">
      <c r="A3565" s="59"/>
      <c r="B3565" s="59" t="s">
        <v>769</v>
      </c>
      <c r="C3565" s="59"/>
      <c r="D3565" s="60">
        <f>DR!$J$171</f>
        <v>0</v>
      </c>
      <c r="E3565" s="60">
        <f>CR!$J$173</f>
        <v>0</v>
      </c>
      <c r="F3565" s="59"/>
      <c r="G3565" s="60"/>
    </row>
    <row r="3566" spans="1:7" ht="18" customHeight="1" x14ac:dyDescent="0.35">
      <c r="A3566" s="59"/>
      <c r="B3566" s="59" t="s">
        <v>770</v>
      </c>
      <c r="C3566" s="59"/>
      <c r="D3566" s="60">
        <f>DR!$K$171</f>
        <v>0</v>
      </c>
      <c r="E3566" s="60">
        <f>CR!$K$173</f>
        <v>0</v>
      </c>
      <c r="F3566" s="59"/>
      <c r="G3566" s="60"/>
    </row>
    <row r="3567" spans="1:7" ht="18" customHeight="1" x14ac:dyDescent="0.35">
      <c r="A3567" s="59"/>
      <c r="B3567" s="59" t="s">
        <v>771</v>
      </c>
      <c r="C3567" s="59"/>
      <c r="D3567" s="60">
        <f>DR!$L$171</f>
        <v>0</v>
      </c>
      <c r="E3567" s="60">
        <f>CR!$L$173</f>
        <v>0</v>
      </c>
      <c r="F3567" s="59"/>
      <c r="G3567" s="60"/>
    </row>
    <row r="3568" spans="1:7" ht="18" customHeight="1" x14ac:dyDescent="0.35">
      <c r="A3568" s="59"/>
      <c r="B3568" s="59" t="s">
        <v>772</v>
      </c>
      <c r="C3568" s="59"/>
      <c r="D3568" s="60">
        <f>DR!$M$171</f>
        <v>0</v>
      </c>
      <c r="E3568" s="60">
        <f>CR!$M$173</f>
        <v>0</v>
      </c>
      <c r="F3568" s="59"/>
      <c r="G3568" s="60"/>
    </row>
    <row r="3569" spans="1:7" ht="18" customHeight="1" x14ac:dyDescent="0.35">
      <c r="A3569" s="59"/>
      <c r="B3569" s="59" t="s">
        <v>773</v>
      </c>
      <c r="C3569" s="59"/>
      <c r="D3569" s="60">
        <f>DR!$N$171</f>
        <v>0</v>
      </c>
      <c r="E3569" s="60">
        <f>CR!$N$173</f>
        <v>0</v>
      </c>
      <c r="F3569" s="59"/>
      <c r="G3569" s="60"/>
    </row>
    <row r="3570" spans="1:7" ht="18" customHeight="1" x14ac:dyDescent="0.35">
      <c r="A3570" s="59"/>
      <c r="B3570" s="59" t="s">
        <v>774</v>
      </c>
      <c r="C3570" s="59"/>
      <c r="D3570" s="60">
        <f>DR!$O$171</f>
        <v>0</v>
      </c>
      <c r="E3570" s="60">
        <f>CR!$O$173</f>
        <v>0</v>
      </c>
      <c r="F3570" s="59"/>
      <c r="G3570" s="60"/>
    </row>
    <row r="3571" spans="1:7" ht="18" customHeight="1" x14ac:dyDescent="0.35">
      <c r="A3571" s="59"/>
      <c r="B3571" s="59" t="s">
        <v>775</v>
      </c>
      <c r="C3571" s="59"/>
      <c r="D3571" s="60">
        <f>DR!$P$171</f>
        <v>0</v>
      </c>
      <c r="E3571" s="60">
        <f>CR!$P$173</f>
        <v>0</v>
      </c>
      <c r="F3571" s="59"/>
      <c r="G3571" s="60"/>
    </row>
    <row r="3572" spans="1:7" ht="18" customHeight="1" x14ac:dyDescent="0.35">
      <c r="A3572" s="59"/>
      <c r="B3572" s="59" t="s">
        <v>776</v>
      </c>
      <c r="C3572" s="59"/>
      <c r="D3572" s="60">
        <f>DR!$Q$171</f>
        <v>0</v>
      </c>
      <c r="E3572" s="60">
        <f>CR!$Q$173</f>
        <v>0</v>
      </c>
      <c r="F3572" s="59"/>
      <c r="G3572" s="60"/>
    </row>
    <row r="3573" spans="1:7" ht="18" customHeight="1" x14ac:dyDescent="0.35">
      <c r="A3573" s="59"/>
      <c r="B3573" s="59" t="s">
        <v>777</v>
      </c>
      <c r="C3573" s="59"/>
      <c r="D3573" s="60">
        <f>DR!$R$171</f>
        <v>0</v>
      </c>
      <c r="E3573" s="60">
        <f>CR!$R$173</f>
        <v>0</v>
      </c>
      <c r="F3573" s="59"/>
      <c r="G3573" s="60"/>
    </row>
    <row r="3574" spans="1:7" ht="18" customHeight="1" x14ac:dyDescent="0.35">
      <c r="A3574" s="59"/>
      <c r="B3574" s="59" t="s">
        <v>778</v>
      </c>
      <c r="C3574" s="59"/>
      <c r="D3574" s="60">
        <f>DR!$S$171</f>
        <v>0</v>
      </c>
      <c r="E3574" s="60">
        <f>CR!$S$173</f>
        <v>0</v>
      </c>
      <c r="F3574" s="59"/>
      <c r="G3574" s="60"/>
    </row>
    <row r="3575" spans="1:7" ht="18" customHeight="1" x14ac:dyDescent="0.35">
      <c r="A3575" s="59"/>
      <c r="B3575" s="59" t="s">
        <v>779</v>
      </c>
      <c r="C3575" s="59"/>
      <c r="D3575" s="60">
        <f>DR!$T$171</f>
        <v>0</v>
      </c>
      <c r="E3575" s="60">
        <f>CR!$T$173</f>
        <v>0</v>
      </c>
      <c r="F3575" s="59"/>
      <c r="G3575" s="60"/>
    </row>
    <row r="3576" spans="1:7" ht="18" customHeight="1" x14ac:dyDescent="0.35">
      <c r="A3576" s="59"/>
      <c r="B3576" s="59" t="s">
        <v>780</v>
      </c>
      <c r="C3576" s="59"/>
      <c r="D3576" s="60">
        <f>DR!$U$171</f>
        <v>0</v>
      </c>
      <c r="E3576" s="60">
        <f>CR!$U$173</f>
        <v>0</v>
      </c>
      <c r="F3576" s="59"/>
      <c r="G3576" s="60"/>
    </row>
    <row r="3577" spans="1:7" ht="18" customHeight="1" x14ac:dyDescent="0.35">
      <c r="A3577" s="59"/>
      <c r="B3577" s="59"/>
      <c r="C3577" s="59"/>
      <c r="D3577" s="60" t="e">
        <f t="shared" ref="D3577:E3577" si="148">SUM(D3559:D3576)</f>
        <v>#REF!</v>
      </c>
      <c r="E3577" s="60">
        <f t="shared" si="148"/>
        <v>22937</v>
      </c>
      <c r="F3577" s="59" t="s">
        <v>761</v>
      </c>
      <c r="G3577" s="60" t="e">
        <f>D3577-E3577</f>
        <v>#REF!</v>
      </c>
    </row>
    <row r="3578" spans="1:7" ht="18" customHeight="1" x14ac:dyDescent="0.35">
      <c r="A3578" s="52"/>
      <c r="B3578" s="52"/>
      <c r="C3578" s="52"/>
      <c r="D3578" s="53"/>
      <c r="E3578" s="53"/>
      <c r="F3578" s="52"/>
      <c r="G3578" s="53"/>
    </row>
    <row r="3579" spans="1:7" ht="18" customHeight="1" x14ac:dyDescent="0.35">
      <c r="A3579" s="52"/>
      <c r="B3579" s="52"/>
      <c r="C3579" s="52"/>
      <c r="D3579" s="53"/>
      <c r="E3579" s="53"/>
      <c r="F3579" s="52"/>
      <c r="G3579" s="53"/>
    </row>
    <row r="3580" spans="1:7" ht="18" customHeight="1" x14ac:dyDescent="0.35">
      <c r="A3580" s="61" t="s">
        <v>612</v>
      </c>
      <c r="B3580" s="63"/>
      <c r="C3580" s="52"/>
      <c r="D3580" s="55">
        <v>319</v>
      </c>
      <c r="E3580" s="53"/>
      <c r="F3580" s="52"/>
      <c r="G3580" s="53"/>
    </row>
    <row r="3581" spans="1:7" ht="18" customHeight="1" x14ac:dyDescent="0.35">
      <c r="A3581" s="56"/>
      <c r="B3581" s="64"/>
      <c r="C3581" s="52"/>
      <c r="D3581" s="55"/>
      <c r="E3581" s="53"/>
      <c r="F3581" s="52"/>
      <c r="G3581" s="53"/>
    </row>
    <row r="3582" spans="1:7" ht="18" customHeight="1" x14ac:dyDescent="0.35">
      <c r="A3582" s="57" t="s">
        <v>756</v>
      </c>
      <c r="B3582" s="57" t="s">
        <v>757</v>
      </c>
      <c r="C3582" s="57" t="s">
        <v>758</v>
      </c>
      <c r="D3582" s="58" t="s">
        <v>759</v>
      </c>
      <c r="E3582" s="58" t="s">
        <v>760</v>
      </c>
      <c r="F3582" s="57" t="s">
        <v>761</v>
      </c>
      <c r="G3582" s="58" t="s">
        <v>762</v>
      </c>
    </row>
    <row r="3583" spans="1:7" ht="18" customHeight="1" x14ac:dyDescent="0.35">
      <c r="A3583" s="59" t="s">
        <v>763</v>
      </c>
      <c r="B3583" s="59" t="s">
        <v>649</v>
      </c>
      <c r="C3583" s="59"/>
      <c r="D3583" s="60">
        <f>DR!$D$174</f>
        <v>0</v>
      </c>
      <c r="E3583" s="60">
        <f>CR!$D$174</f>
        <v>0</v>
      </c>
      <c r="F3583" s="59"/>
      <c r="G3583" s="60"/>
    </row>
    <row r="3584" spans="1:7" ht="18" customHeight="1" x14ac:dyDescent="0.35">
      <c r="A3584" s="59"/>
      <c r="B3584" s="59" t="s">
        <v>764</v>
      </c>
      <c r="C3584" s="59"/>
      <c r="D3584" s="60">
        <f>DR!$E$173</f>
        <v>12000</v>
      </c>
      <c r="E3584" s="60">
        <f>CR!$E$174</f>
        <v>63335935</v>
      </c>
      <c r="F3584" s="59"/>
      <c r="G3584" s="60"/>
    </row>
    <row r="3585" spans="1:7" ht="18" customHeight="1" x14ac:dyDescent="0.35">
      <c r="A3585" s="59"/>
      <c r="B3585" s="59" t="s">
        <v>765</v>
      </c>
      <c r="C3585" s="59"/>
      <c r="D3585" s="60">
        <f>DR!$F$173</f>
        <v>14400</v>
      </c>
      <c r="E3585" s="60">
        <f>CR!$F$174</f>
        <v>11784868</v>
      </c>
      <c r="F3585" s="59"/>
      <c r="G3585" s="60"/>
    </row>
    <row r="3586" spans="1:7" ht="18" customHeight="1" x14ac:dyDescent="0.35">
      <c r="A3586" s="59"/>
      <c r="B3586" s="59" t="s">
        <v>766</v>
      </c>
      <c r="C3586" s="59"/>
      <c r="D3586" s="60">
        <f>DR!$H$173</f>
        <v>14400</v>
      </c>
      <c r="E3586" s="60">
        <f>CR!$G$174</f>
        <v>45918572</v>
      </c>
      <c r="F3586" s="59"/>
      <c r="G3586" s="60"/>
    </row>
    <row r="3587" spans="1:7" ht="18" customHeight="1" x14ac:dyDescent="0.35">
      <c r="A3587" s="59"/>
      <c r="B3587" s="59" t="s">
        <v>767</v>
      </c>
      <c r="C3587" s="59"/>
      <c r="D3587" s="60" t="e">
        <f>DR!#REF!</f>
        <v>#REF!</v>
      </c>
      <c r="E3587" s="60">
        <f>CR!$H$175</f>
        <v>27179</v>
      </c>
      <c r="F3587" s="59"/>
      <c r="G3587" s="60"/>
    </row>
    <row r="3588" spans="1:7" ht="18" customHeight="1" x14ac:dyDescent="0.35">
      <c r="A3588" s="59"/>
      <c r="B3588" s="59" t="s">
        <v>768</v>
      </c>
      <c r="C3588" s="59"/>
      <c r="D3588" s="60">
        <f>DR!$I$173</f>
        <v>14400</v>
      </c>
      <c r="E3588" s="60">
        <f>CR!$I$174</f>
        <v>770526</v>
      </c>
      <c r="F3588" s="59"/>
      <c r="G3588" s="60"/>
    </row>
    <row r="3589" spans="1:7" ht="18" customHeight="1" x14ac:dyDescent="0.35">
      <c r="A3589" s="59"/>
      <c r="B3589" s="59" t="s">
        <v>769</v>
      </c>
      <c r="C3589" s="59"/>
      <c r="D3589" s="60">
        <f>DR!$J$173</f>
        <v>14400</v>
      </c>
      <c r="E3589" s="60">
        <f>CR!$J$174</f>
        <v>157545</v>
      </c>
      <c r="F3589" s="59"/>
      <c r="G3589" s="60"/>
    </row>
    <row r="3590" spans="1:7" ht="18" customHeight="1" x14ac:dyDescent="0.35">
      <c r="A3590" s="59"/>
      <c r="B3590" s="59" t="s">
        <v>770</v>
      </c>
      <c r="C3590" s="59"/>
      <c r="D3590" s="60">
        <f>DR!$K$173</f>
        <v>14400</v>
      </c>
      <c r="E3590" s="60">
        <f>CR!$K$174</f>
        <v>0</v>
      </c>
      <c r="F3590" s="59"/>
      <c r="G3590" s="60"/>
    </row>
    <row r="3591" spans="1:7" ht="18" customHeight="1" x14ac:dyDescent="0.35">
      <c r="A3591" s="59"/>
      <c r="B3591" s="59" t="s">
        <v>771</v>
      </c>
      <c r="C3591" s="59"/>
      <c r="D3591" s="60">
        <f>DR!$L$173</f>
        <v>14400</v>
      </c>
      <c r="E3591" s="60">
        <f>CR!$L$174</f>
        <v>2930767</v>
      </c>
      <c r="F3591" s="59"/>
      <c r="G3591" s="60"/>
    </row>
    <row r="3592" spans="1:7" ht="18" customHeight="1" x14ac:dyDescent="0.35">
      <c r="A3592" s="59"/>
      <c r="B3592" s="59" t="s">
        <v>772</v>
      </c>
      <c r="C3592" s="59"/>
      <c r="D3592" s="60">
        <f>DR!$M$173</f>
        <v>14400</v>
      </c>
      <c r="E3592" s="60">
        <f>CR!$M$174</f>
        <v>98955</v>
      </c>
      <c r="F3592" s="59"/>
      <c r="G3592" s="60"/>
    </row>
    <row r="3593" spans="1:7" ht="18" customHeight="1" x14ac:dyDescent="0.35">
      <c r="A3593" s="59"/>
      <c r="B3593" s="59" t="s">
        <v>773</v>
      </c>
      <c r="C3593" s="59"/>
      <c r="D3593" s="60">
        <f>DR!$N$173</f>
        <v>14400</v>
      </c>
      <c r="E3593" s="60">
        <f>CR!$N$171</f>
        <v>2040</v>
      </c>
      <c r="F3593" s="59"/>
      <c r="G3593" s="60"/>
    </row>
    <row r="3594" spans="1:7" ht="18" customHeight="1" x14ac:dyDescent="0.35">
      <c r="A3594" s="59"/>
      <c r="B3594" s="59" t="s">
        <v>774</v>
      </c>
      <c r="C3594" s="59"/>
      <c r="D3594" s="60">
        <f>DR!$O$173</f>
        <v>14400</v>
      </c>
      <c r="E3594" s="60" t="e">
        <f>CR!#REF!</f>
        <v>#REF!</v>
      </c>
      <c r="F3594" s="59"/>
      <c r="G3594" s="60"/>
    </row>
    <row r="3595" spans="1:7" ht="18" customHeight="1" x14ac:dyDescent="0.35">
      <c r="A3595" s="59"/>
      <c r="B3595" s="59" t="s">
        <v>775</v>
      </c>
      <c r="C3595" s="59"/>
      <c r="D3595" s="60" t="e">
        <f>DR!#REF!</f>
        <v>#REF!</v>
      </c>
      <c r="E3595" s="60">
        <f>CR!$P$174</f>
        <v>29639360</v>
      </c>
      <c r="F3595" s="59"/>
      <c r="G3595" s="60"/>
    </row>
    <row r="3596" spans="1:7" ht="18" customHeight="1" x14ac:dyDescent="0.35">
      <c r="A3596" s="59"/>
      <c r="B3596" s="59" t="s">
        <v>776</v>
      </c>
      <c r="C3596" s="59"/>
      <c r="D3596" s="60">
        <f>DR!$Q$173</f>
        <v>14400</v>
      </c>
      <c r="E3596" s="60">
        <f>CR!$Q$174</f>
        <v>237416</v>
      </c>
      <c r="F3596" s="59"/>
      <c r="G3596" s="60"/>
    </row>
    <row r="3597" spans="1:7" ht="18" customHeight="1" x14ac:dyDescent="0.35">
      <c r="A3597" s="59"/>
      <c r="B3597" s="59" t="s">
        <v>777</v>
      </c>
      <c r="C3597" s="59"/>
      <c r="D3597" s="60">
        <f>DR!$R$173</f>
        <v>14400</v>
      </c>
      <c r="E3597" s="60">
        <f>CR!$R$174</f>
        <v>0</v>
      </c>
      <c r="F3597" s="59"/>
      <c r="G3597" s="60"/>
    </row>
    <row r="3598" spans="1:7" ht="18" customHeight="1" x14ac:dyDescent="0.35">
      <c r="A3598" s="59"/>
      <c r="B3598" s="59" t="s">
        <v>778</v>
      </c>
      <c r="C3598" s="59"/>
      <c r="D3598" s="60">
        <f>DR!$S$173</f>
        <v>14400</v>
      </c>
      <c r="E3598" s="60">
        <f>CR!$S$174</f>
        <v>26715</v>
      </c>
      <c r="F3598" s="59"/>
      <c r="G3598" s="60"/>
    </row>
    <row r="3599" spans="1:7" ht="18" customHeight="1" x14ac:dyDescent="0.35">
      <c r="A3599" s="59"/>
      <c r="B3599" s="59" t="s">
        <v>779</v>
      </c>
      <c r="C3599" s="59"/>
      <c r="D3599" s="60">
        <f>DR!$T$173</f>
        <v>14400</v>
      </c>
      <c r="E3599" s="60">
        <f>CR!$T$174</f>
        <v>0</v>
      </c>
      <c r="F3599" s="59"/>
      <c r="G3599" s="60"/>
    </row>
    <row r="3600" spans="1:7" ht="18" customHeight="1" x14ac:dyDescent="0.35">
      <c r="A3600" s="59"/>
      <c r="B3600" s="59" t="s">
        <v>780</v>
      </c>
      <c r="C3600" s="59"/>
      <c r="D3600" s="60">
        <f>DR!$U$173</f>
        <v>14400</v>
      </c>
      <c r="E3600" s="60">
        <f>CR!$U$174</f>
        <v>0</v>
      </c>
      <c r="F3600" s="59"/>
      <c r="G3600" s="60"/>
    </row>
    <row r="3601" spans="1:7" ht="18" customHeight="1" x14ac:dyDescent="0.35">
      <c r="A3601" s="59"/>
      <c r="B3601" s="59"/>
      <c r="C3601" s="59"/>
      <c r="D3601" s="60" t="e">
        <f t="shared" ref="D3601:E3601" si="149">SUM(D3583:D3600)</f>
        <v>#REF!</v>
      </c>
      <c r="E3601" s="60" t="e">
        <f t="shared" si="149"/>
        <v>#REF!</v>
      </c>
      <c r="F3601" s="59" t="s">
        <v>761</v>
      </c>
      <c r="G3601" s="60" t="e">
        <f>D3601-E3601</f>
        <v>#REF!</v>
      </c>
    </row>
    <row r="3602" spans="1:7" ht="18" customHeight="1" x14ac:dyDescent="0.35">
      <c r="A3602" s="52"/>
      <c r="B3602" s="52"/>
      <c r="C3602" s="52"/>
      <c r="D3602" s="53"/>
      <c r="E3602" s="53"/>
      <c r="F3602" s="52"/>
      <c r="G3602" s="53"/>
    </row>
    <row r="3603" spans="1:7" ht="18" customHeight="1" x14ac:dyDescent="0.35">
      <c r="A3603" s="52"/>
      <c r="B3603" s="52"/>
      <c r="C3603" s="52"/>
      <c r="D3603" s="53"/>
      <c r="E3603" s="53"/>
      <c r="F3603" s="52"/>
      <c r="G3603" s="53"/>
    </row>
    <row r="3604" spans="1:7" ht="18" customHeight="1" x14ac:dyDescent="0.35">
      <c r="A3604" s="61" t="s">
        <v>614</v>
      </c>
      <c r="B3604" s="63"/>
      <c r="C3604" s="52"/>
      <c r="D3604" s="55">
        <v>320</v>
      </c>
      <c r="E3604" s="53"/>
      <c r="F3604" s="52"/>
      <c r="G3604" s="53"/>
    </row>
    <row r="3605" spans="1:7" ht="18" customHeight="1" x14ac:dyDescent="0.35">
      <c r="A3605" s="56"/>
      <c r="B3605" s="64"/>
      <c r="C3605" s="52"/>
      <c r="D3605" s="55"/>
      <c r="E3605" s="53"/>
      <c r="F3605" s="52"/>
      <c r="G3605" s="53"/>
    </row>
    <row r="3606" spans="1:7" ht="18" customHeight="1" x14ac:dyDescent="0.35">
      <c r="A3606" s="57" t="s">
        <v>756</v>
      </c>
      <c r="B3606" s="57" t="s">
        <v>757</v>
      </c>
      <c r="C3606" s="57" t="s">
        <v>758</v>
      </c>
      <c r="D3606" s="58" t="s">
        <v>759</v>
      </c>
      <c r="E3606" s="58" t="s">
        <v>760</v>
      </c>
      <c r="F3606" s="57" t="s">
        <v>761</v>
      </c>
      <c r="G3606" s="58" t="s">
        <v>762</v>
      </c>
    </row>
    <row r="3607" spans="1:7" ht="18" customHeight="1" x14ac:dyDescent="0.35">
      <c r="A3607" s="59" t="s">
        <v>763</v>
      </c>
      <c r="B3607" s="59" t="s">
        <v>649</v>
      </c>
      <c r="C3607" s="59"/>
      <c r="D3607" s="60">
        <f>DR!$D$175</f>
        <v>0</v>
      </c>
      <c r="E3607" s="60">
        <f>CR!$D$175</f>
        <v>0</v>
      </c>
      <c r="F3607" s="59"/>
      <c r="G3607" s="60"/>
    </row>
    <row r="3608" spans="1:7" ht="18" customHeight="1" x14ac:dyDescent="0.35">
      <c r="A3608" s="59"/>
      <c r="B3608" s="59" t="s">
        <v>764</v>
      </c>
      <c r="C3608" s="59"/>
      <c r="D3608" s="60">
        <f>DR!$E$174</f>
        <v>0</v>
      </c>
      <c r="E3608" s="60">
        <f>CR!$E$175</f>
        <v>209691</v>
      </c>
      <c r="F3608" s="59"/>
      <c r="G3608" s="60"/>
    </row>
    <row r="3609" spans="1:7" ht="18" customHeight="1" x14ac:dyDescent="0.35">
      <c r="A3609" s="59"/>
      <c r="B3609" s="59" t="s">
        <v>765</v>
      </c>
      <c r="C3609" s="59"/>
      <c r="D3609" s="60">
        <f>DR!$F$174</f>
        <v>0</v>
      </c>
      <c r="E3609" s="60">
        <f>CR!$F$175</f>
        <v>0</v>
      </c>
      <c r="F3609" s="59"/>
      <c r="G3609" s="60"/>
    </row>
    <row r="3610" spans="1:7" ht="18" customHeight="1" x14ac:dyDescent="0.35">
      <c r="A3610" s="59"/>
      <c r="B3610" s="59" t="s">
        <v>766</v>
      </c>
      <c r="C3610" s="59"/>
      <c r="D3610" s="60">
        <f>DR!$H$174</f>
        <v>0</v>
      </c>
      <c r="E3610" s="60">
        <f>CR!$G$175</f>
        <v>851169</v>
      </c>
      <c r="F3610" s="59"/>
      <c r="G3610" s="60"/>
    </row>
    <row r="3611" spans="1:7" ht="18" customHeight="1" x14ac:dyDescent="0.35">
      <c r="A3611" s="59"/>
      <c r="B3611" s="59" t="s">
        <v>767</v>
      </c>
      <c r="C3611" s="59"/>
      <c r="D3611" s="60" t="e">
        <f>DR!#REF!</f>
        <v>#REF!</v>
      </c>
      <c r="E3611" s="60">
        <f>CR!$H$176</f>
        <v>102630074.48999999</v>
      </c>
      <c r="F3611" s="59"/>
      <c r="G3611" s="60"/>
    </row>
    <row r="3612" spans="1:7" ht="18" customHeight="1" x14ac:dyDescent="0.35">
      <c r="A3612" s="59"/>
      <c r="B3612" s="59" t="s">
        <v>768</v>
      </c>
      <c r="C3612" s="59"/>
      <c r="D3612" s="60">
        <f>DR!$I$174</f>
        <v>0</v>
      </c>
      <c r="E3612" s="60">
        <f>CR!$I$175</f>
        <v>68240</v>
      </c>
      <c r="F3612" s="59"/>
      <c r="G3612" s="60"/>
    </row>
    <row r="3613" spans="1:7" ht="18" customHeight="1" x14ac:dyDescent="0.35">
      <c r="A3613" s="59"/>
      <c r="B3613" s="59" t="s">
        <v>769</v>
      </c>
      <c r="C3613" s="59"/>
      <c r="D3613" s="60">
        <f>DR!$J$174</f>
        <v>0</v>
      </c>
      <c r="E3613" s="60">
        <f>CR!$J$175</f>
        <v>190</v>
      </c>
      <c r="F3613" s="59"/>
      <c r="G3613" s="60"/>
    </row>
    <row r="3614" spans="1:7" ht="18" customHeight="1" x14ac:dyDescent="0.35">
      <c r="A3614" s="59"/>
      <c r="B3614" s="59" t="s">
        <v>770</v>
      </c>
      <c r="C3614" s="59"/>
      <c r="D3614" s="60">
        <f>DR!$K$174</f>
        <v>0</v>
      </c>
      <c r="E3614" s="60">
        <f>CR!$K$175</f>
        <v>2311</v>
      </c>
      <c r="F3614" s="59"/>
      <c r="G3614" s="60"/>
    </row>
    <row r="3615" spans="1:7" ht="18" customHeight="1" x14ac:dyDescent="0.35">
      <c r="A3615" s="59"/>
      <c r="B3615" s="59" t="s">
        <v>771</v>
      </c>
      <c r="C3615" s="59"/>
      <c r="D3615" s="60">
        <f>DR!$L$174</f>
        <v>0</v>
      </c>
      <c r="E3615" s="60">
        <f>CR!$L$175</f>
        <v>0</v>
      </c>
      <c r="F3615" s="59"/>
      <c r="G3615" s="60"/>
    </row>
    <row r="3616" spans="1:7" ht="18" customHeight="1" x14ac:dyDescent="0.35">
      <c r="A3616" s="59"/>
      <c r="B3616" s="59" t="s">
        <v>772</v>
      </c>
      <c r="C3616" s="59"/>
      <c r="D3616" s="60">
        <f>DR!$M$174</f>
        <v>0</v>
      </c>
      <c r="E3616" s="60">
        <f>CR!$M$175</f>
        <v>0</v>
      </c>
      <c r="F3616" s="59"/>
      <c r="G3616" s="60"/>
    </row>
    <row r="3617" spans="1:7" ht="18" customHeight="1" x14ac:dyDescent="0.35">
      <c r="A3617" s="59"/>
      <c r="B3617" s="59" t="s">
        <v>773</v>
      </c>
      <c r="C3617" s="59"/>
      <c r="D3617" s="60">
        <f>DR!$N$174</f>
        <v>0</v>
      </c>
      <c r="E3617" s="60">
        <f>CR!$N$174</f>
        <v>1675846</v>
      </c>
      <c r="F3617" s="59"/>
      <c r="G3617" s="60"/>
    </row>
    <row r="3618" spans="1:7" ht="18" customHeight="1" x14ac:dyDescent="0.35">
      <c r="A3618" s="59"/>
      <c r="B3618" s="59" t="s">
        <v>774</v>
      </c>
      <c r="C3618" s="59"/>
      <c r="D3618" s="60">
        <f>DR!$O$174</f>
        <v>0</v>
      </c>
      <c r="E3618" s="60">
        <f>CR!$O$181</f>
        <v>92329</v>
      </c>
      <c r="F3618" s="59"/>
      <c r="G3618" s="60"/>
    </row>
    <row r="3619" spans="1:7" ht="18" customHeight="1" x14ac:dyDescent="0.35">
      <c r="A3619" s="59"/>
      <c r="B3619" s="59" t="s">
        <v>775</v>
      </c>
      <c r="C3619" s="59"/>
      <c r="D3619" s="60">
        <f>DR!$P$174</f>
        <v>0</v>
      </c>
      <c r="E3619" s="60">
        <f>CR!$P$175</f>
        <v>262614</v>
      </c>
      <c r="F3619" s="59"/>
      <c r="G3619" s="60"/>
    </row>
    <row r="3620" spans="1:7" ht="18" customHeight="1" x14ac:dyDescent="0.35">
      <c r="A3620" s="59"/>
      <c r="B3620" s="59" t="s">
        <v>776</v>
      </c>
      <c r="C3620" s="59"/>
      <c r="D3620" s="60">
        <f>DR!$Q$174</f>
        <v>0</v>
      </c>
      <c r="E3620" s="60">
        <f>CR!$Q$175</f>
        <v>0</v>
      </c>
      <c r="F3620" s="59"/>
      <c r="G3620" s="60"/>
    </row>
    <row r="3621" spans="1:7" ht="18" customHeight="1" x14ac:dyDescent="0.35">
      <c r="A3621" s="59"/>
      <c r="B3621" s="59" t="s">
        <v>777</v>
      </c>
      <c r="C3621" s="59"/>
      <c r="D3621" s="60">
        <f>DR!$R$174</f>
        <v>0</v>
      </c>
      <c r="E3621" s="60">
        <f>CR!$R$175</f>
        <v>2700</v>
      </c>
      <c r="F3621" s="59"/>
      <c r="G3621" s="60"/>
    </row>
    <row r="3622" spans="1:7" ht="18" customHeight="1" x14ac:dyDescent="0.35">
      <c r="A3622" s="59"/>
      <c r="B3622" s="59" t="s">
        <v>778</v>
      </c>
      <c r="C3622" s="59"/>
      <c r="D3622" s="60">
        <f>DR!$S$174</f>
        <v>0</v>
      </c>
      <c r="E3622" s="60">
        <f>CR!$S$175</f>
        <v>284</v>
      </c>
      <c r="F3622" s="59"/>
      <c r="G3622" s="60"/>
    </row>
    <row r="3623" spans="1:7" ht="18" customHeight="1" x14ac:dyDescent="0.35">
      <c r="A3623" s="59"/>
      <c r="B3623" s="59" t="s">
        <v>779</v>
      </c>
      <c r="C3623" s="59"/>
      <c r="D3623" s="60">
        <f>DR!$T$174</f>
        <v>0</v>
      </c>
      <c r="E3623" s="60">
        <f>CR!$T$175</f>
        <v>158</v>
      </c>
      <c r="F3623" s="59"/>
      <c r="G3623" s="60"/>
    </row>
    <row r="3624" spans="1:7" ht="18" customHeight="1" x14ac:dyDescent="0.35">
      <c r="A3624" s="59"/>
      <c r="B3624" s="59" t="s">
        <v>780</v>
      </c>
      <c r="C3624" s="59"/>
      <c r="D3624" s="60">
        <f>DR!$U$174</f>
        <v>0</v>
      </c>
      <c r="E3624" s="60">
        <f>CR!$U$175</f>
        <v>13666</v>
      </c>
      <c r="F3624" s="59"/>
      <c r="G3624" s="60"/>
    </row>
    <row r="3625" spans="1:7" ht="18" customHeight="1" x14ac:dyDescent="0.35">
      <c r="A3625" s="59"/>
      <c r="B3625" s="59"/>
      <c r="C3625" s="59"/>
      <c r="D3625" s="60" t="e">
        <f t="shared" ref="D3625:E3625" si="150">SUM(D3607:D3624)</f>
        <v>#REF!</v>
      </c>
      <c r="E3625" s="60">
        <f t="shared" si="150"/>
        <v>105809272.48999999</v>
      </c>
      <c r="F3625" s="59" t="s">
        <v>761</v>
      </c>
      <c r="G3625" s="60" t="e">
        <f>D3625-E3625</f>
        <v>#REF!</v>
      </c>
    </row>
    <row r="3626" spans="1:7" ht="18" customHeight="1" x14ac:dyDescent="0.35">
      <c r="A3626" s="52"/>
      <c r="B3626" s="52"/>
      <c r="C3626" s="52"/>
      <c r="D3626" s="53"/>
      <c r="E3626" s="53"/>
      <c r="F3626" s="52"/>
      <c r="G3626" s="53"/>
    </row>
    <row r="3627" spans="1:7" ht="18" customHeight="1" x14ac:dyDescent="0.35">
      <c r="A3627" s="52"/>
      <c r="B3627" s="52"/>
      <c r="C3627" s="52"/>
      <c r="D3627" s="53"/>
      <c r="E3627" s="53"/>
      <c r="F3627" s="52"/>
      <c r="G3627" s="53"/>
    </row>
    <row r="3628" spans="1:7" ht="18" customHeight="1" x14ac:dyDescent="0.35">
      <c r="A3628" s="68" t="s">
        <v>616</v>
      </c>
      <c r="B3628" s="63"/>
      <c r="C3628" s="52"/>
      <c r="D3628" s="55">
        <v>321</v>
      </c>
      <c r="E3628" s="53"/>
      <c r="F3628" s="52"/>
      <c r="G3628" s="53"/>
    </row>
    <row r="3629" spans="1:7" ht="18" customHeight="1" x14ac:dyDescent="0.35">
      <c r="A3629" s="56"/>
      <c r="B3629" s="64"/>
      <c r="C3629" s="52"/>
      <c r="D3629" s="55"/>
      <c r="E3629" s="53"/>
      <c r="F3629" s="52"/>
      <c r="G3629" s="53"/>
    </row>
    <row r="3630" spans="1:7" ht="18" customHeight="1" x14ac:dyDescent="0.35">
      <c r="A3630" s="57" t="s">
        <v>756</v>
      </c>
      <c r="B3630" s="57" t="s">
        <v>757</v>
      </c>
      <c r="C3630" s="57" t="s">
        <v>758</v>
      </c>
      <c r="D3630" s="58" t="s">
        <v>759</v>
      </c>
      <c r="E3630" s="58" t="s">
        <v>760</v>
      </c>
      <c r="F3630" s="57" t="s">
        <v>761</v>
      </c>
      <c r="G3630" s="58" t="s">
        <v>762</v>
      </c>
    </row>
    <row r="3631" spans="1:7" ht="18" customHeight="1" x14ac:dyDescent="0.35">
      <c r="A3631" s="59" t="s">
        <v>763</v>
      </c>
      <c r="B3631" s="59" t="s">
        <v>649</v>
      </c>
      <c r="C3631" s="59"/>
      <c r="D3631" s="60">
        <f>DR!$D$176</f>
        <v>0</v>
      </c>
      <c r="E3631" s="60">
        <f>CR!$D$176</f>
        <v>0</v>
      </c>
      <c r="F3631" s="59"/>
      <c r="G3631" s="60"/>
    </row>
    <row r="3632" spans="1:7" ht="18" customHeight="1" x14ac:dyDescent="0.35">
      <c r="A3632" s="59"/>
      <c r="B3632" s="59" t="s">
        <v>764</v>
      </c>
      <c r="C3632" s="59"/>
      <c r="D3632" s="60">
        <f>DR!$E$175</f>
        <v>0</v>
      </c>
      <c r="E3632" s="60">
        <f>CR!$E$176</f>
        <v>105519789</v>
      </c>
      <c r="F3632" s="59"/>
      <c r="G3632" s="60"/>
    </row>
    <row r="3633" spans="1:7" ht="18" customHeight="1" x14ac:dyDescent="0.35">
      <c r="A3633" s="59"/>
      <c r="B3633" s="59" t="s">
        <v>765</v>
      </c>
      <c r="C3633" s="59"/>
      <c r="D3633" s="60">
        <f>DR!$F$175</f>
        <v>0</v>
      </c>
      <c r="E3633" s="60">
        <f>CR!$F$176</f>
        <v>7413740</v>
      </c>
      <c r="F3633" s="59"/>
      <c r="G3633" s="60"/>
    </row>
    <row r="3634" spans="1:7" ht="18" customHeight="1" x14ac:dyDescent="0.35">
      <c r="A3634" s="59"/>
      <c r="B3634" s="59" t="s">
        <v>766</v>
      </c>
      <c r="C3634" s="59"/>
      <c r="D3634" s="60">
        <f>DR!$H$175</f>
        <v>0</v>
      </c>
      <c r="E3634" s="60">
        <f>CR!$G$176</f>
        <v>1966206</v>
      </c>
      <c r="F3634" s="59"/>
      <c r="G3634" s="60"/>
    </row>
    <row r="3635" spans="1:7" ht="18" customHeight="1" x14ac:dyDescent="0.35">
      <c r="A3635" s="59"/>
      <c r="B3635" s="59" t="s">
        <v>767</v>
      </c>
      <c r="C3635" s="59"/>
      <c r="D3635" s="60" t="e">
        <f>DR!#REF!</f>
        <v>#REF!</v>
      </c>
      <c r="E3635" s="60">
        <f>CR!$H$177</f>
        <v>5790</v>
      </c>
      <c r="F3635" s="59"/>
      <c r="G3635" s="60"/>
    </row>
    <row r="3636" spans="1:7" ht="18" customHeight="1" x14ac:dyDescent="0.35">
      <c r="A3636" s="59"/>
      <c r="B3636" s="59" t="s">
        <v>768</v>
      </c>
      <c r="C3636" s="59"/>
      <c r="D3636" s="60">
        <f>DR!$I$175</f>
        <v>0</v>
      </c>
      <c r="E3636" s="60">
        <f>CR!$I$176</f>
        <v>3072561</v>
      </c>
      <c r="F3636" s="59"/>
      <c r="G3636" s="60"/>
    </row>
    <row r="3637" spans="1:7" ht="18" customHeight="1" x14ac:dyDescent="0.35">
      <c r="A3637" s="59"/>
      <c r="B3637" s="59" t="s">
        <v>769</v>
      </c>
      <c r="C3637" s="59"/>
      <c r="D3637" s="60">
        <f>DR!$J$175</f>
        <v>0</v>
      </c>
      <c r="E3637" s="60">
        <f>CR!$J$176</f>
        <v>1112051</v>
      </c>
      <c r="F3637" s="59"/>
      <c r="G3637" s="60"/>
    </row>
    <row r="3638" spans="1:7" ht="18" customHeight="1" x14ac:dyDescent="0.35">
      <c r="A3638" s="59"/>
      <c r="B3638" s="59" t="s">
        <v>770</v>
      </c>
      <c r="C3638" s="59"/>
      <c r="D3638" s="60">
        <f>DR!$K$175</f>
        <v>0</v>
      </c>
      <c r="E3638" s="60">
        <f>CR!$K$176</f>
        <v>0</v>
      </c>
      <c r="F3638" s="59"/>
      <c r="G3638" s="60"/>
    </row>
    <row r="3639" spans="1:7" ht="18" customHeight="1" x14ac:dyDescent="0.35">
      <c r="A3639" s="59"/>
      <c r="B3639" s="59" t="s">
        <v>771</v>
      </c>
      <c r="C3639" s="59"/>
      <c r="D3639" s="60">
        <f>DR!$L$175</f>
        <v>0</v>
      </c>
      <c r="E3639" s="60">
        <f>CR!$L$176</f>
        <v>7778854</v>
      </c>
      <c r="F3639" s="59"/>
      <c r="G3639" s="60"/>
    </row>
    <row r="3640" spans="1:7" ht="18" customHeight="1" x14ac:dyDescent="0.35">
      <c r="A3640" s="59"/>
      <c r="B3640" s="59" t="s">
        <v>772</v>
      </c>
      <c r="C3640" s="59"/>
      <c r="D3640" s="60">
        <f>DR!$M$175</f>
        <v>0</v>
      </c>
      <c r="E3640" s="60">
        <f>CR!$M$176</f>
        <v>2431847</v>
      </c>
      <c r="F3640" s="59"/>
      <c r="G3640" s="60"/>
    </row>
    <row r="3641" spans="1:7" ht="18" customHeight="1" x14ac:dyDescent="0.35">
      <c r="A3641" s="59"/>
      <c r="B3641" s="59" t="s">
        <v>773</v>
      </c>
      <c r="C3641" s="59"/>
      <c r="D3641" s="60">
        <f>DR!$N$175</f>
        <v>0</v>
      </c>
      <c r="E3641" s="60">
        <f>CR!$N$176</f>
        <v>742615</v>
      </c>
      <c r="F3641" s="59"/>
      <c r="G3641" s="60"/>
    </row>
    <row r="3642" spans="1:7" ht="18" customHeight="1" x14ac:dyDescent="0.35">
      <c r="A3642" s="59"/>
      <c r="B3642" s="59" t="s">
        <v>774</v>
      </c>
      <c r="C3642" s="59"/>
      <c r="D3642" s="60">
        <f>DR!$O$175</f>
        <v>0</v>
      </c>
      <c r="E3642" s="60">
        <f>CR!$O$176</f>
        <v>373645</v>
      </c>
      <c r="F3642" s="59"/>
      <c r="G3642" s="60"/>
    </row>
    <row r="3643" spans="1:7" ht="18" customHeight="1" x14ac:dyDescent="0.35">
      <c r="A3643" s="59"/>
      <c r="B3643" s="59" t="s">
        <v>775</v>
      </c>
      <c r="C3643" s="59"/>
      <c r="D3643" s="60">
        <f>DR!$P$175</f>
        <v>0</v>
      </c>
      <c r="E3643" s="60">
        <f>CR!$P$176</f>
        <v>4784919.6100000003</v>
      </c>
      <c r="F3643" s="59"/>
      <c r="G3643" s="60"/>
    </row>
    <row r="3644" spans="1:7" ht="18" customHeight="1" x14ac:dyDescent="0.35">
      <c r="A3644" s="59"/>
      <c r="B3644" s="59" t="s">
        <v>776</v>
      </c>
      <c r="C3644" s="59"/>
      <c r="D3644" s="60">
        <f>DR!$Q$175</f>
        <v>0</v>
      </c>
      <c r="E3644" s="60">
        <f>CR!$Q$176</f>
        <v>2123643</v>
      </c>
      <c r="F3644" s="59"/>
      <c r="G3644" s="60"/>
    </row>
    <row r="3645" spans="1:7" ht="18" customHeight="1" x14ac:dyDescent="0.35">
      <c r="A3645" s="59"/>
      <c r="B3645" s="59" t="s">
        <v>777</v>
      </c>
      <c r="C3645" s="59"/>
      <c r="D3645" s="60">
        <f>DR!$R$175</f>
        <v>0</v>
      </c>
      <c r="E3645" s="60">
        <f>CR!$R$176</f>
        <v>781236</v>
      </c>
      <c r="F3645" s="59"/>
      <c r="G3645" s="60"/>
    </row>
    <row r="3646" spans="1:7" ht="18" customHeight="1" x14ac:dyDescent="0.35">
      <c r="A3646" s="59"/>
      <c r="B3646" s="59" t="s">
        <v>778</v>
      </c>
      <c r="C3646" s="59"/>
      <c r="D3646" s="60">
        <f>DR!$S$175</f>
        <v>0</v>
      </c>
      <c r="E3646" s="60">
        <f>CR!$S$176</f>
        <v>4651839</v>
      </c>
      <c r="F3646" s="59"/>
      <c r="G3646" s="60"/>
    </row>
    <row r="3647" spans="1:7" ht="18" customHeight="1" x14ac:dyDescent="0.35">
      <c r="A3647" s="59"/>
      <c r="B3647" s="59" t="s">
        <v>779</v>
      </c>
      <c r="C3647" s="59"/>
      <c r="D3647" s="60">
        <f>DR!$T$175</f>
        <v>0</v>
      </c>
      <c r="E3647" s="60">
        <f>CR!$T$176</f>
        <v>0</v>
      </c>
      <c r="F3647" s="59"/>
      <c r="G3647" s="60"/>
    </row>
    <row r="3648" spans="1:7" ht="18" customHeight="1" x14ac:dyDescent="0.35">
      <c r="A3648" s="59"/>
      <c r="B3648" s="59" t="s">
        <v>780</v>
      </c>
      <c r="C3648" s="59"/>
      <c r="D3648" s="60">
        <f>DR!$U$175</f>
        <v>0</v>
      </c>
      <c r="E3648" s="60">
        <f>CR!$U$176</f>
        <v>3903952</v>
      </c>
      <c r="F3648" s="59"/>
      <c r="G3648" s="60"/>
    </row>
    <row r="3649" spans="1:7" ht="18" customHeight="1" x14ac:dyDescent="0.35">
      <c r="A3649" s="59"/>
      <c r="B3649" s="59"/>
      <c r="C3649" s="59"/>
      <c r="D3649" s="60" t="e">
        <f t="shared" ref="D3649:E3649" si="151">SUM(D3631:D3648)</f>
        <v>#REF!</v>
      </c>
      <c r="E3649" s="60">
        <f t="shared" si="151"/>
        <v>146662687.61000001</v>
      </c>
      <c r="F3649" s="59" t="s">
        <v>761</v>
      </c>
      <c r="G3649" s="60" t="e">
        <f>D3649-E3649</f>
        <v>#REF!</v>
      </c>
    </row>
    <row r="3650" spans="1:7" ht="18" customHeight="1" x14ac:dyDescent="0.35">
      <c r="A3650" s="52"/>
      <c r="B3650" s="52"/>
      <c r="C3650" s="52"/>
      <c r="D3650" s="53"/>
      <c r="E3650" s="53"/>
      <c r="F3650" s="52"/>
      <c r="G3650" s="53"/>
    </row>
    <row r="3651" spans="1:7" ht="18" customHeight="1" x14ac:dyDescent="0.35">
      <c r="A3651" s="52"/>
      <c r="B3651" s="52"/>
      <c r="C3651" s="52"/>
      <c r="D3651" s="53"/>
      <c r="E3651" s="53"/>
      <c r="F3651" s="52"/>
      <c r="G3651" s="53"/>
    </row>
    <row r="3652" spans="1:7" ht="18" customHeight="1" x14ac:dyDescent="0.35">
      <c r="A3652" s="68" t="s">
        <v>618</v>
      </c>
      <c r="B3652" s="63"/>
      <c r="C3652" s="52"/>
      <c r="D3652" s="55">
        <v>322</v>
      </c>
      <c r="E3652" s="53"/>
      <c r="F3652" s="52"/>
      <c r="G3652" s="53"/>
    </row>
    <row r="3653" spans="1:7" ht="18" customHeight="1" x14ac:dyDescent="0.35">
      <c r="A3653" s="56"/>
      <c r="B3653" s="64"/>
      <c r="C3653" s="52"/>
      <c r="D3653" s="55"/>
      <c r="E3653" s="53"/>
      <c r="F3653" s="52"/>
      <c r="G3653" s="53"/>
    </row>
    <row r="3654" spans="1:7" ht="18" customHeight="1" x14ac:dyDescent="0.35">
      <c r="A3654" s="57" t="s">
        <v>756</v>
      </c>
      <c r="B3654" s="57" t="s">
        <v>757</v>
      </c>
      <c r="C3654" s="57" t="s">
        <v>758</v>
      </c>
      <c r="D3654" s="58" t="s">
        <v>759</v>
      </c>
      <c r="E3654" s="58" t="s">
        <v>760</v>
      </c>
      <c r="F3654" s="57" t="s">
        <v>761</v>
      </c>
      <c r="G3654" s="58" t="s">
        <v>762</v>
      </c>
    </row>
    <row r="3655" spans="1:7" ht="18" customHeight="1" x14ac:dyDescent="0.35">
      <c r="A3655" s="59" t="s">
        <v>763</v>
      </c>
      <c r="B3655" s="59" t="s">
        <v>649</v>
      </c>
      <c r="C3655" s="59"/>
      <c r="D3655" s="60">
        <f>DR!$D$177</f>
        <v>0</v>
      </c>
      <c r="E3655" s="60">
        <f>CR!$D$177</f>
        <v>0</v>
      </c>
      <c r="F3655" s="59"/>
      <c r="G3655" s="60"/>
    </row>
    <row r="3656" spans="1:7" ht="18" customHeight="1" x14ac:dyDescent="0.35">
      <c r="A3656" s="59"/>
      <c r="B3656" s="59" t="s">
        <v>764</v>
      </c>
      <c r="C3656" s="59"/>
      <c r="D3656" s="60">
        <f>DR!$E$176</f>
        <v>0</v>
      </c>
      <c r="E3656" s="60">
        <f>CR!$E$177</f>
        <v>18980</v>
      </c>
      <c r="F3656" s="59"/>
      <c r="G3656" s="60"/>
    </row>
    <row r="3657" spans="1:7" ht="18" customHeight="1" x14ac:dyDescent="0.35">
      <c r="A3657" s="59"/>
      <c r="B3657" s="59" t="s">
        <v>765</v>
      </c>
      <c r="C3657" s="59"/>
      <c r="D3657" s="60">
        <f>DR!$F$176</f>
        <v>0</v>
      </c>
      <c r="E3657" s="60">
        <f>CR!$F$177</f>
        <v>27586</v>
      </c>
      <c r="F3657" s="59"/>
      <c r="G3657" s="60"/>
    </row>
    <row r="3658" spans="1:7" ht="18" customHeight="1" x14ac:dyDescent="0.35">
      <c r="A3658" s="59"/>
      <c r="B3658" s="59" t="s">
        <v>766</v>
      </c>
      <c r="C3658" s="59"/>
      <c r="D3658" s="60">
        <f>DR!$H$176</f>
        <v>0</v>
      </c>
      <c r="E3658" s="60">
        <f>CR!$G$177</f>
        <v>266615</v>
      </c>
      <c r="F3658" s="59"/>
      <c r="G3658" s="60"/>
    </row>
    <row r="3659" spans="1:7" ht="18" customHeight="1" x14ac:dyDescent="0.35">
      <c r="A3659" s="59"/>
      <c r="B3659" s="59" t="s">
        <v>767</v>
      </c>
      <c r="C3659" s="59"/>
      <c r="D3659" s="60" t="e">
        <f>DR!#REF!</f>
        <v>#REF!</v>
      </c>
      <c r="E3659" s="60">
        <f>CR!$H$178</f>
        <v>0</v>
      </c>
      <c r="F3659" s="59"/>
      <c r="G3659" s="60"/>
    </row>
    <row r="3660" spans="1:7" ht="18" customHeight="1" x14ac:dyDescent="0.35">
      <c r="A3660" s="59"/>
      <c r="B3660" s="59" t="s">
        <v>768</v>
      </c>
      <c r="C3660" s="59"/>
      <c r="D3660" s="60">
        <f>DR!$I$176</f>
        <v>0</v>
      </c>
      <c r="E3660" s="60">
        <f>CR!$I$177</f>
        <v>8227</v>
      </c>
      <c r="F3660" s="59"/>
      <c r="G3660" s="60"/>
    </row>
    <row r="3661" spans="1:7" ht="18" customHeight="1" x14ac:dyDescent="0.35">
      <c r="A3661" s="59"/>
      <c r="B3661" s="59" t="s">
        <v>769</v>
      </c>
      <c r="C3661" s="59"/>
      <c r="D3661" s="60">
        <f>DR!$J$176</f>
        <v>0</v>
      </c>
      <c r="E3661" s="60">
        <f>CR!$J$177</f>
        <v>0</v>
      </c>
      <c r="F3661" s="59"/>
      <c r="G3661" s="60"/>
    </row>
    <row r="3662" spans="1:7" ht="18" customHeight="1" x14ac:dyDescent="0.35">
      <c r="A3662" s="59"/>
      <c r="B3662" s="59" t="s">
        <v>770</v>
      </c>
      <c r="C3662" s="59"/>
      <c r="D3662" s="60">
        <f>DR!$K$176</f>
        <v>0</v>
      </c>
      <c r="E3662" s="60">
        <f>CR!$K$177</f>
        <v>56652</v>
      </c>
      <c r="F3662" s="59"/>
      <c r="G3662" s="60"/>
    </row>
    <row r="3663" spans="1:7" ht="18" customHeight="1" x14ac:dyDescent="0.35">
      <c r="A3663" s="59"/>
      <c r="B3663" s="59" t="s">
        <v>771</v>
      </c>
      <c r="C3663" s="59"/>
      <c r="D3663" s="60">
        <f>DR!$L$176</f>
        <v>0</v>
      </c>
      <c r="E3663" s="60">
        <f>CR!$L$177</f>
        <v>122544.71</v>
      </c>
      <c r="F3663" s="59"/>
      <c r="G3663" s="60"/>
    </row>
    <row r="3664" spans="1:7" ht="18" customHeight="1" x14ac:dyDescent="0.35">
      <c r="A3664" s="59"/>
      <c r="B3664" s="59" t="s">
        <v>772</v>
      </c>
      <c r="C3664" s="59"/>
      <c r="D3664" s="60">
        <f>DR!$M$176</f>
        <v>0</v>
      </c>
      <c r="E3664" s="60">
        <f>CR!$M$177</f>
        <v>0</v>
      </c>
      <c r="F3664" s="59"/>
      <c r="G3664" s="60"/>
    </row>
    <row r="3665" spans="1:7" ht="18" customHeight="1" x14ac:dyDescent="0.35">
      <c r="A3665" s="59"/>
      <c r="B3665" s="59" t="s">
        <v>773</v>
      </c>
      <c r="C3665" s="59"/>
      <c r="D3665" s="60">
        <f>DR!$N$176</f>
        <v>0</v>
      </c>
      <c r="E3665" s="60">
        <f>CR!$N$177</f>
        <v>0</v>
      </c>
      <c r="F3665" s="59"/>
      <c r="G3665" s="60"/>
    </row>
    <row r="3666" spans="1:7" ht="18" customHeight="1" x14ac:dyDescent="0.35">
      <c r="A3666" s="59"/>
      <c r="B3666" s="59" t="s">
        <v>774</v>
      </c>
      <c r="C3666" s="59"/>
      <c r="D3666" s="60">
        <f>DR!$O$176</f>
        <v>0</v>
      </c>
      <c r="E3666" s="60">
        <f>CR!$O$177</f>
        <v>41596</v>
      </c>
      <c r="F3666" s="59"/>
      <c r="G3666" s="60"/>
    </row>
    <row r="3667" spans="1:7" ht="18" customHeight="1" x14ac:dyDescent="0.35">
      <c r="A3667" s="59"/>
      <c r="B3667" s="59" t="s">
        <v>775</v>
      </c>
      <c r="C3667" s="59"/>
      <c r="D3667" s="60">
        <f>DR!$P$176</f>
        <v>0</v>
      </c>
      <c r="E3667" s="60">
        <f>CR!$P$177</f>
        <v>3110</v>
      </c>
      <c r="F3667" s="59"/>
      <c r="G3667" s="60"/>
    </row>
    <row r="3668" spans="1:7" ht="18" customHeight="1" x14ac:dyDescent="0.35">
      <c r="A3668" s="59"/>
      <c r="B3668" s="59" t="s">
        <v>776</v>
      </c>
      <c r="C3668" s="59"/>
      <c r="D3668" s="60">
        <f>DR!$Q$176</f>
        <v>0</v>
      </c>
      <c r="E3668" s="60">
        <f>CR!$Q$177</f>
        <v>1482</v>
      </c>
      <c r="F3668" s="59"/>
      <c r="G3668" s="60"/>
    </row>
    <row r="3669" spans="1:7" ht="18" customHeight="1" x14ac:dyDescent="0.35">
      <c r="A3669" s="59"/>
      <c r="B3669" s="59" t="s">
        <v>777</v>
      </c>
      <c r="C3669" s="59"/>
      <c r="D3669" s="60">
        <f>DR!$R$176</f>
        <v>0</v>
      </c>
      <c r="E3669" s="60">
        <f>CR!$R$177</f>
        <v>4753</v>
      </c>
      <c r="F3669" s="59"/>
      <c r="G3669" s="60"/>
    </row>
    <row r="3670" spans="1:7" ht="18" customHeight="1" x14ac:dyDescent="0.35">
      <c r="A3670" s="59"/>
      <c r="B3670" s="59" t="s">
        <v>778</v>
      </c>
      <c r="C3670" s="59"/>
      <c r="D3670" s="60">
        <f>DR!$S$176</f>
        <v>0</v>
      </c>
      <c r="E3670" s="60">
        <f>CR!$S$177</f>
        <v>799252</v>
      </c>
      <c r="F3670" s="59"/>
      <c r="G3670" s="60"/>
    </row>
    <row r="3671" spans="1:7" ht="18" customHeight="1" x14ac:dyDescent="0.35">
      <c r="A3671" s="59"/>
      <c r="B3671" s="59" t="s">
        <v>779</v>
      </c>
      <c r="C3671" s="59"/>
      <c r="D3671" s="60">
        <f>DR!$T$176</f>
        <v>0</v>
      </c>
      <c r="E3671" s="60">
        <f>CR!$T$177</f>
        <v>0</v>
      </c>
      <c r="F3671" s="59"/>
      <c r="G3671" s="60"/>
    </row>
    <row r="3672" spans="1:7" ht="18" customHeight="1" x14ac:dyDescent="0.35">
      <c r="A3672" s="59"/>
      <c r="B3672" s="59" t="s">
        <v>780</v>
      </c>
      <c r="C3672" s="59"/>
      <c r="D3672" s="60">
        <f>DR!$U$176</f>
        <v>0</v>
      </c>
      <c r="E3672" s="60">
        <f>CR!$U$177</f>
        <v>0</v>
      </c>
      <c r="F3672" s="59"/>
      <c r="G3672" s="60"/>
    </row>
    <row r="3673" spans="1:7" ht="18" customHeight="1" x14ac:dyDescent="0.35">
      <c r="A3673" s="59"/>
      <c r="B3673" s="59"/>
      <c r="C3673" s="59"/>
      <c r="D3673" s="60" t="e">
        <f t="shared" ref="D3673:E3673" si="152">SUM(D3655:D3672)</f>
        <v>#REF!</v>
      </c>
      <c r="E3673" s="60">
        <f t="shared" si="152"/>
        <v>1350797.71</v>
      </c>
      <c r="F3673" s="59" t="s">
        <v>761</v>
      </c>
      <c r="G3673" s="60" t="e">
        <f>D3673-E3673</f>
        <v>#REF!</v>
      </c>
    </row>
    <row r="3674" spans="1:7" ht="18" customHeight="1" x14ac:dyDescent="0.35">
      <c r="A3674" s="52"/>
      <c r="B3674" s="52"/>
      <c r="C3674" s="52"/>
      <c r="D3674" s="53"/>
      <c r="E3674" s="53"/>
      <c r="F3674" s="52"/>
      <c r="G3674" s="53"/>
    </row>
    <row r="3675" spans="1:7" ht="18" customHeight="1" x14ac:dyDescent="0.35">
      <c r="A3675" s="52"/>
      <c r="B3675" s="52"/>
      <c r="C3675" s="52"/>
      <c r="D3675" s="53"/>
      <c r="E3675" s="53"/>
      <c r="F3675" s="52"/>
      <c r="G3675" s="53"/>
    </row>
    <row r="3676" spans="1:7" ht="18" customHeight="1" x14ac:dyDescent="0.35">
      <c r="A3676" s="68" t="s">
        <v>620</v>
      </c>
      <c r="B3676" s="63"/>
      <c r="C3676" s="52"/>
      <c r="D3676" s="55">
        <v>323</v>
      </c>
      <c r="E3676" s="53"/>
      <c r="F3676" s="52"/>
      <c r="G3676" s="53"/>
    </row>
    <row r="3677" spans="1:7" ht="18" customHeight="1" x14ac:dyDescent="0.35">
      <c r="A3677" s="71"/>
      <c r="B3677" s="64"/>
      <c r="C3677" s="52"/>
      <c r="D3677" s="55"/>
      <c r="E3677" s="53"/>
      <c r="F3677" s="52"/>
      <c r="G3677" s="53"/>
    </row>
    <row r="3678" spans="1:7" ht="18" customHeight="1" x14ac:dyDescent="0.35">
      <c r="A3678" s="57" t="s">
        <v>756</v>
      </c>
      <c r="B3678" s="57" t="s">
        <v>757</v>
      </c>
      <c r="C3678" s="57" t="s">
        <v>758</v>
      </c>
      <c r="D3678" s="58" t="s">
        <v>759</v>
      </c>
      <c r="E3678" s="58" t="s">
        <v>760</v>
      </c>
      <c r="F3678" s="57" t="s">
        <v>761</v>
      </c>
      <c r="G3678" s="58" t="s">
        <v>762</v>
      </c>
    </row>
    <row r="3679" spans="1:7" ht="18" customHeight="1" x14ac:dyDescent="0.35">
      <c r="A3679" s="59" t="s">
        <v>763</v>
      </c>
      <c r="B3679" s="59" t="s">
        <v>649</v>
      </c>
      <c r="C3679" s="59"/>
      <c r="D3679" s="60">
        <f>DR!$D$178</f>
        <v>0</v>
      </c>
      <c r="E3679" s="60">
        <f>CR!$D$178</f>
        <v>0</v>
      </c>
      <c r="F3679" s="59"/>
      <c r="G3679" s="60"/>
    </row>
    <row r="3680" spans="1:7" ht="18" customHeight="1" x14ac:dyDescent="0.35">
      <c r="A3680" s="59"/>
      <c r="B3680" s="59" t="s">
        <v>764</v>
      </c>
      <c r="C3680" s="59"/>
      <c r="D3680" s="60">
        <f>DR!$E$177</f>
        <v>0</v>
      </c>
      <c r="E3680" s="60">
        <f>CR!$E$178</f>
        <v>0</v>
      </c>
      <c r="F3680" s="59"/>
      <c r="G3680" s="60"/>
    </row>
    <row r="3681" spans="1:7" ht="18" customHeight="1" x14ac:dyDescent="0.35">
      <c r="A3681" s="59"/>
      <c r="B3681" s="59" t="s">
        <v>765</v>
      </c>
      <c r="C3681" s="59"/>
      <c r="D3681" s="60">
        <f>DR!$F$177</f>
        <v>0</v>
      </c>
      <c r="E3681" s="60">
        <f>CR!$F$178</f>
        <v>0</v>
      </c>
      <c r="F3681" s="59"/>
      <c r="G3681" s="60"/>
    </row>
    <row r="3682" spans="1:7" ht="18" customHeight="1" x14ac:dyDescent="0.35">
      <c r="A3682" s="59"/>
      <c r="B3682" s="59" t="s">
        <v>766</v>
      </c>
      <c r="C3682" s="59"/>
      <c r="D3682" s="60">
        <f>DR!$H$177</f>
        <v>0</v>
      </c>
      <c r="E3682" s="60">
        <f>CR!$G$178</f>
        <v>0</v>
      </c>
      <c r="F3682" s="59"/>
      <c r="G3682" s="60"/>
    </row>
    <row r="3683" spans="1:7" ht="18" customHeight="1" x14ac:dyDescent="0.35">
      <c r="A3683" s="59"/>
      <c r="B3683" s="59" t="s">
        <v>767</v>
      </c>
      <c r="C3683" s="59"/>
      <c r="D3683" s="60" t="e">
        <f>DR!#REF!</f>
        <v>#REF!</v>
      </c>
      <c r="E3683" s="60">
        <f>CR!$H$179</f>
        <v>0</v>
      </c>
      <c r="F3683" s="59"/>
      <c r="G3683" s="60"/>
    </row>
    <row r="3684" spans="1:7" ht="18" customHeight="1" x14ac:dyDescent="0.35">
      <c r="A3684" s="59"/>
      <c r="B3684" s="59" t="s">
        <v>768</v>
      </c>
      <c r="C3684" s="59"/>
      <c r="D3684" s="60">
        <f>DR!$I$177</f>
        <v>0</v>
      </c>
      <c r="E3684" s="60">
        <f>CR!$I$178</f>
        <v>0</v>
      </c>
      <c r="F3684" s="59"/>
      <c r="G3684" s="60"/>
    </row>
    <row r="3685" spans="1:7" ht="18" customHeight="1" x14ac:dyDescent="0.35">
      <c r="A3685" s="59"/>
      <c r="B3685" s="59" t="s">
        <v>769</v>
      </c>
      <c r="C3685" s="59"/>
      <c r="D3685" s="60">
        <f>DR!$J$177</f>
        <v>0</v>
      </c>
      <c r="E3685" s="60">
        <f>CR!$J$178</f>
        <v>0</v>
      </c>
      <c r="F3685" s="59"/>
      <c r="G3685" s="60"/>
    </row>
    <row r="3686" spans="1:7" ht="18" customHeight="1" x14ac:dyDescent="0.35">
      <c r="A3686" s="59"/>
      <c r="B3686" s="59" t="s">
        <v>770</v>
      </c>
      <c r="C3686" s="59"/>
      <c r="D3686" s="60">
        <f>DR!$K$177</f>
        <v>0</v>
      </c>
      <c r="E3686" s="60">
        <f>CR!$K$178</f>
        <v>0</v>
      </c>
      <c r="F3686" s="59"/>
      <c r="G3686" s="60"/>
    </row>
    <row r="3687" spans="1:7" ht="18" customHeight="1" x14ac:dyDescent="0.35">
      <c r="A3687" s="59"/>
      <c r="B3687" s="59" t="s">
        <v>771</v>
      </c>
      <c r="C3687" s="59"/>
      <c r="D3687" s="60">
        <f>DR!$L$177</f>
        <v>0</v>
      </c>
      <c r="E3687" s="60">
        <f>CR!$L$178</f>
        <v>0</v>
      </c>
      <c r="F3687" s="59"/>
      <c r="G3687" s="60"/>
    </row>
    <row r="3688" spans="1:7" ht="18" customHeight="1" x14ac:dyDescent="0.35">
      <c r="A3688" s="59"/>
      <c r="B3688" s="59" t="s">
        <v>772</v>
      </c>
      <c r="C3688" s="59"/>
      <c r="D3688" s="60">
        <f>DR!$M$177</f>
        <v>0</v>
      </c>
      <c r="E3688" s="60">
        <f>CR!$M$178</f>
        <v>0</v>
      </c>
      <c r="F3688" s="59"/>
      <c r="G3688" s="60"/>
    </row>
    <row r="3689" spans="1:7" ht="18" customHeight="1" x14ac:dyDescent="0.35">
      <c r="A3689" s="59"/>
      <c r="B3689" s="59" t="s">
        <v>773</v>
      </c>
      <c r="C3689" s="59"/>
      <c r="D3689" s="60">
        <f>DR!$N$177</f>
        <v>0</v>
      </c>
      <c r="E3689" s="60">
        <f>CR!$N$178</f>
        <v>0</v>
      </c>
      <c r="F3689" s="59"/>
      <c r="G3689" s="60"/>
    </row>
    <row r="3690" spans="1:7" ht="18" customHeight="1" x14ac:dyDescent="0.35">
      <c r="A3690" s="59"/>
      <c r="B3690" s="59" t="s">
        <v>774</v>
      </c>
      <c r="C3690" s="59"/>
      <c r="D3690" s="60">
        <f>DR!$O$177</f>
        <v>0</v>
      </c>
      <c r="E3690" s="60">
        <f>CR!$O$174</f>
        <v>645871</v>
      </c>
      <c r="F3690" s="59"/>
      <c r="G3690" s="60"/>
    </row>
    <row r="3691" spans="1:7" ht="18" customHeight="1" x14ac:dyDescent="0.35">
      <c r="A3691" s="59"/>
      <c r="B3691" s="59" t="s">
        <v>775</v>
      </c>
      <c r="C3691" s="59"/>
      <c r="D3691" s="60">
        <f>DR!$P$177</f>
        <v>0</v>
      </c>
      <c r="E3691" s="60">
        <f>CR!$P$179</f>
        <v>15716</v>
      </c>
      <c r="F3691" s="59"/>
      <c r="G3691" s="60"/>
    </row>
    <row r="3692" spans="1:7" ht="18" customHeight="1" x14ac:dyDescent="0.35">
      <c r="A3692" s="59"/>
      <c r="B3692" s="59" t="s">
        <v>776</v>
      </c>
      <c r="C3692" s="59"/>
      <c r="D3692" s="60">
        <f>DR!$Q$177</f>
        <v>0</v>
      </c>
      <c r="E3692" s="60">
        <f>CR!$Q$178</f>
        <v>0</v>
      </c>
      <c r="F3692" s="59"/>
      <c r="G3692" s="60"/>
    </row>
    <row r="3693" spans="1:7" ht="18" customHeight="1" x14ac:dyDescent="0.35">
      <c r="A3693" s="59"/>
      <c r="B3693" s="59" t="s">
        <v>777</v>
      </c>
      <c r="C3693" s="59"/>
      <c r="D3693" s="60">
        <f>DR!$R$177</f>
        <v>0</v>
      </c>
      <c r="E3693" s="60">
        <f>CR!$R$178</f>
        <v>0</v>
      </c>
      <c r="F3693" s="59"/>
      <c r="G3693" s="60"/>
    </row>
    <row r="3694" spans="1:7" ht="18" customHeight="1" x14ac:dyDescent="0.35">
      <c r="A3694" s="59"/>
      <c r="B3694" s="59" t="s">
        <v>778</v>
      </c>
      <c r="C3694" s="59"/>
      <c r="D3694" s="60">
        <f>DR!$S$177</f>
        <v>0</v>
      </c>
      <c r="E3694" s="60">
        <f>CR!$S$178</f>
        <v>0</v>
      </c>
      <c r="F3694" s="59"/>
      <c r="G3694" s="60"/>
    </row>
    <row r="3695" spans="1:7" ht="18" customHeight="1" x14ac:dyDescent="0.35">
      <c r="A3695" s="59"/>
      <c r="B3695" s="59" t="s">
        <v>779</v>
      </c>
      <c r="C3695" s="59"/>
      <c r="D3695" s="60">
        <f>DR!$T$177</f>
        <v>0</v>
      </c>
      <c r="E3695" s="60">
        <f>CR!$T$178</f>
        <v>0</v>
      </c>
      <c r="F3695" s="59"/>
      <c r="G3695" s="60"/>
    </row>
    <row r="3696" spans="1:7" ht="18" customHeight="1" x14ac:dyDescent="0.35">
      <c r="A3696" s="59"/>
      <c r="B3696" s="59" t="s">
        <v>780</v>
      </c>
      <c r="C3696" s="59"/>
      <c r="D3696" s="60">
        <f>DR!$U$177</f>
        <v>0</v>
      </c>
      <c r="E3696" s="60">
        <f>CR!$U$178</f>
        <v>0</v>
      </c>
      <c r="F3696" s="59"/>
      <c r="G3696" s="60"/>
    </row>
    <row r="3697" spans="1:7" ht="18" customHeight="1" x14ac:dyDescent="0.35">
      <c r="A3697" s="59"/>
      <c r="B3697" s="59"/>
      <c r="C3697" s="59"/>
      <c r="D3697" s="60" t="e">
        <f t="shared" ref="D3697:E3697" si="153">SUM(D3679:D3696)</f>
        <v>#REF!</v>
      </c>
      <c r="E3697" s="60">
        <f t="shared" si="153"/>
        <v>661587</v>
      </c>
      <c r="F3697" s="59" t="s">
        <v>761</v>
      </c>
      <c r="G3697" s="60" t="e">
        <f>D3697-E3697</f>
        <v>#REF!</v>
      </c>
    </row>
    <row r="3698" spans="1:7" ht="18" customHeight="1" x14ac:dyDescent="0.35">
      <c r="A3698" s="52"/>
      <c r="B3698" s="52"/>
      <c r="C3698" s="52"/>
      <c r="D3698" s="53"/>
      <c r="E3698" s="53"/>
      <c r="F3698" s="52"/>
      <c r="G3698" s="53"/>
    </row>
    <row r="3699" spans="1:7" ht="18" customHeight="1" x14ac:dyDescent="0.35">
      <c r="A3699" s="52"/>
      <c r="B3699" s="52"/>
      <c r="C3699" s="52"/>
      <c r="D3699" s="53"/>
      <c r="E3699" s="53"/>
      <c r="F3699" s="52"/>
      <c r="G3699" s="53"/>
    </row>
    <row r="3700" spans="1:7" ht="18" customHeight="1" x14ac:dyDescent="0.35">
      <c r="A3700" s="68" t="s">
        <v>622</v>
      </c>
      <c r="B3700" s="63"/>
      <c r="C3700" s="52"/>
      <c r="D3700" s="55">
        <v>324</v>
      </c>
      <c r="E3700" s="53"/>
      <c r="F3700" s="52"/>
      <c r="G3700" s="53"/>
    </row>
    <row r="3701" spans="1:7" ht="18" customHeight="1" x14ac:dyDescent="0.35">
      <c r="A3701" s="71"/>
      <c r="B3701" s="64"/>
      <c r="C3701" s="52"/>
      <c r="D3701" s="55"/>
      <c r="E3701" s="53"/>
      <c r="F3701" s="52"/>
      <c r="G3701" s="53"/>
    </row>
    <row r="3702" spans="1:7" ht="18" customHeight="1" x14ac:dyDescent="0.35">
      <c r="A3702" s="57" t="s">
        <v>756</v>
      </c>
      <c r="B3702" s="57" t="s">
        <v>757</v>
      </c>
      <c r="C3702" s="57" t="s">
        <v>758</v>
      </c>
      <c r="D3702" s="58" t="s">
        <v>759</v>
      </c>
      <c r="E3702" s="58" t="s">
        <v>760</v>
      </c>
      <c r="F3702" s="57" t="s">
        <v>761</v>
      </c>
      <c r="G3702" s="58" t="s">
        <v>762</v>
      </c>
    </row>
    <row r="3703" spans="1:7" ht="18" customHeight="1" x14ac:dyDescent="0.35">
      <c r="A3703" s="59" t="s">
        <v>763</v>
      </c>
      <c r="B3703" s="59" t="s">
        <v>649</v>
      </c>
      <c r="C3703" s="59"/>
      <c r="D3703" s="60">
        <f>DR!$D$179</f>
        <v>0</v>
      </c>
      <c r="E3703" s="60">
        <f>CR!$D$179</f>
        <v>0</v>
      </c>
      <c r="F3703" s="59"/>
      <c r="G3703" s="60"/>
    </row>
    <row r="3704" spans="1:7" ht="18" customHeight="1" x14ac:dyDescent="0.35">
      <c r="A3704" s="59"/>
      <c r="B3704" s="59" t="s">
        <v>764</v>
      </c>
      <c r="C3704" s="59"/>
      <c r="D3704" s="60">
        <f>DR!$E$178</f>
        <v>0</v>
      </c>
      <c r="E3704" s="60">
        <f>CR!$E$179</f>
        <v>0</v>
      </c>
      <c r="F3704" s="59"/>
      <c r="G3704" s="60"/>
    </row>
    <row r="3705" spans="1:7" ht="18" customHeight="1" x14ac:dyDescent="0.35">
      <c r="A3705" s="59"/>
      <c r="B3705" s="59" t="s">
        <v>765</v>
      </c>
      <c r="C3705" s="59"/>
      <c r="D3705" s="60">
        <f>DR!$F$178</f>
        <v>0</v>
      </c>
      <c r="E3705" s="60">
        <f>CR!$F$179</f>
        <v>0</v>
      </c>
      <c r="F3705" s="59"/>
      <c r="G3705" s="60"/>
    </row>
    <row r="3706" spans="1:7" ht="18" customHeight="1" x14ac:dyDescent="0.35">
      <c r="A3706" s="59"/>
      <c r="B3706" s="59" t="s">
        <v>766</v>
      </c>
      <c r="C3706" s="59"/>
      <c r="D3706" s="60">
        <f>DR!$H$178</f>
        <v>0</v>
      </c>
      <c r="E3706" s="60">
        <f>CR!$G$179</f>
        <v>0</v>
      </c>
      <c r="F3706" s="59"/>
      <c r="G3706" s="60"/>
    </row>
    <row r="3707" spans="1:7" ht="18" customHeight="1" x14ac:dyDescent="0.35">
      <c r="A3707" s="59"/>
      <c r="B3707" s="59" t="s">
        <v>767</v>
      </c>
      <c r="C3707" s="59"/>
      <c r="D3707" s="60" t="e">
        <f>DR!#REF!</f>
        <v>#REF!</v>
      </c>
      <c r="E3707" s="60">
        <f>CR!$H$180</f>
        <v>408394</v>
      </c>
      <c r="F3707" s="59"/>
      <c r="G3707" s="60"/>
    </row>
    <row r="3708" spans="1:7" ht="18" customHeight="1" x14ac:dyDescent="0.35">
      <c r="A3708" s="59"/>
      <c r="B3708" s="59" t="s">
        <v>768</v>
      </c>
      <c r="C3708" s="59"/>
      <c r="D3708" s="60">
        <f>DR!$I$178</f>
        <v>0</v>
      </c>
      <c r="E3708" s="60">
        <f>CR!$I$179</f>
        <v>0</v>
      </c>
      <c r="F3708" s="59"/>
      <c r="G3708" s="60"/>
    </row>
    <row r="3709" spans="1:7" ht="18" customHeight="1" x14ac:dyDescent="0.35">
      <c r="A3709" s="59"/>
      <c r="B3709" s="59" t="s">
        <v>769</v>
      </c>
      <c r="C3709" s="59"/>
      <c r="D3709" s="60">
        <f>DR!$J$178</f>
        <v>0</v>
      </c>
      <c r="E3709" s="60">
        <f>CR!$J$179</f>
        <v>0</v>
      </c>
      <c r="F3709" s="59"/>
      <c r="G3709" s="60"/>
    </row>
    <row r="3710" spans="1:7" ht="18" customHeight="1" x14ac:dyDescent="0.35">
      <c r="A3710" s="59"/>
      <c r="B3710" s="59" t="s">
        <v>770</v>
      </c>
      <c r="C3710" s="59"/>
      <c r="D3710" s="60">
        <f>DR!$K$178</f>
        <v>0</v>
      </c>
      <c r="E3710" s="60">
        <f>CR!$K$179</f>
        <v>0</v>
      </c>
      <c r="F3710" s="59"/>
      <c r="G3710" s="60"/>
    </row>
    <row r="3711" spans="1:7" ht="18" customHeight="1" x14ac:dyDescent="0.35">
      <c r="A3711" s="59"/>
      <c r="B3711" s="59" t="s">
        <v>771</v>
      </c>
      <c r="C3711" s="59"/>
      <c r="D3711" s="60">
        <f>DR!$L$178</f>
        <v>0</v>
      </c>
      <c r="E3711" s="60">
        <f>CR!$L$179</f>
        <v>0</v>
      </c>
      <c r="F3711" s="59"/>
      <c r="G3711" s="60"/>
    </row>
    <row r="3712" spans="1:7" ht="18" customHeight="1" x14ac:dyDescent="0.35">
      <c r="A3712" s="59"/>
      <c r="B3712" s="59" t="s">
        <v>772</v>
      </c>
      <c r="C3712" s="59"/>
      <c r="D3712" s="60">
        <f>DR!$M$178</f>
        <v>0</v>
      </c>
      <c r="E3712" s="60">
        <f>CR!$M$179</f>
        <v>0</v>
      </c>
      <c r="F3712" s="59"/>
      <c r="G3712" s="60"/>
    </row>
    <row r="3713" spans="1:7" ht="18" customHeight="1" x14ac:dyDescent="0.35">
      <c r="A3713" s="59"/>
      <c r="B3713" s="59" t="s">
        <v>773</v>
      </c>
      <c r="C3713" s="59"/>
      <c r="D3713" s="60">
        <f>DR!$N$178</f>
        <v>0</v>
      </c>
      <c r="E3713" s="60">
        <f>CR!$N$179</f>
        <v>0</v>
      </c>
      <c r="F3713" s="59"/>
      <c r="G3713" s="60"/>
    </row>
    <row r="3714" spans="1:7" ht="18" customHeight="1" x14ac:dyDescent="0.35">
      <c r="A3714" s="59"/>
      <c r="B3714" s="59" t="s">
        <v>774</v>
      </c>
      <c r="C3714" s="59"/>
      <c r="D3714" s="60">
        <f>DR!$O$178</f>
        <v>0</v>
      </c>
      <c r="E3714" s="60">
        <f>CR!$O$179</f>
        <v>0</v>
      </c>
      <c r="F3714" s="59"/>
      <c r="G3714" s="60"/>
    </row>
    <row r="3715" spans="1:7" ht="18" customHeight="1" x14ac:dyDescent="0.35">
      <c r="A3715" s="59"/>
      <c r="B3715" s="59" t="s">
        <v>775</v>
      </c>
      <c r="C3715" s="59"/>
      <c r="D3715" s="60">
        <f>DR!$P$178</f>
        <v>0</v>
      </c>
      <c r="E3715" s="60" t="e">
        <f>CR!#REF!</f>
        <v>#REF!</v>
      </c>
      <c r="F3715" s="59"/>
      <c r="G3715" s="60"/>
    </row>
    <row r="3716" spans="1:7" ht="18" customHeight="1" x14ac:dyDescent="0.35">
      <c r="A3716" s="59"/>
      <c r="B3716" s="59" t="s">
        <v>776</v>
      </c>
      <c r="C3716" s="59"/>
      <c r="D3716" s="60">
        <f>DR!$Q$178</f>
        <v>0</v>
      </c>
      <c r="E3716" s="60">
        <f>CR!$Q$179</f>
        <v>0</v>
      </c>
      <c r="F3716" s="59"/>
      <c r="G3716" s="60"/>
    </row>
    <row r="3717" spans="1:7" ht="18" customHeight="1" x14ac:dyDescent="0.35">
      <c r="A3717" s="59"/>
      <c r="B3717" s="59" t="s">
        <v>777</v>
      </c>
      <c r="C3717" s="59"/>
      <c r="D3717" s="60">
        <f>DR!$R$178</f>
        <v>0</v>
      </c>
      <c r="E3717" s="60">
        <f>CR!$R$179</f>
        <v>0</v>
      </c>
      <c r="F3717" s="59"/>
      <c r="G3717" s="60"/>
    </row>
    <row r="3718" spans="1:7" ht="18" customHeight="1" x14ac:dyDescent="0.35">
      <c r="A3718" s="59"/>
      <c r="B3718" s="59" t="s">
        <v>778</v>
      </c>
      <c r="C3718" s="59"/>
      <c r="D3718" s="60">
        <f>DR!$S$178</f>
        <v>0</v>
      </c>
      <c r="E3718" s="60">
        <f>CR!$S$179</f>
        <v>0</v>
      </c>
      <c r="F3718" s="59"/>
      <c r="G3718" s="60"/>
    </row>
    <row r="3719" spans="1:7" ht="18" customHeight="1" x14ac:dyDescent="0.35">
      <c r="A3719" s="59"/>
      <c r="B3719" s="59" t="s">
        <v>779</v>
      </c>
      <c r="C3719" s="59"/>
      <c r="D3719" s="60">
        <f>DR!$T$178</f>
        <v>0</v>
      </c>
      <c r="E3719" s="60">
        <f>CR!$T$179</f>
        <v>0</v>
      </c>
      <c r="F3719" s="59"/>
      <c r="G3719" s="60"/>
    </row>
    <row r="3720" spans="1:7" ht="18" customHeight="1" x14ac:dyDescent="0.35">
      <c r="A3720" s="59"/>
      <c r="B3720" s="59" t="s">
        <v>780</v>
      </c>
      <c r="C3720" s="59"/>
      <c r="D3720" s="60">
        <f>DR!$U$178</f>
        <v>0</v>
      </c>
      <c r="E3720" s="60">
        <f>CR!$U$179</f>
        <v>0</v>
      </c>
      <c r="F3720" s="59"/>
      <c r="G3720" s="60"/>
    </row>
    <row r="3721" spans="1:7" ht="18" customHeight="1" x14ac:dyDescent="0.35">
      <c r="A3721" s="59"/>
      <c r="B3721" s="59"/>
      <c r="C3721" s="59"/>
      <c r="D3721" s="60" t="e">
        <f t="shared" ref="D3721:E3721" si="154">SUM(D3703:D3720)</f>
        <v>#REF!</v>
      </c>
      <c r="E3721" s="60" t="e">
        <f t="shared" si="154"/>
        <v>#REF!</v>
      </c>
      <c r="F3721" s="59" t="s">
        <v>761</v>
      </c>
      <c r="G3721" s="60" t="e">
        <f>D3721-E3721</f>
        <v>#REF!</v>
      </c>
    </row>
    <row r="3722" spans="1:7" ht="18" customHeight="1" x14ac:dyDescent="0.35">
      <c r="A3722" s="52"/>
      <c r="B3722" s="52"/>
      <c r="C3722" s="52"/>
      <c r="D3722" s="53"/>
      <c r="E3722" s="53"/>
      <c r="F3722" s="52"/>
      <c r="G3722" s="53"/>
    </row>
    <row r="3723" spans="1:7" ht="18" customHeight="1" x14ac:dyDescent="0.35">
      <c r="A3723" s="61" t="s">
        <v>623</v>
      </c>
      <c r="B3723" s="63"/>
      <c r="C3723" s="52"/>
      <c r="D3723" s="55">
        <v>325</v>
      </c>
      <c r="E3723" s="53"/>
      <c r="F3723" s="52"/>
      <c r="G3723" s="53"/>
    </row>
    <row r="3724" spans="1:7" ht="18" customHeight="1" x14ac:dyDescent="0.35">
      <c r="A3724" s="56"/>
      <c r="B3724" s="64"/>
      <c r="C3724" s="52"/>
      <c r="D3724" s="55"/>
      <c r="E3724" s="53"/>
      <c r="F3724" s="52"/>
      <c r="G3724" s="53"/>
    </row>
    <row r="3725" spans="1:7" ht="18" customHeight="1" x14ac:dyDescent="0.35">
      <c r="A3725" s="57" t="s">
        <v>756</v>
      </c>
      <c r="B3725" s="57" t="s">
        <v>757</v>
      </c>
      <c r="C3725" s="57" t="s">
        <v>758</v>
      </c>
      <c r="D3725" s="58" t="s">
        <v>759</v>
      </c>
      <c r="E3725" s="58" t="s">
        <v>760</v>
      </c>
      <c r="F3725" s="57" t="s">
        <v>761</v>
      </c>
      <c r="G3725" s="58" t="s">
        <v>762</v>
      </c>
    </row>
    <row r="3726" spans="1:7" ht="18" customHeight="1" x14ac:dyDescent="0.35">
      <c r="A3726" s="59" t="s">
        <v>763</v>
      </c>
      <c r="B3726" s="59" t="s">
        <v>649</v>
      </c>
      <c r="C3726" s="59"/>
      <c r="D3726" s="60">
        <f>DR!$D$180</f>
        <v>0</v>
      </c>
      <c r="E3726" s="60">
        <f>CR!$D$180</f>
        <v>0</v>
      </c>
      <c r="F3726" s="59"/>
      <c r="G3726" s="60"/>
    </row>
    <row r="3727" spans="1:7" ht="18" customHeight="1" x14ac:dyDescent="0.35">
      <c r="A3727" s="59"/>
      <c r="B3727" s="59" t="s">
        <v>764</v>
      </c>
      <c r="C3727" s="59"/>
      <c r="D3727" s="60">
        <f>DR!$E$179</f>
        <v>0</v>
      </c>
      <c r="E3727" s="60">
        <f>CR!$E$180</f>
        <v>2220175</v>
      </c>
      <c r="F3727" s="59"/>
      <c r="G3727" s="60"/>
    </row>
    <row r="3728" spans="1:7" ht="18" customHeight="1" x14ac:dyDescent="0.35">
      <c r="A3728" s="59"/>
      <c r="B3728" s="59" t="s">
        <v>765</v>
      </c>
      <c r="C3728" s="59"/>
      <c r="D3728" s="60">
        <f>DR!$F$179</f>
        <v>0</v>
      </c>
      <c r="E3728" s="60">
        <f>CR!$F$180</f>
        <v>1662653</v>
      </c>
      <c r="F3728" s="59"/>
      <c r="G3728" s="60"/>
    </row>
    <row r="3729" spans="1:7" ht="18" customHeight="1" x14ac:dyDescent="0.35">
      <c r="A3729" s="59"/>
      <c r="B3729" s="59" t="s">
        <v>766</v>
      </c>
      <c r="C3729" s="59"/>
      <c r="D3729" s="60">
        <f>DR!$H$179</f>
        <v>0</v>
      </c>
      <c r="E3729" s="60">
        <f>CR!$G$180</f>
        <v>273380</v>
      </c>
      <c r="F3729" s="59"/>
      <c r="G3729" s="60"/>
    </row>
    <row r="3730" spans="1:7" ht="18" customHeight="1" x14ac:dyDescent="0.35">
      <c r="A3730" s="59"/>
      <c r="B3730" s="59" t="s">
        <v>767</v>
      </c>
      <c r="C3730" s="59"/>
      <c r="D3730" s="60" t="e">
        <f>DR!#REF!</f>
        <v>#REF!</v>
      </c>
      <c r="E3730" s="60">
        <f>CR!$H$181</f>
        <v>654</v>
      </c>
      <c r="F3730" s="59"/>
      <c r="G3730" s="60"/>
    </row>
    <row r="3731" spans="1:7" ht="18" customHeight="1" x14ac:dyDescent="0.35">
      <c r="A3731" s="59"/>
      <c r="B3731" s="59" t="s">
        <v>768</v>
      </c>
      <c r="C3731" s="59"/>
      <c r="D3731" s="60">
        <f>DR!$I$179</f>
        <v>0</v>
      </c>
      <c r="E3731" s="60">
        <f>CR!$I$180</f>
        <v>2461346</v>
      </c>
      <c r="F3731" s="59"/>
      <c r="G3731" s="60"/>
    </row>
    <row r="3732" spans="1:7" ht="18" customHeight="1" x14ac:dyDescent="0.35">
      <c r="A3732" s="59"/>
      <c r="B3732" s="59" t="s">
        <v>769</v>
      </c>
      <c r="C3732" s="59"/>
      <c r="D3732" s="60">
        <f>DR!$J$179</f>
        <v>0</v>
      </c>
      <c r="E3732" s="60">
        <f>CR!$J$180</f>
        <v>344844</v>
      </c>
      <c r="F3732" s="59"/>
      <c r="G3732" s="60"/>
    </row>
    <row r="3733" spans="1:7" ht="18" customHeight="1" x14ac:dyDescent="0.35">
      <c r="A3733" s="59"/>
      <c r="B3733" s="59" t="s">
        <v>770</v>
      </c>
      <c r="C3733" s="59"/>
      <c r="D3733" s="60">
        <f>DR!$K$179</f>
        <v>0</v>
      </c>
      <c r="E3733" s="60">
        <f>CR!$K$180</f>
        <v>1352836</v>
      </c>
      <c r="F3733" s="59"/>
      <c r="G3733" s="60"/>
    </row>
    <row r="3734" spans="1:7" ht="18" customHeight="1" x14ac:dyDescent="0.35">
      <c r="A3734" s="59"/>
      <c r="B3734" s="59" t="s">
        <v>771</v>
      </c>
      <c r="C3734" s="59"/>
      <c r="D3734" s="60">
        <f>DR!$L$179</f>
        <v>0</v>
      </c>
      <c r="E3734" s="60">
        <f>CR!$L$180</f>
        <v>1603275</v>
      </c>
      <c r="F3734" s="59"/>
      <c r="G3734" s="60"/>
    </row>
    <row r="3735" spans="1:7" ht="18" customHeight="1" x14ac:dyDescent="0.35">
      <c r="A3735" s="59"/>
      <c r="B3735" s="59" t="s">
        <v>772</v>
      </c>
      <c r="C3735" s="59"/>
      <c r="D3735" s="60">
        <f>DR!$M$179</f>
        <v>0</v>
      </c>
      <c r="E3735" s="60">
        <f>CR!$M$180</f>
        <v>1639138</v>
      </c>
      <c r="F3735" s="59"/>
      <c r="G3735" s="60"/>
    </row>
    <row r="3736" spans="1:7" ht="18" customHeight="1" x14ac:dyDescent="0.35">
      <c r="A3736" s="59"/>
      <c r="B3736" s="59" t="s">
        <v>773</v>
      </c>
      <c r="C3736" s="59"/>
      <c r="D3736" s="60">
        <f>DR!$N$179</f>
        <v>0</v>
      </c>
      <c r="E3736" s="60">
        <f>CR!$N$180</f>
        <v>1190991</v>
      </c>
      <c r="F3736" s="59"/>
      <c r="G3736" s="60"/>
    </row>
    <row r="3737" spans="1:7" ht="18" customHeight="1" x14ac:dyDescent="0.35">
      <c r="A3737" s="59"/>
      <c r="B3737" s="59" t="s">
        <v>774</v>
      </c>
      <c r="C3737" s="59"/>
      <c r="D3737" s="60">
        <f>DR!$O$179</f>
        <v>0</v>
      </c>
      <c r="E3737" s="60">
        <f>CR!$O$180</f>
        <v>373415</v>
      </c>
      <c r="F3737" s="59"/>
      <c r="G3737" s="60"/>
    </row>
    <row r="3738" spans="1:7" ht="18" customHeight="1" x14ac:dyDescent="0.35">
      <c r="A3738" s="59"/>
      <c r="B3738" s="59" t="s">
        <v>775</v>
      </c>
      <c r="C3738" s="59"/>
      <c r="D3738" s="60">
        <f>DR!$P$179</f>
        <v>0</v>
      </c>
      <c r="E3738" s="60">
        <f>CR!$P$180</f>
        <v>361522</v>
      </c>
      <c r="F3738" s="59"/>
      <c r="G3738" s="60"/>
    </row>
    <row r="3739" spans="1:7" ht="18" customHeight="1" x14ac:dyDescent="0.35">
      <c r="A3739" s="59"/>
      <c r="B3739" s="59" t="s">
        <v>776</v>
      </c>
      <c r="C3739" s="59"/>
      <c r="D3739" s="60">
        <f>DR!$Q$179</f>
        <v>0</v>
      </c>
      <c r="E3739" s="60">
        <f>CR!$Q$180</f>
        <v>1377449</v>
      </c>
      <c r="F3739" s="59"/>
      <c r="G3739" s="60"/>
    </row>
    <row r="3740" spans="1:7" ht="18" customHeight="1" x14ac:dyDescent="0.35">
      <c r="A3740" s="59"/>
      <c r="B3740" s="59" t="s">
        <v>777</v>
      </c>
      <c r="C3740" s="59"/>
      <c r="D3740" s="60">
        <f>DR!$R$179</f>
        <v>0</v>
      </c>
      <c r="E3740" s="60">
        <f>CR!$R$180</f>
        <v>529873</v>
      </c>
      <c r="F3740" s="59"/>
      <c r="G3740" s="60"/>
    </row>
    <row r="3741" spans="1:7" ht="18" customHeight="1" x14ac:dyDescent="0.35">
      <c r="A3741" s="59"/>
      <c r="B3741" s="59" t="s">
        <v>778</v>
      </c>
      <c r="C3741" s="59"/>
      <c r="D3741" s="60">
        <f>DR!$S$179</f>
        <v>0</v>
      </c>
      <c r="E3741" s="60">
        <f>CR!$S$180</f>
        <v>1924032</v>
      </c>
      <c r="F3741" s="59"/>
      <c r="G3741" s="60"/>
    </row>
    <row r="3742" spans="1:7" ht="18" customHeight="1" x14ac:dyDescent="0.35">
      <c r="A3742" s="59"/>
      <c r="B3742" s="59" t="s">
        <v>779</v>
      </c>
      <c r="C3742" s="59"/>
      <c r="D3742" s="60">
        <f>DR!$T$179</f>
        <v>0</v>
      </c>
      <c r="E3742" s="60">
        <f>CR!$T$180</f>
        <v>1012873</v>
      </c>
      <c r="F3742" s="59"/>
      <c r="G3742" s="60"/>
    </row>
    <row r="3743" spans="1:7" ht="18" customHeight="1" x14ac:dyDescent="0.35">
      <c r="A3743" s="59"/>
      <c r="B3743" s="59" t="s">
        <v>780</v>
      </c>
      <c r="C3743" s="59"/>
      <c r="D3743" s="60">
        <f>DR!$U$179</f>
        <v>0</v>
      </c>
      <c r="E3743" s="60">
        <f>CR!$U$180</f>
        <v>733306</v>
      </c>
      <c r="F3743" s="59"/>
      <c r="G3743" s="60"/>
    </row>
    <row r="3744" spans="1:7" ht="18" customHeight="1" x14ac:dyDescent="0.35">
      <c r="A3744" s="59"/>
      <c r="B3744" s="59"/>
      <c r="C3744" s="59"/>
      <c r="D3744" s="60" t="e">
        <f t="shared" ref="D3744:E3744" si="155">SUM(D3726:D3743)</f>
        <v>#REF!</v>
      </c>
      <c r="E3744" s="60">
        <f t="shared" si="155"/>
        <v>19061762</v>
      </c>
      <c r="F3744" s="59" t="s">
        <v>761</v>
      </c>
      <c r="G3744" s="60" t="e">
        <f>D3744-E3744</f>
        <v>#REF!</v>
      </c>
    </row>
    <row r="3745" spans="1:7" ht="18" customHeight="1" x14ac:dyDescent="0.35">
      <c r="A3745" s="52"/>
      <c r="B3745" s="52"/>
      <c r="C3745" s="52"/>
      <c r="D3745" s="53"/>
      <c r="E3745" s="53"/>
      <c r="F3745" s="52"/>
      <c r="G3745" s="53"/>
    </row>
    <row r="3746" spans="1:7" ht="18" customHeight="1" x14ac:dyDescent="0.35">
      <c r="A3746" s="52"/>
      <c r="B3746" s="52"/>
      <c r="C3746" s="52"/>
      <c r="D3746" s="53"/>
      <c r="E3746" s="53"/>
      <c r="F3746" s="52"/>
      <c r="G3746" s="53"/>
    </row>
    <row r="3747" spans="1:7" ht="18" customHeight="1" x14ac:dyDescent="0.35">
      <c r="A3747" s="61" t="s">
        <v>625</v>
      </c>
      <c r="B3747" s="63"/>
      <c r="C3747" s="52"/>
      <c r="D3747" s="55">
        <v>326</v>
      </c>
      <c r="E3747" s="53"/>
      <c r="F3747" s="52"/>
      <c r="G3747" s="53"/>
    </row>
    <row r="3748" spans="1:7" ht="18" customHeight="1" x14ac:dyDescent="0.35">
      <c r="A3748" s="56"/>
      <c r="B3748" s="64"/>
      <c r="C3748" s="52"/>
      <c r="D3748" s="55"/>
      <c r="E3748" s="53"/>
      <c r="F3748" s="52"/>
      <c r="G3748" s="53"/>
    </row>
    <row r="3749" spans="1:7" ht="18" customHeight="1" x14ac:dyDescent="0.35">
      <c r="A3749" s="57" t="s">
        <v>756</v>
      </c>
      <c r="B3749" s="57" t="s">
        <v>757</v>
      </c>
      <c r="C3749" s="57" t="s">
        <v>758</v>
      </c>
      <c r="D3749" s="58" t="s">
        <v>759</v>
      </c>
      <c r="E3749" s="58" t="s">
        <v>760</v>
      </c>
      <c r="F3749" s="57" t="s">
        <v>761</v>
      </c>
      <c r="G3749" s="58" t="s">
        <v>762</v>
      </c>
    </row>
    <row r="3750" spans="1:7" ht="18" customHeight="1" x14ac:dyDescent="0.35">
      <c r="A3750" s="59" t="s">
        <v>763</v>
      </c>
      <c r="B3750" s="59" t="s">
        <v>649</v>
      </c>
      <c r="C3750" s="59"/>
      <c r="D3750" s="60">
        <f>DR!$D$181</f>
        <v>0</v>
      </c>
      <c r="E3750" s="60">
        <f>CR!$D$181</f>
        <v>0</v>
      </c>
      <c r="F3750" s="59"/>
      <c r="G3750" s="60"/>
    </row>
    <row r="3751" spans="1:7" ht="18" customHeight="1" x14ac:dyDescent="0.35">
      <c r="A3751" s="59"/>
      <c r="B3751" s="59" t="s">
        <v>764</v>
      </c>
      <c r="C3751" s="59"/>
      <c r="D3751" s="60">
        <f>DR!$E$180</f>
        <v>0</v>
      </c>
      <c r="E3751" s="60">
        <f>CR!$E$181</f>
        <v>22477</v>
      </c>
      <c r="F3751" s="59"/>
      <c r="G3751" s="60"/>
    </row>
    <row r="3752" spans="1:7" ht="18" customHeight="1" x14ac:dyDescent="0.35">
      <c r="A3752" s="59"/>
      <c r="B3752" s="59" t="s">
        <v>765</v>
      </c>
      <c r="C3752" s="59"/>
      <c r="D3752" s="60">
        <f>DR!$F$180</f>
        <v>0</v>
      </c>
      <c r="E3752" s="60">
        <f>CR!$F$181</f>
        <v>8955</v>
      </c>
      <c r="F3752" s="59"/>
      <c r="G3752" s="60"/>
    </row>
    <row r="3753" spans="1:7" ht="18" customHeight="1" x14ac:dyDescent="0.35">
      <c r="A3753" s="59"/>
      <c r="B3753" s="59" t="s">
        <v>766</v>
      </c>
      <c r="C3753" s="59"/>
      <c r="D3753" s="60">
        <f>DR!$H$180</f>
        <v>0</v>
      </c>
      <c r="E3753" s="60">
        <f>CR!$G$181</f>
        <v>371152</v>
      </c>
      <c r="F3753" s="59"/>
      <c r="G3753" s="60"/>
    </row>
    <row r="3754" spans="1:7" ht="18" customHeight="1" x14ac:dyDescent="0.35">
      <c r="A3754" s="59"/>
      <c r="B3754" s="59" t="s">
        <v>767</v>
      </c>
      <c r="C3754" s="59"/>
      <c r="D3754" s="60" t="e">
        <f>DR!#REF!</f>
        <v>#REF!</v>
      </c>
      <c r="E3754" s="60">
        <f>CR!$H$182</f>
        <v>2856</v>
      </c>
      <c r="F3754" s="59"/>
      <c r="G3754" s="60"/>
    </row>
    <row r="3755" spans="1:7" ht="18" customHeight="1" x14ac:dyDescent="0.35">
      <c r="A3755" s="59"/>
      <c r="B3755" s="59" t="s">
        <v>768</v>
      </c>
      <c r="C3755" s="59"/>
      <c r="D3755" s="60">
        <f>DR!$I$180</f>
        <v>0</v>
      </c>
      <c r="E3755" s="60">
        <f>CR!$I$181</f>
        <v>331339</v>
      </c>
      <c r="F3755" s="59"/>
      <c r="G3755" s="60"/>
    </row>
    <row r="3756" spans="1:7" ht="18" customHeight="1" x14ac:dyDescent="0.35">
      <c r="A3756" s="59"/>
      <c r="B3756" s="59" t="s">
        <v>769</v>
      </c>
      <c r="C3756" s="59"/>
      <c r="D3756" s="60">
        <f>DR!$J$180</f>
        <v>0</v>
      </c>
      <c r="E3756" s="60">
        <f>CR!$J$181</f>
        <v>1451</v>
      </c>
      <c r="F3756" s="59"/>
      <c r="G3756" s="60"/>
    </row>
    <row r="3757" spans="1:7" ht="18" customHeight="1" x14ac:dyDescent="0.35">
      <c r="A3757" s="59"/>
      <c r="B3757" s="59" t="s">
        <v>770</v>
      </c>
      <c r="C3757" s="59"/>
      <c r="D3757" s="60">
        <f>DR!$K$180</f>
        <v>0</v>
      </c>
      <c r="E3757" s="60">
        <f>CR!$K$181</f>
        <v>197</v>
      </c>
      <c r="F3757" s="59"/>
      <c r="G3757" s="60"/>
    </row>
    <row r="3758" spans="1:7" ht="18" customHeight="1" x14ac:dyDescent="0.35">
      <c r="A3758" s="59"/>
      <c r="B3758" s="59" t="s">
        <v>771</v>
      </c>
      <c r="C3758" s="59"/>
      <c r="D3758" s="60">
        <f>DR!$L$180</f>
        <v>0</v>
      </c>
      <c r="E3758" s="60">
        <f>CR!$L$181</f>
        <v>6031</v>
      </c>
      <c r="F3758" s="59"/>
      <c r="G3758" s="60"/>
    </row>
    <row r="3759" spans="1:7" ht="18" customHeight="1" x14ac:dyDescent="0.35">
      <c r="A3759" s="59"/>
      <c r="B3759" s="59" t="s">
        <v>772</v>
      </c>
      <c r="C3759" s="59"/>
      <c r="D3759" s="60">
        <f>DR!$M$180</f>
        <v>0</v>
      </c>
      <c r="E3759" s="60">
        <f>CR!$M$181</f>
        <v>949616</v>
      </c>
      <c r="F3759" s="59"/>
      <c r="G3759" s="60"/>
    </row>
    <row r="3760" spans="1:7" ht="18" customHeight="1" x14ac:dyDescent="0.35">
      <c r="A3760" s="59"/>
      <c r="B3760" s="59" t="s">
        <v>773</v>
      </c>
      <c r="C3760" s="59"/>
      <c r="D3760" s="60">
        <f>DR!$N$180</f>
        <v>0</v>
      </c>
      <c r="E3760" s="60">
        <f>CR!$N$181</f>
        <v>19782</v>
      </c>
      <c r="F3760" s="59"/>
      <c r="G3760" s="60"/>
    </row>
    <row r="3761" spans="1:7" ht="18" customHeight="1" x14ac:dyDescent="0.35">
      <c r="A3761" s="59"/>
      <c r="B3761" s="59" t="s">
        <v>774</v>
      </c>
      <c r="C3761" s="59"/>
      <c r="D3761" s="60">
        <f>DR!$O$180</f>
        <v>0</v>
      </c>
      <c r="E3761" s="60" t="e">
        <f>CR!#REF!</f>
        <v>#REF!</v>
      </c>
      <c r="F3761" s="59"/>
      <c r="G3761" s="60"/>
    </row>
    <row r="3762" spans="1:7" ht="18" customHeight="1" x14ac:dyDescent="0.35">
      <c r="A3762" s="59"/>
      <c r="B3762" s="59" t="s">
        <v>775</v>
      </c>
      <c r="C3762" s="59"/>
      <c r="D3762" s="60">
        <f>DR!$P$180</f>
        <v>0</v>
      </c>
      <c r="E3762" s="60">
        <f>CR!$P$181</f>
        <v>309</v>
      </c>
      <c r="F3762" s="59"/>
      <c r="G3762" s="60"/>
    </row>
    <row r="3763" spans="1:7" ht="18" customHeight="1" x14ac:dyDescent="0.35">
      <c r="A3763" s="59"/>
      <c r="B3763" s="59" t="s">
        <v>776</v>
      </c>
      <c r="C3763" s="59"/>
      <c r="D3763" s="60">
        <f>DR!$Q$180</f>
        <v>0</v>
      </c>
      <c r="E3763" s="60">
        <f>CR!$Q$181</f>
        <v>18155</v>
      </c>
      <c r="F3763" s="59"/>
      <c r="G3763" s="60"/>
    </row>
    <row r="3764" spans="1:7" ht="18" customHeight="1" x14ac:dyDescent="0.35">
      <c r="A3764" s="59"/>
      <c r="B3764" s="59" t="s">
        <v>777</v>
      </c>
      <c r="C3764" s="59"/>
      <c r="D3764" s="60">
        <f>DR!$R$180</f>
        <v>0</v>
      </c>
      <c r="E3764" s="60">
        <f>CR!$R$181</f>
        <v>10991</v>
      </c>
      <c r="F3764" s="59"/>
      <c r="G3764" s="60"/>
    </row>
    <row r="3765" spans="1:7" ht="18" customHeight="1" x14ac:dyDescent="0.35">
      <c r="A3765" s="59"/>
      <c r="B3765" s="59" t="s">
        <v>778</v>
      </c>
      <c r="C3765" s="59"/>
      <c r="D3765" s="60">
        <f>DR!$S$180</f>
        <v>0</v>
      </c>
      <c r="E3765" s="60">
        <f>CR!$S$181</f>
        <v>27112</v>
      </c>
      <c r="F3765" s="59"/>
      <c r="G3765" s="60"/>
    </row>
    <row r="3766" spans="1:7" ht="18" customHeight="1" x14ac:dyDescent="0.35">
      <c r="A3766" s="59"/>
      <c r="B3766" s="59" t="s">
        <v>779</v>
      </c>
      <c r="C3766" s="59"/>
      <c r="D3766" s="60">
        <f>DR!$T$180</f>
        <v>0</v>
      </c>
      <c r="E3766" s="60">
        <f>CR!$T$181</f>
        <v>6723</v>
      </c>
      <c r="F3766" s="59"/>
      <c r="G3766" s="60"/>
    </row>
    <row r="3767" spans="1:7" ht="18" customHeight="1" x14ac:dyDescent="0.35">
      <c r="A3767" s="59"/>
      <c r="B3767" s="59" t="s">
        <v>780</v>
      </c>
      <c r="C3767" s="59"/>
      <c r="D3767" s="60">
        <f>DR!$U$180</f>
        <v>0</v>
      </c>
      <c r="E3767" s="60">
        <f>CR!$U$181</f>
        <v>27533</v>
      </c>
      <c r="F3767" s="59"/>
      <c r="G3767" s="60"/>
    </row>
    <row r="3768" spans="1:7" ht="18" customHeight="1" x14ac:dyDescent="0.35">
      <c r="A3768" s="59"/>
      <c r="B3768" s="59"/>
      <c r="C3768" s="59"/>
      <c r="D3768" s="60" t="e">
        <f t="shared" ref="D3768:E3768" si="156">SUM(D3750:D3767)</f>
        <v>#REF!</v>
      </c>
      <c r="E3768" s="60" t="e">
        <f t="shared" si="156"/>
        <v>#REF!</v>
      </c>
      <c r="F3768" s="59" t="s">
        <v>761</v>
      </c>
      <c r="G3768" s="60" t="e">
        <f>D3768-E3768</f>
        <v>#REF!</v>
      </c>
    </row>
    <row r="3769" spans="1:7" ht="18" customHeight="1" x14ac:dyDescent="0.35">
      <c r="A3769" s="52"/>
      <c r="B3769" s="52"/>
      <c r="C3769" s="52"/>
      <c r="D3769" s="53"/>
      <c r="E3769" s="53"/>
      <c r="F3769" s="52"/>
      <c r="G3769" s="53"/>
    </row>
    <row r="3770" spans="1:7" ht="18" customHeight="1" x14ac:dyDescent="0.35">
      <c r="A3770" s="52"/>
      <c r="B3770" s="52"/>
      <c r="C3770" s="52"/>
      <c r="D3770" s="53"/>
      <c r="E3770" s="53"/>
      <c r="F3770" s="52"/>
      <c r="G3770" s="53"/>
    </row>
    <row r="3771" spans="1:7" ht="18" customHeight="1" x14ac:dyDescent="0.35">
      <c r="A3771" s="61" t="s">
        <v>627</v>
      </c>
      <c r="B3771" s="63"/>
      <c r="C3771" s="52"/>
      <c r="D3771" s="55">
        <v>327</v>
      </c>
      <c r="E3771" s="53"/>
      <c r="F3771" s="52"/>
      <c r="G3771" s="53"/>
    </row>
    <row r="3772" spans="1:7" ht="18" customHeight="1" x14ac:dyDescent="0.35">
      <c r="A3772" s="56"/>
      <c r="B3772" s="64"/>
      <c r="C3772" s="52"/>
      <c r="D3772" s="55"/>
      <c r="E3772" s="53"/>
      <c r="F3772" s="52"/>
      <c r="G3772" s="53"/>
    </row>
    <row r="3773" spans="1:7" ht="18" customHeight="1" x14ac:dyDescent="0.35">
      <c r="A3773" s="57" t="s">
        <v>756</v>
      </c>
      <c r="B3773" s="57" t="s">
        <v>757</v>
      </c>
      <c r="C3773" s="57" t="s">
        <v>758</v>
      </c>
      <c r="D3773" s="58" t="s">
        <v>759</v>
      </c>
      <c r="E3773" s="58" t="s">
        <v>760</v>
      </c>
      <c r="F3773" s="57" t="s">
        <v>761</v>
      </c>
      <c r="G3773" s="58" t="s">
        <v>762</v>
      </c>
    </row>
    <row r="3774" spans="1:7" ht="18" customHeight="1" x14ac:dyDescent="0.35">
      <c r="A3774" s="59" t="s">
        <v>763</v>
      </c>
      <c r="B3774" s="59" t="s">
        <v>649</v>
      </c>
      <c r="C3774" s="59"/>
      <c r="D3774" s="60">
        <f>DR!$D$182</f>
        <v>0</v>
      </c>
      <c r="E3774" s="60">
        <f>CR!$D$182</f>
        <v>0</v>
      </c>
      <c r="F3774" s="59"/>
      <c r="G3774" s="60"/>
    </row>
    <row r="3775" spans="1:7" ht="18" customHeight="1" x14ac:dyDescent="0.35">
      <c r="A3775" s="59"/>
      <c r="B3775" s="59" t="s">
        <v>764</v>
      </c>
      <c r="C3775" s="59"/>
      <c r="D3775" s="60">
        <f>DR!$E$181</f>
        <v>0</v>
      </c>
      <c r="E3775" s="60">
        <f>CR!$E$182</f>
        <v>3672595.52</v>
      </c>
      <c r="F3775" s="59"/>
      <c r="G3775" s="60"/>
    </row>
    <row r="3776" spans="1:7" ht="18" customHeight="1" x14ac:dyDescent="0.35">
      <c r="A3776" s="59"/>
      <c r="B3776" s="59" t="s">
        <v>765</v>
      </c>
      <c r="C3776" s="59"/>
      <c r="D3776" s="60">
        <f>DR!$F$181</f>
        <v>0</v>
      </c>
      <c r="E3776" s="60">
        <f>CR!$F$182</f>
        <v>418691</v>
      </c>
      <c r="F3776" s="59"/>
      <c r="G3776" s="60"/>
    </row>
    <row r="3777" spans="1:7" ht="18" customHeight="1" x14ac:dyDescent="0.35">
      <c r="A3777" s="59"/>
      <c r="B3777" s="59" t="s">
        <v>766</v>
      </c>
      <c r="C3777" s="59"/>
      <c r="D3777" s="60">
        <f>DR!$H$181</f>
        <v>0</v>
      </c>
      <c r="E3777" s="60">
        <f>CR!$G$182</f>
        <v>529589</v>
      </c>
      <c r="F3777" s="59"/>
      <c r="G3777" s="60"/>
    </row>
    <row r="3778" spans="1:7" ht="18" customHeight="1" x14ac:dyDescent="0.35">
      <c r="A3778" s="59"/>
      <c r="B3778" s="59" t="s">
        <v>767</v>
      </c>
      <c r="C3778" s="59"/>
      <c r="D3778" s="60" t="e">
        <f>DR!#REF!</f>
        <v>#REF!</v>
      </c>
      <c r="E3778" s="60">
        <f>CR!$H$183</f>
        <v>0</v>
      </c>
      <c r="F3778" s="59"/>
      <c r="G3778" s="60"/>
    </row>
    <row r="3779" spans="1:7" ht="18" customHeight="1" x14ac:dyDescent="0.35">
      <c r="A3779" s="59"/>
      <c r="B3779" s="59" t="s">
        <v>768</v>
      </c>
      <c r="C3779" s="59"/>
      <c r="D3779" s="60">
        <f>DR!$I$181</f>
        <v>0</v>
      </c>
      <c r="E3779" s="60">
        <f>CR!$I$182</f>
        <v>927972</v>
      </c>
      <c r="F3779" s="59"/>
      <c r="G3779" s="60"/>
    </row>
    <row r="3780" spans="1:7" ht="18" customHeight="1" x14ac:dyDescent="0.35">
      <c r="A3780" s="59"/>
      <c r="B3780" s="59" t="s">
        <v>769</v>
      </c>
      <c r="C3780" s="59"/>
      <c r="D3780" s="60">
        <f>DR!$J$181</f>
        <v>0</v>
      </c>
      <c r="E3780" s="60">
        <f>CR!$J$182</f>
        <v>15900</v>
      </c>
      <c r="F3780" s="59"/>
      <c r="G3780" s="60"/>
    </row>
    <row r="3781" spans="1:7" ht="18" customHeight="1" x14ac:dyDescent="0.35">
      <c r="A3781" s="59"/>
      <c r="B3781" s="59" t="s">
        <v>770</v>
      </c>
      <c r="C3781" s="59"/>
      <c r="D3781" s="60">
        <f>DR!$K$181</f>
        <v>0</v>
      </c>
      <c r="E3781" s="60">
        <f>CR!$K$182</f>
        <v>0</v>
      </c>
      <c r="F3781" s="59"/>
      <c r="G3781" s="60"/>
    </row>
    <row r="3782" spans="1:7" ht="18" customHeight="1" x14ac:dyDescent="0.35">
      <c r="A3782" s="59"/>
      <c r="B3782" s="59" t="s">
        <v>771</v>
      </c>
      <c r="C3782" s="59"/>
      <c r="D3782" s="60">
        <f>DR!$L$181</f>
        <v>0</v>
      </c>
      <c r="E3782" s="60">
        <f>CR!$L$182</f>
        <v>648746</v>
      </c>
      <c r="F3782" s="59"/>
      <c r="G3782" s="60"/>
    </row>
    <row r="3783" spans="1:7" ht="18" customHeight="1" x14ac:dyDescent="0.35">
      <c r="A3783" s="59"/>
      <c r="B3783" s="59" t="s">
        <v>772</v>
      </c>
      <c r="C3783" s="59"/>
      <c r="D3783" s="60">
        <f>DR!$M$181</f>
        <v>0</v>
      </c>
      <c r="E3783" s="60">
        <f>CR!$M$182</f>
        <v>1594</v>
      </c>
      <c r="F3783" s="59"/>
      <c r="G3783" s="60"/>
    </row>
    <row r="3784" spans="1:7" ht="18" customHeight="1" x14ac:dyDescent="0.35">
      <c r="A3784" s="59"/>
      <c r="B3784" s="59" t="s">
        <v>773</v>
      </c>
      <c r="C3784" s="59"/>
      <c r="D3784" s="60">
        <f>DR!$N$181</f>
        <v>0</v>
      </c>
      <c r="E3784" s="60">
        <f>CR!$N$182</f>
        <v>17176</v>
      </c>
      <c r="F3784" s="59"/>
      <c r="G3784" s="60"/>
    </row>
    <row r="3785" spans="1:7" ht="18" customHeight="1" x14ac:dyDescent="0.35">
      <c r="A3785" s="59"/>
      <c r="B3785" s="59" t="s">
        <v>774</v>
      </c>
      <c r="C3785" s="59"/>
      <c r="D3785" s="60">
        <f>DR!$O$181</f>
        <v>0</v>
      </c>
      <c r="E3785" s="60">
        <f>CR!$O$182</f>
        <v>153081</v>
      </c>
      <c r="F3785" s="59"/>
      <c r="G3785" s="60"/>
    </row>
    <row r="3786" spans="1:7" ht="18" customHeight="1" x14ac:dyDescent="0.35">
      <c r="A3786" s="59"/>
      <c r="B3786" s="59" t="s">
        <v>775</v>
      </c>
      <c r="C3786" s="59"/>
      <c r="D3786" s="60">
        <f>DR!$P$181</f>
        <v>0</v>
      </c>
      <c r="E3786" s="60">
        <f>CR!$P$182</f>
        <v>0</v>
      </c>
      <c r="F3786" s="59"/>
      <c r="G3786" s="60"/>
    </row>
    <row r="3787" spans="1:7" ht="18" customHeight="1" x14ac:dyDescent="0.35">
      <c r="A3787" s="59"/>
      <c r="B3787" s="59" t="s">
        <v>776</v>
      </c>
      <c r="C3787" s="59"/>
      <c r="D3787" s="60">
        <f>DR!$Q$181</f>
        <v>0</v>
      </c>
      <c r="E3787" s="60">
        <f>CR!$Q$182</f>
        <v>57554</v>
      </c>
      <c r="F3787" s="59"/>
      <c r="G3787" s="60"/>
    </row>
    <row r="3788" spans="1:7" ht="18" customHeight="1" x14ac:dyDescent="0.35">
      <c r="A3788" s="59"/>
      <c r="B3788" s="59" t="s">
        <v>777</v>
      </c>
      <c r="C3788" s="59"/>
      <c r="D3788" s="60">
        <f>DR!$R$181</f>
        <v>0</v>
      </c>
      <c r="E3788" s="60">
        <f>CR!$R$182</f>
        <v>35696</v>
      </c>
      <c r="F3788" s="59"/>
      <c r="G3788" s="60"/>
    </row>
    <row r="3789" spans="1:7" ht="18" customHeight="1" x14ac:dyDescent="0.35">
      <c r="A3789" s="59"/>
      <c r="B3789" s="59" t="s">
        <v>778</v>
      </c>
      <c r="C3789" s="59"/>
      <c r="D3789" s="60">
        <f>DR!$S$181</f>
        <v>0</v>
      </c>
      <c r="E3789" s="60">
        <f>CR!$S$182</f>
        <v>0</v>
      </c>
      <c r="F3789" s="59"/>
      <c r="G3789" s="60"/>
    </row>
    <row r="3790" spans="1:7" ht="18" customHeight="1" x14ac:dyDescent="0.35">
      <c r="A3790" s="59"/>
      <c r="B3790" s="59" t="s">
        <v>779</v>
      </c>
      <c r="C3790" s="59"/>
      <c r="D3790" s="60">
        <f>DR!$T$181</f>
        <v>0</v>
      </c>
      <c r="E3790" s="60">
        <f>CR!$T$182</f>
        <v>65622</v>
      </c>
      <c r="F3790" s="59"/>
      <c r="G3790" s="60"/>
    </row>
    <row r="3791" spans="1:7" ht="18" customHeight="1" x14ac:dyDescent="0.35">
      <c r="A3791" s="59"/>
      <c r="B3791" s="59" t="s">
        <v>780</v>
      </c>
      <c r="C3791" s="59"/>
      <c r="D3791" s="60">
        <f>DR!$U$181</f>
        <v>0</v>
      </c>
      <c r="E3791" s="60">
        <f>CR!$U$182</f>
        <v>0</v>
      </c>
      <c r="F3791" s="59"/>
      <c r="G3791" s="60"/>
    </row>
    <row r="3792" spans="1:7" ht="18" customHeight="1" x14ac:dyDescent="0.35">
      <c r="A3792" s="59"/>
      <c r="B3792" s="59"/>
      <c r="C3792" s="59"/>
      <c r="D3792" s="60" t="e">
        <f t="shared" ref="D3792:E3792" si="157">SUM(D3774:D3791)</f>
        <v>#REF!</v>
      </c>
      <c r="E3792" s="60">
        <f t="shared" si="157"/>
        <v>6544216.5199999996</v>
      </c>
      <c r="F3792" s="59" t="s">
        <v>761</v>
      </c>
      <c r="G3792" s="60" t="e">
        <f>D3792-E3792</f>
        <v>#REF!</v>
      </c>
    </row>
    <row r="3793" spans="1:7" ht="18" customHeight="1" x14ac:dyDescent="0.35">
      <c r="A3793" s="52"/>
      <c r="B3793" s="52"/>
      <c r="C3793" s="52"/>
      <c r="D3793" s="53"/>
      <c r="E3793" s="53"/>
      <c r="F3793" s="52"/>
      <c r="G3793" s="53"/>
    </row>
    <row r="3794" spans="1:7" ht="18" customHeight="1" x14ac:dyDescent="0.35">
      <c r="A3794" s="52"/>
      <c r="B3794" s="52"/>
      <c r="C3794" s="52"/>
      <c r="D3794" s="53"/>
      <c r="E3794" s="53"/>
      <c r="F3794" s="52"/>
      <c r="G3794" s="53"/>
    </row>
    <row r="3795" spans="1:7" ht="18" customHeight="1" x14ac:dyDescent="0.35">
      <c r="A3795" s="61" t="s">
        <v>628</v>
      </c>
      <c r="B3795" s="63"/>
      <c r="C3795" s="52"/>
      <c r="D3795" s="55">
        <v>328</v>
      </c>
      <c r="E3795" s="53"/>
      <c r="F3795" s="52"/>
      <c r="G3795" s="53"/>
    </row>
    <row r="3796" spans="1:7" ht="18" customHeight="1" x14ac:dyDescent="0.35">
      <c r="A3796" s="56"/>
      <c r="B3796" s="64"/>
      <c r="C3796" s="52"/>
      <c r="D3796" s="55"/>
      <c r="E3796" s="53"/>
      <c r="F3796" s="52"/>
      <c r="G3796" s="53"/>
    </row>
    <row r="3797" spans="1:7" ht="18" customHeight="1" x14ac:dyDescent="0.35">
      <c r="A3797" s="57" t="s">
        <v>756</v>
      </c>
      <c r="B3797" s="57" t="s">
        <v>757</v>
      </c>
      <c r="C3797" s="57" t="s">
        <v>758</v>
      </c>
      <c r="D3797" s="58" t="s">
        <v>759</v>
      </c>
      <c r="E3797" s="58" t="s">
        <v>760</v>
      </c>
      <c r="F3797" s="57" t="s">
        <v>761</v>
      </c>
      <c r="G3797" s="58" t="s">
        <v>762</v>
      </c>
    </row>
    <row r="3798" spans="1:7" ht="18" customHeight="1" x14ac:dyDescent="0.35">
      <c r="A3798" s="59" t="s">
        <v>763</v>
      </c>
      <c r="B3798" s="59" t="s">
        <v>649</v>
      </c>
      <c r="C3798" s="59"/>
      <c r="D3798" s="60">
        <f>DR!$D$183</f>
        <v>0</v>
      </c>
      <c r="E3798" s="60">
        <f>CR!$D$183</f>
        <v>0</v>
      </c>
      <c r="F3798" s="59"/>
      <c r="G3798" s="60"/>
    </row>
    <row r="3799" spans="1:7" ht="18" customHeight="1" x14ac:dyDescent="0.35">
      <c r="A3799" s="59"/>
      <c r="B3799" s="59" t="s">
        <v>764</v>
      </c>
      <c r="C3799" s="59"/>
      <c r="D3799" s="60">
        <f>DR!$E$182</f>
        <v>0</v>
      </c>
      <c r="E3799" s="60">
        <f>CR!$E$183</f>
        <v>189958</v>
      </c>
      <c r="F3799" s="59"/>
      <c r="G3799" s="60"/>
    </row>
    <row r="3800" spans="1:7" ht="18" customHeight="1" x14ac:dyDescent="0.35">
      <c r="A3800" s="59"/>
      <c r="B3800" s="59" t="s">
        <v>765</v>
      </c>
      <c r="C3800" s="59"/>
      <c r="D3800" s="60">
        <f>DR!$F$182</f>
        <v>0</v>
      </c>
      <c r="E3800" s="60">
        <f>CR!$F$183</f>
        <v>0</v>
      </c>
      <c r="F3800" s="59"/>
      <c r="G3800" s="60"/>
    </row>
    <row r="3801" spans="1:7" ht="18" customHeight="1" x14ac:dyDescent="0.35">
      <c r="A3801" s="59"/>
      <c r="B3801" s="59" t="s">
        <v>766</v>
      </c>
      <c r="C3801" s="59"/>
      <c r="D3801" s="60">
        <f>DR!$H$182</f>
        <v>0</v>
      </c>
      <c r="E3801" s="60">
        <f>CR!$G$183</f>
        <v>20233</v>
      </c>
      <c r="F3801" s="59"/>
      <c r="G3801" s="60"/>
    </row>
    <row r="3802" spans="1:7" ht="18" customHeight="1" x14ac:dyDescent="0.35">
      <c r="A3802" s="59"/>
      <c r="B3802" s="59" t="s">
        <v>767</v>
      </c>
      <c r="C3802" s="59"/>
      <c r="D3802" s="60" t="e">
        <f>DR!#REF!</f>
        <v>#REF!</v>
      </c>
      <c r="E3802" s="60">
        <f>CR!$H$184</f>
        <v>390646</v>
      </c>
      <c r="F3802" s="59"/>
      <c r="G3802" s="60"/>
    </row>
    <row r="3803" spans="1:7" ht="18" customHeight="1" x14ac:dyDescent="0.35">
      <c r="A3803" s="59"/>
      <c r="B3803" s="59" t="s">
        <v>768</v>
      </c>
      <c r="C3803" s="59"/>
      <c r="D3803" s="60">
        <f>DR!$I$182</f>
        <v>0</v>
      </c>
      <c r="E3803" s="60">
        <f>CR!$I$183</f>
        <v>33177</v>
      </c>
      <c r="F3803" s="59"/>
      <c r="G3803" s="60"/>
    </row>
    <row r="3804" spans="1:7" ht="18" customHeight="1" x14ac:dyDescent="0.35">
      <c r="A3804" s="59"/>
      <c r="B3804" s="59" t="s">
        <v>769</v>
      </c>
      <c r="C3804" s="59"/>
      <c r="D3804" s="60">
        <f>DR!$J$182</f>
        <v>0</v>
      </c>
      <c r="E3804" s="60">
        <f>CR!$J$183</f>
        <v>843</v>
      </c>
      <c r="F3804" s="59"/>
      <c r="G3804" s="60"/>
    </row>
    <row r="3805" spans="1:7" ht="18" customHeight="1" x14ac:dyDescent="0.35">
      <c r="A3805" s="59"/>
      <c r="B3805" s="59" t="s">
        <v>770</v>
      </c>
      <c r="C3805" s="59"/>
      <c r="D3805" s="60">
        <f>DR!$K$182</f>
        <v>0</v>
      </c>
      <c r="E3805" s="60">
        <f>CR!$K$183</f>
        <v>0</v>
      </c>
      <c r="F3805" s="59"/>
      <c r="G3805" s="60"/>
    </row>
    <row r="3806" spans="1:7" ht="18" customHeight="1" x14ac:dyDescent="0.35">
      <c r="A3806" s="59"/>
      <c r="B3806" s="59" t="s">
        <v>771</v>
      </c>
      <c r="C3806" s="59"/>
      <c r="D3806" s="60">
        <f>DR!$L$182</f>
        <v>0</v>
      </c>
      <c r="E3806" s="60">
        <f>CR!$L$183</f>
        <v>18642</v>
      </c>
      <c r="F3806" s="59"/>
      <c r="G3806" s="60"/>
    </row>
    <row r="3807" spans="1:7" ht="18" customHeight="1" x14ac:dyDescent="0.35">
      <c r="A3807" s="59"/>
      <c r="B3807" s="59" t="s">
        <v>772</v>
      </c>
      <c r="C3807" s="59"/>
      <c r="D3807" s="60">
        <f>DR!$M$182</f>
        <v>0</v>
      </c>
      <c r="E3807" s="60">
        <f>CR!$M$183</f>
        <v>0</v>
      </c>
      <c r="F3807" s="59"/>
      <c r="G3807" s="60"/>
    </row>
    <row r="3808" spans="1:7" ht="18" customHeight="1" x14ac:dyDescent="0.35">
      <c r="A3808" s="59"/>
      <c r="B3808" s="59" t="s">
        <v>773</v>
      </c>
      <c r="C3808" s="59"/>
      <c r="D3808" s="60">
        <f>DR!$N$182</f>
        <v>0</v>
      </c>
      <c r="E3808" s="60">
        <f>CR!$N$183</f>
        <v>339</v>
      </c>
      <c r="F3808" s="59"/>
      <c r="G3808" s="60"/>
    </row>
    <row r="3809" spans="1:7" ht="18" customHeight="1" x14ac:dyDescent="0.35">
      <c r="A3809" s="59"/>
      <c r="B3809" s="59" t="s">
        <v>774</v>
      </c>
      <c r="C3809" s="59"/>
      <c r="D3809" s="60">
        <f>DR!$O$182</f>
        <v>0</v>
      </c>
      <c r="E3809" s="60">
        <f>CR!$O$183</f>
        <v>6318</v>
      </c>
      <c r="F3809" s="59"/>
      <c r="G3809" s="60"/>
    </row>
    <row r="3810" spans="1:7" ht="18" customHeight="1" x14ac:dyDescent="0.35">
      <c r="A3810" s="59"/>
      <c r="B3810" s="59" t="s">
        <v>775</v>
      </c>
      <c r="C3810" s="59"/>
      <c r="D3810" s="60">
        <f>DR!$P$182</f>
        <v>0</v>
      </c>
      <c r="E3810" s="60">
        <f>CR!$P$183</f>
        <v>0</v>
      </c>
      <c r="F3810" s="59"/>
      <c r="G3810" s="60"/>
    </row>
    <row r="3811" spans="1:7" ht="18" customHeight="1" x14ac:dyDescent="0.35">
      <c r="A3811" s="59"/>
      <c r="B3811" s="59" t="s">
        <v>776</v>
      </c>
      <c r="C3811" s="59"/>
      <c r="D3811" s="60">
        <f>DR!$Q$182</f>
        <v>0</v>
      </c>
      <c r="E3811" s="60">
        <f>CR!$Q$183</f>
        <v>2824</v>
      </c>
      <c r="F3811" s="59"/>
      <c r="G3811" s="60"/>
    </row>
    <row r="3812" spans="1:7" ht="18" customHeight="1" x14ac:dyDescent="0.35">
      <c r="A3812" s="59"/>
      <c r="B3812" s="59" t="s">
        <v>777</v>
      </c>
      <c r="C3812" s="59"/>
      <c r="D3812" s="60">
        <f>DR!$R$182</f>
        <v>0</v>
      </c>
      <c r="E3812" s="60">
        <f>CR!$R$183</f>
        <v>0</v>
      </c>
      <c r="F3812" s="59"/>
      <c r="G3812" s="60"/>
    </row>
    <row r="3813" spans="1:7" ht="18" customHeight="1" x14ac:dyDescent="0.35">
      <c r="A3813" s="59"/>
      <c r="B3813" s="59" t="s">
        <v>778</v>
      </c>
      <c r="C3813" s="59"/>
      <c r="D3813" s="60">
        <f>DR!$S$182</f>
        <v>0</v>
      </c>
      <c r="E3813" s="60">
        <f>CR!$S$183</f>
        <v>0</v>
      </c>
      <c r="F3813" s="59"/>
      <c r="G3813" s="60"/>
    </row>
    <row r="3814" spans="1:7" ht="18" customHeight="1" x14ac:dyDescent="0.35">
      <c r="A3814" s="59"/>
      <c r="B3814" s="59" t="s">
        <v>779</v>
      </c>
      <c r="C3814" s="59"/>
      <c r="D3814" s="60">
        <f>DR!$T$182</f>
        <v>0</v>
      </c>
      <c r="E3814" s="60">
        <f>CR!$T$183</f>
        <v>0</v>
      </c>
      <c r="F3814" s="59"/>
      <c r="G3814" s="60"/>
    </row>
    <row r="3815" spans="1:7" ht="18" customHeight="1" x14ac:dyDescent="0.35">
      <c r="A3815" s="59"/>
      <c r="B3815" s="59" t="s">
        <v>780</v>
      </c>
      <c r="C3815" s="59"/>
      <c r="D3815" s="60">
        <f>DR!$U$182</f>
        <v>0</v>
      </c>
      <c r="E3815" s="60">
        <f>CR!$U$183</f>
        <v>0</v>
      </c>
      <c r="F3815" s="59"/>
      <c r="G3815" s="60"/>
    </row>
    <row r="3816" spans="1:7" ht="18" customHeight="1" x14ac:dyDescent="0.35">
      <c r="A3816" s="59"/>
      <c r="B3816" s="59"/>
      <c r="C3816" s="59"/>
      <c r="D3816" s="60" t="e">
        <f t="shared" ref="D3816:E3816" si="158">SUM(D3798:D3815)</f>
        <v>#REF!</v>
      </c>
      <c r="E3816" s="60">
        <f t="shared" si="158"/>
        <v>662980</v>
      </c>
      <c r="F3816" s="59" t="s">
        <v>761</v>
      </c>
      <c r="G3816" s="60" t="e">
        <f>D3816-E3816</f>
        <v>#REF!</v>
      </c>
    </row>
    <row r="3817" spans="1:7" ht="18" customHeight="1" x14ac:dyDescent="0.35">
      <c r="A3817" s="52"/>
      <c r="B3817" s="52"/>
      <c r="C3817" s="52"/>
      <c r="D3817" s="53"/>
      <c r="E3817" s="53"/>
      <c r="F3817" s="52"/>
      <c r="G3817" s="53"/>
    </row>
    <row r="3818" spans="1:7" ht="18" customHeight="1" x14ac:dyDescent="0.35">
      <c r="A3818" s="52"/>
      <c r="B3818" s="52"/>
      <c r="C3818" s="52"/>
      <c r="D3818" s="53"/>
      <c r="E3818" s="53"/>
      <c r="F3818" s="52"/>
      <c r="G3818" s="53"/>
    </row>
    <row r="3819" spans="1:7" ht="18" customHeight="1" x14ac:dyDescent="0.35">
      <c r="A3819" s="61" t="s">
        <v>630</v>
      </c>
      <c r="B3819" s="63"/>
      <c r="C3819" s="52"/>
      <c r="D3819" s="55">
        <v>329</v>
      </c>
      <c r="E3819" s="53"/>
      <c r="F3819" s="52"/>
      <c r="G3819" s="53"/>
    </row>
    <row r="3820" spans="1:7" ht="18" customHeight="1" x14ac:dyDescent="0.35">
      <c r="A3820" s="56"/>
      <c r="B3820" s="64"/>
      <c r="C3820" s="52"/>
      <c r="D3820" s="55"/>
      <c r="E3820" s="53"/>
      <c r="F3820" s="52"/>
      <c r="G3820" s="53"/>
    </row>
    <row r="3821" spans="1:7" ht="18" customHeight="1" x14ac:dyDescent="0.35">
      <c r="A3821" s="57" t="s">
        <v>756</v>
      </c>
      <c r="B3821" s="57" t="s">
        <v>757</v>
      </c>
      <c r="C3821" s="57" t="s">
        <v>758</v>
      </c>
      <c r="D3821" s="58" t="s">
        <v>759</v>
      </c>
      <c r="E3821" s="58" t="s">
        <v>760</v>
      </c>
      <c r="F3821" s="57" t="s">
        <v>761</v>
      </c>
      <c r="G3821" s="58" t="s">
        <v>762</v>
      </c>
    </row>
    <row r="3822" spans="1:7" ht="18" customHeight="1" x14ac:dyDescent="0.35">
      <c r="A3822" s="59" t="s">
        <v>763</v>
      </c>
      <c r="B3822" s="59" t="s">
        <v>649</v>
      </c>
      <c r="C3822" s="59"/>
      <c r="D3822" s="60">
        <f>DR!$D$184</f>
        <v>0</v>
      </c>
      <c r="E3822" s="60">
        <f>CR!$D$184</f>
        <v>0</v>
      </c>
      <c r="F3822" s="59"/>
      <c r="G3822" s="60"/>
    </row>
    <row r="3823" spans="1:7" ht="18" customHeight="1" x14ac:dyDescent="0.35">
      <c r="A3823" s="59"/>
      <c r="B3823" s="59" t="s">
        <v>764</v>
      </c>
      <c r="C3823" s="59"/>
      <c r="D3823" s="60">
        <f>DR!$E$183</f>
        <v>0</v>
      </c>
      <c r="E3823" s="60">
        <f>CR!$E$184</f>
        <v>30934285</v>
      </c>
      <c r="F3823" s="59"/>
      <c r="G3823" s="60"/>
    </row>
    <row r="3824" spans="1:7" ht="18" customHeight="1" x14ac:dyDescent="0.35">
      <c r="A3824" s="59"/>
      <c r="B3824" s="59" t="s">
        <v>765</v>
      </c>
      <c r="C3824" s="59"/>
      <c r="D3824" s="60">
        <f>DR!$F$183</f>
        <v>0</v>
      </c>
      <c r="E3824" s="60">
        <f>CR!$F$184</f>
        <v>13042871</v>
      </c>
      <c r="F3824" s="59"/>
      <c r="G3824" s="60"/>
    </row>
    <row r="3825" spans="1:7" ht="18" customHeight="1" x14ac:dyDescent="0.35">
      <c r="A3825" s="59"/>
      <c r="B3825" s="59" t="s">
        <v>766</v>
      </c>
      <c r="C3825" s="59"/>
      <c r="D3825" s="60">
        <f>DR!$H$183</f>
        <v>0</v>
      </c>
      <c r="E3825" s="60">
        <f>CR!$G$184</f>
        <v>5685243.6200000001</v>
      </c>
      <c r="F3825" s="59"/>
      <c r="G3825" s="60"/>
    </row>
    <row r="3826" spans="1:7" ht="18" customHeight="1" x14ac:dyDescent="0.35">
      <c r="A3826" s="59"/>
      <c r="B3826" s="59" t="s">
        <v>767</v>
      </c>
      <c r="C3826" s="59"/>
      <c r="D3826" s="60" t="e">
        <f>DR!#REF!</f>
        <v>#REF!</v>
      </c>
      <c r="E3826" s="60">
        <f>CR!$H$185</f>
        <v>0</v>
      </c>
      <c r="F3826" s="59"/>
      <c r="G3826" s="60"/>
    </row>
    <row r="3827" spans="1:7" ht="18" customHeight="1" x14ac:dyDescent="0.35">
      <c r="A3827" s="59"/>
      <c r="B3827" s="59" t="s">
        <v>768</v>
      </c>
      <c r="C3827" s="59"/>
      <c r="D3827" s="60">
        <f>DR!$I$183</f>
        <v>0</v>
      </c>
      <c r="E3827" s="60">
        <f>CR!$I$184</f>
        <v>4798600</v>
      </c>
      <c r="F3827" s="59"/>
      <c r="G3827" s="60"/>
    </row>
    <row r="3828" spans="1:7" ht="18" customHeight="1" x14ac:dyDescent="0.35">
      <c r="A3828" s="59"/>
      <c r="B3828" s="59" t="s">
        <v>769</v>
      </c>
      <c r="C3828" s="59"/>
      <c r="D3828" s="60">
        <f>DR!$J$183</f>
        <v>0</v>
      </c>
      <c r="E3828" s="60">
        <f>CR!$J$184</f>
        <v>1177306</v>
      </c>
      <c r="F3828" s="59"/>
      <c r="G3828" s="60"/>
    </row>
    <row r="3829" spans="1:7" ht="18" customHeight="1" x14ac:dyDescent="0.35">
      <c r="A3829" s="59"/>
      <c r="B3829" s="59" t="s">
        <v>770</v>
      </c>
      <c r="C3829" s="59"/>
      <c r="D3829" s="60">
        <f>DR!$K$183</f>
        <v>0</v>
      </c>
      <c r="E3829" s="60">
        <f>CR!$K$184</f>
        <v>217104</v>
      </c>
      <c r="F3829" s="59"/>
      <c r="G3829" s="60"/>
    </row>
    <row r="3830" spans="1:7" ht="18" customHeight="1" x14ac:dyDescent="0.35">
      <c r="A3830" s="59"/>
      <c r="B3830" s="59" t="s">
        <v>771</v>
      </c>
      <c r="C3830" s="59"/>
      <c r="D3830" s="60">
        <f>DR!$L$183</f>
        <v>0</v>
      </c>
      <c r="E3830" s="60">
        <f>CR!$L$184</f>
        <v>1185287</v>
      </c>
      <c r="F3830" s="59"/>
      <c r="G3830" s="60"/>
    </row>
    <row r="3831" spans="1:7" ht="18" customHeight="1" x14ac:dyDescent="0.35">
      <c r="A3831" s="59"/>
      <c r="B3831" s="59" t="s">
        <v>772</v>
      </c>
      <c r="C3831" s="59"/>
      <c r="D3831" s="60">
        <f>DR!$M$183</f>
        <v>0</v>
      </c>
      <c r="E3831" s="60">
        <f>CR!$M$184</f>
        <v>2070912</v>
      </c>
      <c r="F3831" s="59"/>
      <c r="G3831" s="60"/>
    </row>
    <row r="3832" spans="1:7" ht="18" customHeight="1" x14ac:dyDescent="0.35">
      <c r="A3832" s="59"/>
      <c r="B3832" s="59" t="s">
        <v>773</v>
      </c>
      <c r="C3832" s="59"/>
      <c r="D3832" s="60">
        <f>DR!$N$183</f>
        <v>0</v>
      </c>
      <c r="E3832" s="60">
        <f>CR!$N$184</f>
        <v>0</v>
      </c>
      <c r="F3832" s="59"/>
      <c r="G3832" s="60"/>
    </row>
    <row r="3833" spans="1:7" ht="18" customHeight="1" x14ac:dyDescent="0.35">
      <c r="A3833" s="59"/>
      <c r="B3833" s="59" t="s">
        <v>774</v>
      </c>
      <c r="C3833" s="59"/>
      <c r="D3833" s="60">
        <f>DR!$O$183</f>
        <v>0</v>
      </c>
      <c r="E3833" s="60">
        <f>CR!$O$184</f>
        <v>261031</v>
      </c>
      <c r="F3833" s="59"/>
      <c r="G3833" s="60"/>
    </row>
    <row r="3834" spans="1:7" ht="18" customHeight="1" x14ac:dyDescent="0.35">
      <c r="A3834" s="59"/>
      <c r="B3834" s="59" t="s">
        <v>775</v>
      </c>
      <c r="C3834" s="59"/>
      <c r="D3834" s="60">
        <f>DR!$P$183</f>
        <v>0</v>
      </c>
      <c r="E3834" s="60">
        <f>CR!$P$184</f>
        <v>99875</v>
      </c>
      <c r="F3834" s="59"/>
      <c r="G3834" s="60"/>
    </row>
    <row r="3835" spans="1:7" ht="18" customHeight="1" x14ac:dyDescent="0.35">
      <c r="A3835" s="59"/>
      <c r="B3835" s="59" t="s">
        <v>776</v>
      </c>
      <c r="C3835" s="59"/>
      <c r="D3835" s="60">
        <f>DR!$Q$183</f>
        <v>0</v>
      </c>
      <c r="E3835" s="60">
        <f>CR!$Q$184</f>
        <v>19379</v>
      </c>
      <c r="F3835" s="59"/>
      <c r="G3835" s="60"/>
    </row>
    <row r="3836" spans="1:7" ht="18" customHeight="1" x14ac:dyDescent="0.35">
      <c r="A3836" s="59"/>
      <c r="B3836" s="59" t="s">
        <v>777</v>
      </c>
      <c r="C3836" s="59"/>
      <c r="D3836" s="60">
        <f>DR!$R$183</f>
        <v>0</v>
      </c>
      <c r="E3836" s="60">
        <f>CR!$R$184</f>
        <v>282345.07</v>
      </c>
      <c r="F3836" s="59"/>
      <c r="G3836" s="60"/>
    </row>
    <row r="3837" spans="1:7" ht="18" customHeight="1" x14ac:dyDescent="0.35">
      <c r="A3837" s="59"/>
      <c r="B3837" s="59" t="s">
        <v>778</v>
      </c>
      <c r="C3837" s="59"/>
      <c r="D3837" s="60">
        <f>DR!$S$183</f>
        <v>0</v>
      </c>
      <c r="E3837" s="60">
        <f>CR!$S$184</f>
        <v>1512735</v>
      </c>
      <c r="F3837" s="59"/>
      <c r="G3837" s="60"/>
    </row>
    <row r="3838" spans="1:7" ht="18" customHeight="1" x14ac:dyDescent="0.35">
      <c r="A3838" s="59"/>
      <c r="B3838" s="59" t="s">
        <v>779</v>
      </c>
      <c r="C3838" s="59"/>
      <c r="D3838" s="60">
        <f>DR!$T$183</f>
        <v>0</v>
      </c>
      <c r="E3838" s="60">
        <f>CR!$T$184</f>
        <v>0</v>
      </c>
      <c r="F3838" s="59"/>
      <c r="G3838" s="60"/>
    </row>
    <row r="3839" spans="1:7" ht="18" customHeight="1" x14ac:dyDescent="0.35">
      <c r="A3839" s="59"/>
      <c r="B3839" s="59" t="s">
        <v>780</v>
      </c>
      <c r="C3839" s="59"/>
      <c r="D3839" s="60">
        <f>DR!$U$183</f>
        <v>0</v>
      </c>
      <c r="E3839" s="60">
        <f>CR!$U$184</f>
        <v>0</v>
      </c>
      <c r="F3839" s="59"/>
      <c r="G3839" s="60"/>
    </row>
    <row r="3840" spans="1:7" ht="18" customHeight="1" x14ac:dyDescent="0.35">
      <c r="A3840" s="59"/>
      <c r="B3840" s="59"/>
      <c r="C3840" s="59"/>
      <c r="D3840" s="60" t="e">
        <f t="shared" ref="D3840:E3840" si="159">SUM(D3822:D3839)</f>
        <v>#REF!</v>
      </c>
      <c r="E3840" s="60">
        <f t="shared" si="159"/>
        <v>61286973.689999998</v>
      </c>
      <c r="F3840" s="59" t="s">
        <v>761</v>
      </c>
      <c r="G3840" s="60" t="e">
        <f>D3840-E3840</f>
        <v>#REF!</v>
      </c>
    </row>
    <row r="3841" spans="1:7" ht="18" customHeight="1" x14ac:dyDescent="0.35">
      <c r="A3841" s="52"/>
      <c r="B3841" s="52"/>
      <c r="C3841" s="52"/>
      <c r="D3841" s="53"/>
      <c r="E3841" s="53"/>
      <c r="F3841" s="52"/>
      <c r="G3841" s="53"/>
    </row>
    <row r="3842" spans="1:7" ht="18" customHeight="1" x14ac:dyDescent="0.35">
      <c r="A3842" s="52"/>
      <c r="B3842" s="52"/>
      <c r="C3842" s="52"/>
      <c r="D3842" s="53"/>
      <c r="E3842" s="53"/>
      <c r="F3842" s="52"/>
      <c r="G3842" s="53"/>
    </row>
    <row r="3843" spans="1:7" ht="18" customHeight="1" x14ac:dyDescent="0.35">
      <c r="A3843" s="61" t="s">
        <v>632</v>
      </c>
      <c r="B3843" s="63"/>
      <c r="C3843" s="52"/>
      <c r="D3843" s="55">
        <v>330</v>
      </c>
      <c r="E3843" s="53"/>
      <c r="F3843" s="52"/>
      <c r="G3843" s="53"/>
    </row>
    <row r="3844" spans="1:7" ht="18" customHeight="1" x14ac:dyDescent="0.35">
      <c r="A3844" s="56"/>
      <c r="B3844" s="64"/>
      <c r="C3844" s="52"/>
      <c r="D3844" s="55"/>
      <c r="E3844" s="53"/>
      <c r="F3844" s="52"/>
      <c r="G3844" s="53"/>
    </row>
    <row r="3845" spans="1:7" ht="18" customHeight="1" x14ac:dyDescent="0.35">
      <c r="A3845" s="57" t="s">
        <v>756</v>
      </c>
      <c r="B3845" s="57" t="s">
        <v>757</v>
      </c>
      <c r="C3845" s="57" t="s">
        <v>758</v>
      </c>
      <c r="D3845" s="58" t="s">
        <v>759</v>
      </c>
      <c r="E3845" s="58" t="s">
        <v>760</v>
      </c>
      <c r="F3845" s="57" t="s">
        <v>761</v>
      </c>
      <c r="G3845" s="58" t="s">
        <v>762</v>
      </c>
    </row>
    <row r="3846" spans="1:7" ht="18" customHeight="1" x14ac:dyDescent="0.35">
      <c r="A3846" s="59" t="s">
        <v>763</v>
      </c>
      <c r="B3846" s="59" t="s">
        <v>649</v>
      </c>
      <c r="C3846" s="59"/>
      <c r="D3846" s="60">
        <f>DR!$D$185</f>
        <v>0</v>
      </c>
      <c r="E3846" s="60">
        <f>CR!$D$185</f>
        <v>0</v>
      </c>
      <c r="F3846" s="59"/>
      <c r="G3846" s="60"/>
    </row>
    <row r="3847" spans="1:7" ht="18" customHeight="1" x14ac:dyDescent="0.35">
      <c r="A3847" s="59"/>
      <c r="B3847" s="59" t="s">
        <v>764</v>
      </c>
      <c r="C3847" s="59"/>
      <c r="D3847" s="60">
        <f>DR!$E$184</f>
        <v>0</v>
      </c>
      <c r="E3847" s="60">
        <f>CR!$E$185</f>
        <v>0</v>
      </c>
      <c r="F3847" s="59"/>
      <c r="G3847" s="60"/>
    </row>
    <row r="3848" spans="1:7" ht="18" customHeight="1" x14ac:dyDescent="0.35">
      <c r="A3848" s="59"/>
      <c r="B3848" s="59" t="s">
        <v>765</v>
      </c>
      <c r="C3848" s="59"/>
      <c r="D3848" s="60">
        <f>DR!$F$184</f>
        <v>0</v>
      </c>
      <c r="E3848" s="60">
        <f>CR!$F$185</f>
        <v>0</v>
      </c>
      <c r="F3848" s="59"/>
      <c r="G3848" s="60"/>
    </row>
    <row r="3849" spans="1:7" ht="18" customHeight="1" x14ac:dyDescent="0.35">
      <c r="A3849" s="59"/>
      <c r="B3849" s="59" t="s">
        <v>766</v>
      </c>
      <c r="C3849" s="59"/>
      <c r="D3849" s="60">
        <f>DR!$H$184</f>
        <v>0</v>
      </c>
      <c r="E3849" s="60">
        <f>CR!$G$185</f>
        <v>0</v>
      </c>
      <c r="F3849" s="59"/>
      <c r="G3849" s="60"/>
    </row>
    <row r="3850" spans="1:7" ht="18" customHeight="1" x14ac:dyDescent="0.35">
      <c r="A3850" s="59"/>
      <c r="B3850" s="59" t="s">
        <v>767</v>
      </c>
      <c r="C3850" s="59"/>
      <c r="D3850" s="60" t="e">
        <f>DR!#REF!</f>
        <v>#REF!</v>
      </c>
      <c r="E3850" s="60">
        <f>CR!$H$186</f>
        <v>0</v>
      </c>
      <c r="F3850" s="59"/>
      <c r="G3850" s="60"/>
    </row>
    <row r="3851" spans="1:7" ht="18" customHeight="1" x14ac:dyDescent="0.35">
      <c r="A3851" s="59"/>
      <c r="B3851" s="59" t="s">
        <v>768</v>
      </c>
      <c r="C3851" s="59"/>
      <c r="D3851" s="60">
        <f>DR!$I$184</f>
        <v>0</v>
      </c>
      <c r="E3851" s="60">
        <f>CR!$I$186</f>
        <v>295883</v>
      </c>
      <c r="F3851" s="59"/>
      <c r="G3851" s="60"/>
    </row>
    <row r="3852" spans="1:7" ht="18" customHeight="1" x14ac:dyDescent="0.35">
      <c r="A3852" s="59"/>
      <c r="B3852" s="59" t="s">
        <v>769</v>
      </c>
      <c r="C3852" s="59"/>
      <c r="D3852" s="60">
        <f>DR!$J$184</f>
        <v>0</v>
      </c>
      <c r="E3852" s="60">
        <f>CR!$J$185</f>
        <v>0</v>
      </c>
      <c r="F3852" s="59"/>
      <c r="G3852" s="60"/>
    </row>
    <row r="3853" spans="1:7" ht="18" customHeight="1" x14ac:dyDescent="0.35">
      <c r="A3853" s="59"/>
      <c r="B3853" s="59" t="s">
        <v>770</v>
      </c>
      <c r="C3853" s="59"/>
      <c r="D3853" s="60">
        <f>DR!$K$184</f>
        <v>0</v>
      </c>
      <c r="E3853" s="60">
        <f>CR!$K$185</f>
        <v>0</v>
      </c>
      <c r="F3853" s="59"/>
      <c r="G3853" s="60"/>
    </row>
    <row r="3854" spans="1:7" ht="18" customHeight="1" x14ac:dyDescent="0.35">
      <c r="A3854" s="59"/>
      <c r="B3854" s="59" t="s">
        <v>771</v>
      </c>
      <c r="C3854" s="59"/>
      <c r="D3854" s="60">
        <f>DR!$L$184</f>
        <v>0</v>
      </c>
      <c r="E3854" s="60">
        <f>CR!$L$185</f>
        <v>0</v>
      </c>
      <c r="F3854" s="59"/>
      <c r="G3854" s="60"/>
    </row>
    <row r="3855" spans="1:7" ht="18" customHeight="1" x14ac:dyDescent="0.35">
      <c r="A3855" s="59"/>
      <c r="B3855" s="59" t="s">
        <v>772</v>
      </c>
      <c r="C3855" s="59"/>
      <c r="D3855" s="60">
        <f>DR!$M$184</f>
        <v>0</v>
      </c>
      <c r="E3855" s="60">
        <f>CR!$M$185</f>
        <v>0</v>
      </c>
      <c r="F3855" s="59"/>
      <c r="G3855" s="60"/>
    </row>
    <row r="3856" spans="1:7" ht="18" customHeight="1" x14ac:dyDescent="0.35">
      <c r="A3856" s="59"/>
      <c r="B3856" s="59" t="s">
        <v>773</v>
      </c>
      <c r="C3856" s="59"/>
      <c r="D3856" s="60">
        <f>DR!$N$184</f>
        <v>0</v>
      </c>
      <c r="E3856" s="60">
        <f>CR!$N$185</f>
        <v>0</v>
      </c>
      <c r="F3856" s="59"/>
      <c r="G3856" s="60"/>
    </row>
    <row r="3857" spans="1:7" ht="18" customHeight="1" x14ac:dyDescent="0.35">
      <c r="A3857" s="59"/>
      <c r="B3857" s="59" t="s">
        <v>774</v>
      </c>
      <c r="C3857" s="59"/>
      <c r="D3857" s="60">
        <f>DR!$O$184</f>
        <v>0</v>
      </c>
      <c r="E3857" s="60">
        <f>CR!$O$185</f>
        <v>0</v>
      </c>
      <c r="F3857" s="59"/>
      <c r="G3857" s="60"/>
    </row>
    <row r="3858" spans="1:7" ht="18" customHeight="1" x14ac:dyDescent="0.35">
      <c r="A3858" s="59"/>
      <c r="B3858" s="59" t="s">
        <v>775</v>
      </c>
      <c r="C3858" s="59"/>
      <c r="D3858" s="60">
        <f>DR!$P$184</f>
        <v>0</v>
      </c>
      <c r="E3858" s="60">
        <f>CR!$P$185</f>
        <v>0</v>
      </c>
      <c r="F3858" s="59"/>
      <c r="G3858" s="60"/>
    </row>
    <row r="3859" spans="1:7" ht="18" customHeight="1" x14ac:dyDescent="0.35">
      <c r="A3859" s="59"/>
      <c r="B3859" s="59" t="s">
        <v>776</v>
      </c>
      <c r="C3859" s="59"/>
      <c r="D3859" s="60">
        <f>DR!$Q$184</f>
        <v>0</v>
      </c>
      <c r="E3859" s="60">
        <f>CR!$Q$185</f>
        <v>0</v>
      </c>
      <c r="F3859" s="59"/>
      <c r="G3859" s="60"/>
    </row>
    <row r="3860" spans="1:7" ht="18" customHeight="1" x14ac:dyDescent="0.35">
      <c r="A3860" s="59"/>
      <c r="B3860" s="59" t="s">
        <v>777</v>
      </c>
      <c r="C3860" s="59"/>
      <c r="D3860" s="60">
        <f>DR!$R$184</f>
        <v>0</v>
      </c>
      <c r="E3860" s="60">
        <f>CR!$R$185</f>
        <v>0</v>
      </c>
      <c r="F3860" s="59"/>
      <c r="G3860" s="60"/>
    </row>
    <row r="3861" spans="1:7" ht="18" customHeight="1" x14ac:dyDescent="0.35">
      <c r="A3861" s="59"/>
      <c r="B3861" s="59" t="s">
        <v>778</v>
      </c>
      <c r="C3861" s="59"/>
      <c r="D3861" s="60">
        <f>DR!$S$184</f>
        <v>0</v>
      </c>
      <c r="E3861" s="60">
        <f>CR!$S$185</f>
        <v>0</v>
      </c>
      <c r="F3861" s="59"/>
      <c r="G3861" s="60"/>
    </row>
    <row r="3862" spans="1:7" ht="18" customHeight="1" x14ac:dyDescent="0.35">
      <c r="A3862" s="59"/>
      <c r="B3862" s="59" t="s">
        <v>779</v>
      </c>
      <c r="C3862" s="59"/>
      <c r="D3862" s="60">
        <f>DR!$T$184</f>
        <v>0</v>
      </c>
      <c r="E3862" s="60">
        <f>CR!$T$185</f>
        <v>0</v>
      </c>
      <c r="F3862" s="59"/>
      <c r="G3862" s="60"/>
    </row>
    <row r="3863" spans="1:7" ht="18" customHeight="1" x14ac:dyDescent="0.35">
      <c r="A3863" s="59"/>
      <c r="B3863" s="59" t="s">
        <v>780</v>
      </c>
      <c r="C3863" s="59"/>
      <c r="D3863" s="60">
        <f>DR!$U$184</f>
        <v>0</v>
      </c>
      <c r="E3863" s="60">
        <f>CR!$U$185</f>
        <v>0</v>
      </c>
      <c r="F3863" s="59"/>
      <c r="G3863" s="60"/>
    </row>
    <row r="3864" spans="1:7" ht="18" customHeight="1" x14ac:dyDescent="0.35">
      <c r="A3864" s="59"/>
      <c r="B3864" s="59"/>
      <c r="C3864" s="59"/>
      <c r="D3864" s="60" t="e">
        <f t="shared" ref="D3864:E3864" si="160">SUM(D3846:D3863)</f>
        <v>#REF!</v>
      </c>
      <c r="E3864" s="60">
        <f t="shared" si="160"/>
        <v>295883</v>
      </c>
      <c r="F3864" s="59" t="s">
        <v>761</v>
      </c>
      <c r="G3864" s="60" t="e">
        <f>D3864-E3864</f>
        <v>#REF!</v>
      </c>
    </row>
    <row r="3865" spans="1:7" ht="18" customHeight="1" x14ac:dyDescent="0.35">
      <c r="A3865" s="52"/>
      <c r="B3865" s="52"/>
      <c r="C3865" s="52"/>
      <c r="D3865" s="53"/>
      <c r="E3865" s="53"/>
      <c r="F3865" s="52"/>
      <c r="G3865" s="53"/>
    </row>
    <row r="3866" spans="1:7" ht="18" customHeight="1" x14ac:dyDescent="0.35">
      <c r="A3866" s="52"/>
      <c r="B3866" s="52"/>
      <c r="C3866" s="52"/>
      <c r="D3866" s="53"/>
      <c r="E3866" s="53"/>
      <c r="F3866" s="52"/>
      <c r="G3866" s="53"/>
    </row>
    <row r="3867" spans="1:7" ht="18" customHeight="1" x14ac:dyDescent="0.35">
      <c r="A3867" s="61" t="s">
        <v>634</v>
      </c>
      <c r="B3867" s="63"/>
      <c r="C3867" s="52"/>
      <c r="D3867" s="55">
        <v>331</v>
      </c>
      <c r="E3867" s="53"/>
      <c r="F3867" s="52"/>
      <c r="G3867" s="53"/>
    </row>
    <row r="3868" spans="1:7" ht="18" customHeight="1" x14ac:dyDescent="0.35">
      <c r="A3868" s="56"/>
      <c r="B3868" s="64"/>
      <c r="C3868" s="52"/>
      <c r="D3868" s="55"/>
      <c r="E3868" s="53"/>
      <c r="F3868" s="52"/>
      <c r="G3868" s="53"/>
    </row>
    <row r="3869" spans="1:7" ht="18" customHeight="1" x14ac:dyDescent="0.35">
      <c r="A3869" s="57" t="s">
        <v>756</v>
      </c>
      <c r="B3869" s="57" t="s">
        <v>757</v>
      </c>
      <c r="C3869" s="57" t="s">
        <v>758</v>
      </c>
      <c r="D3869" s="58" t="s">
        <v>759</v>
      </c>
      <c r="E3869" s="58" t="s">
        <v>760</v>
      </c>
      <c r="F3869" s="57" t="s">
        <v>761</v>
      </c>
      <c r="G3869" s="58" t="s">
        <v>762</v>
      </c>
    </row>
    <row r="3870" spans="1:7" ht="18" customHeight="1" x14ac:dyDescent="0.35">
      <c r="A3870" s="59" t="s">
        <v>763</v>
      </c>
      <c r="B3870" s="59" t="s">
        <v>649</v>
      </c>
      <c r="C3870" s="59"/>
      <c r="D3870" s="60">
        <f>DR!$D$186</f>
        <v>0</v>
      </c>
      <c r="E3870" s="60">
        <f>CR!$D$186</f>
        <v>0</v>
      </c>
      <c r="F3870" s="59"/>
      <c r="G3870" s="60"/>
    </row>
    <row r="3871" spans="1:7" ht="18" customHeight="1" x14ac:dyDescent="0.35">
      <c r="A3871" s="59"/>
      <c r="B3871" s="59" t="s">
        <v>764</v>
      </c>
      <c r="C3871" s="59"/>
      <c r="D3871" s="60">
        <f>DR!$E$185</f>
        <v>0</v>
      </c>
      <c r="E3871" s="60">
        <f>CR!$E$186</f>
        <v>625229</v>
      </c>
      <c r="F3871" s="59"/>
      <c r="G3871" s="60"/>
    </row>
    <row r="3872" spans="1:7" ht="18" customHeight="1" x14ac:dyDescent="0.35">
      <c r="A3872" s="59"/>
      <c r="B3872" s="59" t="s">
        <v>765</v>
      </c>
      <c r="C3872" s="59"/>
      <c r="D3872" s="60">
        <f>DR!$F$185</f>
        <v>0</v>
      </c>
      <c r="E3872" s="60">
        <f>CR!$F$186</f>
        <v>37143</v>
      </c>
      <c r="F3872" s="59"/>
      <c r="G3872" s="60"/>
    </row>
    <row r="3873" spans="1:7" ht="18" customHeight="1" x14ac:dyDescent="0.35">
      <c r="A3873" s="59"/>
      <c r="B3873" s="59" t="s">
        <v>766</v>
      </c>
      <c r="C3873" s="59"/>
      <c r="D3873" s="60">
        <f>DR!$H$185</f>
        <v>0</v>
      </c>
      <c r="E3873" s="60">
        <f>CR!$G$186</f>
        <v>1481</v>
      </c>
      <c r="F3873" s="59"/>
      <c r="G3873" s="60"/>
    </row>
    <row r="3874" spans="1:7" ht="18" customHeight="1" x14ac:dyDescent="0.35">
      <c r="A3874" s="59"/>
      <c r="B3874" s="59" t="s">
        <v>767</v>
      </c>
      <c r="C3874" s="59"/>
      <c r="D3874" s="60" t="e">
        <f>DR!#REF!</f>
        <v>#REF!</v>
      </c>
      <c r="E3874" s="60">
        <f>CR!$H$187</f>
        <v>0</v>
      </c>
      <c r="F3874" s="59"/>
      <c r="G3874" s="60"/>
    </row>
    <row r="3875" spans="1:7" ht="18" customHeight="1" x14ac:dyDescent="0.35">
      <c r="A3875" s="59"/>
      <c r="B3875" s="59" t="s">
        <v>768</v>
      </c>
      <c r="C3875" s="59"/>
      <c r="D3875" s="60">
        <f>DR!$I$185</f>
        <v>0</v>
      </c>
      <c r="E3875" s="60" t="e">
        <f>CR!#REF!</f>
        <v>#REF!</v>
      </c>
      <c r="F3875" s="59"/>
      <c r="G3875" s="60"/>
    </row>
    <row r="3876" spans="1:7" ht="18" customHeight="1" x14ac:dyDescent="0.35">
      <c r="A3876" s="59"/>
      <c r="B3876" s="59" t="s">
        <v>769</v>
      </c>
      <c r="C3876" s="59"/>
      <c r="D3876" s="60">
        <f>DR!$J$185</f>
        <v>0</v>
      </c>
      <c r="E3876" s="60">
        <f>CR!$J$186</f>
        <v>0</v>
      </c>
      <c r="F3876" s="59"/>
      <c r="G3876" s="60"/>
    </row>
    <row r="3877" spans="1:7" ht="18" customHeight="1" x14ac:dyDescent="0.35">
      <c r="A3877" s="59"/>
      <c r="B3877" s="59" t="s">
        <v>770</v>
      </c>
      <c r="C3877" s="59"/>
      <c r="D3877" s="60">
        <f>DR!$K$185</f>
        <v>0</v>
      </c>
      <c r="E3877" s="60">
        <f>CR!$K$186</f>
        <v>0</v>
      </c>
      <c r="F3877" s="59"/>
      <c r="G3877" s="60"/>
    </row>
    <row r="3878" spans="1:7" ht="18" customHeight="1" x14ac:dyDescent="0.35">
      <c r="A3878" s="59"/>
      <c r="B3878" s="59" t="s">
        <v>771</v>
      </c>
      <c r="C3878" s="59"/>
      <c r="D3878" s="60">
        <f>DR!$L$185</f>
        <v>0</v>
      </c>
      <c r="E3878" s="60">
        <f>CR!$L$186</f>
        <v>25313</v>
      </c>
      <c r="F3878" s="59"/>
      <c r="G3878" s="60"/>
    </row>
    <row r="3879" spans="1:7" ht="18" customHeight="1" x14ac:dyDescent="0.35">
      <c r="A3879" s="59"/>
      <c r="B3879" s="59" t="s">
        <v>772</v>
      </c>
      <c r="C3879" s="59"/>
      <c r="D3879" s="60">
        <f>DR!$M$185</f>
        <v>0</v>
      </c>
      <c r="E3879" s="60">
        <f>CR!$M$186</f>
        <v>0</v>
      </c>
      <c r="F3879" s="59"/>
      <c r="G3879" s="60"/>
    </row>
    <row r="3880" spans="1:7" ht="18" customHeight="1" x14ac:dyDescent="0.35">
      <c r="A3880" s="59"/>
      <c r="B3880" s="59" t="s">
        <v>773</v>
      </c>
      <c r="C3880" s="59"/>
      <c r="D3880" s="60">
        <f>DR!$N$185</f>
        <v>0</v>
      </c>
      <c r="E3880" s="60">
        <f>CR!$N$186</f>
        <v>0</v>
      </c>
      <c r="F3880" s="59"/>
      <c r="G3880" s="60"/>
    </row>
    <row r="3881" spans="1:7" ht="18" customHeight="1" x14ac:dyDescent="0.35">
      <c r="A3881" s="59"/>
      <c r="B3881" s="59" t="s">
        <v>774</v>
      </c>
      <c r="C3881" s="59"/>
      <c r="D3881" s="60">
        <f>DR!$O$185</f>
        <v>0</v>
      </c>
      <c r="E3881" s="60">
        <f>CR!$O$186</f>
        <v>0</v>
      </c>
      <c r="F3881" s="59"/>
      <c r="G3881" s="60"/>
    </row>
    <row r="3882" spans="1:7" ht="18" customHeight="1" x14ac:dyDescent="0.35">
      <c r="A3882" s="59"/>
      <c r="B3882" s="59" t="s">
        <v>775</v>
      </c>
      <c r="C3882" s="59"/>
      <c r="D3882" s="60">
        <f>DR!$P$185</f>
        <v>0</v>
      </c>
      <c r="E3882" s="60">
        <f>CR!$P$186</f>
        <v>0</v>
      </c>
      <c r="F3882" s="59"/>
      <c r="G3882" s="60"/>
    </row>
    <row r="3883" spans="1:7" ht="18" customHeight="1" x14ac:dyDescent="0.35">
      <c r="A3883" s="59"/>
      <c r="B3883" s="59" t="s">
        <v>776</v>
      </c>
      <c r="C3883" s="59"/>
      <c r="D3883" s="60">
        <f>DR!$Q$185</f>
        <v>0</v>
      </c>
      <c r="E3883" s="60">
        <f>CR!$Q$186</f>
        <v>0</v>
      </c>
      <c r="F3883" s="59"/>
      <c r="G3883" s="60"/>
    </row>
    <row r="3884" spans="1:7" ht="18" customHeight="1" x14ac:dyDescent="0.35">
      <c r="A3884" s="59"/>
      <c r="B3884" s="59" t="s">
        <v>777</v>
      </c>
      <c r="C3884" s="59"/>
      <c r="D3884" s="60">
        <f>DR!$R$185</f>
        <v>0</v>
      </c>
      <c r="E3884" s="60">
        <f>CR!$R$186</f>
        <v>0</v>
      </c>
      <c r="F3884" s="59"/>
      <c r="G3884" s="60"/>
    </row>
    <row r="3885" spans="1:7" ht="18" customHeight="1" x14ac:dyDescent="0.35">
      <c r="A3885" s="59"/>
      <c r="B3885" s="59" t="s">
        <v>778</v>
      </c>
      <c r="C3885" s="59"/>
      <c r="D3885" s="60">
        <f>DR!$S$185</f>
        <v>0</v>
      </c>
      <c r="E3885" s="60">
        <f>CR!$S$186</f>
        <v>0</v>
      </c>
      <c r="F3885" s="59"/>
      <c r="G3885" s="60"/>
    </row>
    <row r="3886" spans="1:7" ht="18" customHeight="1" x14ac:dyDescent="0.35">
      <c r="A3886" s="59"/>
      <c r="B3886" s="59" t="s">
        <v>779</v>
      </c>
      <c r="C3886" s="59"/>
      <c r="D3886" s="60">
        <f>DR!$T$185</f>
        <v>0</v>
      </c>
      <c r="E3886" s="60">
        <f>CR!$T$186</f>
        <v>0</v>
      </c>
      <c r="F3886" s="59"/>
      <c r="G3886" s="60"/>
    </row>
    <row r="3887" spans="1:7" ht="18" customHeight="1" x14ac:dyDescent="0.35">
      <c r="A3887" s="59"/>
      <c r="B3887" s="59" t="s">
        <v>780</v>
      </c>
      <c r="C3887" s="59"/>
      <c r="D3887" s="60">
        <f>DR!$U$185</f>
        <v>0</v>
      </c>
      <c r="E3887" s="60">
        <f>CR!$U$186</f>
        <v>0</v>
      </c>
      <c r="F3887" s="59"/>
      <c r="G3887" s="60"/>
    </row>
    <row r="3888" spans="1:7" ht="18" customHeight="1" x14ac:dyDescent="0.35">
      <c r="A3888" s="59"/>
      <c r="B3888" s="59"/>
      <c r="C3888" s="59"/>
      <c r="D3888" s="60" t="e">
        <f t="shared" ref="D3888:E3888" si="161">SUM(D3870:D3887)</f>
        <v>#REF!</v>
      </c>
      <c r="E3888" s="60" t="e">
        <f t="shared" si="161"/>
        <v>#REF!</v>
      </c>
      <c r="F3888" s="59" t="s">
        <v>761</v>
      </c>
      <c r="G3888" s="60" t="e">
        <f>D3888-E3888</f>
        <v>#REF!</v>
      </c>
    </row>
    <row r="3889" spans="1:7" ht="18" customHeight="1" x14ac:dyDescent="0.35">
      <c r="A3889" s="52"/>
      <c r="B3889" s="52"/>
      <c r="C3889" s="52"/>
      <c r="D3889" s="53"/>
      <c r="E3889" s="53"/>
      <c r="F3889" s="52"/>
      <c r="G3889" s="53"/>
    </row>
    <row r="3890" spans="1:7" ht="18" customHeight="1" x14ac:dyDescent="0.35">
      <c r="A3890" s="52"/>
      <c r="B3890" s="52"/>
      <c r="C3890" s="52"/>
      <c r="D3890" s="53"/>
      <c r="E3890" s="53"/>
      <c r="F3890" s="52"/>
      <c r="G3890" s="53"/>
    </row>
    <row r="3891" spans="1:7" ht="18" customHeight="1" x14ac:dyDescent="0.35">
      <c r="A3891" s="61" t="s">
        <v>636</v>
      </c>
      <c r="B3891" s="63"/>
      <c r="C3891" s="52"/>
      <c r="D3891" s="55">
        <v>332</v>
      </c>
      <c r="E3891" s="53"/>
      <c r="F3891" s="52"/>
      <c r="G3891" s="53"/>
    </row>
    <row r="3892" spans="1:7" ht="18" customHeight="1" x14ac:dyDescent="0.35">
      <c r="A3892" s="56"/>
      <c r="B3892" s="64"/>
      <c r="C3892" s="52"/>
      <c r="D3892" s="55"/>
      <c r="E3892" s="53"/>
      <c r="F3892" s="52"/>
      <c r="G3892" s="53"/>
    </row>
    <row r="3893" spans="1:7" ht="18" customHeight="1" x14ac:dyDescent="0.35">
      <c r="A3893" s="57" t="s">
        <v>756</v>
      </c>
      <c r="B3893" s="57" t="s">
        <v>757</v>
      </c>
      <c r="C3893" s="57" t="s">
        <v>758</v>
      </c>
      <c r="D3893" s="58" t="s">
        <v>759</v>
      </c>
      <c r="E3893" s="58" t="s">
        <v>760</v>
      </c>
      <c r="F3893" s="57" t="s">
        <v>761</v>
      </c>
      <c r="G3893" s="58" t="s">
        <v>762</v>
      </c>
    </row>
    <row r="3894" spans="1:7" ht="18" customHeight="1" x14ac:dyDescent="0.35">
      <c r="A3894" s="59" t="s">
        <v>763</v>
      </c>
      <c r="B3894" s="59" t="s">
        <v>649</v>
      </c>
      <c r="C3894" s="59"/>
      <c r="D3894" s="60">
        <f>DR!$D$187</f>
        <v>0</v>
      </c>
      <c r="E3894" s="60">
        <f>CR!$D$187</f>
        <v>0</v>
      </c>
      <c r="F3894" s="59"/>
      <c r="G3894" s="60"/>
    </row>
    <row r="3895" spans="1:7" ht="18" customHeight="1" x14ac:dyDescent="0.35">
      <c r="A3895" s="59"/>
      <c r="B3895" s="59" t="s">
        <v>764</v>
      </c>
      <c r="C3895" s="59"/>
      <c r="D3895" s="60">
        <f>DR!$E$186</f>
        <v>0</v>
      </c>
      <c r="E3895" s="60">
        <f>CR!$E$187</f>
        <v>7809</v>
      </c>
      <c r="F3895" s="59"/>
      <c r="G3895" s="60"/>
    </row>
    <row r="3896" spans="1:7" ht="18" customHeight="1" x14ac:dyDescent="0.35">
      <c r="A3896" s="59"/>
      <c r="B3896" s="59" t="s">
        <v>765</v>
      </c>
      <c r="C3896" s="59"/>
      <c r="D3896" s="60">
        <f>DR!$F$186</f>
        <v>0</v>
      </c>
      <c r="E3896" s="60">
        <f>CR!$F$187</f>
        <v>0</v>
      </c>
      <c r="F3896" s="59"/>
      <c r="G3896" s="60"/>
    </row>
    <row r="3897" spans="1:7" ht="18" customHeight="1" x14ac:dyDescent="0.35">
      <c r="A3897" s="59"/>
      <c r="B3897" s="59" t="s">
        <v>766</v>
      </c>
      <c r="C3897" s="59"/>
      <c r="D3897" s="60">
        <f>DR!$H$186</f>
        <v>0</v>
      </c>
      <c r="E3897" s="60">
        <f>CR!$G$187</f>
        <v>0</v>
      </c>
      <c r="F3897" s="59"/>
      <c r="G3897" s="60"/>
    </row>
    <row r="3898" spans="1:7" ht="18" customHeight="1" x14ac:dyDescent="0.35">
      <c r="A3898" s="59"/>
      <c r="B3898" s="59" t="s">
        <v>767</v>
      </c>
      <c r="C3898" s="59"/>
      <c r="D3898" s="60" t="e">
        <f>DR!#REF!</f>
        <v>#REF!</v>
      </c>
      <c r="E3898" s="60">
        <f>CR!$H$188</f>
        <v>0</v>
      </c>
      <c r="F3898" s="59"/>
      <c r="G3898" s="60"/>
    </row>
    <row r="3899" spans="1:7" ht="18" customHeight="1" x14ac:dyDescent="0.35">
      <c r="A3899" s="59"/>
      <c r="B3899" s="59" t="s">
        <v>768</v>
      </c>
      <c r="C3899" s="59"/>
      <c r="D3899" s="60">
        <f>DR!$I$186</f>
        <v>0</v>
      </c>
      <c r="E3899" s="60">
        <f>CR!$I$187</f>
        <v>0</v>
      </c>
      <c r="F3899" s="59"/>
      <c r="G3899" s="60"/>
    </row>
    <row r="3900" spans="1:7" ht="18" customHeight="1" x14ac:dyDescent="0.35">
      <c r="A3900" s="59"/>
      <c r="B3900" s="59" t="s">
        <v>769</v>
      </c>
      <c r="C3900" s="59"/>
      <c r="D3900" s="60">
        <f>DR!$J$186</f>
        <v>0</v>
      </c>
      <c r="E3900" s="60">
        <f>CR!$J$187</f>
        <v>0</v>
      </c>
      <c r="F3900" s="59"/>
      <c r="G3900" s="60"/>
    </row>
    <row r="3901" spans="1:7" ht="18" customHeight="1" x14ac:dyDescent="0.35">
      <c r="A3901" s="59"/>
      <c r="B3901" s="59" t="s">
        <v>770</v>
      </c>
      <c r="C3901" s="59"/>
      <c r="D3901" s="60">
        <f>DR!$K$186</f>
        <v>0</v>
      </c>
      <c r="E3901" s="60">
        <f>CR!$K$187</f>
        <v>0</v>
      </c>
      <c r="F3901" s="59"/>
      <c r="G3901" s="60"/>
    </row>
    <row r="3902" spans="1:7" ht="18" customHeight="1" x14ac:dyDescent="0.35">
      <c r="A3902" s="59"/>
      <c r="B3902" s="59" t="s">
        <v>771</v>
      </c>
      <c r="C3902" s="59"/>
      <c r="D3902" s="60">
        <f>DR!$L$186</f>
        <v>0</v>
      </c>
      <c r="E3902" s="60">
        <f>CR!$L$187</f>
        <v>0</v>
      </c>
      <c r="F3902" s="59"/>
      <c r="G3902" s="60"/>
    </row>
    <row r="3903" spans="1:7" ht="18" customHeight="1" x14ac:dyDescent="0.35">
      <c r="A3903" s="59"/>
      <c r="B3903" s="59" t="s">
        <v>772</v>
      </c>
      <c r="C3903" s="59"/>
      <c r="D3903" s="60">
        <f>DR!$M$186</f>
        <v>0</v>
      </c>
      <c r="E3903" s="60">
        <f>CR!$M$187</f>
        <v>0</v>
      </c>
      <c r="F3903" s="59"/>
      <c r="G3903" s="60"/>
    </row>
    <row r="3904" spans="1:7" ht="18" customHeight="1" x14ac:dyDescent="0.35">
      <c r="A3904" s="59"/>
      <c r="B3904" s="59" t="s">
        <v>773</v>
      </c>
      <c r="C3904" s="59"/>
      <c r="D3904" s="60">
        <f>DR!$N$186</f>
        <v>0</v>
      </c>
      <c r="E3904" s="60">
        <f>CR!$N$187</f>
        <v>0</v>
      </c>
      <c r="F3904" s="59"/>
      <c r="G3904" s="60"/>
    </row>
    <row r="3905" spans="1:7" ht="18" customHeight="1" x14ac:dyDescent="0.35">
      <c r="A3905" s="59"/>
      <c r="B3905" s="59" t="s">
        <v>774</v>
      </c>
      <c r="C3905" s="59"/>
      <c r="D3905" s="60">
        <f>DR!$O$186</f>
        <v>0</v>
      </c>
      <c r="E3905" s="60">
        <f>CR!$O$187</f>
        <v>34067</v>
      </c>
      <c r="F3905" s="59"/>
      <c r="G3905" s="60"/>
    </row>
    <row r="3906" spans="1:7" ht="18" customHeight="1" x14ac:dyDescent="0.35">
      <c r="A3906" s="59"/>
      <c r="B3906" s="59" t="s">
        <v>775</v>
      </c>
      <c r="C3906" s="59"/>
      <c r="D3906" s="60">
        <f>DR!$P$186</f>
        <v>0</v>
      </c>
      <c r="E3906" s="60">
        <f>CR!$P$187</f>
        <v>0</v>
      </c>
      <c r="F3906" s="59"/>
      <c r="G3906" s="60"/>
    </row>
    <row r="3907" spans="1:7" ht="18" customHeight="1" x14ac:dyDescent="0.35">
      <c r="A3907" s="59"/>
      <c r="B3907" s="59" t="s">
        <v>776</v>
      </c>
      <c r="C3907" s="59"/>
      <c r="D3907" s="60">
        <f>DR!$Q$186</f>
        <v>0</v>
      </c>
      <c r="E3907" s="60">
        <f>CR!$Q$187</f>
        <v>0</v>
      </c>
      <c r="F3907" s="59"/>
      <c r="G3907" s="60"/>
    </row>
    <row r="3908" spans="1:7" ht="18" customHeight="1" x14ac:dyDescent="0.35">
      <c r="A3908" s="59"/>
      <c r="B3908" s="59" t="s">
        <v>777</v>
      </c>
      <c r="C3908" s="59"/>
      <c r="D3908" s="60">
        <f>DR!$R$186</f>
        <v>0</v>
      </c>
      <c r="E3908" s="60">
        <f>CR!$R$187</f>
        <v>0</v>
      </c>
      <c r="F3908" s="59"/>
      <c r="G3908" s="60"/>
    </row>
    <row r="3909" spans="1:7" ht="18" customHeight="1" x14ac:dyDescent="0.35">
      <c r="A3909" s="59"/>
      <c r="B3909" s="59" t="s">
        <v>778</v>
      </c>
      <c r="C3909" s="59"/>
      <c r="D3909" s="60">
        <f>DR!$S$186</f>
        <v>0</v>
      </c>
      <c r="E3909" s="60">
        <f>CR!$S$187</f>
        <v>0</v>
      </c>
      <c r="F3909" s="59"/>
      <c r="G3909" s="60"/>
    </row>
    <row r="3910" spans="1:7" ht="18" customHeight="1" x14ac:dyDescent="0.35">
      <c r="A3910" s="59"/>
      <c r="B3910" s="59" t="s">
        <v>779</v>
      </c>
      <c r="C3910" s="59"/>
      <c r="D3910" s="60">
        <f>DR!$T$186</f>
        <v>0</v>
      </c>
      <c r="E3910" s="60">
        <f>CR!$T$187</f>
        <v>0</v>
      </c>
      <c r="F3910" s="59"/>
      <c r="G3910" s="60"/>
    </row>
    <row r="3911" spans="1:7" ht="18" customHeight="1" x14ac:dyDescent="0.35">
      <c r="A3911" s="59"/>
      <c r="B3911" s="59" t="s">
        <v>780</v>
      </c>
      <c r="C3911" s="59"/>
      <c r="D3911" s="60">
        <f>DR!$U$186</f>
        <v>0</v>
      </c>
      <c r="E3911" s="60">
        <f>CR!$U$187</f>
        <v>0</v>
      </c>
      <c r="F3911" s="59"/>
      <c r="G3911" s="60"/>
    </row>
    <row r="3912" spans="1:7" ht="18" customHeight="1" x14ac:dyDescent="0.35">
      <c r="A3912" s="59"/>
      <c r="B3912" s="59"/>
      <c r="C3912" s="59"/>
      <c r="D3912" s="60" t="e">
        <f t="shared" ref="D3912:E3912" si="162">SUM(D3894:D3911)</f>
        <v>#REF!</v>
      </c>
      <c r="E3912" s="60">
        <f t="shared" si="162"/>
        <v>41876</v>
      </c>
      <c r="F3912" s="59" t="s">
        <v>761</v>
      </c>
      <c r="G3912" s="60" t="e">
        <f>D3912-E3912</f>
        <v>#REF!</v>
      </c>
    </row>
    <row r="3913" spans="1:7" ht="18" customHeight="1" x14ac:dyDescent="0.35">
      <c r="A3913" s="52"/>
      <c r="B3913" s="52"/>
      <c r="C3913" s="52"/>
      <c r="D3913" s="53"/>
      <c r="E3913" s="53"/>
      <c r="F3913" s="52"/>
      <c r="G3913" s="53"/>
    </row>
    <row r="3914" spans="1:7" ht="18" customHeight="1" x14ac:dyDescent="0.35">
      <c r="A3914" s="52"/>
      <c r="B3914" s="52"/>
      <c r="C3914" s="52"/>
      <c r="D3914" s="53"/>
      <c r="E3914" s="53"/>
      <c r="F3914" s="52"/>
      <c r="G3914" s="53"/>
    </row>
    <row r="3915" spans="1:7" ht="18" customHeight="1" x14ac:dyDescent="0.35">
      <c r="A3915" s="61" t="s">
        <v>638</v>
      </c>
      <c r="B3915" s="63"/>
      <c r="C3915" s="52"/>
      <c r="D3915" s="55">
        <v>333</v>
      </c>
      <c r="E3915" s="53"/>
      <c r="F3915" s="52"/>
      <c r="G3915" s="53"/>
    </row>
    <row r="3916" spans="1:7" ht="18" customHeight="1" x14ac:dyDescent="0.35">
      <c r="A3916" s="56"/>
      <c r="B3916" s="64"/>
      <c r="C3916" s="52"/>
      <c r="D3916" s="55"/>
      <c r="E3916" s="53"/>
      <c r="F3916" s="52"/>
      <c r="G3916" s="53"/>
    </row>
    <row r="3917" spans="1:7" ht="18" customHeight="1" x14ac:dyDescent="0.35">
      <c r="A3917" s="57" t="s">
        <v>756</v>
      </c>
      <c r="B3917" s="57" t="s">
        <v>757</v>
      </c>
      <c r="C3917" s="57" t="s">
        <v>758</v>
      </c>
      <c r="D3917" s="58" t="s">
        <v>759</v>
      </c>
      <c r="E3917" s="58" t="s">
        <v>760</v>
      </c>
      <c r="F3917" s="57" t="s">
        <v>761</v>
      </c>
      <c r="G3917" s="58" t="s">
        <v>762</v>
      </c>
    </row>
    <row r="3918" spans="1:7" ht="18" customHeight="1" x14ac:dyDescent="0.35">
      <c r="A3918" s="59" t="s">
        <v>763</v>
      </c>
      <c r="B3918" s="59" t="s">
        <v>649</v>
      </c>
      <c r="C3918" s="59"/>
      <c r="D3918" s="60">
        <f>DR!$E$187</f>
        <v>0</v>
      </c>
      <c r="E3918" s="60">
        <f>CR!$D$188</f>
        <v>0</v>
      </c>
      <c r="F3918" s="59"/>
      <c r="G3918" s="60"/>
    </row>
    <row r="3919" spans="1:7" ht="18" customHeight="1" x14ac:dyDescent="0.35">
      <c r="A3919" s="59"/>
      <c r="B3919" s="59" t="s">
        <v>764</v>
      </c>
      <c r="C3919" s="59"/>
      <c r="D3919" s="60">
        <f>DR!$E$187</f>
        <v>0</v>
      </c>
      <c r="E3919" s="60">
        <f>CR!$E$188</f>
        <v>0</v>
      </c>
      <c r="F3919" s="59"/>
      <c r="G3919" s="60"/>
    </row>
    <row r="3920" spans="1:7" ht="18" customHeight="1" x14ac:dyDescent="0.35">
      <c r="A3920" s="59"/>
      <c r="B3920" s="59" t="s">
        <v>765</v>
      </c>
      <c r="C3920" s="59"/>
      <c r="D3920" s="60">
        <f>DR!$F$187</f>
        <v>0</v>
      </c>
      <c r="E3920" s="60">
        <f>CR!$F$188</f>
        <v>0</v>
      </c>
      <c r="F3920" s="59"/>
      <c r="G3920" s="60"/>
    </row>
    <row r="3921" spans="1:7" ht="18" customHeight="1" x14ac:dyDescent="0.35">
      <c r="A3921" s="59"/>
      <c r="B3921" s="59" t="s">
        <v>766</v>
      </c>
      <c r="C3921" s="59"/>
      <c r="D3921" s="60">
        <f>DR!$H$187</f>
        <v>0</v>
      </c>
      <c r="E3921" s="60">
        <f>CR!$G$188</f>
        <v>0</v>
      </c>
      <c r="F3921" s="59"/>
      <c r="G3921" s="60"/>
    </row>
    <row r="3922" spans="1:7" ht="18" customHeight="1" x14ac:dyDescent="0.35">
      <c r="A3922" s="59"/>
      <c r="B3922" s="59" t="s">
        <v>767</v>
      </c>
      <c r="C3922" s="59"/>
      <c r="D3922" s="60" t="e">
        <f>DR!#REF!</f>
        <v>#REF!</v>
      </c>
      <c r="E3922" s="60">
        <f>CR!$H$190</f>
        <v>75</v>
      </c>
      <c r="F3922" s="59"/>
      <c r="G3922" s="60"/>
    </row>
    <row r="3923" spans="1:7" ht="18" customHeight="1" x14ac:dyDescent="0.35">
      <c r="A3923" s="59"/>
      <c r="B3923" s="59" t="s">
        <v>768</v>
      </c>
      <c r="C3923" s="59"/>
      <c r="D3923" s="60">
        <f>DR!$I$187</f>
        <v>0</v>
      </c>
      <c r="E3923" s="60">
        <f>CR!$I$188</f>
        <v>0</v>
      </c>
      <c r="F3923" s="59"/>
      <c r="G3923" s="60"/>
    </row>
    <row r="3924" spans="1:7" ht="18" customHeight="1" x14ac:dyDescent="0.35">
      <c r="A3924" s="59"/>
      <c r="B3924" s="59" t="s">
        <v>769</v>
      </c>
      <c r="C3924" s="59"/>
      <c r="D3924" s="60">
        <f>DR!$J$187</f>
        <v>0</v>
      </c>
      <c r="E3924" s="60">
        <f>CR!$J$188</f>
        <v>0</v>
      </c>
      <c r="F3924" s="59"/>
      <c r="G3924" s="60"/>
    </row>
    <row r="3925" spans="1:7" ht="18" customHeight="1" x14ac:dyDescent="0.35">
      <c r="A3925" s="59"/>
      <c r="B3925" s="59" t="s">
        <v>770</v>
      </c>
      <c r="C3925" s="59"/>
      <c r="D3925" s="60">
        <f>DR!$K$187</f>
        <v>0</v>
      </c>
      <c r="E3925" s="60">
        <f>CR!$K$188</f>
        <v>0</v>
      </c>
      <c r="F3925" s="59"/>
      <c r="G3925" s="60"/>
    </row>
    <row r="3926" spans="1:7" ht="18" customHeight="1" x14ac:dyDescent="0.35">
      <c r="A3926" s="59"/>
      <c r="B3926" s="59" t="s">
        <v>771</v>
      </c>
      <c r="C3926" s="59"/>
      <c r="D3926" s="60">
        <f>DR!$L$187</f>
        <v>0</v>
      </c>
      <c r="E3926" s="60">
        <f>CR!$L$188</f>
        <v>0</v>
      </c>
      <c r="F3926" s="59"/>
      <c r="G3926" s="60"/>
    </row>
    <row r="3927" spans="1:7" ht="18" customHeight="1" x14ac:dyDescent="0.35">
      <c r="A3927" s="59"/>
      <c r="B3927" s="59" t="s">
        <v>772</v>
      </c>
      <c r="C3927" s="59"/>
      <c r="D3927" s="60">
        <f>DR!$M$187</f>
        <v>0</v>
      </c>
      <c r="E3927" s="60">
        <f>CR!$M$188</f>
        <v>0</v>
      </c>
      <c r="F3927" s="59"/>
      <c r="G3927" s="60"/>
    </row>
    <row r="3928" spans="1:7" ht="18" customHeight="1" x14ac:dyDescent="0.35">
      <c r="A3928" s="59"/>
      <c r="B3928" s="59" t="s">
        <v>773</v>
      </c>
      <c r="C3928" s="59"/>
      <c r="D3928" s="60">
        <f>DR!$N$187</f>
        <v>0</v>
      </c>
      <c r="E3928" s="60">
        <f>CR!$N$188</f>
        <v>0</v>
      </c>
      <c r="F3928" s="59"/>
      <c r="G3928" s="60"/>
    </row>
    <row r="3929" spans="1:7" ht="18" customHeight="1" x14ac:dyDescent="0.35">
      <c r="A3929" s="59"/>
      <c r="B3929" s="59" t="s">
        <v>774</v>
      </c>
      <c r="C3929" s="59"/>
      <c r="D3929" s="60">
        <f>DR!$O$187</f>
        <v>0</v>
      </c>
      <c r="E3929" s="60">
        <f>CR!$O$188</f>
        <v>0</v>
      </c>
      <c r="F3929" s="59"/>
      <c r="G3929" s="60"/>
    </row>
    <row r="3930" spans="1:7" ht="18" customHeight="1" x14ac:dyDescent="0.35">
      <c r="A3930" s="59"/>
      <c r="B3930" s="59" t="s">
        <v>775</v>
      </c>
      <c r="C3930" s="59"/>
      <c r="D3930" s="60">
        <f>DR!$P$187</f>
        <v>0</v>
      </c>
      <c r="E3930" s="60">
        <f>CR!$P$188</f>
        <v>0</v>
      </c>
      <c r="F3930" s="59"/>
      <c r="G3930" s="60"/>
    </row>
    <row r="3931" spans="1:7" ht="18" customHeight="1" x14ac:dyDescent="0.35">
      <c r="A3931" s="59"/>
      <c r="B3931" s="59" t="s">
        <v>776</v>
      </c>
      <c r="C3931" s="59"/>
      <c r="D3931" s="60">
        <f>DR!$Q$187</f>
        <v>0</v>
      </c>
      <c r="E3931" s="60">
        <f>CR!$Q$188</f>
        <v>0</v>
      </c>
      <c r="F3931" s="59"/>
      <c r="G3931" s="60"/>
    </row>
    <row r="3932" spans="1:7" ht="18" customHeight="1" x14ac:dyDescent="0.35">
      <c r="A3932" s="59"/>
      <c r="B3932" s="59" t="s">
        <v>777</v>
      </c>
      <c r="C3932" s="59"/>
      <c r="D3932" s="60">
        <f>DR!$R$187</f>
        <v>0</v>
      </c>
      <c r="E3932" s="60">
        <f>CR!$R$188</f>
        <v>0</v>
      </c>
      <c r="F3932" s="59"/>
      <c r="G3932" s="60"/>
    </row>
    <row r="3933" spans="1:7" ht="18" customHeight="1" x14ac:dyDescent="0.35">
      <c r="A3933" s="59"/>
      <c r="B3933" s="59" t="s">
        <v>778</v>
      </c>
      <c r="C3933" s="59"/>
      <c r="D3933" s="60">
        <f>DR!$S$187</f>
        <v>0</v>
      </c>
      <c r="E3933" s="60">
        <f>CR!$S$188</f>
        <v>0</v>
      </c>
      <c r="F3933" s="59"/>
      <c r="G3933" s="60"/>
    </row>
    <row r="3934" spans="1:7" ht="18" customHeight="1" x14ac:dyDescent="0.35">
      <c r="A3934" s="59"/>
      <c r="B3934" s="59" t="s">
        <v>779</v>
      </c>
      <c r="C3934" s="59"/>
      <c r="D3934" s="60">
        <f>DR!$T$187</f>
        <v>0</v>
      </c>
      <c r="E3934" s="60">
        <f>CR!$T$188</f>
        <v>0</v>
      </c>
      <c r="F3934" s="59"/>
      <c r="G3934" s="60"/>
    </row>
    <row r="3935" spans="1:7" ht="18" customHeight="1" x14ac:dyDescent="0.35">
      <c r="A3935" s="59"/>
      <c r="B3935" s="59" t="s">
        <v>780</v>
      </c>
      <c r="C3935" s="59"/>
      <c r="D3935" s="60">
        <f>DR!$U$187</f>
        <v>0</v>
      </c>
      <c r="E3935" s="60">
        <f>CR!$U$188</f>
        <v>0</v>
      </c>
      <c r="F3935" s="59"/>
      <c r="G3935" s="60"/>
    </row>
    <row r="3936" spans="1:7" ht="18" customHeight="1" x14ac:dyDescent="0.35">
      <c r="A3936" s="59"/>
      <c r="B3936" s="59"/>
      <c r="C3936" s="59"/>
      <c r="D3936" s="60" t="e">
        <f t="shared" ref="D3936:E3936" si="163">SUM(D3918:D3935)</f>
        <v>#REF!</v>
      </c>
      <c r="E3936" s="60">
        <f t="shared" si="163"/>
        <v>75</v>
      </c>
      <c r="F3936" s="59" t="s">
        <v>761</v>
      </c>
      <c r="G3936" s="60" t="e">
        <f>D3936-E3936</f>
        <v>#REF!</v>
      </c>
    </row>
    <row r="3937" spans="1:7" ht="18" customHeight="1" x14ac:dyDescent="0.35">
      <c r="A3937" s="52"/>
      <c r="B3937" s="52"/>
      <c r="C3937" s="52"/>
      <c r="D3937" s="53"/>
      <c r="E3937" s="53"/>
      <c r="F3937" s="52"/>
      <c r="G3937" s="53"/>
    </row>
    <row r="3938" spans="1:7" ht="18" customHeight="1" x14ac:dyDescent="0.35">
      <c r="A3938" s="52"/>
      <c r="B3938" s="52"/>
      <c r="C3938" s="52"/>
      <c r="D3938" s="53"/>
      <c r="E3938" s="53"/>
      <c r="F3938" s="52"/>
      <c r="G3938" s="53"/>
    </row>
    <row r="3939" spans="1:7" ht="18" customHeight="1" x14ac:dyDescent="0.35">
      <c r="A3939" s="72" t="s">
        <v>650</v>
      </c>
      <c r="B3939" s="63"/>
      <c r="C3939" s="52"/>
      <c r="D3939" s="55">
        <v>334</v>
      </c>
      <c r="E3939" s="53"/>
      <c r="F3939" s="52"/>
      <c r="G3939" s="53"/>
    </row>
    <row r="3940" spans="1:7" ht="18" customHeight="1" x14ac:dyDescent="0.35">
      <c r="A3940" s="73"/>
      <c r="B3940" s="64"/>
      <c r="C3940" s="52"/>
      <c r="D3940" s="55"/>
      <c r="E3940" s="53"/>
      <c r="F3940" s="52"/>
      <c r="G3940" s="53"/>
    </row>
    <row r="3941" spans="1:7" ht="18" customHeight="1" x14ac:dyDescent="0.35">
      <c r="A3941" s="57" t="s">
        <v>756</v>
      </c>
      <c r="B3941" s="57" t="s">
        <v>757</v>
      </c>
      <c r="C3941" s="57" t="s">
        <v>758</v>
      </c>
      <c r="D3941" s="58" t="s">
        <v>759</v>
      </c>
      <c r="E3941" s="58" t="s">
        <v>760</v>
      </c>
      <c r="F3941" s="57" t="s">
        <v>761</v>
      </c>
      <c r="G3941" s="58" t="s">
        <v>762</v>
      </c>
    </row>
    <row r="3942" spans="1:7" ht="18" customHeight="1" x14ac:dyDescent="0.35">
      <c r="A3942" s="59" t="s">
        <v>763</v>
      </c>
      <c r="B3942" s="59" t="s">
        <v>649</v>
      </c>
      <c r="C3942" s="59"/>
      <c r="D3942" s="60">
        <f>DR!$D$195</f>
        <v>1226.49</v>
      </c>
      <c r="E3942" s="60">
        <f>CR!$D$195</f>
        <v>0</v>
      </c>
      <c r="F3942" s="59"/>
      <c r="G3942" s="60"/>
    </row>
    <row r="3943" spans="1:7" ht="18" customHeight="1" x14ac:dyDescent="0.35">
      <c r="A3943" s="59"/>
      <c r="B3943" s="59" t="s">
        <v>764</v>
      </c>
      <c r="C3943" s="59"/>
      <c r="D3943" s="60"/>
      <c r="E3943" s="60"/>
      <c r="F3943" s="59"/>
      <c r="G3943" s="60"/>
    </row>
    <row r="3944" spans="1:7" ht="18" customHeight="1" x14ac:dyDescent="0.35">
      <c r="A3944" s="59"/>
      <c r="B3944" s="59" t="s">
        <v>765</v>
      </c>
      <c r="C3944" s="59"/>
      <c r="D3944" s="60"/>
      <c r="E3944" s="60"/>
      <c r="F3944" s="59"/>
      <c r="G3944" s="60"/>
    </row>
    <row r="3945" spans="1:7" ht="18" customHeight="1" x14ac:dyDescent="0.35">
      <c r="A3945" s="59"/>
      <c r="B3945" s="59" t="s">
        <v>766</v>
      </c>
      <c r="C3945" s="59"/>
      <c r="D3945" s="60"/>
      <c r="E3945" s="60"/>
      <c r="F3945" s="59"/>
      <c r="G3945" s="60"/>
    </row>
    <row r="3946" spans="1:7" ht="18" customHeight="1" x14ac:dyDescent="0.35">
      <c r="A3946" s="59"/>
      <c r="B3946" s="59" t="s">
        <v>767</v>
      </c>
      <c r="C3946" s="59"/>
      <c r="D3946" s="60"/>
      <c r="E3946" s="60"/>
      <c r="F3946" s="59"/>
      <c r="G3946" s="60"/>
    </row>
    <row r="3947" spans="1:7" ht="18" customHeight="1" x14ac:dyDescent="0.35">
      <c r="A3947" s="59"/>
      <c r="B3947" s="59" t="s">
        <v>768</v>
      </c>
      <c r="C3947" s="59"/>
      <c r="D3947" s="60"/>
      <c r="E3947" s="60"/>
      <c r="F3947" s="59"/>
      <c r="G3947" s="60"/>
    </row>
    <row r="3948" spans="1:7" ht="18" customHeight="1" x14ac:dyDescent="0.35">
      <c r="A3948" s="59"/>
      <c r="B3948" s="59" t="s">
        <v>769</v>
      </c>
      <c r="C3948" s="59"/>
      <c r="D3948" s="60"/>
      <c r="E3948" s="60"/>
      <c r="F3948" s="59"/>
      <c r="G3948" s="60"/>
    </row>
    <row r="3949" spans="1:7" ht="18" customHeight="1" x14ac:dyDescent="0.35">
      <c r="A3949" s="59"/>
      <c r="B3949" s="59" t="s">
        <v>770</v>
      </c>
      <c r="C3949" s="59"/>
      <c r="D3949" s="60"/>
      <c r="E3949" s="60"/>
      <c r="F3949" s="59"/>
      <c r="G3949" s="60"/>
    </row>
    <row r="3950" spans="1:7" ht="18" customHeight="1" x14ac:dyDescent="0.35">
      <c r="A3950" s="59"/>
      <c r="B3950" s="59" t="s">
        <v>771</v>
      </c>
      <c r="C3950" s="59"/>
      <c r="D3950" s="60"/>
      <c r="E3950" s="60"/>
      <c r="F3950" s="59"/>
      <c r="G3950" s="60"/>
    </row>
    <row r="3951" spans="1:7" ht="18" customHeight="1" x14ac:dyDescent="0.35">
      <c r="A3951" s="59"/>
      <c r="B3951" s="59" t="s">
        <v>772</v>
      </c>
      <c r="C3951" s="59"/>
      <c r="D3951" s="60"/>
      <c r="E3951" s="60"/>
      <c r="F3951" s="59"/>
      <c r="G3951" s="60"/>
    </row>
    <row r="3952" spans="1:7" ht="18" customHeight="1" x14ac:dyDescent="0.35">
      <c r="A3952" s="59"/>
      <c r="B3952" s="59" t="s">
        <v>773</v>
      </c>
      <c r="C3952" s="59"/>
      <c r="D3952" s="60"/>
      <c r="E3952" s="60"/>
      <c r="F3952" s="59"/>
      <c r="G3952" s="60"/>
    </row>
    <row r="3953" spans="1:7" ht="18" customHeight="1" x14ac:dyDescent="0.35">
      <c r="A3953" s="59"/>
      <c r="B3953" s="59" t="s">
        <v>774</v>
      </c>
      <c r="C3953" s="59"/>
      <c r="D3953" s="60"/>
      <c r="E3953" s="60"/>
      <c r="F3953" s="59"/>
      <c r="G3953" s="60"/>
    </row>
    <row r="3954" spans="1:7" ht="18" customHeight="1" x14ac:dyDescent="0.35">
      <c r="A3954" s="59"/>
      <c r="B3954" s="59" t="s">
        <v>775</v>
      </c>
      <c r="C3954" s="59"/>
      <c r="D3954" s="60"/>
      <c r="E3954" s="60"/>
      <c r="F3954" s="59"/>
      <c r="G3954" s="60"/>
    </row>
    <row r="3955" spans="1:7" ht="18" customHeight="1" x14ac:dyDescent="0.35">
      <c r="A3955" s="59"/>
      <c r="B3955" s="59" t="s">
        <v>776</v>
      </c>
      <c r="C3955" s="59"/>
      <c r="D3955" s="60"/>
      <c r="E3955" s="60"/>
      <c r="F3955" s="59"/>
      <c r="G3955" s="60"/>
    </row>
    <row r="3956" spans="1:7" ht="18" customHeight="1" x14ac:dyDescent="0.35">
      <c r="A3956" s="59"/>
      <c r="B3956" s="59" t="s">
        <v>777</v>
      </c>
      <c r="C3956" s="59"/>
      <c r="D3956" s="60"/>
      <c r="E3956" s="60"/>
      <c r="F3956" s="59"/>
      <c r="G3956" s="60"/>
    </row>
    <row r="3957" spans="1:7" ht="18" customHeight="1" x14ac:dyDescent="0.35">
      <c r="A3957" s="59"/>
      <c r="B3957" s="59" t="s">
        <v>778</v>
      </c>
      <c r="C3957" s="59"/>
      <c r="D3957" s="60"/>
      <c r="E3957" s="60"/>
      <c r="F3957" s="59"/>
      <c r="G3957" s="60"/>
    </row>
    <row r="3958" spans="1:7" ht="18" customHeight="1" x14ac:dyDescent="0.35">
      <c r="A3958" s="59"/>
      <c r="B3958" s="59" t="s">
        <v>779</v>
      </c>
      <c r="C3958" s="59"/>
      <c r="D3958" s="60"/>
      <c r="E3958" s="60"/>
      <c r="F3958" s="59"/>
      <c r="G3958" s="60"/>
    </row>
    <row r="3959" spans="1:7" ht="18" customHeight="1" x14ac:dyDescent="0.35">
      <c r="A3959" s="59"/>
      <c r="B3959" s="59" t="s">
        <v>780</v>
      </c>
      <c r="C3959" s="59"/>
      <c r="D3959" s="60"/>
      <c r="E3959" s="60"/>
      <c r="F3959" s="59"/>
      <c r="G3959" s="60"/>
    </row>
    <row r="3960" spans="1:7" ht="18" customHeight="1" x14ac:dyDescent="0.35">
      <c r="A3960" s="59"/>
      <c r="B3960" s="59"/>
      <c r="C3960" s="59"/>
      <c r="D3960" s="60">
        <f t="shared" ref="D3960:E3960" si="164">SUM(D3942:D3959)</f>
        <v>1226.49</v>
      </c>
      <c r="E3960" s="60">
        <f t="shared" si="164"/>
        <v>0</v>
      </c>
      <c r="F3960" s="59" t="s">
        <v>761</v>
      </c>
      <c r="G3960" s="60">
        <f>D3960-E3960</f>
        <v>1226.49</v>
      </c>
    </row>
    <row r="3961" spans="1:7" ht="18" customHeight="1" x14ac:dyDescent="0.35">
      <c r="A3961" s="52"/>
      <c r="B3961" s="52"/>
      <c r="C3961" s="52"/>
      <c r="D3961" s="53"/>
      <c r="E3961" s="53"/>
      <c r="F3961" s="52"/>
      <c r="G3961" s="53"/>
    </row>
    <row r="3962" spans="1:7" ht="18" customHeight="1" x14ac:dyDescent="0.35">
      <c r="A3962" s="52"/>
      <c r="B3962" s="52"/>
      <c r="C3962" s="52"/>
      <c r="D3962" s="53"/>
      <c r="E3962" s="53"/>
      <c r="F3962" s="52"/>
      <c r="G3962" s="53"/>
    </row>
    <row r="3963" spans="1:7" ht="18" customHeight="1" x14ac:dyDescent="0.35">
      <c r="A3963" s="72" t="s">
        <v>652</v>
      </c>
      <c r="B3963" s="63"/>
      <c r="C3963" s="52"/>
      <c r="D3963" s="55">
        <v>335</v>
      </c>
      <c r="E3963" s="53"/>
      <c r="F3963" s="52"/>
      <c r="G3963" s="53"/>
    </row>
    <row r="3964" spans="1:7" ht="18" customHeight="1" x14ac:dyDescent="0.35">
      <c r="A3964" s="73"/>
      <c r="B3964" s="64"/>
      <c r="C3964" s="52"/>
      <c r="D3964" s="55"/>
      <c r="E3964" s="53"/>
      <c r="F3964" s="52"/>
      <c r="G3964" s="53"/>
    </row>
    <row r="3965" spans="1:7" ht="18" customHeight="1" x14ac:dyDescent="0.35">
      <c r="A3965" s="57" t="s">
        <v>756</v>
      </c>
      <c r="B3965" s="57" t="s">
        <v>757</v>
      </c>
      <c r="C3965" s="57" t="s">
        <v>758</v>
      </c>
      <c r="D3965" s="58" t="s">
        <v>759</v>
      </c>
      <c r="E3965" s="58" t="s">
        <v>760</v>
      </c>
      <c r="F3965" s="57" t="s">
        <v>761</v>
      </c>
      <c r="G3965" s="58" t="s">
        <v>762</v>
      </c>
    </row>
    <row r="3966" spans="1:7" ht="18" customHeight="1" x14ac:dyDescent="0.35">
      <c r="A3966" s="59" t="s">
        <v>763</v>
      </c>
      <c r="B3966" s="59" t="s">
        <v>649</v>
      </c>
      <c r="C3966" s="59"/>
      <c r="D3966" s="60">
        <f>DR!$D$196</f>
        <v>14830487.689999999</v>
      </c>
      <c r="E3966" s="60">
        <f>CR!$D$196</f>
        <v>0</v>
      </c>
      <c r="F3966" s="59"/>
      <c r="G3966" s="60"/>
    </row>
    <row r="3967" spans="1:7" ht="18" customHeight="1" x14ac:dyDescent="0.35">
      <c r="A3967" s="59"/>
      <c r="B3967" s="59" t="s">
        <v>764</v>
      </c>
      <c r="C3967" s="59"/>
      <c r="D3967" s="60"/>
      <c r="E3967" s="60"/>
      <c r="F3967" s="59"/>
      <c r="G3967" s="60"/>
    </row>
    <row r="3968" spans="1:7" ht="18" customHeight="1" x14ac:dyDescent="0.35">
      <c r="A3968" s="59"/>
      <c r="B3968" s="59" t="s">
        <v>765</v>
      </c>
      <c r="C3968" s="59"/>
      <c r="D3968" s="60"/>
      <c r="E3968" s="60"/>
      <c r="F3968" s="59"/>
      <c r="G3968" s="60"/>
    </row>
    <row r="3969" spans="1:7" ht="18" customHeight="1" x14ac:dyDescent="0.35">
      <c r="A3969" s="59"/>
      <c r="B3969" s="59" t="s">
        <v>766</v>
      </c>
      <c r="C3969" s="59"/>
      <c r="D3969" s="60"/>
      <c r="E3969" s="60"/>
      <c r="F3969" s="59"/>
      <c r="G3969" s="60"/>
    </row>
    <row r="3970" spans="1:7" ht="18" customHeight="1" x14ac:dyDescent="0.35">
      <c r="A3970" s="59"/>
      <c r="B3970" s="59" t="s">
        <v>767</v>
      </c>
      <c r="C3970" s="59"/>
      <c r="D3970" s="60"/>
      <c r="E3970" s="60"/>
      <c r="F3970" s="59"/>
      <c r="G3970" s="60"/>
    </row>
    <row r="3971" spans="1:7" ht="18" customHeight="1" x14ac:dyDescent="0.35">
      <c r="A3971" s="59"/>
      <c r="B3971" s="59" t="s">
        <v>768</v>
      </c>
      <c r="C3971" s="59"/>
      <c r="D3971" s="60"/>
      <c r="E3971" s="60"/>
      <c r="F3971" s="59"/>
      <c r="G3971" s="60"/>
    </row>
    <row r="3972" spans="1:7" ht="18" customHeight="1" x14ac:dyDescent="0.35">
      <c r="A3972" s="59"/>
      <c r="B3972" s="59" t="s">
        <v>769</v>
      </c>
      <c r="C3972" s="59"/>
      <c r="D3972" s="60"/>
      <c r="E3972" s="60"/>
      <c r="F3972" s="59"/>
      <c r="G3972" s="60"/>
    </row>
    <row r="3973" spans="1:7" ht="18" customHeight="1" x14ac:dyDescent="0.35">
      <c r="A3973" s="59"/>
      <c r="B3973" s="59" t="s">
        <v>770</v>
      </c>
      <c r="C3973" s="59"/>
      <c r="D3973" s="60"/>
      <c r="E3973" s="60"/>
      <c r="F3973" s="59"/>
      <c r="G3973" s="60"/>
    </row>
    <row r="3974" spans="1:7" ht="18" customHeight="1" x14ac:dyDescent="0.35">
      <c r="A3974" s="59"/>
      <c r="B3974" s="59" t="s">
        <v>771</v>
      </c>
      <c r="C3974" s="59"/>
      <c r="D3974" s="60"/>
      <c r="E3974" s="60"/>
      <c r="F3974" s="59"/>
      <c r="G3974" s="60"/>
    </row>
    <row r="3975" spans="1:7" ht="18" customHeight="1" x14ac:dyDescent="0.35">
      <c r="A3975" s="59"/>
      <c r="B3975" s="59" t="s">
        <v>772</v>
      </c>
      <c r="C3975" s="59"/>
      <c r="D3975" s="60"/>
      <c r="E3975" s="60"/>
      <c r="F3975" s="59"/>
      <c r="G3975" s="60"/>
    </row>
    <row r="3976" spans="1:7" ht="18" customHeight="1" x14ac:dyDescent="0.35">
      <c r="A3976" s="59"/>
      <c r="B3976" s="59" t="s">
        <v>773</v>
      </c>
      <c r="C3976" s="59"/>
      <c r="D3976" s="60"/>
      <c r="E3976" s="60"/>
      <c r="F3976" s="59"/>
      <c r="G3976" s="60"/>
    </row>
    <row r="3977" spans="1:7" ht="18" customHeight="1" x14ac:dyDescent="0.35">
      <c r="A3977" s="59"/>
      <c r="B3977" s="59" t="s">
        <v>774</v>
      </c>
      <c r="C3977" s="59"/>
      <c r="D3977" s="60"/>
      <c r="E3977" s="60"/>
      <c r="F3977" s="59"/>
      <c r="G3977" s="60"/>
    </row>
    <row r="3978" spans="1:7" ht="18" customHeight="1" x14ac:dyDescent="0.35">
      <c r="A3978" s="59"/>
      <c r="B3978" s="59" t="s">
        <v>775</v>
      </c>
      <c r="C3978" s="59"/>
      <c r="D3978" s="60"/>
      <c r="E3978" s="60"/>
      <c r="F3978" s="59"/>
      <c r="G3978" s="60"/>
    </row>
    <row r="3979" spans="1:7" ht="18" customHeight="1" x14ac:dyDescent="0.35">
      <c r="A3979" s="59"/>
      <c r="B3979" s="59" t="s">
        <v>776</v>
      </c>
      <c r="C3979" s="59"/>
      <c r="D3979" s="60"/>
      <c r="E3979" s="60"/>
      <c r="F3979" s="59"/>
      <c r="G3979" s="60"/>
    </row>
    <row r="3980" spans="1:7" ht="18" customHeight="1" x14ac:dyDescent="0.35">
      <c r="A3980" s="59"/>
      <c r="B3980" s="59" t="s">
        <v>777</v>
      </c>
      <c r="C3980" s="59"/>
      <c r="D3980" s="60"/>
      <c r="E3980" s="60"/>
      <c r="F3980" s="59"/>
      <c r="G3980" s="60"/>
    </row>
    <row r="3981" spans="1:7" ht="18" customHeight="1" x14ac:dyDescent="0.35">
      <c r="A3981" s="59"/>
      <c r="B3981" s="59" t="s">
        <v>778</v>
      </c>
      <c r="C3981" s="59"/>
      <c r="D3981" s="60"/>
      <c r="E3981" s="60"/>
      <c r="F3981" s="59"/>
      <c r="G3981" s="60"/>
    </row>
    <row r="3982" spans="1:7" ht="18" customHeight="1" x14ac:dyDescent="0.35">
      <c r="A3982" s="59"/>
      <c r="B3982" s="59" t="s">
        <v>779</v>
      </c>
      <c r="C3982" s="59"/>
      <c r="D3982" s="60"/>
      <c r="E3982" s="60"/>
      <c r="F3982" s="59"/>
      <c r="G3982" s="60"/>
    </row>
    <row r="3983" spans="1:7" ht="18" customHeight="1" x14ac:dyDescent="0.35">
      <c r="A3983" s="59"/>
      <c r="B3983" s="59" t="s">
        <v>780</v>
      </c>
      <c r="C3983" s="59"/>
      <c r="D3983" s="60"/>
      <c r="E3983" s="60"/>
      <c r="F3983" s="59"/>
      <c r="G3983" s="60"/>
    </row>
    <row r="3984" spans="1:7" ht="18" customHeight="1" x14ac:dyDescent="0.35">
      <c r="A3984" s="59"/>
      <c r="B3984" s="59"/>
      <c r="C3984" s="59"/>
      <c r="D3984" s="60">
        <f t="shared" ref="D3984:E3984" si="165">SUM(D3966:D3983)</f>
        <v>14830487.689999999</v>
      </c>
      <c r="E3984" s="60">
        <f t="shared" si="165"/>
        <v>0</v>
      </c>
      <c r="F3984" s="59" t="s">
        <v>761</v>
      </c>
      <c r="G3984" s="60">
        <f>D3984-E3984</f>
        <v>14830487.689999999</v>
      </c>
    </row>
    <row r="3985" spans="1:7" ht="18" customHeight="1" x14ac:dyDescent="0.35">
      <c r="A3985" s="52"/>
      <c r="B3985" s="52"/>
      <c r="C3985" s="52"/>
      <c r="D3985" s="53"/>
      <c r="E3985" s="53"/>
      <c r="F3985" s="52"/>
      <c r="G3985" s="53"/>
    </row>
    <row r="3986" spans="1:7" ht="18" customHeight="1" x14ac:dyDescent="0.35">
      <c r="A3986" s="52"/>
      <c r="B3986" s="52"/>
      <c r="C3986" s="52"/>
      <c r="D3986" s="53"/>
      <c r="E3986" s="53"/>
      <c r="F3986" s="52"/>
      <c r="G3986" s="53"/>
    </row>
    <row r="3987" spans="1:7" ht="18" customHeight="1" x14ac:dyDescent="0.35">
      <c r="A3987" s="72" t="s">
        <v>654</v>
      </c>
      <c r="B3987" s="63"/>
      <c r="C3987" s="52"/>
      <c r="D3987" s="55">
        <v>336</v>
      </c>
      <c r="E3987" s="53"/>
      <c r="F3987" s="52"/>
      <c r="G3987" s="53"/>
    </row>
    <row r="3988" spans="1:7" ht="18" customHeight="1" x14ac:dyDescent="0.35">
      <c r="A3988" s="73"/>
      <c r="B3988" s="64"/>
      <c r="C3988" s="52"/>
      <c r="D3988" s="55"/>
      <c r="E3988" s="53"/>
      <c r="F3988" s="52"/>
      <c r="G3988" s="53"/>
    </row>
    <row r="3989" spans="1:7" ht="18" customHeight="1" x14ac:dyDescent="0.35">
      <c r="A3989" s="57" t="s">
        <v>756</v>
      </c>
      <c r="B3989" s="57" t="s">
        <v>757</v>
      </c>
      <c r="C3989" s="57" t="s">
        <v>758</v>
      </c>
      <c r="D3989" s="58" t="s">
        <v>759</v>
      </c>
      <c r="E3989" s="58" t="s">
        <v>760</v>
      </c>
      <c r="F3989" s="57" t="s">
        <v>761</v>
      </c>
      <c r="G3989" s="58" t="s">
        <v>762</v>
      </c>
    </row>
    <row r="3990" spans="1:7" ht="18" customHeight="1" x14ac:dyDescent="0.35">
      <c r="A3990" s="59" t="s">
        <v>763</v>
      </c>
      <c r="B3990" s="59" t="s">
        <v>649</v>
      </c>
      <c r="C3990" s="59"/>
      <c r="D3990" s="60">
        <f>DR!$D$197</f>
        <v>1866482.91</v>
      </c>
      <c r="E3990" s="60">
        <f>CR!$D$197</f>
        <v>0</v>
      </c>
      <c r="F3990" s="59"/>
      <c r="G3990" s="60"/>
    </row>
    <row r="3991" spans="1:7" ht="18" customHeight="1" x14ac:dyDescent="0.35">
      <c r="A3991" s="59"/>
      <c r="B3991" s="59" t="s">
        <v>764</v>
      </c>
      <c r="C3991" s="59"/>
      <c r="D3991" s="60"/>
      <c r="E3991" s="60"/>
      <c r="F3991" s="59"/>
      <c r="G3991" s="60"/>
    </row>
    <row r="3992" spans="1:7" ht="18" customHeight="1" x14ac:dyDescent="0.35">
      <c r="A3992" s="59"/>
      <c r="B3992" s="59" t="s">
        <v>765</v>
      </c>
      <c r="C3992" s="59"/>
      <c r="D3992" s="60"/>
      <c r="E3992" s="60"/>
      <c r="F3992" s="59"/>
      <c r="G3992" s="60"/>
    </row>
    <row r="3993" spans="1:7" ht="18" customHeight="1" x14ac:dyDescent="0.35">
      <c r="A3993" s="59"/>
      <c r="B3993" s="59" t="s">
        <v>766</v>
      </c>
      <c r="C3993" s="59"/>
      <c r="D3993" s="60"/>
      <c r="E3993" s="60"/>
      <c r="F3993" s="59"/>
      <c r="G3993" s="60"/>
    </row>
    <row r="3994" spans="1:7" ht="18" customHeight="1" x14ac:dyDescent="0.35">
      <c r="A3994" s="59"/>
      <c r="B3994" s="59" t="s">
        <v>767</v>
      </c>
      <c r="C3994" s="59"/>
      <c r="D3994" s="60"/>
      <c r="E3994" s="60"/>
      <c r="F3994" s="59"/>
      <c r="G3994" s="60"/>
    </row>
    <row r="3995" spans="1:7" ht="18" customHeight="1" x14ac:dyDescent="0.35">
      <c r="A3995" s="59"/>
      <c r="B3995" s="59" t="s">
        <v>768</v>
      </c>
      <c r="C3995" s="59"/>
      <c r="D3995" s="60"/>
      <c r="E3995" s="60"/>
      <c r="F3995" s="59"/>
      <c r="G3995" s="60"/>
    </row>
    <row r="3996" spans="1:7" ht="18" customHeight="1" x14ac:dyDescent="0.35">
      <c r="A3996" s="59"/>
      <c r="B3996" s="59" t="s">
        <v>769</v>
      </c>
      <c r="C3996" s="59"/>
      <c r="D3996" s="60"/>
      <c r="E3996" s="60"/>
      <c r="F3996" s="59"/>
      <c r="G3996" s="60"/>
    </row>
    <row r="3997" spans="1:7" ht="18" customHeight="1" x14ac:dyDescent="0.35">
      <c r="A3997" s="59"/>
      <c r="B3997" s="59" t="s">
        <v>770</v>
      </c>
      <c r="C3997" s="59"/>
      <c r="D3997" s="60"/>
      <c r="E3997" s="60"/>
      <c r="F3997" s="59"/>
      <c r="G3997" s="60"/>
    </row>
    <row r="3998" spans="1:7" ht="18" customHeight="1" x14ac:dyDescent="0.35">
      <c r="A3998" s="59"/>
      <c r="B3998" s="59" t="s">
        <v>771</v>
      </c>
      <c r="C3998" s="59"/>
      <c r="D3998" s="60"/>
      <c r="E3998" s="60"/>
      <c r="F3998" s="59"/>
      <c r="G3998" s="60"/>
    </row>
    <row r="3999" spans="1:7" ht="18" customHeight="1" x14ac:dyDescent="0.35">
      <c r="A3999" s="59"/>
      <c r="B3999" s="59" t="s">
        <v>772</v>
      </c>
      <c r="C3999" s="59"/>
      <c r="D3999" s="60"/>
      <c r="E3999" s="60"/>
      <c r="F3999" s="59"/>
      <c r="G3999" s="60"/>
    </row>
    <row r="4000" spans="1:7" ht="18" customHeight="1" x14ac:dyDescent="0.35">
      <c r="A4000" s="59"/>
      <c r="B4000" s="59" t="s">
        <v>773</v>
      </c>
      <c r="C4000" s="59"/>
      <c r="D4000" s="60"/>
      <c r="E4000" s="60"/>
      <c r="F4000" s="59"/>
      <c r="G4000" s="60"/>
    </row>
    <row r="4001" spans="1:7" ht="18" customHeight="1" x14ac:dyDescent="0.35">
      <c r="A4001" s="59"/>
      <c r="B4001" s="59" t="s">
        <v>774</v>
      </c>
      <c r="C4001" s="59"/>
      <c r="D4001" s="60"/>
      <c r="E4001" s="60"/>
      <c r="F4001" s="59"/>
      <c r="G4001" s="60"/>
    </row>
    <row r="4002" spans="1:7" ht="18" customHeight="1" x14ac:dyDescent="0.35">
      <c r="A4002" s="59"/>
      <c r="B4002" s="59" t="s">
        <v>775</v>
      </c>
      <c r="C4002" s="59"/>
      <c r="D4002" s="60"/>
      <c r="E4002" s="60"/>
      <c r="F4002" s="59"/>
      <c r="G4002" s="60"/>
    </row>
    <row r="4003" spans="1:7" ht="18" customHeight="1" x14ac:dyDescent="0.35">
      <c r="A4003" s="59"/>
      <c r="B4003" s="59" t="s">
        <v>776</v>
      </c>
      <c r="C4003" s="59"/>
      <c r="D4003" s="60"/>
      <c r="E4003" s="60"/>
      <c r="F4003" s="59"/>
      <c r="G4003" s="60"/>
    </row>
    <row r="4004" spans="1:7" ht="18" customHeight="1" x14ac:dyDescent="0.35">
      <c r="A4004" s="59"/>
      <c r="B4004" s="59" t="s">
        <v>777</v>
      </c>
      <c r="C4004" s="59"/>
      <c r="D4004" s="60"/>
      <c r="E4004" s="60"/>
      <c r="F4004" s="59"/>
      <c r="G4004" s="60"/>
    </row>
    <row r="4005" spans="1:7" ht="18" customHeight="1" x14ac:dyDescent="0.35">
      <c r="A4005" s="59"/>
      <c r="B4005" s="59" t="s">
        <v>778</v>
      </c>
      <c r="C4005" s="59"/>
      <c r="D4005" s="60"/>
      <c r="E4005" s="60"/>
      <c r="F4005" s="59"/>
      <c r="G4005" s="60"/>
    </row>
    <row r="4006" spans="1:7" ht="18" customHeight="1" x14ac:dyDescent="0.35">
      <c r="A4006" s="59"/>
      <c r="B4006" s="59" t="s">
        <v>779</v>
      </c>
      <c r="C4006" s="59"/>
      <c r="D4006" s="60"/>
      <c r="E4006" s="60"/>
      <c r="F4006" s="59"/>
      <c r="G4006" s="60"/>
    </row>
    <row r="4007" spans="1:7" ht="18" customHeight="1" x14ac:dyDescent="0.35">
      <c r="A4007" s="59"/>
      <c r="B4007" s="59" t="s">
        <v>780</v>
      </c>
      <c r="C4007" s="59"/>
      <c r="D4007" s="60"/>
      <c r="E4007" s="60"/>
      <c r="F4007" s="59"/>
      <c r="G4007" s="60"/>
    </row>
    <row r="4008" spans="1:7" ht="18" customHeight="1" x14ac:dyDescent="0.35">
      <c r="A4008" s="59"/>
      <c r="B4008" s="59"/>
      <c r="C4008" s="59"/>
      <c r="D4008" s="60">
        <f t="shared" ref="D4008:E4008" si="166">SUM(D3990:D4007)</f>
        <v>1866482.91</v>
      </c>
      <c r="E4008" s="60">
        <f t="shared" si="166"/>
        <v>0</v>
      </c>
      <c r="F4008" s="59" t="s">
        <v>761</v>
      </c>
      <c r="G4008" s="60">
        <f>D4008-E4008</f>
        <v>1866482.91</v>
      </c>
    </row>
    <row r="4009" spans="1:7" ht="18" customHeight="1" x14ac:dyDescent="0.35">
      <c r="A4009" s="52"/>
      <c r="B4009" s="52"/>
      <c r="C4009" s="52"/>
      <c r="D4009" s="53"/>
      <c r="E4009" s="53"/>
      <c r="F4009" s="52"/>
      <c r="G4009" s="53"/>
    </row>
    <row r="4010" spans="1:7" ht="18" customHeight="1" x14ac:dyDescent="0.35">
      <c r="A4010" s="52"/>
      <c r="B4010" s="52"/>
      <c r="C4010" s="52"/>
      <c r="D4010" s="53"/>
      <c r="E4010" s="53"/>
      <c r="F4010" s="52"/>
      <c r="G4010" s="53"/>
    </row>
    <row r="4011" spans="1:7" ht="18" customHeight="1" x14ac:dyDescent="0.35">
      <c r="A4011" s="72" t="s">
        <v>655</v>
      </c>
      <c r="B4011" s="63"/>
      <c r="C4011" s="52"/>
      <c r="D4011" s="55">
        <v>337</v>
      </c>
      <c r="E4011" s="53"/>
      <c r="F4011" s="52"/>
      <c r="G4011" s="53"/>
    </row>
    <row r="4012" spans="1:7" ht="18" customHeight="1" x14ac:dyDescent="0.35">
      <c r="A4012" s="73"/>
      <c r="B4012" s="64"/>
      <c r="C4012" s="52"/>
      <c r="D4012" s="55"/>
      <c r="E4012" s="53"/>
      <c r="F4012" s="52"/>
      <c r="G4012" s="53"/>
    </row>
    <row r="4013" spans="1:7" ht="18" customHeight="1" x14ac:dyDescent="0.35">
      <c r="A4013" s="57" t="s">
        <v>756</v>
      </c>
      <c r="B4013" s="57" t="s">
        <v>757</v>
      </c>
      <c r="C4013" s="57" t="s">
        <v>758</v>
      </c>
      <c r="D4013" s="58" t="s">
        <v>759</v>
      </c>
      <c r="E4013" s="58" t="s">
        <v>760</v>
      </c>
      <c r="F4013" s="57" t="s">
        <v>761</v>
      </c>
      <c r="G4013" s="58" t="s">
        <v>762</v>
      </c>
    </row>
    <row r="4014" spans="1:7" ht="18" customHeight="1" x14ac:dyDescent="0.35">
      <c r="A4014" s="59" t="s">
        <v>763</v>
      </c>
      <c r="B4014" s="59" t="s">
        <v>649</v>
      </c>
      <c r="C4014" s="59"/>
      <c r="D4014" s="60">
        <f>DR!$D$198</f>
        <v>21012.400000000001</v>
      </c>
      <c r="E4014" s="60">
        <f>CR!$D$198</f>
        <v>0</v>
      </c>
      <c r="F4014" s="59"/>
      <c r="G4014" s="60"/>
    </row>
    <row r="4015" spans="1:7" ht="18" customHeight="1" x14ac:dyDescent="0.35">
      <c r="A4015" s="59"/>
      <c r="B4015" s="59" t="s">
        <v>764</v>
      </c>
      <c r="C4015" s="59"/>
      <c r="D4015" s="60"/>
      <c r="E4015" s="60"/>
      <c r="F4015" s="59"/>
      <c r="G4015" s="60"/>
    </row>
    <row r="4016" spans="1:7" ht="18" customHeight="1" x14ac:dyDescent="0.35">
      <c r="A4016" s="59"/>
      <c r="B4016" s="59" t="s">
        <v>765</v>
      </c>
      <c r="C4016" s="59"/>
      <c r="D4016" s="60"/>
      <c r="E4016" s="60"/>
      <c r="F4016" s="59"/>
      <c r="G4016" s="60"/>
    </row>
    <row r="4017" spans="1:7" ht="18" customHeight="1" x14ac:dyDescent="0.35">
      <c r="A4017" s="59"/>
      <c r="B4017" s="59" t="s">
        <v>766</v>
      </c>
      <c r="C4017" s="59"/>
      <c r="D4017" s="60"/>
      <c r="E4017" s="60"/>
      <c r="F4017" s="59"/>
      <c r="G4017" s="60"/>
    </row>
    <row r="4018" spans="1:7" ht="18" customHeight="1" x14ac:dyDescent="0.35">
      <c r="A4018" s="59"/>
      <c r="B4018" s="59" t="s">
        <v>767</v>
      </c>
      <c r="C4018" s="59"/>
      <c r="D4018" s="60"/>
      <c r="E4018" s="60"/>
      <c r="F4018" s="59"/>
      <c r="G4018" s="60"/>
    </row>
    <row r="4019" spans="1:7" ht="18" customHeight="1" x14ac:dyDescent="0.35">
      <c r="A4019" s="59"/>
      <c r="B4019" s="59" t="s">
        <v>768</v>
      </c>
      <c r="C4019" s="59"/>
      <c r="D4019" s="60"/>
      <c r="E4019" s="60"/>
      <c r="F4019" s="59"/>
      <c r="G4019" s="60"/>
    </row>
    <row r="4020" spans="1:7" ht="18" customHeight="1" x14ac:dyDescent="0.35">
      <c r="A4020" s="59"/>
      <c r="B4020" s="59" t="s">
        <v>769</v>
      </c>
      <c r="C4020" s="59"/>
      <c r="D4020" s="60"/>
      <c r="E4020" s="60"/>
      <c r="F4020" s="59"/>
      <c r="G4020" s="60"/>
    </row>
    <row r="4021" spans="1:7" ht="18" customHeight="1" x14ac:dyDescent="0.35">
      <c r="A4021" s="59"/>
      <c r="B4021" s="59" t="s">
        <v>770</v>
      </c>
      <c r="C4021" s="59"/>
      <c r="D4021" s="60"/>
      <c r="E4021" s="60"/>
      <c r="F4021" s="59"/>
      <c r="G4021" s="60"/>
    </row>
    <row r="4022" spans="1:7" ht="18" customHeight="1" x14ac:dyDescent="0.35">
      <c r="A4022" s="59"/>
      <c r="B4022" s="59" t="s">
        <v>771</v>
      </c>
      <c r="C4022" s="59"/>
      <c r="D4022" s="60"/>
      <c r="E4022" s="60"/>
      <c r="F4022" s="59"/>
      <c r="G4022" s="60"/>
    </row>
    <row r="4023" spans="1:7" ht="18" customHeight="1" x14ac:dyDescent="0.35">
      <c r="A4023" s="59"/>
      <c r="B4023" s="59" t="s">
        <v>772</v>
      </c>
      <c r="C4023" s="59"/>
      <c r="D4023" s="60"/>
      <c r="E4023" s="60"/>
      <c r="F4023" s="59"/>
      <c r="G4023" s="60"/>
    </row>
    <row r="4024" spans="1:7" ht="18" customHeight="1" x14ac:dyDescent="0.35">
      <c r="A4024" s="59"/>
      <c r="B4024" s="59" t="s">
        <v>773</v>
      </c>
      <c r="C4024" s="59"/>
      <c r="D4024" s="60"/>
      <c r="E4024" s="60"/>
      <c r="F4024" s="59"/>
      <c r="G4024" s="60"/>
    </row>
    <row r="4025" spans="1:7" ht="18" customHeight="1" x14ac:dyDescent="0.35">
      <c r="A4025" s="59"/>
      <c r="B4025" s="59" t="s">
        <v>774</v>
      </c>
      <c r="C4025" s="59"/>
      <c r="D4025" s="60"/>
      <c r="E4025" s="60"/>
      <c r="F4025" s="59"/>
      <c r="G4025" s="60"/>
    </row>
    <row r="4026" spans="1:7" ht="18" customHeight="1" x14ac:dyDescent="0.35">
      <c r="A4026" s="59"/>
      <c r="B4026" s="59" t="s">
        <v>775</v>
      </c>
      <c r="C4026" s="59"/>
      <c r="D4026" s="60"/>
      <c r="E4026" s="60"/>
      <c r="F4026" s="59"/>
      <c r="G4026" s="60"/>
    </row>
    <row r="4027" spans="1:7" ht="18" customHeight="1" x14ac:dyDescent="0.35">
      <c r="A4027" s="59"/>
      <c r="B4027" s="59" t="s">
        <v>776</v>
      </c>
      <c r="C4027" s="59"/>
      <c r="D4027" s="60"/>
      <c r="E4027" s="60"/>
      <c r="F4027" s="59"/>
      <c r="G4027" s="60"/>
    </row>
    <row r="4028" spans="1:7" ht="18" customHeight="1" x14ac:dyDescent="0.35">
      <c r="A4028" s="59"/>
      <c r="B4028" s="59" t="s">
        <v>777</v>
      </c>
      <c r="C4028" s="59"/>
      <c r="D4028" s="60"/>
      <c r="E4028" s="60"/>
      <c r="F4028" s="59"/>
      <c r="G4028" s="60"/>
    </row>
    <row r="4029" spans="1:7" ht="18" customHeight="1" x14ac:dyDescent="0.35">
      <c r="A4029" s="59"/>
      <c r="B4029" s="59" t="s">
        <v>778</v>
      </c>
      <c r="C4029" s="59"/>
      <c r="D4029" s="60"/>
      <c r="E4029" s="60"/>
      <c r="F4029" s="59"/>
      <c r="G4029" s="60"/>
    </row>
    <row r="4030" spans="1:7" ht="18" customHeight="1" x14ac:dyDescent="0.35">
      <c r="A4030" s="59"/>
      <c r="B4030" s="59" t="s">
        <v>779</v>
      </c>
      <c r="C4030" s="59"/>
      <c r="D4030" s="60"/>
      <c r="E4030" s="60"/>
      <c r="F4030" s="59"/>
      <c r="G4030" s="60"/>
    </row>
    <row r="4031" spans="1:7" ht="18" customHeight="1" x14ac:dyDescent="0.35">
      <c r="A4031" s="59"/>
      <c r="B4031" s="59" t="s">
        <v>780</v>
      </c>
      <c r="C4031" s="59"/>
      <c r="D4031" s="60"/>
      <c r="E4031" s="60"/>
      <c r="F4031" s="59"/>
      <c r="G4031" s="60"/>
    </row>
    <row r="4032" spans="1:7" ht="18" customHeight="1" x14ac:dyDescent="0.35">
      <c r="A4032" s="59"/>
      <c r="B4032" s="59"/>
      <c r="C4032" s="59"/>
      <c r="D4032" s="60">
        <f t="shared" ref="D4032:E4032" si="167">SUM(D4014:D4031)</f>
        <v>21012.400000000001</v>
      </c>
      <c r="E4032" s="60">
        <f t="shared" si="167"/>
        <v>0</v>
      </c>
      <c r="F4032" s="59" t="s">
        <v>761</v>
      </c>
      <c r="G4032" s="60">
        <f>D4032-E4032</f>
        <v>21012.400000000001</v>
      </c>
    </row>
    <row r="4033" spans="1:7" ht="18" customHeight="1" x14ac:dyDescent="0.35">
      <c r="A4033" s="52"/>
      <c r="B4033" s="52"/>
      <c r="C4033" s="52"/>
      <c r="D4033" s="53"/>
      <c r="E4033" s="53"/>
      <c r="F4033" s="52"/>
      <c r="G4033" s="53"/>
    </row>
    <row r="4034" spans="1:7" ht="18" customHeight="1" x14ac:dyDescent="0.35">
      <c r="A4034" s="52"/>
      <c r="B4034" s="52"/>
      <c r="C4034" s="52"/>
      <c r="D4034" s="53"/>
      <c r="E4034" s="53"/>
      <c r="F4034" s="52"/>
      <c r="G4034" s="53"/>
    </row>
    <row r="4035" spans="1:7" ht="18" customHeight="1" x14ac:dyDescent="0.35">
      <c r="A4035" s="61" t="s">
        <v>658</v>
      </c>
      <c r="B4035" s="63"/>
      <c r="C4035" s="52"/>
      <c r="D4035" s="55">
        <v>339</v>
      </c>
      <c r="E4035" s="53"/>
      <c r="F4035" s="52"/>
      <c r="G4035" s="53"/>
    </row>
    <row r="4036" spans="1:7" ht="18" customHeight="1" x14ac:dyDescent="0.35">
      <c r="A4036" s="56"/>
      <c r="B4036" s="64"/>
      <c r="C4036" s="52"/>
      <c r="D4036" s="55"/>
      <c r="E4036" s="53"/>
      <c r="F4036" s="52"/>
      <c r="G4036" s="53"/>
    </row>
    <row r="4037" spans="1:7" ht="18" customHeight="1" x14ac:dyDescent="0.35">
      <c r="A4037" s="57" t="s">
        <v>756</v>
      </c>
      <c r="B4037" s="57" t="s">
        <v>757</v>
      </c>
      <c r="C4037" s="57" t="s">
        <v>758</v>
      </c>
      <c r="D4037" s="58" t="s">
        <v>759</v>
      </c>
      <c r="E4037" s="58" t="s">
        <v>760</v>
      </c>
      <c r="F4037" s="57" t="s">
        <v>761</v>
      </c>
      <c r="G4037" s="58" t="s">
        <v>762</v>
      </c>
    </row>
    <row r="4038" spans="1:7" ht="18" customHeight="1" x14ac:dyDescent="0.35">
      <c r="A4038" s="59" t="s">
        <v>763</v>
      </c>
      <c r="B4038" s="59" t="s">
        <v>649</v>
      </c>
      <c r="C4038" s="59"/>
      <c r="D4038" s="60"/>
      <c r="E4038" s="60"/>
      <c r="F4038" s="59"/>
      <c r="G4038" s="60"/>
    </row>
    <row r="4039" spans="1:7" ht="18" customHeight="1" x14ac:dyDescent="0.35">
      <c r="A4039" s="59"/>
      <c r="B4039" s="59" t="s">
        <v>764</v>
      </c>
      <c r="C4039" s="59"/>
      <c r="D4039" s="60">
        <f>DR!$E$199</f>
        <v>0</v>
      </c>
      <c r="E4039" s="60">
        <f>CR!$E$200</f>
        <v>0</v>
      </c>
      <c r="F4039" s="59"/>
      <c r="G4039" s="60"/>
    </row>
    <row r="4040" spans="1:7" ht="18" customHeight="1" x14ac:dyDescent="0.35">
      <c r="A4040" s="59"/>
      <c r="B4040" s="59" t="s">
        <v>765</v>
      </c>
      <c r="C4040" s="59"/>
      <c r="D4040" s="60"/>
      <c r="E4040" s="60"/>
      <c r="F4040" s="59"/>
      <c r="G4040" s="60"/>
    </row>
    <row r="4041" spans="1:7" ht="18" customHeight="1" x14ac:dyDescent="0.35">
      <c r="A4041" s="59"/>
      <c r="B4041" s="59" t="s">
        <v>766</v>
      </c>
      <c r="C4041" s="59"/>
      <c r="D4041" s="60"/>
      <c r="E4041" s="60"/>
      <c r="F4041" s="59"/>
      <c r="G4041" s="60"/>
    </row>
    <row r="4042" spans="1:7" ht="18" customHeight="1" x14ac:dyDescent="0.35">
      <c r="A4042" s="59"/>
      <c r="B4042" s="59" t="s">
        <v>767</v>
      </c>
      <c r="C4042" s="59"/>
      <c r="D4042" s="60"/>
      <c r="E4042" s="60"/>
      <c r="F4042" s="59"/>
      <c r="G4042" s="60"/>
    </row>
    <row r="4043" spans="1:7" ht="18" customHeight="1" x14ac:dyDescent="0.35">
      <c r="A4043" s="59"/>
      <c r="B4043" s="59" t="s">
        <v>768</v>
      </c>
      <c r="C4043" s="59"/>
      <c r="D4043" s="60"/>
      <c r="E4043" s="60"/>
      <c r="F4043" s="59"/>
      <c r="G4043" s="60"/>
    </row>
    <row r="4044" spans="1:7" ht="18" customHeight="1" x14ac:dyDescent="0.35">
      <c r="A4044" s="59"/>
      <c r="B4044" s="59" t="s">
        <v>769</v>
      </c>
      <c r="C4044" s="59"/>
      <c r="D4044" s="60"/>
      <c r="E4044" s="60"/>
      <c r="F4044" s="59"/>
      <c r="G4044" s="60"/>
    </row>
    <row r="4045" spans="1:7" ht="18" customHeight="1" x14ac:dyDescent="0.35">
      <c r="A4045" s="59"/>
      <c r="B4045" s="59" t="s">
        <v>770</v>
      </c>
      <c r="C4045" s="59"/>
      <c r="D4045" s="60"/>
      <c r="E4045" s="60"/>
      <c r="F4045" s="59"/>
      <c r="G4045" s="60"/>
    </row>
    <row r="4046" spans="1:7" ht="18" customHeight="1" x14ac:dyDescent="0.35">
      <c r="A4046" s="59"/>
      <c r="B4046" s="59" t="s">
        <v>771</v>
      </c>
      <c r="C4046" s="59"/>
      <c r="D4046" s="60"/>
      <c r="E4046" s="60"/>
      <c r="F4046" s="59"/>
      <c r="G4046" s="60"/>
    </row>
    <row r="4047" spans="1:7" ht="18" customHeight="1" x14ac:dyDescent="0.35">
      <c r="A4047" s="59"/>
      <c r="B4047" s="59" t="s">
        <v>772</v>
      </c>
      <c r="C4047" s="59"/>
      <c r="D4047" s="60"/>
      <c r="E4047" s="60"/>
      <c r="F4047" s="59"/>
      <c r="G4047" s="60"/>
    </row>
    <row r="4048" spans="1:7" ht="18" customHeight="1" x14ac:dyDescent="0.35">
      <c r="A4048" s="59"/>
      <c r="B4048" s="59" t="s">
        <v>773</v>
      </c>
      <c r="C4048" s="59"/>
      <c r="D4048" s="60"/>
      <c r="E4048" s="60"/>
      <c r="F4048" s="59"/>
      <c r="G4048" s="60"/>
    </row>
    <row r="4049" spans="1:7" ht="18" customHeight="1" x14ac:dyDescent="0.35">
      <c r="A4049" s="59"/>
      <c r="B4049" s="59" t="s">
        <v>774</v>
      </c>
      <c r="C4049" s="59"/>
      <c r="D4049" s="60"/>
      <c r="E4049" s="60"/>
      <c r="F4049" s="59"/>
      <c r="G4049" s="60"/>
    </row>
    <row r="4050" spans="1:7" ht="18" customHeight="1" x14ac:dyDescent="0.35">
      <c r="A4050" s="59"/>
      <c r="B4050" s="59" t="s">
        <v>775</v>
      </c>
      <c r="C4050" s="59"/>
      <c r="D4050" s="60"/>
      <c r="E4050" s="60"/>
      <c r="F4050" s="59"/>
      <c r="G4050" s="60"/>
    </row>
    <row r="4051" spans="1:7" ht="18" customHeight="1" x14ac:dyDescent="0.35">
      <c r="A4051" s="59"/>
      <c r="B4051" s="59" t="s">
        <v>776</v>
      </c>
      <c r="C4051" s="59"/>
      <c r="D4051" s="60"/>
      <c r="E4051" s="60"/>
      <c r="F4051" s="59"/>
      <c r="G4051" s="60"/>
    </row>
    <row r="4052" spans="1:7" ht="18" customHeight="1" x14ac:dyDescent="0.35">
      <c r="A4052" s="59"/>
      <c r="B4052" s="59" t="s">
        <v>777</v>
      </c>
      <c r="C4052" s="59"/>
      <c r="D4052" s="60"/>
      <c r="E4052" s="60"/>
      <c r="F4052" s="59"/>
      <c r="G4052" s="60"/>
    </row>
    <row r="4053" spans="1:7" ht="18" customHeight="1" x14ac:dyDescent="0.35">
      <c r="A4053" s="59"/>
      <c r="B4053" s="59" t="s">
        <v>778</v>
      </c>
      <c r="C4053" s="59"/>
      <c r="D4053" s="60"/>
      <c r="E4053" s="60"/>
      <c r="F4053" s="59"/>
      <c r="G4053" s="60"/>
    </row>
    <row r="4054" spans="1:7" ht="18" customHeight="1" x14ac:dyDescent="0.35">
      <c r="A4054" s="59"/>
      <c r="B4054" s="59" t="s">
        <v>779</v>
      </c>
      <c r="C4054" s="59"/>
      <c r="D4054" s="60"/>
      <c r="E4054" s="60"/>
      <c r="F4054" s="59"/>
      <c r="G4054" s="60"/>
    </row>
    <row r="4055" spans="1:7" ht="18" customHeight="1" x14ac:dyDescent="0.35">
      <c r="A4055" s="59"/>
      <c r="B4055" s="59" t="s">
        <v>780</v>
      </c>
      <c r="C4055" s="59"/>
      <c r="D4055" s="60"/>
      <c r="E4055" s="60"/>
      <c r="F4055" s="59"/>
      <c r="G4055" s="60"/>
    </row>
    <row r="4056" spans="1:7" ht="18" customHeight="1" x14ac:dyDescent="0.35">
      <c r="A4056" s="59"/>
      <c r="B4056" s="59"/>
      <c r="C4056" s="59"/>
      <c r="D4056" s="60">
        <f t="shared" ref="D4056:E4056" si="168">SUM(D4038:D4055)</f>
        <v>0</v>
      </c>
      <c r="E4056" s="60">
        <f t="shared" si="168"/>
        <v>0</v>
      </c>
      <c r="F4056" s="59" t="s">
        <v>761</v>
      </c>
      <c r="G4056" s="60">
        <f>D4056-E4056</f>
        <v>0</v>
      </c>
    </row>
    <row r="4057" spans="1:7" ht="18" customHeight="1" x14ac:dyDescent="0.35">
      <c r="A4057" s="52"/>
      <c r="B4057" s="52"/>
      <c r="C4057" s="52"/>
      <c r="D4057" s="53"/>
      <c r="E4057" s="53"/>
      <c r="F4057" s="52"/>
      <c r="G4057" s="53"/>
    </row>
    <row r="4058" spans="1:7" ht="18" customHeight="1" x14ac:dyDescent="0.35">
      <c r="A4058" s="52"/>
      <c r="B4058" s="52"/>
      <c r="C4058" s="52"/>
      <c r="D4058" s="53"/>
      <c r="E4058" s="53"/>
      <c r="F4058" s="52"/>
      <c r="G4058" s="53"/>
    </row>
    <row r="4059" spans="1:7" ht="18" customHeight="1" x14ac:dyDescent="0.35">
      <c r="A4059" s="61" t="s">
        <v>659</v>
      </c>
      <c r="B4059" s="63"/>
      <c r="C4059" s="52"/>
      <c r="D4059" s="55">
        <v>340</v>
      </c>
      <c r="E4059" s="53"/>
      <c r="F4059" s="52"/>
      <c r="G4059" s="53"/>
    </row>
    <row r="4060" spans="1:7" ht="18" customHeight="1" x14ac:dyDescent="0.35">
      <c r="A4060" s="56"/>
      <c r="B4060" s="64"/>
      <c r="C4060" s="52"/>
      <c r="D4060" s="55"/>
      <c r="E4060" s="53"/>
      <c r="F4060" s="52"/>
      <c r="G4060" s="53"/>
    </row>
    <row r="4061" spans="1:7" ht="18" customHeight="1" x14ac:dyDescent="0.35">
      <c r="A4061" s="57" t="s">
        <v>756</v>
      </c>
      <c r="B4061" s="57" t="s">
        <v>757</v>
      </c>
      <c r="C4061" s="57" t="s">
        <v>758</v>
      </c>
      <c r="D4061" s="58" t="s">
        <v>759</v>
      </c>
      <c r="E4061" s="58" t="s">
        <v>760</v>
      </c>
      <c r="F4061" s="57" t="s">
        <v>761</v>
      </c>
      <c r="G4061" s="58" t="s">
        <v>762</v>
      </c>
    </row>
    <row r="4062" spans="1:7" ht="18" customHeight="1" x14ac:dyDescent="0.35">
      <c r="A4062" s="59" t="s">
        <v>763</v>
      </c>
      <c r="B4062" s="59" t="s">
        <v>649</v>
      </c>
      <c r="C4062" s="59"/>
      <c r="D4062" s="60"/>
      <c r="E4062" s="60"/>
      <c r="F4062" s="59"/>
      <c r="G4062" s="60"/>
    </row>
    <row r="4063" spans="1:7" ht="18" customHeight="1" x14ac:dyDescent="0.35">
      <c r="A4063" s="59"/>
      <c r="B4063" s="59" t="s">
        <v>764</v>
      </c>
      <c r="C4063" s="59"/>
      <c r="D4063" s="60">
        <f>DR!$E$200</f>
        <v>195513416.65000001</v>
      </c>
      <c r="E4063" s="60">
        <f>CR!$E$201</f>
        <v>0</v>
      </c>
      <c r="F4063" s="59"/>
      <c r="G4063" s="60"/>
    </row>
    <row r="4064" spans="1:7" ht="18" customHeight="1" x14ac:dyDescent="0.35">
      <c r="A4064" s="59"/>
      <c r="B4064" s="59" t="s">
        <v>765</v>
      </c>
      <c r="C4064" s="59"/>
      <c r="D4064" s="60"/>
      <c r="E4064" s="60"/>
      <c r="F4064" s="59"/>
      <c r="G4064" s="60"/>
    </row>
    <row r="4065" spans="1:7" ht="18" customHeight="1" x14ac:dyDescent="0.35">
      <c r="A4065" s="59"/>
      <c r="B4065" s="59" t="s">
        <v>766</v>
      </c>
      <c r="C4065" s="59"/>
      <c r="D4065" s="60"/>
      <c r="E4065" s="60"/>
      <c r="F4065" s="59"/>
      <c r="G4065" s="60"/>
    </row>
    <row r="4066" spans="1:7" ht="18" customHeight="1" x14ac:dyDescent="0.35">
      <c r="A4066" s="59"/>
      <c r="B4066" s="59" t="s">
        <v>767</v>
      </c>
      <c r="C4066" s="59"/>
      <c r="D4066" s="60"/>
      <c r="E4066" s="60"/>
      <c r="F4066" s="59"/>
      <c r="G4066" s="60"/>
    </row>
    <row r="4067" spans="1:7" ht="18" customHeight="1" x14ac:dyDescent="0.35">
      <c r="A4067" s="59"/>
      <c r="B4067" s="59" t="s">
        <v>768</v>
      </c>
      <c r="C4067" s="59"/>
      <c r="D4067" s="60"/>
      <c r="E4067" s="60"/>
      <c r="F4067" s="59"/>
      <c r="G4067" s="60"/>
    </row>
    <row r="4068" spans="1:7" ht="18" customHeight="1" x14ac:dyDescent="0.35">
      <c r="A4068" s="59"/>
      <c r="B4068" s="59" t="s">
        <v>769</v>
      </c>
      <c r="C4068" s="59"/>
      <c r="D4068" s="60"/>
      <c r="E4068" s="60"/>
      <c r="F4068" s="59"/>
      <c r="G4068" s="60"/>
    </row>
    <row r="4069" spans="1:7" ht="18" customHeight="1" x14ac:dyDescent="0.35">
      <c r="A4069" s="59"/>
      <c r="B4069" s="59" t="s">
        <v>770</v>
      </c>
      <c r="C4069" s="59"/>
      <c r="D4069" s="60"/>
      <c r="E4069" s="60"/>
      <c r="F4069" s="59"/>
      <c r="G4069" s="60"/>
    </row>
    <row r="4070" spans="1:7" ht="18" customHeight="1" x14ac:dyDescent="0.35">
      <c r="A4070" s="59"/>
      <c r="B4070" s="59" t="s">
        <v>771</v>
      </c>
      <c r="C4070" s="59"/>
      <c r="D4070" s="60"/>
      <c r="E4070" s="60"/>
      <c r="F4070" s="59"/>
      <c r="G4070" s="60"/>
    </row>
    <row r="4071" spans="1:7" ht="18" customHeight="1" x14ac:dyDescent="0.35">
      <c r="A4071" s="59"/>
      <c r="B4071" s="59" t="s">
        <v>772</v>
      </c>
      <c r="C4071" s="59"/>
      <c r="D4071" s="60"/>
      <c r="E4071" s="60"/>
      <c r="F4071" s="59"/>
      <c r="G4071" s="60"/>
    </row>
    <row r="4072" spans="1:7" ht="18" customHeight="1" x14ac:dyDescent="0.35">
      <c r="A4072" s="59"/>
      <c r="B4072" s="59" t="s">
        <v>773</v>
      </c>
      <c r="C4072" s="59"/>
      <c r="D4072" s="60"/>
      <c r="E4072" s="60"/>
      <c r="F4072" s="59"/>
      <c r="G4072" s="60"/>
    </row>
    <row r="4073" spans="1:7" ht="18" customHeight="1" x14ac:dyDescent="0.35">
      <c r="A4073" s="59"/>
      <c r="B4073" s="59" t="s">
        <v>774</v>
      </c>
      <c r="C4073" s="59"/>
      <c r="D4073" s="60"/>
      <c r="E4073" s="60"/>
      <c r="F4073" s="59"/>
      <c r="G4073" s="60"/>
    </row>
    <row r="4074" spans="1:7" ht="18" customHeight="1" x14ac:dyDescent="0.35">
      <c r="A4074" s="59"/>
      <c r="B4074" s="59" t="s">
        <v>775</v>
      </c>
      <c r="C4074" s="59"/>
      <c r="D4074" s="60"/>
      <c r="E4074" s="60"/>
      <c r="F4074" s="59"/>
      <c r="G4074" s="60"/>
    </row>
    <row r="4075" spans="1:7" ht="18" customHeight="1" x14ac:dyDescent="0.35">
      <c r="A4075" s="59"/>
      <c r="B4075" s="59" t="s">
        <v>776</v>
      </c>
      <c r="C4075" s="59"/>
      <c r="D4075" s="60"/>
      <c r="E4075" s="60"/>
      <c r="F4075" s="59"/>
      <c r="G4075" s="60"/>
    </row>
    <row r="4076" spans="1:7" ht="18" customHeight="1" x14ac:dyDescent="0.35">
      <c r="A4076" s="59"/>
      <c r="B4076" s="59" t="s">
        <v>777</v>
      </c>
      <c r="C4076" s="59"/>
      <c r="D4076" s="60"/>
      <c r="E4076" s="60"/>
      <c r="F4076" s="59"/>
      <c r="G4076" s="60"/>
    </row>
    <row r="4077" spans="1:7" ht="18" customHeight="1" x14ac:dyDescent="0.35">
      <c r="A4077" s="59"/>
      <c r="B4077" s="59" t="s">
        <v>778</v>
      </c>
      <c r="C4077" s="59"/>
      <c r="D4077" s="60"/>
      <c r="E4077" s="60"/>
      <c r="F4077" s="59"/>
      <c r="G4077" s="60"/>
    </row>
    <row r="4078" spans="1:7" ht="18" customHeight="1" x14ac:dyDescent="0.35">
      <c r="A4078" s="59"/>
      <c r="B4078" s="59" t="s">
        <v>779</v>
      </c>
      <c r="C4078" s="59"/>
      <c r="D4078" s="60"/>
      <c r="E4078" s="60"/>
      <c r="F4078" s="59"/>
      <c r="G4078" s="60"/>
    </row>
    <row r="4079" spans="1:7" ht="18" customHeight="1" x14ac:dyDescent="0.35">
      <c r="A4079" s="59"/>
      <c r="B4079" s="59" t="s">
        <v>780</v>
      </c>
      <c r="C4079" s="59"/>
      <c r="D4079" s="60"/>
      <c r="E4079" s="60"/>
      <c r="F4079" s="59"/>
      <c r="G4079" s="60"/>
    </row>
    <row r="4080" spans="1:7" ht="18" customHeight="1" x14ac:dyDescent="0.35">
      <c r="A4080" s="59"/>
      <c r="B4080" s="59"/>
      <c r="C4080" s="59"/>
      <c r="D4080" s="60">
        <f t="shared" ref="D4080:E4080" si="169">SUM(D4062:D4079)</f>
        <v>195513416.65000001</v>
      </c>
      <c r="E4080" s="60">
        <f t="shared" si="169"/>
        <v>0</v>
      </c>
      <c r="F4080" s="59" t="s">
        <v>761</v>
      </c>
      <c r="G4080" s="60">
        <f>D4080-E4080</f>
        <v>195513416.65000001</v>
      </c>
    </row>
    <row r="4081" spans="1:7" ht="18" customHeight="1" x14ac:dyDescent="0.35">
      <c r="A4081" s="52"/>
      <c r="B4081" s="52"/>
      <c r="C4081" s="52"/>
      <c r="D4081" s="53"/>
      <c r="E4081" s="53"/>
      <c r="F4081" s="52"/>
      <c r="G4081" s="53"/>
    </row>
    <row r="4082" spans="1:7" ht="18" customHeight="1" x14ac:dyDescent="0.35">
      <c r="A4082" s="52"/>
      <c r="B4082" s="52"/>
      <c r="C4082" s="52"/>
      <c r="D4082" s="53"/>
      <c r="E4082" s="53"/>
      <c r="F4082" s="52"/>
      <c r="G4082" s="53"/>
    </row>
    <row r="4083" spans="1:7" ht="18" customHeight="1" x14ac:dyDescent="0.35">
      <c r="A4083" s="61" t="s">
        <v>660</v>
      </c>
      <c r="B4083" s="63"/>
      <c r="C4083" s="52"/>
      <c r="D4083" s="55">
        <v>341</v>
      </c>
      <c r="E4083" s="53"/>
      <c r="F4083" s="52"/>
      <c r="G4083" s="53"/>
    </row>
    <row r="4084" spans="1:7" ht="18" customHeight="1" x14ac:dyDescent="0.35">
      <c r="A4084" s="56"/>
      <c r="B4084" s="64"/>
      <c r="C4084" s="52"/>
      <c r="D4084" s="55"/>
      <c r="E4084" s="53"/>
      <c r="F4084" s="52"/>
      <c r="G4084" s="53"/>
    </row>
    <row r="4085" spans="1:7" ht="18" customHeight="1" x14ac:dyDescent="0.35">
      <c r="A4085" s="57" t="s">
        <v>756</v>
      </c>
      <c r="B4085" s="57" t="s">
        <v>757</v>
      </c>
      <c r="C4085" s="57" t="s">
        <v>758</v>
      </c>
      <c r="D4085" s="58" t="s">
        <v>759</v>
      </c>
      <c r="E4085" s="58" t="s">
        <v>760</v>
      </c>
      <c r="F4085" s="57" t="s">
        <v>761</v>
      </c>
      <c r="G4085" s="58" t="s">
        <v>762</v>
      </c>
    </row>
    <row r="4086" spans="1:7" ht="18" customHeight="1" x14ac:dyDescent="0.35">
      <c r="A4086" s="59" t="s">
        <v>763</v>
      </c>
      <c r="B4086" s="59" t="s">
        <v>649</v>
      </c>
      <c r="C4086" s="59"/>
      <c r="D4086" s="60"/>
      <c r="E4086" s="60"/>
      <c r="F4086" s="59"/>
      <c r="G4086" s="60"/>
    </row>
    <row r="4087" spans="1:7" ht="18" customHeight="1" x14ac:dyDescent="0.35">
      <c r="A4087" s="59"/>
      <c r="B4087" s="59" t="s">
        <v>764</v>
      </c>
      <c r="C4087" s="59"/>
      <c r="D4087" s="60">
        <f>DR!$E$201</f>
        <v>24423455.850000001</v>
      </c>
      <c r="E4087" s="60">
        <f>CR!$E$202</f>
        <v>0</v>
      </c>
      <c r="F4087" s="59"/>
      <c r="G4087" s="60"/>
    </row>
    <row r="4088" spans="1:7" ht="18" customHeight="1" x14ac:dyDescent="0.35">
      <c r="A4088" s="59"/>
      <c r="B4088" s="59" t="s">
        <v>765</v>
      </c>
      <c r="C4088" s="59"/>
      <c r="D4088" s="60"/>
      <c r="E4088" s="60"/>
      <c r="F4088" s="59"/>
      <c r="G4088" s="60"/>
    </row>
    <row r="4089" spans="1:7" ht="18" customHeight="1" x14ac:dyDescent="0.35">
      <c r="A4089" s="59"/>
      <c r="B4089" s="59" t="s">
        <v>766</v>
      </c>
      <c r="C4089" s="59"/>
      <c r="D4089" s="60"/>
      <c r="E4089" s="60"/>
      <c r="F4089" s="59"/>
      <c r="G4089" s="60"/>
    </row>
    <row r="4090" spans="1:7" ht="18" customHeight="1" x14ac:dyDescent="0.35">
      <c r="A4090" s="59"/>
      <c r="B4090" s="59" t="s">
        <v>767</v>
      </c>
      <c r="C4090" s="59"/>
      <c r="D4090" s="60"/>
      <c r="E4090" s="60"/>
      <c r="F4090" s="59"/>
      <c r="G4090" s="60"/>
    </row>
    <row r="4091" spans="1:7" ht="18" customHeight="1" x14ac:dyDescent="0.35">
      <c r="A4091" s="59"/>
      <c r="B4091" s="59" t="s">
        <v>768</v>
      </c>
      <c r="C4091" s="59"/>
      <c r="D4091" s="60"/>
      <c r="E4091" s="60"/>
      <c r="F4091" s="59"/>
      <c r="G4091" s="60"/>
    </row>
    <row r="4092" spans="1:7" ht="18" customHeight="1" x14ac:dyDescent="0.35">
      <c r="A4092" s="59"/>
      <c r="B4092" s="59" t="s">
        <v>769</v>
      </c>
      <c r="C4092" s="59"/>
      <c r="D4092" s="60"/>
      <c r="E4092" s="60"/>
      <c r="F4092" s="59"/>
      <c r="G4092" s="60"/>
    </row>
    <row r="4093" spans="1:7" ht="18" customHeight="1" x14ac:dyDescent="0.35">
      <c r="A4093" s="59"/>
      <c r="B4093" s="59" t="s">
        <v>770</v>
      </c>
      <c r="C4093" s="59"/>
      <c r="D4093" s="60"/>
      <c r="E4093" s="60"/>
      <c r="F4093" s="59"/>
      <c r="G4093" s="60"/>
    </row>
    <row r="4094" spans="1:7" ht="18" customHeight="1" x14ac:dyDescent="0.35">
      <c r="A4094" s="59"/>
      <c r="B4094" s="59" t="s">
        <v>771</v>
      </c>
      <c r="C4094" s="59"/>
      <c r="D4094" s="60"/>
      <c r="E4094" s="60"/>
      <c r="F4094" s="59"/>
      <c r="G4094" s="60"/>
    </row>
    <row r="4095" spans="1:7" ht="18" customHeight="1" x14ac:dyDescent="0.35">
      <c r="A4095" s="59"/>
      <c r="B4095" s="59" t="s">
        <v>772</v>
      </c>
      <c r="C4095" s="59"/>
      <c r="D4095" s="60"/>
      <c r="E4095" s="60"/>
      <c r="F4095" s="59"/>
      <c r="G4095" s="60"/>
    </row>
    <row r="4096" spans="1:7" ht="18" customHeight="1" x14ac:dyDescent="0.35">
      <c r="A4096" s="59"/>
      <c r="B4096" s="59" t="s">
        <v>773</v>
      </c>
      <c r="C4096" s="59"/>
      <c r="D4096" s="60"/>
      <c r="E4096" s="60"/>
      <c r="F4096" s="59"/>
      <c r="G4096" s="60"/>
    </row>
    <row r="4097" spans="1:7" ht="18" customHeight="1" x14ac:dyDescent="0.35">
      <c r="A4097" s="59"/>
      <c r="B4097" s="59" t="s">
        <v>774</v>
      </c>
      <c r="C4097" s="59"/>
      <c r="D4097" s="60"/>
      <c r="E4097" s="60"/>
      <c r="F4097" s="59"/>
      <c r="G4097" s="60"/>
    </row>
    <row r="4098" spans="1:7" ht="18" customHeight="1" x14ac:dyDescent="0.35">
      <c r="A4098" s="59"/>
      <c r="B4098" s="59" t="s">
        <v>775</v>
      </c>
      <c r="C4098" s="59"/>
      <c r="D4098" s="60"/>
      <c r="E4098" s="60"/>
      <c r="F4098" s="59"/>
      <c r="G4098" s="60"/>
    </row>
    <row r="4099" spans="1:7" ht="18" customHeight="1" x14ac:dyDescent="0.35">
      <c r="A4099" s="59"/>
      <c r="B4099" s="59" t="s">
        <v>776</v>
      </c>
      <c r="C4099" s="59"/>
      <c r="D4099" s="60"/>
      <c r="E4099" s="60"/>
      <c r="F4099" s="59"/>
      <c r="G4099" s="60"/>
    </row>
    <row r="4100" spans="1:7" ht="18" customHeight="1" x14ac:dyDescent="0.35">
      <c r="A4100" s="59"/>
      <c r="B4100" s="59" t="s">
        <v>777</v>
      </c>
      <c r="C4100" s="59"/>
      <c r="D4100" s="60"/>
      <c r="E4100" s="60"/>
      <c r="F4100" s="59"/>
      <c r="G4100" s="60"/>
    </row>
    <row r="4101" spans="1:7" ht="18" customHeight="1" x14ac:dyDescent="0.35">
      <c r="A4101" s="59"/>
      <c r="B4101" s="59" t="s">
        <v>778</v>
      </c>
      <c r="C4101" s="59"/>
      <c r="D4101" s="60"/>
      <c r="E4101" s="60"/>
      <c r="F4101" s="59"/>
      <c r="G4101" s="60"/>
    </row>
    <row r="4102" spans="1:7" ht="18" customHeight="1" x14ac:dyDescent="0.35">
      <c r="A4102" s="59"/>
      <c r="B4102" s="59" t="s">
        <v>779</v>
      </c>
      <c r="C4102" s="59"/>
      <c r="D4102" s="60"/>
      <c r="E4102" s="60"/>
      <c r="F4102" s="59"/>
      <c r="G4102" s="60"/>
    </row>
    <row r="4103" spans="1:7" ht="18" customHeight="1" x14ac:dyDescent="0.35">
      <c r="A4103" s="59"/>
      <c r="B4103" s="59" t="s">
        <v>780</v>
      </c>
      <c r="C4103" s="59"/>
      <c r="D4103" s="60"/>
      <c r="E4103" s="60"/>
      <c r="F4103" s="59"/>
      <c r="G4103" s="60"/>
    </row>
    <row r="4104" spans="1:7" ht="18" customHeight="1" x14ac:dyDescent="0.35">
      <c r="A4104" s="59"/>
      <c r="B4104" s="59"/>
      <c r="C4104" s="59"/>
      <c r="D4104" s="60">
        <f t="shared" ref="D4104:E4104" si="170">SUM(D4086:D4103)</f>
        <v>24423455.850000001</v>
      </c>
      <c r="E4104" s="60">
        <f t="shared" si="170"/>
        <v>0</v>
      </c>
      <c r="F4104" s="59" t="s">
        <v>761</v>
      </c>
      <c r="G4104" s="60">
        <f>D4104-E4104</f>
        <v>24423455.850000001</v>
      </c>
    </row>
    <row r="4105" spans="1:7" ht="18" customHeight="1" x14ac:dyDescent="0.35">
      <c r="A4105" s="52"/>
      <c r="B4105" s="52"/>
      <c r="C4105" s="52"/>
      <c r="D4105" s="53"/>
      <c r="E4105" s="53"/>
      <c r="F4105" s="52"/>
      <c r="G4105" s="53"/>
    </row>
    <row r="4106" spans="1:7" ht="18" customHeight="1" x14ac:dyDescent="0.35">
      <c r="A4106" s="52"/>
      <c r="B4106" s="52"/>
      <c r="C4106" s="52"/>
      <c r="D4106" s="53"/>
      <c r="E4106" s="53"/>
      <c r="F4106" s="52"/>
      <c r="G4106" s="53"/>
    </row>
    <row r="4107" spans="1:7" ht="18" customHeight="1" x14ac:dyDescent="0.35">
      <c r="A4107" s="72" t="s">
        <v>663</v>
      </c>
      <c r="B4107" s="63"/>
      <c r="C4107" s="52"/>
      <c r="D4107" s="55">
        <v>342</v>
      </c>
      <c r="E4107" s="53"/>
      <c r="F4107" s="52"/>
      <c r="G4107" s="53"/>
    </row>
    <row r="4108" spans="1:7" ht="18" customHeight="1" x14ac:dyDescent="0.35">
      <c r="A4108" s="73"/>
      <c r="B4108" s="64"/>
      <c r="C4108" s="52"/>
      <c r="D4108" s="55"/>
      <c r="E4108" s="53"/>
      <c r="F4108" s="52"/>
      <c r="G4108" s="53"/>
    </row>
    <row r="4109" spans="1:7" ht="18" customHeight="1" x14ac:dyDescent="0.35">
      <c r="A4109" s="57" t="s">
        <v>756</v>
      </c>
      <c r="B4109" s="57" t="s">
        <v>757</v>
      </c>
      <c r="C4109" s="57" t="s">
        <v>758</v>
      </c>
      <c r="D4109" s="58" t="s">
        <v>759</v>
      </c>
      <c r="E4109" s="58" t="s">
        <v>760</v>
      </c>
      <c r="F4109" s="57" t="s">
        <v>761</v>
      </c>
      <c r="G4109" s="58" t="s">
        <v>762</v>
      </c>
    </row>
    <row r="4110" spans="1:7" ht="18" customHeight="1" x14ac:dyDescent="0.35">
      <c r="A4110" s="59" t="s">
        <v>763</v>
      </c>
      <c r="B4110" s="59" t="s">
        <v>649</v>
      </c>
      <c r="C4110" s="59"/>
      <c r="D4110" s="60"/>
      <c r="E4110" s="60"/>
      <c r="F4110" s="59"/>
      <c r="G4110" s="60"/>
    </row>
    <row r="4111" spans="1:7" ht="18" customHeight="1" x14ac:dyDescent="0.35">
      <c r="A4111" s="59"/>
      <c r="B4111" s="59" t="s">
        <v>764</v>
      </c>
      <c r="C4111" s="59"/>
      <c r="D4111" s="60"/>
      <c r="E4111" s="60"/>
      <c r="F4111" s="59"/>
      <c r="G4111" s="60"/>
    </row>
    <row r="4112" spans="1:7" ht="18" customHeight="1" x14ac:dyDescent="0.35">
      <c r="A4112" s="59"/>
      <c r="B4112" s="59" t="s">
        <v>765</v>
      </c>
      <c r="C4112" s="59"/>
      <c r="D4112" s="60" t="e">
        <f>DR!#REF!</f>
        <v>#REF!</v>
      </c>
      <c r="E4112" s="60">
        <f>CR!$H$205</f>
        <v>0</v>
      </c>
      <c r="F4112" s="59"/>
      <c r="G4112" s="60"/>
    </row>
    <row r="4113" spans="1:7" ht="18" customHeight="1" x14ac:dyDescent="0.35">
      <c r="A4113" s="59"/>
      <c r="B4113" s="59" t="s">
        <v>766</v>
      </c>
      <c r="C4113" s="59"/>
      <c r="D4113" s="60"/>
      <c r="E4113" s="60"/>
      <c r="F4113" s="59"/>
      <c r="G4113" s="60"/>
    </row>
    <row r="4114" spans="1:7" ht="18" customHeight="1" x14ac:dyDescent="0.35">
      <c r="A4114" s="59"/>
      <c r="B4114" s="59" t="s">
        <v>767</v>
      </c>
      <c r="C4114" s="59"/>
      <c r="D4114" s="60"/>
      <c r="E4114" s="60"/>
      <c r="F4114" s="59"/>
      <c r="G4114" s="60"/>
    </row>
    <row r="4115" spans="1:7" ht="18" customHeight="1" x14ac:dyDescent="0.35">
      <c r="A4115" s="59"/>
      <c r="B4115" s="59" t="s">
        <v>768</v>
      </c>
      <c r="C4115" s="59"/>
      <c r="D4115" s="60"/>
      <c r="E4115" s="60"/>
      <c r="F4115" s="59"/>
      <c r="G4115" s="60"/>
    </row>
    <row r="4116" spans="1:7" ht="18" customHeight="1" x14ac:dyDescent="0.35">
      <c r="A4116" s="59"/>
      <c r="B4116" s="59" t="s">
        <v>769</v>
      </c>
      <c r="C4116" s="59"/>
      <c r="D4116" s="60"/>
      <c r="E4116" s="60"/>
      <c r="F4116" s="59"/>
      <c r="G4116" s="60"/>
    </row>
    <row r="4117" spans="1:7" ht="18" customHeight="1" x14ac:dyDescent="0.35">
      <c r="A4117" s="59"/>
      <c r="B4117" s="59" t="s">
        <v>770</v>
      </c>
      <c r="C4117" s="59"/>
      <c r="D4117" s="60"/>
      <c r="E4117" s="60"/>
      <c r="F4117" s="59"/>
      <c r="G4117" s="60"/>
    </row>
    <row r="4118" spans="1:7" ht="18" customHeight="1" x14ac:dyDescent="0.35">
      <c r="A4118" s="59"/>
      <c r="B4118" s="59" t="s">
        <v>771</v>
      </c>
      <c r="C4118" s="59"/>
      <c r="D4118" s="60"/>
      <c r="E4118" s="60"/>
      <c r="F4118" s="59"/>
      <c r="G4118" s="60"/>
    </row>
    <row r="4119" spans="1:7" ht="18" customHeight="1" x14ac:dyDescent="0.35">
      <c r="A4119" s="59"/>
      <c r="B4119" s="59" t="s">
        <v>772</v>
      </c>
      <c r="C4119" s="59"/>
      <c r="D4119" s="60"/>
      <c r="E4119" s="60"/>
      <c r="F4119" s="59"/>
      <c r="G4119" s="60"/>
    </row>
    <row r="4120" spans="1:7" ht="18" customHeight="1" x14ac:dyDescent="0.35">
      <c r="A4120" s="59"/>
      <c r="B4120" s="59" t="s">
        <v>773</v>
      </c>
      <c r="C4120" s="59"/>
      <c r="D4120" s="60"/>
      <c r="E4120" s="60"/>
      <c r="F4120" s="59"/>
      <c r="G4120" s="60"/>
    </row>
    <row r="4121" spans="1:7" ht="18" customHeight="1" x14ac:dyDescent="0.35">
      <c r="A4121" s="59"/>
      <c r="B4121" s="59" t="s">
        <v>774</v>
      </c>
      <c r="C4121" s="59"/>
      <c r="D4121" s="60"/>
      <c r="E4121" s="60"/>
      <c r="F4121" s="59"/>
      <c r="G4121" s="60"/>
    </row>
    <row r="4122" spans="1:7" ht="18" customHeight="1" x14ac:dyDescent="0.35">
      <c r="A4122" s="59"/>
      <c r="B4122" s="59" t="s">
        <v>775</v>
      </c>
      <c r="C4122" s="59"/>
      <c r="D4122" s="60"/>
      <c r="E4122" s="60"/>
      <c r="F4122" s="59"/>
      <c r="G4122" s="60"/>
    </row>
    <row r="4123" spans="1:7" ht="18" customHeight="1" x14ac:dyDescent="0.35">
      <c r="A4123" s="59"/>
      <c r="B4123" s="59" t="s">
        <v>776</v>
      </c>
      <c r="C4123" s="59"/>
      <c r="D4123" s="60"/>
      <c r="E4123" s="60"/>
      <c r="F4123" s="59"/>
      <c r="G4123" s="60"/>
    </row>
    <row r="4124" spans="1:7" ht="18" customHeight="1" x14ac:dyDescent="0.35">
      <c r="A4124" s="59"/>
      <c r="B4124" s="59" t="s">
        <v>777</v>
      </c>
      <c r="C4124" s="59"/>
      <c r="D4124" s="60"/>
      <c r="E4124" s="60"/>
      <c r="F4124" s="59"/>
      <c r="G4124" s="60"/>
    </row>
    <row r="4125" spans="1:7" ht="18" customHeight="1" x14ac:dyDescent="0.35">
      <c r="A4125" s="59"/>
      <c r="B4125" s="59" t="s">
        <v>778</v>
      </c>
      <c r="C4125" s="59"/>
      <c r="D4125" s="60"/>
      <c r="E4125" s="60"/>
      <c r="F4125" s="59"/>
      <c r="G4125" s="60"/>
    </row>
    <row r="4126" spans="1:7" ht="18" customHeight="1" x14ac:dyDescent="0.35">
      <c r="A4126" s="59"/>
      <c r="B4126" s="59" t="s">
        <v>779</v>
      </c>
      <c r="C4126" s="59"/>
      <c r="D4126" s="60"/>
      <c r="E4126" s="60"/>
      <c r="F4126" s="59"/>
      <c r="G4126" s="60"/>
    </row>
    <row r="4127" spans="1:7" ht="18" customHeight="1" x14ac:dyDescent="0.35">
      <c r="A4127" s="59"/>
      <c r="B4127" s="59" t="s">
        <v>780</v>
      </c>
      <c r="C4127" s="59"/>
      <c r="D4127" s="60"/>
      <c r="E4127" s="60"/>
      <c r="F4127" s="59"/>
      <c r="G4127" s="60"/>
    </row>
    <row r="4128" spans="1:7" ht="18" customHeight="1" x14ac:dyDescent="0.35">
      <c r="A4128" s="59"/>
      <c r="B4128" s="59"/>
      <c r="C4128" s="59"/>
      <c r="D4128" s="60" t="e">
        <f t="shared" ref="D4128:E4128" si="171">SUM(D4110:D4127)</f>
        <v>#REF!</v>
      </c>
      <c r="E4128" s="60">
        <f t="shared" si="171"/>
        <v>0</v>
      </c>
      <c r="F4128" s="59" t="s">
        <v>761</v>
      </c>
      <c r="G4128" s="60" t="e">
        <f>D4128-E4128</f>
        <v>#REF!</v>
      </c>
    </row>
    <row r="4129" spans="1:7" ht="18" customHeight="1" x14ac:dyDescent="0.35">
      <c r="A4129" s="52"/>
      <c r="B4129" s="52"/>
      <c r="C4129" s="52"/>
      <c r="D4129" s="53"/>
      <c r="E4129" s="53"/>
      <c r="F4129" s="52"/>
      <c r="G4129" s="53"/>
    </row>
    <row r="4130" spans="1:7" ht="18" customHeight="1" x14ac:dyDescent="0.35">
      <c r="A4130" s="52"/>
      <c r="B4130" s="52"/>
      <c r="C4130" s="52"/>
      <c r="D4130" s="53"/>
      <c r="E4130" s="53"/>
      <c r="F4130" s="52"/>
      <c r="G4130" s="53"/>
    </row>
    <row r="4131" spans="1:7" ht="18" customHeight="1" x14ac:dyDescent="0.35">
      <c r="A4131" s="72" t="s">
        <v>664</v>
      </c>
      <c r="B4131" s="63"/>
      <c r="C4131" s="52"/>
      <c r="D4131" s="55">
        <v>343</v>
      </c>
      <c r="E4131" s="53"/>
      <c r="F4131" s="52"/>
      <c r="G4131" s="53"/>
    </row>
    <row r="4132" spans="1:7" ht="18" customHeight="1" x14ac:dyDescent="0.35">
      <c r="A4132" s="73"/>
      <c r="B4132" s="64"/>
      <c r="C4132" s="52"/>
      <c r="D4132" s="55"/>
      <c r="E4132" s="53"/>
      <c r="F4132" s="52"/>
      <c r="G4132" s="53"/>
    </row>
    <row r="4133" spans="1:7" ht="18" customHeight="1" x14ac:dyDescent="0.35">
      <c r="A4133" s="57" t="s">
        <v>756</v>
      </c>
      <c r="B4133" s="57" t="s">
        <v>757</v>
      </c>
      <c r="C4133" s="57" t="s">
        <v>758</v>
      </c>
      <c r="D4133" s="58" t="s">
        <v>759</v>
      </c>
      <c r="E4133" s="58" t="s">
        <v>760</v>
      </c>
      <c r="F4133" s="57" t="s">
        <v>761</v>
      </c>
      <c r="G4133" s="58" t="s">
        <v>762</v>
      </c>
    </row>
    <row r="4134" spans="1:7" ht="18" customHeight="1" x14ac:dyDescent="0.35">
      <c r="A4134" s="59" t="s">
        <v>763</v>
      </c>
      <c r="B4134" s="59" t="s">
        <v>649</v>
      </c>
      <c r="C4134" s="59"/>
      <c r="D4134" s="60"/>
      <c r="E4134" s="60"/>
      <c r="F4134" s="59"/>
      <c r="G4134" s="60"/>
    </row>
    <row r="4135" spans="1:7" ht="18" customHeight="1" x14ac:dyDescent="0.35">
      <c r="A4135" s="59"/>
      <c r="B4135" s="59" t="s">
        <v>764</v>
      </c>
      <c r="C4135" s="59"/>
      <c r="D4135" s="60"/>
      <c r="E4135" s="60"/>
      <c r="F4135" s="59"/>
      <c r="G4135" s="60"/>
    </row>
    <row r="4136" spans="1:7" ht="18" customHeight="1" x14ac:dyDescent="0.35">
      <c r="A4136" s="59"/>
      <c r="B4136" s="59" t="s">
        <v>765</v>
      </c>
      <c r="C4136" s="59"/>
      <c r="D4136" s="60" t="e">
        <f>DR!#REF!</f>
        <v>#REF!</v>
      </c>
      <c r="E4136" s="60">
        <f>CR!$H$206</f>
        <v>0</v>
      </c>
      <c r="F4136" s="59"/>
      <c r="G4136" s="60"/>
    </row>
    <row r="4137" spans="1:7" ht="18" customHeight="1" x14ac:dyDescent="0.35">
      <c r="A4137" s="59"/>
      <c r="B4137" s="59" t="s">
        <v>766</v>
      </c>
      <c r="C4137" s="59"/>
      <c r="D4137" s="60"/>
      <c r="E4137" s="60"/>
      <c r="F4137" s="59"/>
      <c r="G4137" s="60"/>
    </row>
    <row r="4138" spans="1:7" ht="18" customHeight="1" x14ac:dyDescent="0.35">
      <c r="A4138" s="59"/>
      <c r="B4138" s="59" t="s">
        <v>767</v>
      </c>
      <c r="C4138" s="59"/>
      <c r="D4138" s="60"/>
      <c r="E4138" s="60"/>
      <c r="F4138" s="59"/>
      <c r="G4138" s="60"/>
    </row>
    <row r="4139" spans="1:7" ht="18" customHeight="1" x14ac:dyDescent="0.35">
      <c r="A4139" s="59"/>
      <c r="B4139" s="59" t="s">
        <v>768</v>
      </c>
      <c r="C4139" s="59"/>
      <c r="D4139" s="60"/>
      <c r="E4139" s="60"/>
      <c r="F4139" s="59"/>
      <c r="G4139" s="60"/>
    </row>
    <row r="4140" spans="1:7" ht="18" customHeight="1" x14ac:dyDescent="0.35">
      <c r="A4140" s="59"/>
      <c r="B4140" s="59" t="s">
        <v>769</v>
      </c>
      <c r="C4140" s="59"/>
      <c r="D4140" s="60"/>
      <c r="E4140" s="60"/>
      <c r="F4140" s="59"/>
      <c r="G4140" s="60"/>
    </row>
    <row r="4141" spans="1:7" ht="18" customHeight="1" x14ac:dyDescent="0.35">
      <c r="A4141" s="59"/>
      <c r="B4141" s="59" t="s">
        <v>770</v>
      </c>
      <c r="C4141" s="59"/>
      <c r="D4141" s="60"/>
      <c r="E4141" s="60"/>
      <c r="F4141" s="59"/>
      <c r="G4141" s="60"/>
    </row>
    <row r="4142" spans="1:7" ht="18" customHeight="1" x14ac:dyDescent="0.35">
      <c r="A4142" s="59"/>
      <c r="B4142" s="59" t="s">
        <v>771</v>
      </c>
      <c r="C4142" s="59"/>
      <c r="D4142" s="60"/>
      <c r="E4142" s="60"/>
      <c r="F4142" s="59"/>
      <c r="G4142" s="60"/>
    </row>
    <row r="4143" spans="1:7" ht="18" customHeight="1" x14ac:dyDescent="0.35">
      <c r="A4143" s="59"/>
      <c r="B4143" s="59" t="s">
        <v>772</v>
      </c>
      <c r="C4143" s="59"/>
      <c r="D4143" s="60"/>
      <c r="E4143" s="60"/>
      <c r="F4143" s="59"/>
      <c r="G4143" s="60"/>
    </row>
    <row r="4144" spans="1:7" ht="18" customHeight="1" x14ac:dyDescent="0.35">
      <c r="A4144" s="59"/>
      <c r="B4144" s="59" t="s">
        <v>773</v>
      </c>
      <c r="C4144" s="59"/>
      <c r="D4144" s="60"/>
      <c r="E4144" s="60"/>
      <c r="F4144" s="59"/>
      <c r="G4144" s="60"/>
    </row>
    <row r="4145" spans="1:7" ht="18" customHeight="1" x14ac:dyDescent="0.35">
      <c r="A4145" s="59"/>
      <c r="B4145" s="59" t="s">
        <v>774</v>
      </c>
      <c r="C4145" s="59"/>
      <c r="D4145" s="60"/>
      <c r="E4145" s="60"/>
      <c r="F4145" s="59"/>
      <c r="G4145" s="60"/>
    </row>
    <row r="4146" spans="1:7" ht="18" customHeight="1" x14ac:dyDescent="0.35">
      <c r="A4146" s="59"/>
      <c r="B4146" s="59" t="s">
        <v>775</v>
      </c>
      <c r="C4146" s="59"/>
      <c r="D4146" s="60"/>
      <c r="E4146" s="60"/>
      <c r="F4146" s="59"/>
      <c r="G4146" s="60"/>
    </row>
    <row r="4147" spans="1:7" ht="18" customHeight="1" x14ac:dyDescent="0.35">
      <c r="A4147" s="59"/>
      <c r="B4147" s="59" t="s">
        <v>776</v>
      </c>
      <c r="C4147" s="59"/>
      <c r="D4147" s="60"/>
      <c r="E4147" s="60"/>
      <c r="F4147" s="59"/>
      <c r="G4147" s="60"/>
    </row>
    <row r="4148" spans="1:7" ht="18" customHeight="1" x14ac:dyDescent="0.35">
      <c r="A4148" s="59"/>
      <c r="B4148" s="59" t="s">
        <v>777</v>
      </c>
      <c r="C4148" s="59"/>
      <c r="D4148" s="60"/>
      <c r="E4148" s="60"/>
      <c r="F4148" s="59"/>
      <c r="G4148" s="60"/>
    </row>
    <row r="4149" spans="1:7" ht="18" customHeight="1" x14ac:dyDescent="0.35">
      <c r="A4149" s="59"/>
      <c r="B4149" s="59" t="s">
        <v>778</v>
      </c>
      <c r="C4149" s="59"/>
      <c r="D4149" s="60"/>
      <c r="E4149" s="60"/>
      <c r="F4149" s="59"/>
      <c r="G4149" s="60"/>
    </row>
    <row r="4150" spans="1:7" ht="18" customHeight="1" x14ac:dyDescent="0.35">
      <c r="A4150" s="59"/>
      <c r="B4150" s="59" t="s">
        <v>779</v>
      </c>
      <c r="C4150" s="59"/>
      <c r="D4150" s="60"/>
      <c r="E4150" s="60"/>
      <c r="F4150" s="59"/>
      <c r="G4150" s="60"/>
    </row>
    <row r="4151" spans="1:7" ht="18" customHeight="1" x14ac:dyDescent="0.35">
      <c r="A4151" s="59"/>
      <c r="B4151" s="59" t="s">
        <v>780</v>
      </c>
      <c r="C4151" s="59"/>
      <c r="D4151" s="60"/>
      <c r="E4151" s="60"/>
      <c r="F4151" s="59"/>
      <c r="G4151" s="60"/>
    </row>
    <row r="4152" spans="1:7" ht="18" customHeight="1" x14ac:dyDescent="0.35">
      <c r="A4152" s="59"/>
      <c r="B4152" s="59"/>
      <c r="C4152" s="59"/>
      <c r="D4152" s="60" t="e">
        <f t="shared" ref="D4152:E4152" si="172">SUM(D4134:D4151)</f>
        <v>#REF!</v>
      </c>
      <c r="E4152" s="60">
        <f t="shared" si="172"/>
        <v>0</v>
      </c>
      <c r="F4152" s="59" t="s">
        <v>761</v>
      </c>
      <c r="G4152" s="60" t="e">
        <f>D4152-E4152</f>
        <v>#REF!</v>
      </c>
    </row>
    <row r="4153" spans="1:7" ht="18" customHeight="1" x14ac:dyDescent="0.35">
      <c r="A4153" s="52"/>
      <c r="B4153" s="52"/>
      <c r="C4153" s="52"/>
      <c r="D4153" s="53"/>
      <c r="E4153" s="53"/>
      <c r="F4153" s="52"/>
      <c r="G4153" s="53"/>
    </row>
    <row r="4154" spans="1:7" ht="18" customHeight="1" x14ac:dyDescent="0.35">
      <c r="A4154" s="52"/>
      <c r="B4154" s="52"/>
      <c r="C4154" s="52"/>
      <c r="D4154" s="53"/>
      <c r="E4154" s="53"/>
      <c r="F4154" s="52"/>
      <c r="G4154" s="53"/>
    </row>
    <row r="4155" spans="1:7" ht="18" customHeight="1" x14ac:dyDescent="0.35">
      <c r="A4155" s="72" t="s">
        <v>666</v>
      </c>
      <c r="B4155" s="63"/>
      <c r="C4155" s="52"/>
      <c r="D4155" s="55">
        <v>344</v>
      </c>
      <c r="E4155" s="53"/>
      <c r="F4155" s="52"/>
      <c r="G4155" s="53"/>
    </row>
    <row r="4156" spans="1:7" ht="18" customHeight="1" x14ac:dyDescent="0.35">
      <c r="A4156" s="73"/>
      <c r="B4156" s="64"/>
      <c r="C4156" s="52"/>
      <c r="D4156" s="55"/>
      <c r="E4156" s="53"/>
      <c r="F4156" s="52"/>
      <c r="G4156" s="53"/>
    </row>
    <row r="4157" spans="1:7" ht="18" customHeight="1" x14ac:dyDescent="0.35">
      <c r="A4157" s="57" t="s">
        <v>756</v>
      </c>
      <c r="B4157" s="57" t="s">
        <v>757</v>
      </c>
      <c r="C4157" s="57" t="s">
        <v>758</v>
      </c>
      <c r="D4157" s="58" t="s">
        <v>759</v>
      </c>
      <c r="E4157" s="58" t="s">
        <v>760</v>
      </c>
      <c r="F4157" s="57" t="s">
        <v>761</v>
      </c>
      <c r="G4157" s="58" t="s">
        <v>762</v>
      </c>
    </row>
    <row r="4158" spans="1:7" ht="18" customHeight="1" x14ac:dyDescent="0.35">
      <c r="A4158" s="59" t="s">
        <v>763</v>
      </c>
      <c r="B4158" s="59" t="s">
        <v>649</v>
      </c>
      <c r="C4158" s="59"/>
      <c r="D4158" s="60"/>
      <c r="E4158" s="60"/>
      <c r="F4158" s="59"/>
      <c r="G4158" s="60"/>
    </row>
    <row r="4159" spans="1:7" ht="18" customHeight="1" x14ac:dyDescent="0.35">
      <c r="A4159" s="59"/>
      <c r="B4159" s="59" t="s">
        <v>764</v>
      </c>
      <c r="C4159" s="59"/>
      <c r="D4159" s="60"/>
      <c r="E4159" s="60"/>
      <c r="F4159" s="59"/>
      <c r="G4159" s="60"/>
    </row>
    <row r="4160" spans="1:7" ht="18" customHeight="1" x14ac:dyDescent="0.35">
      <c r="A4160" s="59"/>
      <c r="B4160" s="59" t="s">
        <v>765</v>
      </c>
      <c r="C4160" s="59"/>
      <c r="D4160" s="60"/>
      <c r="E4160" s="60"/>
      <c r="F4160" s="59"/>
      <c r="G4160" s="60"/>
    </row>
    <row r="4161" spans="1:7" ht="18" customHeight="1" x14ac:dyDescent="0.35">
      <c r="A4161" s="59"/>
      <c r="B4161" s="59" t="s">
        <v>766</v>
      </c>
      <c r="C4161" s="59"/>
      <c r="D4161" s="60">
        <f>DR!H206</f>
        <v>0</v>
      </c>
      <c r="E4161" s="60">
        <f>CR!$G$207</f>
        <v>0</v>
      </c>
      <c r="F4161" s="59"/>
      <c r="G4161" s="60"/>
    </row>
    <row r="4162" spans="1:7" ht="18" customHeight="1" x14ac:dyDescent="0.35">
      <c r="A4162" s="59"/>
      <c r="B4162" s="59" t="s">
        <v>767</v>
      </c>
      <c r="C4162" s="59"/>
      <c r="D4162" s="60"/>
      <c r="E4162" s="60"/>
      <c r="F4162" s="59"/>
      <c r="G4162" s="60"/>
    </row>
    <row r="4163" spans="1:7" ht="18" customHeight="1" x14ac:dyDescent="0.35">
      <c r="A4163" s="59"/>
      <c r="B4163" s="59" t="s">
        <v>768</v>
      </c>
      <c r="C4163" s="59"/>
      <c r="D4163" s="60"/>
      <c r="E4163" s="60"/>
      <c r="F4163" s="59"/>
      <c r="G4163" s="60"/>
    </row>
    <row r="4164" spans="1:7" ht="18" customHeight="1" x14ac:dyDescent="0.35">
      <c r="A4164" s="59"/>
      <c r="B4164" s="59" t="s">
        <v>769</v>
      </c>
      <c r="C4164" s="59"/>
      <c r="D4164" s="60"/>
      <c r="E4164" s="60"/>
      <c r="F4164" s="59"/>
      <c r="G4164" s="60"/>
    </row>
    <row r="4165" spans="1:7" ht="18" customHeight="1" x14ac:dyDescent="0.35">
      <c r="A4165" s="59"/>
      <c r="B4165" s="59" t="s">
        <v>770</v>
      </c>
      <c r="C4165" s="59"/>
      <c r="D4165" s="60"/>
      <c r="E4165" s="60"/>
      <c r="F4165" s="59"/>
      <c r="G4165" s="60"/>
    </row>
    <row r="4166" spans="1:7" ht="18" customHeight="1" x14ac:dyDescent="0.35">
      <c r="A4166" s="59"/>
      <c r="B4166" s="59" t="s">
        <v>771</v>
      </c>
      <c r="C4166" s="59"/>
      <c r="D4166" s="60"/>
      <c r="E4166" s="60"/>
      <c r="F4166" s="59"/>
      <c r="G4166" s="60"/>
    </row>
    <row r="4167" spans="1:7" ht="18" customHeight="1" x14ac:dyDescent="0.35">
      <c r="A4167" s="59"/>
      <c r="B4167" s="59" t="s">
        <v>772</v>
      </c>
      <c r="C4167" s="59"/>
      <c r="D4167" s="60"/>
      <c r="E4167" s="60"/>
      <c r="F4167" s="59"/>
      <c r="G4167" s="60"/>
    </row>
    <row r="4168" spans="1:7" ht="18" customHeight="1" x14ac:dyDescent="0.35">
      <c r="A4168" s="59"/>
      <c r="B4168" s="59" t="s">
        <v>773</v>
      </c>
      <c r="C4168" s="59"/>
      <c r="D4168" s="60"/>
      <c r="E4168" s="60"/>
      <c r="F4168" s="59"/>
      <c r="G4168" s="60"/>
    </row>
    <row r="4169" spans="1:7" ht="18" customHeight="1" x14ac:dyDescent="0.35">
      <c r="A4169" s="59"/>
      <c r="B4169" s="59" t="s">
        <v>774</v>
      </c>
      <c r="C4169" s="59"/>
      <c r="D4169" s="60"/>
      <c r="E4169" s="60"/>
      <c r="F4169" s="59"/>
      <c r="G4169" s="60"/>
    </row>
    <row r="4170" spans="1:7" ht="18" customHeight="1" x14ac:dyDescent="0.35">
      <c r="A4170" s="59"/>
      <c r="B4170" s="59" t="s">
        <v>775</v>
      </c>
      <c r="C4170" s="59"/>
      <c r="D4170" s="60"/>
      <c r="E4170" s="60"/>
      <c r="F4170" s="59"/>
      <c r="G4170" s="60"/>
    </row>
    <row r="4171" spans="1:7" ht="18" customHeight="1" x14ac:dyDescent="0.35">
      <c r="A4171" s="59"/>
      <c r="B4171" s="59" t="s">
        <v>776</v>
      </c>
      <c r="C4171" s="59"/>
      <c r="D4171" s="60"/>
      <c r="E4171" s="60"/>
      <c r="F4171" s="59"/>
      <c r="G4171" s="60"/>
    </row>
    <row r="4172" spans="1:7" ht="18" customHeight="1" x14ac:dyDescent="0.35">
      <c r="A4172" s="59"/>
      <c r="B4172" s="59" t="s">
        <v>777</v>
      </c>
      <c r="C4172" s="59"/>
      <c r="D4172" s="60"/>
      <c r="E4172" s="60"/>
      <c r="F4172" s="59"/>
      <c r="G4172" s="60"/>
    </row>
    <row r="4173" spans="1:7" ht="18" customHeight="1" x14ac:dyDescent="0.35">
      <c r="A4173" s="59"/>
      <c r="B4173" s="59" t="s">
        <v>778</v>
      </c>
      <c r="C4173" s="59"/>
      <c r="D4173" s="60"/>
      <c r="E4173" s="60"/>
      <c r="F4173" s="59"/>
      <c r="G4173" s="60"/>
    </row>
    <row r="4174" spans="1:7" ht="18" customHeight="1" x14ac:dyDescent="0.35">
      <c r="A4174" s="59"/>
      <c r="B4174" s="59" t="s">
        <v>779</v>
      </c>
      <c r="C4174" s="59"/>
      <c r="D4174" s="60"/>
      <c r="E4174" s="60"/>
      <c r="F4174" s="59"/>
      <c r="G4174" s="60"/>
    </row>
    <row r="4175" spans="1:7" ht="18" customHeight="1" x14ac:dyDescent="0.35">
      <c r="A4175" s="59"/>
      <c r="B4175" s="59" t="s">
        <v>780</v>
      </c>
      <c r="C4175" s="59"/>
      <c r="D4175" s="60"/>
      <c r="E4175" s="60"/>
      <c r="F4175" s="59"/>
      <c r="G4175" s="60"/>
    </row>
    <row r="4176" spans="1:7" ht="18" customHeight="1" x14ac:dyDescent="0.35">
      <c r="A4176" s="59"/>
      <c r="B4176" s="59"/>
      <c r="C4176" s="59"/>
      <c r="D4176" s="60">
        <f t="shared" ref="D4176:E4176" si="173">SUM(D4158:D4175)</f>
        <v>0</v>
      </c>
      <c r="E4176" s="60">
        <f t="shared" si="173"/>
        <v>0</v>
      </c>
      <c r="F4176" s="59" t="s">
        <v>761</v>
      </c>
      <c r="G4176" s="60">
        <f>D4176-E4176</f>
        <v>0</v>
      </c>
    </row>
    <row r="4177" spans="1:7" ht="18" customHeight="1" x14ac:dyDescent="0.35">
      <c r="A4177" s="52"/>
      <c r="B4177" s="52"/>
      <c r="C4177" s="52"/>
      <c r="D4177" s="53"/>
      <c r="E4177" s="53"/>
      <c r="F4177" s="52"/>
      <c r="G4177" s="53"/>
    </row>
    <row r="4178" spans="1:7" ht="18" customHeight="1" x14ac:dyDescent="0.35">
      <c r="A4178" s="52"/>
      <c r="B4178" s="52"/>
      <c r="C4178" s="52"/>
      <c r="D4178" s="53"/>
      <c r="E4178" s="53"/>
      <c r="F4178" s="52"/>
      <c r="G4178" s="53"/>
    </row>
    <row r="4179" spans="1:7" ht="18" customHeight="1" x14ac:dyDescent="0.35">
      <c r="A4179" s="72" t="s">
        <v>668</v>
      </c>
      <c r="B4179" s="63"/>
      <c r="C4179" s="52"/>
      <c r="D4179" s="55">
        <v>345</v>
      </c>
      <c r="E4179" s="53"/>
      <c r="F4179" s="52"/>
      <c r="G4179" s="53"/>
    </row>
    <row r="4180" spans="1:7" ht="18" customHeight="1" x14ac:dyDescent="0.35">
      <c r="A4180" s="73"/>
      <c r="B4180" s="64"/>
      <c r="C4180" s="52"/>
      <c r="D4180" s="55"/>
      <c r="E4180" s="53"/>
      <c r="F4180" s="52"/>
      <c r="G4180" s="53"/>
    </row>
    <row r="4181" spans="1:7" ht="18" customHeight="1" x14ac:dyDescent="0.35">
      <c r="A4181" s="57" t="s">
        <v>756</v>
      </c>
      <c r="B4181" s="57" t="s">
        <v>757</v>
      </c>
      <c r="C4181" s="57" t="s">
        <v>758</v>
      </c>
      <c r="D4181" s="58" t="s">
        <v>759</v>
      </c>
      <c r="E4181" s="58" t="s">
        <v>760</v>
      </c>
      <c r="F4181" s="57" t="s">
        <v>761</v>
      </c>
      <c r="G4181" s="58" t="s">
        <v>762</v>
      </c>
    </row>
    <row r="4182" spans="1:7" ht="18" customHeight="1" x14ac:dyDescent="0.35">
      <c r="A4182" s="59" t="s">
        <v>763</v>
      </c>
      <c r="B4182" s="59" t="s">
        <v>649</v>
      </c>
      <c r="C4182" s="59"/>
      <c r="D4182" s="60"/>
      <c r="E4182" s="60"/>
      <c r="F4182" s="59"/>
      <c r="G4182" s="60"/>
    </row>
    <row r="4183" spans="1:7" ht="18" customHeight="1" x14ac:dyDescent="0.35">
      <c r="A4183" s="59"/>
      <c r="B4183" s="59" t="s">
        <v>764</v>
      </c>
      <c r="C4183" s="59"/>
      <c r="D4183" s="60"/>
      <c r="E4183" s="60"/>
      <c r="F4183" s="59"/>
      <c r="G4183" s="60"/>
    </row>
    <row r="4184" spans="1:7" ht="18" customHeight="1" x14ac:dyDescent="0.35">
      <c r="A4184" s="59"/>
      <c r="B4184" s="59" t="s">
        <v>765</v>
      </c>
      <c r="C4184" s="59"/>
      <c r="D4184" s="60"/>
      <c r="E4184" s="60"/>
      <c r="F4184" s="59"/>
      <c r="G4184" s="60"/>
    </row>
    <row r="4185" spans="1:7" ht="18" customHeight="1" x14ac:dyDescent="0.35">
      <c r="A4185" s="59"/>
      <c r="B4185" s="59" t="s">
        <v>766</v>
      </c>
      <c r="C4185" s="59"/>
      <c r="D4185" s="60">
        <f>DR!H207</f>
        <v>0</v>
      </c>
      <c r="E4185" s="60">
        <f>CR!$G$208</f>
        <v>0</v>
      </c>
      <c r="F4185" s="59"/>
      <c r="G4185" s="60"/>
    </row>
    <row r="4186" spans="1:7" ht="18" customHeight="1" x14ac:dyDescent="0.35">
      <c r="A4186" s="59"/>
      <c r="B4186" s="59" t="s">
        <v>767</v>
      </c>
      <c r="C4186" s="59"/>
      <c r="D4186" s="60"/>
      <c r="E4186" s="60"/>
      <c r="F4186" s="59"/>
      <c r="G4186" s="60"/>
    </row>
    <row r="4187" spans="1:7" ht="18" customHeight="1" x14ac:dyDescent="0.35">
      <c r="A4187" s="59"/>
      <c r="B4187" s="59" t="s">
        <v>768</v>
      </c>
      <c r="C4187" s="59"/>
      <c r="D4187" s="60"/>
      <c r="E4187" s="60"/>
      <c r="F4187" s="59"/>
      <c r="G4187" s="60"/>
    </row>
    <row r="4188" spans="1:7" ht="18" customHeight="1" x14ac:dyDescent="0.35">
      <c r="A4188" s="59"/>
      <c r="B4188" s="59" t="s">
        <v>769</v>
      </c>
      <c r="C4188" s="59"/>
      <c r="D4188" s="60"/>
      <c r="E4188" s="60"/>
      <c r="F4188" s="59"/>
      <c r="G4188" s="60"/>
    </row>
    <row r="4189" spans="1:7" ht="18" customHeight="1" x14ac:dyDescent="0.35">
      <c r="A4189" s="59"/>
      <c r="B4189" s="59" t="s">
        <v>770</v>
      </c>
      <c r="C4189" s="59"/>
      <c r="D4189" s="60"/>
      <c r="E4189" s="60"/>
      <c r="F4189" s="59"/>
      <c r="G4189" s="60"/>
    </row>
    <row r="4190" spans="1:7" ht="18" customHeight="1" x14ac:dyDescent="0.35">
      <c r="A4190" s="59"/>
      <c r="B4190" s="59" t="s">
        <v>771</v>
      </c>
      <c r="C4190" s="59"/>
      <c r="D4190" s="60"/>
      <c r="E4190" s="60"/>
      <c r="F4190" s="59"/>
      <c r="G4190" s="60"/>
    </row>
    <row r="4191" spans="1:7" ht="18" customHeight="1" x14ac:dyDescent="0.35">
      <c r="A4191" s="59"/>
      <c r="B4191" s="59" t="s">
        <v>772</v>
      </c>
      <c r="C4191" s="59"/>
      <c r="D4191" s="60"/>
      <c r="E4191" s="60"/>
      <c r="F4191" s="59"/>
      <c r="G4191" s="60"/>
    </row>
    <row r="4192" spans="1:7" ht="18" customHeight="1" x14ac:dyDescent="0.35">
      <c r="A4192" s="59"/>
      <c r="B4192" s="59" t="s">
        <v>773</v>
      </c>
      <c r="C4192" s="59"/>
      <c r="D4192" s="60"/>
      <c r="E4192" s="60"/>
      <c r="F4192" s="59"/>
      <c r="G4192" s="60"/>
    </row>
    <row r="4193" spans="1:7" ht="18" customHeight="1" x14ac:dyDescent="0.35">
      <c r="A4193" s="59"/>
      <c r="B4193" s="59" t="s">
        <v>774</v>
      </c>
      <c r="C4193" s="59"/>
      <c r="D4193" s="60"/>
      <c r="E4193" s="60"/>
      <c r="F4193" s="59"/>
      <c r="G4193" s="60"/>
    </row>
    <row r="4194" spans="1:7" ht="18" customHeight="1" x14ac:dyDescent="0.35">
      <c r="A4194" s="59"/>
      <c r="B4194" s="59" t="s">
        <v>775</v>
      </c>
      <c r="C4194" s="59"/>
      <c r="D4194" s="60"/>
      <c r="E4194" s="60"/>
      <c r="F4194" s="59"/>
      <c r="G4194" s="60"/>
    </row>
    <row r="4195" spans="1:7" ht="18" customHeight="1" x14ac:dyDescent="0.35">
      <c r="A4195" s="59"/>
      <c r="B4195" s="59" t="s">
        <v>776</v>
      </c>
      <c r="C4195" s="59"/>
      <c r="D4195" s="60"/>
      <c r="E4195" s="60"/>
      <c r="F4195" s="59"/>
      <c r="G4195" s="60"/>
    </row>
    <row r="4196" spans="1:7" ht="18" customHeight="1" x14ac:dyDescent="0.35">
      <c r="A4196" s="59"/>
      <c r="B4196" s="59" t="s">
        <v>777</v>
      </c>
      <c r="C4196" s="59"/>
      <c r="D4196" s="60"/>
      <c r="E4196" s="60"/>
      <c r="F4196" s="59"/>
      <c r="G4196" s="60"/>
    </row>
    <row r="4197" spans="1:7" ht="18" customHeight="1" x14ac:dyDescent="0.35">
      <c r="A4197" s="59"/>
      <c r="B4197" s="59" t="s">
        <v>778</v>
      </c>
      <c r="C4197" s="59"/>
      <c r="D4197" s="60"/>
      <c r="E4197" s="60"/>
      <c r="F4197" s="59"/>
      <c r="G4197" s="60"/>
    </row>
    <row r="4198" spans="1:7" ht="18" customHeight="1" x14ac:dyDescent="0.35">
      <c r="A4198" s="59"/>
      <c r="B4198" s="59" t="s">
        <v>779</v>
      </c>
      <c r="C4198" s="59"/>
      <c r="D4198" s="60"/>
      <c r="E4198" s="60"/>
      <c r="F4198" s="59"/>
      <c r="G4198" s="60"/>
    </row>
    <row r="4199" spans="1:7" ht="18" customHeight="1" x14ac:dyDescent="0.35">
      <c r="A4199" s="59"/>
      <c r="B4199" s="59" t="s">
        <v>780</v>
      </c>
      <c r="C4199" s="59"/>
      <c r="D4199" s="60"/>
      <c r="E4199" s="60"/>
      <c r="F4199" s="59"/>
      <c r="G4199" s="60"/>
    </row>
    <row r="4200" spans="1:7" ht="18" customHeight="1" x14ac:dyDescent="0.35">
      <c r="A4200" s="59"/>
      <c r="B4200" s="59"/>
      <c r="C4200" s="59"/>
      <c r="D4200" s="60">
        <f t="shared" ref="D4200:E4200" si="174">SUM(D4182:D4199)</f>
        <v>0</v>
      </c>
      <c r="E4200" s="60">
        <f t="shared" si="174"/>
        <v>0</v>
      </c>
      <c r="F4200" s="59" t="s">
        <v>761</v>
      </c>
      <c r="G4200" s="60">
        <f>D4200-E4200</f>
        <v>0</v>
      </c>
    </row>
    <row r="4201" spans="1:7" ht="18" customHeight="1" x14ac:dyDescent="0.35">
      <c r="A4201" s="52"/>
      <c r="B4201" s="52"/>
      <c r="C4201" s="52"/>
      <c r="D4201" s="53"/>
      <c r="E4201" s="53"/>
      <c r="F4201" s="52"/>
      <c r="G4201" s="53"/>
    </row>
    <row r="4202" spans="1:7" ht="18" customHeight="1" x14ac:dyDescent="0.35">
      <c r="A4202" s="52"/>
      <c r="B4202" s="52"/>
      <c r="C4202" s="52"/>
      <c r="D4202" s="53"/>
      <c r="E4202" s="53"/>
      <c r="F4202" s="52"/>
      <c r="G4202" s="53"/>
    </row>
    <row r="4203" spans="1:7" ht="18" customHeight="1" x14ac:dyDescent="0.35">
      <c r="A4203" s="72" t="s">
        <v>658</v>
      </c>
      <c r="B4203" s="63"/>
      <c r="C4203" s="52"/>
      <c r="D4203" s="55">
        <v>346</v>
      </c>
      <c r="E4203" s="53"/>
      <c r="F4203" s="52"/>
      <c r="G4203" s="53"/>
    </row>
    <row r="4204" spans="1:7" ht="18" customHeight="1" x14ac:dyDescent="0.35">
      <c r="A4204" s="73"/>
      <c r="B4204" s="64"/>
      <c r="C4204" s="52"/>
      <c r="D4204" s="55"/>
      <c r="E4204" s="53"/>
      <c r="F4204" s="52"/>
      <c r="G4204" s="53"/>
    </row>
    <row r="4205" spans="1:7" ht="18" customHeight="1" x14ac:dyDescent="0.35">
      <c r="A4205" s="57" t="s">
        <v>756</v>
      </c>
      <c r="B4205" s="57" t="s">
        <v>757</v>
      </c>
      <c r="C4205" s="57" t="s">
        <v>758</v>
      </c>
      <c r="D4205" s="58" t="s">
        <v>759</v>
      </c>
      <c r="E4205" s="58" t="s">
        <v>760</v>
      </c>
      <c r="F4205" s="57" t="s">
        <v>761</v>
      </c>
      <c r="G4205" s="58" t="s">
        <v>762</v>
      </c>
    </row>
    <row r="4206" spans="1:7" ht="18" customHeight="1" x14ac:dyDescent="0.35">
      <c r="A4206" s="59" t="s">
        <v>763</v>
      </c>
      <c r="B4206" s="59" t="s">
        <v>649</v>
      </c>
      <c r="C4206" s="59"/>
      <c r="D4206" s="60"/>
      <c r="E4206" s="60"/>
      <c r="F4206" s="59"/>
      <c r="G4206" s="60"/>
    </row>
    <row r="4207" spans="1:7" ht="18" customHeight="1" x14ac:dyDescent="0.35">
      <c r="A4207" s="59"/>
      <c r="B4207" s="59" t="s">
        <v>764</v>
      </c>
      <c r="C4207" s="59"/>
      <c r="D4207" s="60"/>
      <c r="E4207" s="60"/>
      <c r="F4207" s="59"/>
      <c r="G4207" s="60"/>
    </row>
    <row r="4208" spans="1:7" ht="18" customHeight="1" x14ac:dyDescent="0.35">
      <c r="A4208" s="59"/>
      <c r="B4208" s="59" t="s">
        <v>765</v>
      </c>
      <c r="C4208" s="59"/>
      <c r="D4208" s="60"/>
      <c r="E4208" s="60"/>
      <c r="F4208" s="59"/>
      <c r="G4208" s="60"/>
    </row>
    <row r="4209" spans="1:7" ht="18" customHeight="1" x14ac:dyDescent="0.35">
      <c r="A4209" s="59"/>
      <c r="B4209" s="59" t="s">
        <v>766</v>
      </c>
      <c r="C4209" s="59"/>
      <c r="D4209" s="60">
        <f>DR!$H$208</f>
        <v>0</v>
      </c>
      <c r="E4209" s="60">
        <f>CR!$G$209</f>
        <v>0</v>
      </c>
      <c r="F4209" s="59"/>
      <c r="G4209" s="60"/>
    </row>
    <row r="4210" spans="1:7" ht="18" customHeight="1" x14ac:dyDescent="0.35">
      <c r="A4210" s="59"/>
      <c r="B4210" s="59" t="s">
        <v>767</v>
      </c>
      <c r="C4210" s="59"/>
      <c r="D4210" s="60"/>
      <c r="E4210" s="60"/>
      <c r="F4210" s="59"/>
      <c r="G4210" s="60"/>
    </row>
    <row r="4211" spans="1:7" ht="18" customHeight="1" x14ac:dyDescent="0.35">
      <c r="A4211" s="59"/>
      <c r="B4211" s="59" t="s">
        <v>768</v>
      </c>
      <c r="C4211" s="59"/>
      <c r="D4211" s="60"/>
      <c r="E4211" s="60"/>
      <c r="F4211" s="59"/>
      <c r="G4211" s="60"/>
    </row>
    <row r="4212" spans="1:7" ht="18" customHeight="1" x14ac:dyDescent="0.35">
      <c r="A4212" s="59"/>
      <c r="B4212" s="59" t="s">
        <v>769</v>
      </c>
      <c r="C4212" s="59"/>
      <c r="D4212" s="60"/>
      <c r="E4212" s="60"/>
      <c r="F4212" s="59"/>
      <c r="G4212" s="60"/>
    </row>
    <row r="4213" spans="1:7" ht="18" customHeight="1" x14ac:dyDescent="0.35">
      <c r="A4213" s="59"/>
      <c r="B4213" s="59" t="s">
        <v>770</v>
      </c>
      <c r="C4213" s="59"/>
      <c r="D4213" s="60"/>
      <c r="E4213" s="60"/>
      <c r="F4213" s="59"/>
      <c r="G4213" s="60"/>
    </row>
    <row r="4214" spans="1:7" ht="18" customHeight="1" x14ac:dyDescent="0.35">
      <c r="A4214" s="59"/>
      <c r="B4214" s="59" t="s">
        <v>771</v>
      </c>
      <c r="C4214" s="59"/>
      <c r="D4214" s="60"/>
      <c r="E4214" s="60"/>
      <c r="F4214" s="59"/>
      <c r="G4214" s="60"/>
    </row>
    <row r="4215" spans="1:7" ht="18" customHeight="1" x14ac:dyDescent="0.35">
      <c r="A4215" s="59"/>
      <c r="B4215" s="59" t="s">
        <v>772</v>
      </c>
      <c r="C4215" s="59"/>
      <c r="D4215" s="60"/>
      <c r="E4215" s="60"/>
      <c r="F4215" s="59"/>
      <c r="G4215" s="60"/>
    </row>
    <row r="4216" spans="1:7" ht="18" customHeight="1" x14ac:dyDescent="0.35">
      <c r="A4216" s="59"/>
      <c r="B4216" s="59" t="s">
        <v>773</v>
      </c>
      <c r="C4216" s="59"/>
      <c r="D4216" s="60"/>
      <c r="E4216" s="60"/>
      <c r="F4216" s="59"/>
      <c r="G4216" s="60"/>
    </row>
    <row r="4217" spans="1:7" ht="18" customHeight="1" x14ac:dyDescent="0.35">
      <c r="A4217" s="59"/>
      <c r="B4217" s="59" t="s">
        <v>774</v>
      </c>
      <c r="C4217" s="59"/>
      <c r="D4217" s="60"/>
      <c r="E4217" s="60"/>
      <c r="F4217" s="59"/>
      <c r="G4217" s="60"/>
    </row>
    <row r="4218" spans="1:7" ht="18" customHeight="1" x14ac:dyDescent="0.35">
      <c r="A4218" s="59"/>
      <c r="B4218" s="59" t="s">
        <v>775</v>
      </c>
      <c r="C4218" s="59"/>
      <c r="D4218" s="60"/>
      <c r="E4218" s="60"/>
      <c r="F4218" s="59"/>
      <c r="G4218" s="60"/>
    </row>
    <row r="4219" spans="1:7" ht="18" customHeight="1" x14ac:dyDescent="0.35">
      <c r="A4219" s="59"/>
      <c r="B4219" s="59" t="s">
        <v>776</v>
      </c>
      <c r="C4219" s="59"/>
      <c r="D4219" s="60"/>
      <c r="E4219" s="60"/>
      <c r="F4219" s="59"/>
      <c r="G4219" s="60"/>
    </row>
    <row r="4220" spans="1:7" ht="18" customHeight="1" x14ac:dyDescent="0.35">
      <c r="A4220" s="59"/>
      <c r="B4220" s="59" t="s">
        <v>777</v>
      </c>
      <c r="C4220" s="59"/>
      <c r="D4220" s="60"/>
      <c r="E4220" s="60"/>
      <c r="F4220" s="59"/>
      <c r="G4220" s="60"/>
    </row>
    <row r="4221" spans="1:7" ht="18" customHeight="1" x14ac:dyDescent="0.35">
      <c r="A4221" s="59"/>
      <c r="B4221" s="59" t="s">
        <v>778</v>
      </c>
      <c r="C4221" s="59"/>
      <c r="D4221" s="60"/>
      <c r="E4221" s="60"/>
      <c r="F4221" s="59"/>
      <c r="G4221" s="60"/>
    </row>
    <row r="4222" spans="1:7" ht="18" customHeight="1" x14ac:dyDescent="0.35">
      <c r="A4222" s="59"/>
      <c r="B4222" s="59" t="s">
        <v>779</v>
      </c>
      <c r="C4222" s="59"/>
      <c r="D4222" s="60"/>
      <c r="E4222" s="60"/>
      <c r="F4222" s="59"/>
      <c r="G4222" s="60"/>
    </row>
    <row r="4223" spans="1:7" ht="18" customHeight="1" x14ac:dyDescent="0.35">
      <c r="A4223" s="59"/>
      <c r="B4223" s="59" t="s">
        <v>780</v>
      </c>
      <c r="C4223" s="59"/>
      <c r="D4223" s="60"/>
      <c r="E4223" s="60"/>
      <c r="F4223" s="59"/>
      <c r="G4223" s="60"/>
    </row>
    <row r="4224" spans="1:7" ht="18" customHeight="1" x14ac:dyDescent="0.35">
      <c r="A4224" s="59"/>
      <c r="B4224" s="59"/>
      <c r="C4224" s="59"/>
      <c r="D4224" s="60">
        <f t="shared" ref="D4224:E4224" si="175">SUM(D4206:D4223)</f>
        <v>0</v>
      </c>
      <c r="E4224" s="60">
        <f t="shared" si="175"/>
        <v>0</v>
      </c>
      <c r="F4224" s="59" t="s">
        <v>761</v>
      </c>
      <c r="G4224" s="60">
        <f>D4224-E4224</f>
        <v>0</v>
      </c>
    </row>
    <row r="4225" spans="1:7" ht="18" customHeight="1" x14ac:dyDescent="0.35">
      <c r="A4225" s="52"/>
      <c r="B4225" s="52"/>
      <c r="C4225" s="52"/>
      <c r="D4225" s="53"/>
      <c r="E4225" s="53"/>
      <c r="F4225" s="52"/>
      <c r="G4225" s="53"/>
    </row>
    <row r="4226" spans="1:7" ht="18" customHeight="1" x14ac:dyDescent="0.35">
      <c r="A4226" s="52"/>
      <c r="B4226" s="52"/>
      <c r="C4226" s="52"/>
      <c r="D4226" s="53"/>
      <c r="E4226" s="53"/>
      <c r="F4226" s="52"/>
      <c r="G4226" s="53"/>
    </row>
    <row r="4227" spans="1:7" ht="18" customHeight="1" x14ac:dyDescent="0.35">
      <c r="A4227" s="72" t="s">
        <v>672</v>
      </c>
      <c r="B4227" s="63"/>
      <c r="C4227" s="52"/>
      <c r="D4227" s="55">
        <v>347</v>
      </c>
      <c r="E4227" s="53"/>
      <c r="F4227" s="52"/>
      <c r="G4227" s="53"/>
    </row>
    <row r="4228" spans="1:7" ht="18" customHeight="1" x14ac:dyDescent="0.35">
      <c r="A4228" s="73"/>
      <c r="B4228" s="64"/>
      <c r="C4228" s="52"/>
      <c r="D4228" s="55"/>
      <c r="E4228" s="53"/>
      <c r="F4228" s="52"/>
      <c r="G4228" s="53"/>
    </row>
    <row r="4229" spans="1:7" ht="18" customHeight="1" x14ac:dyDescent="0.35">
      <c r="A4229" s="57" t="s">
        <v>756</v>
      </c>
      <c r="B4229" s="57" t="s">
        <v>757</v>
      </c>
      <c r="C4229" s="57" t="s">
        <v>758</v>
      </c>
      <c r="D4229" s="58" t="s">
        <v>759</v>
      </c>
      <c r="E4229" s="58" t="s">
        <v>760</v>
      </c>
      <c r="F4229" s="57" t="s">
        <v>761</v>
      </c>
      <c r="G4229" s="58" t="s">
        <v>762</v>
      </c>
    </row>
    <row r="4230" spans="1:7" ht="18" customHeight="1" x14ac:dyDescent="0.35">
      <c r="A4230" s="59" t="s">
        <v>763</v>
      </c>
      <c r="B4230" s="59" t="s">
        <v>649</v>
      </c>
      <c r="C4230" s="59"/>
      <c r="D4230" s="60"/>
      <c r="E4230" s="60"/>
      <c r="F4230" s="59"/>
      <c r="G4230" s="60"/>
    </row>
    <row r="4231" spans="1:7" ht="18" customHeight="1" x14ac:dyDescent="0.35">
      <c r="A4231" s="59"/>
      <c r="B4231" s="59" t="s">
        <v>764</v>
      </c>
      <c r="C4231" s="59"/>
      <c r="D4231" s="60"/>
      <c r="E4231" s="60"/>
      <c r="F4231" s="59"/>
      <c r="G4231" s="60"/>
    </row>
    <row r="4232" spans="1:7" ht="18" customHeight="1" x14ac:dyDescent="0.35">
      <c r="A4232" s="59"/>
      <c r="B4232" s="59" t="s">
        <v>765</v>
      </c>
      <c r="C4232" s="59"/>
      <c r="D4232" s="60"/>
      <c r="E4232" s="60"/>
      <c r="F4232" s="59"/>
      <c r="G4232" s="60"/>
    </row>
    <row r="4233" spans="1:7" ht="18" customHeight="1" x14ac:dyDescent="0.35">
      <c r="A4233" s="59"/>
      <c r="B4233" s="59" t="s">
        <v>766</v>
      </c>
      <c r="C4233" s="59"/>
      <c r="D4233" s="60"/>
      <c r="E4233" s="60"/>
      <c r="F4233" s="59"/>
      <c r="G4233" s="60"/>
    </row>
    <row r="4234" spans="1:7" ht="18" customHeight="1" x14ac:dyDescent="0.35">
      <c r="A4234" s="59"/>
      <c r="B4234" s="59" t="s">
        <v>767</v>
      </c>
      <c r="C4234" s="59"/>
      <c r="D4234" s="60" t="e">
        <f>DR!#REF!</f>
        <v>#REF!</v>
      </c>
      <c r="E4234" s="60">
        <f>CR!H212</f>
        <v>0</v>
      </c>
      <c r="F4234" s="59"/>
      <c r="G4234" s="60"/>
    </row>
    <row r="4235" spans="1:7" ht="18" customHeight="1" x14ac:dyDescent="0.35">
      <c r="A4235" s="59"/>
      <c r="B4235" s="59" t="s">
        <v>768</v>
      </c>
      <c r="C4235" s="59"/>
      <c r="D4235" s="60"/>
      <c r="E4235" s="60"/>
      <c r="F4235" s="59"/>
      <c r="G4235" s="60"/>
    </row>
    <row r="4236" spans="1:7" ht="18" customHeight="1" x14ac:dyDescent="0.35">
      <c r="A4236" s="59"/>
      <c r="B4236" s="59" t="s">
        <v>769</v>
      </c>
      <c r="C4236" s="59"/>
      <c r="D4236" s="60"/>
      <c r="E4236" s="60"/>
      <c r="F4236" s="59"/>
      <c r="G4236" s="60"/>
    </row>
    <row r="4237" spans="1:7" ht="18" customHeight="1" x14ac:dyDescent="0.35">
      <c r="A4237" s="59"/>
      <c r="B4237" s="59" t="s">
        <v>770</v>
      </c>
      <c r="C4237" s="59"/>
      <c r="D4237" s="60"/>
      <c r="E4237" s="60"/>
      <c r="F4237" s="59"/>
      <c r="G4237" s="60"/>
    </row>
    <row r="4238" spans="1:7" ht="18" customHeight="1" x14ac:dyDescent="0.35">
      <c r="A4238" s="59"/>
      <c r="B4238" s="59" t="s">
        <v>771</v>
      </c>
      <c r="C4238" s="59"/>
      <c r="D4238" s="60"/>
      <c r="E4238" s="60"/>
      <c r="F4238" s="59"/>
      <c r="G4238" s="60"/>
    </row>
    <row r="4239" spans="1:7" ht="18" customHeight="1" x14ac:dyDescent="0.35">
      <c r="A4239" s="59"/>
      <c r="B4239" s="59" t="s">
        <v>772</v>
      </c>
      <c r="C4239" s="59"/>
      <c r="D4239" s="60"/>
      <c r="E4239" s="60"/>
      <c r="F4239" s="59"/>
      <c r="G4239" s="60"/>
    </row>
    <row r="4240" spans="1:7" ht="18" customHeight="1" x14ac:dyDescent="0.35">
      <c r="A4240" s="59"/>
      <c r="B4240" s="59" t="s">
        <v>773</v>
      </c>
      <c r="C4240" s="59"/>
      <c r="D4240" s="60"/>
      <c r="E4240" s="60"/>
      <c r="F4240" s="59"/>
      <c r="G4240" s="60"/>
    </row>
    <row r="4241" spans="1:7" ht="18" customHeight="1" x14ac:dyDescent="0.35">
      <c r="A4241" s="59"/>
      <c r="B4241" s="59" t="s">
        <v>774</v>
      </c>
      <c r="C4241" s="59"/>
      <c r="D4241" s="60"/>
      <c r="E4241" s="60"/>
      <c r="F4241" s="59"/>
      <c r="G4241" s="60"/>
    </row>
    <row r="4242" spans="1:7" ht="18" customHeight="1" x14ac:dyDescent="0.35">
      <c r="A4242" s="59"/>
      <c r="B4242" s="59" t="s">
        <v>775</v>
      </c>
      <c r="C4242" s="59"/>
      <c r="D4242" s="60"/>
      <c r="E4242" s="60"/>
      <c r="F4242" s="59"/>
      <c r="G4242" s="60"/>
    </row>
    <row r="4243" spans="1:7" ht="18" customHeight="1" x14ac:dyDescent="0.35">
      <c r="A4243" s="59"/>
      <c r="B4243" s="59" t="s">
        <v>776</v>
      </c>
      <c r="C4243" s="59"/>
      <c r="D4243" s="60"/>
      <c r="E4243" s="60"/>
      <c r="F4243" s="59"/>
      <c r="G4243" s="60"/>
    </row>
    <row r="4244" spans="1:7" ht="18" customHeight="1" x14ac:dyDescent="0.35">
      <c r="A4244" s="59"/>
      <c r="B4244" s="59" t="s">
        <v>777</v>
      </c>
      <c r="C4244" s="59"/>
      <c r="D4244" s="60"/>
      <c r="E4244" s="60"/>
      <c r="F4244" s="59"/>
      <c r="G4244" s="60"/>
    </row>
    <row r="4245" spans="1:7" ht="18" customHeight="1" x14ac:dyDescent="0.35">
      <c r="A4245" s="59"/>
      <c r="B4245" s="59" t="s">
        <v>778</v>
      </c>
      <c r="C4245" s="59"/>
      <c r="D4245" s="60"/>
      <c r="E4245" s="60"/>
      <c r="F4245" s="59"/>
      <c r="G4245" s="60"/>
    </row>
    <row r="4246" spans="1:7" ht="18" customHeight="1" x14ac:dyDescent="0.35">
      <c r="A4246" s="59"/>
      <c r="B4246" s="59" t="s">
        <v>779</v>
      </c>
      <c r="C4246" s="59"/>
      <c r="D4246" s="60"/>
      <c r="E4246" s="60"/>
      <c r="F4246" s="59"/>
      <c r="G4246" s="60"/>
    </row>
    <row r="4247" spans="1:7" ht="18" customHeight="1" x14ac:dyDescent="0.35">
      <c r="A4247" s="59"/>
      <c r="B4247" s="59" t="s">
        <v>780</v>
      </c>
      <c r="C4247" s="59"/>
      <c r="D4247" s="60"/>
      <c r="E4247" s="60"/>
      <c r="F4247" s="59"/>
      <c r="G4247" s="60"/>
    </row>
    <row r="4248" spans="1:7" ht="18" customHeight="1" x14ac:dyDescent="0.35">
      <c r="A4248" s="59"/>
      <c r="B4248" s="59"/>
      <c r="C4248" s="59"/>
      <c r="D4248" s="60" t="e">
        <f t="shared" ref="D4248:E4248" si="176">SUM(D4230:D4247)</f>
        <v>#REF!</v>
      </c>
      <c r="E4248" s="60">
        <f t="shared" si="176"/>
        <v>0</v>
      </c>
      <c r="F4248" s="59" t="s">
        <v>761</v>
      </c>
      <c r="G4248" s="60" t="e">
        <f>D4248-E4248</f>
        <v>#REF!</v>
      </c>
    </row>
    <row r="4249" spans="1:7" ht="18" customHeight="1" x14ac:dyDescent="0.35">
      <c r="A4249" s="52"/>
      <c r="B4249" s="52"/>
      <c r="C4249" s="52"/>
      <c r="D4249" s="53"/>
      <c r="E4249" s="53"/>
      <c r="F4249" s="52"/>
      <c r="G4249" s="53"/>
    </row>
    <row r="4250" spans="1:7" ht="18" customHeight="1" x14ac:dyDescent="0.35">
      <c r="A4250" s="52"/>
      <c r="B4250" s="52"/>
      <c r="C4250" s="52"/>
      <c r="D4250" s="53"/>
      <c r="E4250" s="53"/>
      <c r="F4250" s="52"/>
      <c r="G4250" s="53"/>
    </row>
    <row r="4251" spans="1:7" ht="18" customHeight="1" x14ac:dyDescent="0.35">
      <c r="A4251" s="72" t="s">
        <v>674</v>
      </c>
      <c r="B4251" s="63"/>
      <c r="C4251" s="52"/>
      <c r="D4251" s="55">
        <v>348</v>
      </c>
      <c r="E4251" s="53"/>
      <c r="F4251" s="52"/>
      <c r="G4251" s="53"/>
    </row>
    <row r="4252" spans="1:7" ht="18" customHeight="1" x14ac:dyDescent="0.35">
      <c r="A4252" s="73"/>
      <c r="B4252" s="64"/>
      <c r="C4252" s="52"/>
      <c r="D4252" s="55"/>
      <c r="E4252" s="53"/>
      <c r="F4252" s="52"/>
      <c r="G4252" s="53"/>
    </row>
    <row r="4253" spans="1:7" ht="18" customHeight="1" x14ac:dyDescent="0.35">
      <c r="A4253" s="57" t="s">
        <v>756</v>
      </c>
      <c r="B4253" s="57" t="s">
        <v>757</v>
      </c>
      <c r="C4253" s="57" t="s">
        <v>758</v>
      </c>
      <c r="D4253" s="58" t="s">
        <v>759</v>
      </c>
      <c r="E4253" s="58" t="s">
        <v>760</v>
      </c>
      <c r="F4253" s="57" t="s">
        <v>761</v>
      </c>
      <c r="G4253" s="58" t="s">
        <v>762</v>
      </c>
    </row>
    <row r="4254" spans="1:7" ht="18" customHeight="1" x14ac:dyDescent="0.35">
      <c r="A4254" s="59" t="s">
        <v>763</v>
      </c>
      <c r="B4254" s="59" t="s">
        <v>649</v>
      </c>
      <c r="C4254" s="59"/>
      <c r="D4254" s="60"/>
      <c r="E4254" s="60"/>
      <c r="F4254" s="59"/>
      <c r="G4254" s="60"/>
    </row>
    <row r="4255" spans="1:7" ht="18" customHeight="1" x14ac:dyDescent="0.35">
      <c r="A4255" s="59"/>
      <c r="B4255" s="59" t="s">
        <v>764</v>
      </c>
      <c r="C4255" s="59"/>
      <c r="D4255" s="60"/>
      <c r="E4255" s="60"/>
      <c r="F4255" s="59"/>
      <c r="G4255" s="60"/>
    </row>
    <row r="4256" spans="1:7" ht="18" customHeight="1" x14ac:dyDescent="0.35">
      <c r="A4256" s="59"/>
      <c r="B4256" s="59" t="s">
        <v>765</v>
      </c>
      <c r="C4256" s="59"/>
      <c r="D4256" s="60"/>
      <c r="E4256" s="60"/>
      <c r="F4256" s="59"/>
      <c r="G4256" s="60"/>
    </row>
    <row r="4257" spans="1:7" ht="18" customHeight="1" x14ac:dyDescent="0.35">
      <c r="A4257" s="59"/>
      <c r="B4257" s="59" t="s">
        <v>766</v>
      </c>
      <c r="C4257" s="59"/>
      <c r="D4257" s="60"/>
      <c r="E4257" s="60"/>
      <c r="F4257" s="59"/>
      <c r="G4257" s="60"/>
    </row>
    <row r="4258" spans="1:7" ht="18" customHeight="1" x14ac:dyDescent="0.35">
      <c r="A4258" s="59"/>
      <c r="B4258" s="59" t="s">
        <v>767</v>
      </c>
      <c r="C4258" s="59"/>
      <c r="D4258" s="60" t="e">
        <f>DR!#REF!</f>
        <v>#REF!</v>
      </c>
      <c r="E4258" s="60">
        <f>CR!H213</f>
        <v>0</v>
      </c>
      <c r="F4258" s="59"/>
      <c r="G4258" s="60"/>
    </row>
    <row r="4259" spans="1:7" ht="18" customHeight="1" x14ac:dyDescent="0.35">
      <c r="A4259" s="59"/>
      <c r="B4259" s="59" t="s">
        <v>768</v>
      </c>
      <c r="C4259" s="59"/>
      <c r="D4259" s="60"/>
      <c r="E4259" s="60"/>
      <c r="F4259" s="59"/>
      <c r="G4259" s="60"/>
    </row>
    <row r="4260" spans="1:7" ht="18" customHeight="1" x14ac:dyDescent="0.35">
      <c r="A4260" s="59"/>
      <c r="B4260" s="59" t="s">
        <v>769</v>
      </c>
      <c r="C4260" s="59"/>
      <c r="D4260" s="60"/>
      <c r="E4260" s="60"/>
      <c r="F4260" s="59"/>
      <c r="G4260" s="60"/>
    </row>
    <row r="4261" spans="1:7" ht="18" customHeight="1" x14ac:dyDescent="0.35">
      <c r="A4261" s="59"/>
      <c r="B4261" s="59" t="s">
        <v>770</v>
      </c>
      <c r="C4261" s="59"/>
      <c r="D4261" s="60"/>
      <c r="E4261" s="60"/>
      <c r="F4261" s="59"/>
      <c r="G4261" s="60"/>
    </row>
    <row r="4262" spans="1:7" ht="18" customHeight="1" x14ac:dyDescent="0.35">
      <c r="A4262" s="59"/>
      <c r="B4262" s="59" t="s">
        <v>771</v>
      </c>
      <c r="C4262" s="59"/>
      <c r="D4262" s="60"/>
      <c r="E4262" s="60"/>
      <c r="F4262" s="59"/>
      <c r="G4262" s="60"/>
    </row>
    <row r="4263" spans="1:7" ht="18" customHeight="1" x14ac:dyDescent="0.35">
      <c r="A4263" s="59"/>
      <c r="B4263" s="59" t="s">
        <v>772</v>
      </c>
      <c r="C4263" s="59"/>
      <c r="D4263" s="60"/>
      <c r="E4263" s="60"/>
      <c r="F4263" s="59"/>
      <c r="G4263" s="60"/>
    </row>
    <row r="4264" spans="1:7" ht="18" customHeight="1" x14ac:dyDescent="0.35">
      <c r="A4264" s="59"/>
      <c r="B4264" s="59" t="s">
        <v>773</v>
      </c>
      <c r="C4264" s="59"/>
      <c r="D4264" s="60"/>
      <c r="E4264" s="60"/>
      <c r="F4264" s="59"/>
      <c r="G4264" s="60"/>
    </row>
    <row r="4265" spans="1:7" ht="18" customHeight="1" x14ac:dyDescent="0.35">
      <c r="A4265" s="59"/>
      <c r="B4265" s="59" t="s">
        <v>774</v>
      </c>
      <c r="C4265" s="59"/>
      <c r="D4265" s="60"/>
      <c r="E4265" s="60"/>
      <c r="F4265" s="59"/>
      <c r="G4265" s="60"/>
    </row>
    <row r="4266" spans="1:7" ht="18" customHeight="1" x14ac:dyDescent="0.35">
      <c r="A4266" s="59"/>
      <c r="B4266" s="59" t="s">
        <v>775</v>
      </c>
      <c r="C4266" s="59"/>
      <c r="D4266" s="60"/>
      <c r="E4266" s="60"/>
      <c r="F4266" s="59"/>
      <c r="G4266" s="60"/>
    </row>
    <row r="4267" spans="1:7" ht="18" customHeight="1" x14ac:dyDescent="0.35">
      <c r="A4267" s="59"/>
      <c r="B4267" s="59" t="s">
        <v>776</v>
      </c>
      <c r="C4267" s="59"/>
      <c r="D4267" s="60"/>
      <c r="E4267" s="60"/>
      <c r="F4267" s="59"/>
      <c r="G4267" s="60"/>
    </row>
    <row r="4268" spans="1:7" ht="18" customHeight="1" x14ac:dyDescent="0.35">
      <c r="A4268" s="59"/>
      <c r="B4268" s="59" t="s">
        <v>777</v>
      </c>
      <c r="C4268" s="59"/>
      <c r="D4268" s="60"/>
      <c r="E4268" s="60"/>
      <c r="F4268" s="59"/>
      <c r="G4268" s="60"/>
    </row>
    <row r="4269" spans="1:7" ht="18" customHeight="1" x14ac:dyDescent="0.35">
      <c r="A4269" s="59"/>
      <c r="B4269" s="59" t="s">
        <v>778</v>
      </c>
      <c r="C4269" s="59"/>
      <c r="D4269" s="60"/>
      <c r="E4269" s="60"/>
      <c r="F4269" s="59"/>
      <c r="G4269" s="60"/>
    </row>
    <row r="4270" spans="1:7" ht="18" customHeight="1" x14ac:dyDescent="0.35">
      <c r="A4270" s="59"/>
      <c r="B4270" s="59" t="s">
        <v>779</v>
      </c>
      <c r="C4270" s="59"/>
      <c r="D4270" s="60"/>
      <c r="E4270" s="60"/>
      <c r="F4270" s="59"/>
      <c r="G4270" s="60"/>
    </row>
    <row r="4271" spans="1:7" ht="18" customHeight="1" x14ac:dyDescent="0.35">
      <c r="A4271" s="59"/>
      <c r="B4271" s="59" t="s">
        <v>780</v>
      </c>
      <c r="C4271" s="59"/>
      <c r="D4271" s="60"/>
      <c r="E4271" s="60"/>
      <c r="F4271" s="59"/>
      <c r="G4271" s="60"/>
    </row>
    <row r="4272" spans="1:7" ht="18" customHeight="1" x14ac:dyDescent="0.35">
      <c r="A4272" s="59"/>
      <c r="B4272" s="59"/>
      <c r="C4272" s="59"/>
      <c r="D4272" s="60" t="e">
        <f t="shared" ref="D4272:E4272" si="177">SUM(D4254:D4271)</f>
        <v>#REF!</v>
      </c>
      <c r="E4272" s="60">
        <f t="shared" si="177"/>
        <v>0</v>
      </c>
      <c r="F4272" s="59" t="s">
        <v>761</v>
      </c>
      <c r="G4272" s="60" t="e">
        <f>D4272-E4272</f>
        <v>#REF!</v>
      </c>
    </row>
    <row r="4273" spans="1:7" ht="18" customHeight="1" x14ac:dyDescent="0.35">
      <c r="A4273" s="52"/>
      <c r="B4273" s="52"/>
      <c r="C4273" s="52"/>
      <c r="D4273" s="53"/>
      <c r="E4273" s="53"/>
      <c r="F4273" s="52"/>
      <c r="G4273" s="53"/>
    </row>
    <row r="4274" spans="1:7" ht="18" customHeight="1" x14ac:dyDescent="0.35">
      <c r="A4274" s="52"/>
      <c r="B4274" s="52"/>
      <c r="C4274" s="52"/>
      <c r="D4274" s="53"/>
      <c r="E4274" s="53"/>
      <c r="F4274" s="52"/>
      <c r="G4274" s="53"/>
    </row>
    <row r="4275" spans="1:7" ht="18" customHeight="1" x14ac:dyDescent="0.35">
      <c r="A4275" s="72" t="s">
        <v>677</v>
      </c>
      <c r="B4275" s="63"/>
      <c r="C4275" s="52"/>
      <c r="D4275" s="55">
        <v>349</v>
      </c>
      <c r="E4275" s="53"/>
      <c r="F4275" s="52"/>
      <c r="G4275" s="53"/>
    </row>
    <row r="4276" spans="1:7" ht="18" customHeight="1" x14ac:dyDescent="0.35">
      <c r="A4276" s="73"/>
      <c r="B4276" s="64"/>
      <c r="C4276" s="52"/>
      <c r="D4276" s="55"/>
      <c r="E4276" s="53"/>
      <c r="F4276" s="52"/>
      <c r="G4276" s="53"/>
    </row>
    <row r="4277" spans="1:7" ht="18" customHeight="1" x14ac:dyDescent="0.35">
      <c r="A4277" s="57" t="s">
        <v>756</v>
      </c>
      <c r="B4277" s="57" t="s">
        <v>757</v>
      </c>
      <c r="C4277" s="57" t="s">
        <v>758</v>
      </c>
      <c r="D4277" s="58" t="s">
        <v>759</v>
      </c>
      <c r="E4277" s="58" t="s">
        <v>760</v>
      </c>
      <c r="F4277" s="57" t="s">
        <v>761</v>
      </c>
      <c r="G4277" s="58" t="s">
        <v>762</v>
      </c>
    </row>
    <row r="4278" spans="1:7" ht="18" customHeight="1" x14ac:dyDescent="0.35">
      <c r="A4278" s="59" t="s">
        <v>763</v>
      </c>
      <c r="B4278" s="59" t="s">
        <v>649</v>
      </c>
      <c r="C4278" s="59"/>
      <c r="D4278" s="60"/>
      <c r="E4278" s="60"/>
      <c r="F4278" s="59"/>
      <c r="G4278" s="60"/>
    </row>
    <row r="4279" spans="1:7" ht="18" customHeight="1" x14ac:dyDescent="0.35">
      <c r="A4279" s="59"/>
      <c r="B4279" s="59" t="s">
        <v>764</v>
      </c>
      <c r="C4279" s="59"/>
      <c r="D4279" s="60"/>
      <c r="E4279" s="60"/>
      <c r="F4279" s="59"/>
      <c r="G4279" s="60"/>
    </row>
    <row r="4280" spans="1:7" ht="18" customHeight="1" x14ac:dyDescent="0.35">
      <c r="A4280" s="59"/>
      <c r="B4280" s="59" t="s">
        <v>765</v>
      </c>
      <c r="C4280" s="59"/>
      <c r="D4280" s="60"/>
      <c r="E4280" s="60"/>
      <c r="F4280" s="59"/>
      <c r="G4280" s="60"/>
    </row>
    <row r="4281" spans="1:7" ht="18" customHeight="1" x14ac:dyDescent="0.35">
      <c r="A4281" s="59"/>
      <c r="B4281" s="59" t="s">
        <v>766</v>
      </c>
      <c r="C4281" s="59"/>
      <c r="D4281" s="60"/>
      <c r="E4281" s="60"/>
      <c r="F4281" s="59"/>
      <c r="G4281" s="60"/>
    </row>
    <row r="4282" spans="1:7" ht="18" customHeight="1" x14ac:dyDescent="0.35">
      <c r="A4282" s="59"/>
      <c r="B4282" s="59" t="s">
        <v>767</v>
      </c>
      <c r="C4282" s="59"/>
      <c r="D4282" s="60"/>
      <c r="E4282" s="60"/>
      <c r="F4282" s="59"/>
      <c r="G4282" s="60"/>
    </row>
    <row r="4283" spans="1:7" ht="18" customHeight="1" x14ac:dyDescent="0.35">
      <c r="A4283" s="59"/>
      <c r="B4283" s="59" t="s">
        <v>768</v>
      </c>
      <c r="C4283" s="59"/>
      <c r="D4283" s="60">
        <f>DR!$I$213</f>
        <v>0</v>
      </c>
      <c r="E4283" s="60">
        <f>CR!$I$215</f>
        <v>0</v>
      </c>
      <c r="F4283" s="59"/>
      <c r="G4283" s="60"/>
    </row>
    <row r="4284" spans="1:7" ht="18" customHeight="1" x14ac:dyDescent="0.35">
      <c r="A4284" s="59"/>
      <c r="B4284" s="59" t="s">
        <v>769</v>
      </c>
      <c r="C4284" s="59"/>
      <c r="D4284" s="60"/>
      <c r="E4284" s="60"/>
      <c r="F4284" s="59"/>
      <c r="G4284" s="60"/>
    </row>
    <row r="4285" spans="1:7" ht="18" customHeight="1" x14ac:dyDescent="0.35">
      <c r="A4285" s="59"/>
      <c r="B4285" s="59" t="s">
        <v>770</v>
      </c>
      <c r="C4285" s="59"/>
      <c r="D4285" s="60"/>
      <c r="E4285" s="60"/>
      <c r="F4285" s="59"/>
      <c r="G4285" s="60"/>
    </row>
    <row r="4286" spans="1:7" ht="18" customHeight="1" x14ac:dyDescent="0.35">
      <c r="A4286" s="59"/>
      <c r="B4286" s="59" t="s">
        <v>771</v>
      </c>
      <c r="C4286" s="59"/>
      <c r="D4286" s="60"/>
      <c r="E4286" s="60"/>
      <c r="F4286" s="59"/>
      <c r="G4286" s="60"/>
    </row>
    <row r="4287" spans="1:7" ht="18" customHeight="1" x14ac:dyDescent="0.35">
      <c r="A4287" s="59"/>
      <c r="B4287" s="59" t="s">
        <v>772</v>
      </c>
      <c r="C4287" s="59"/>
      <c r="D4287" s="60"/>
      <c r="E4287" s="60"/>
      <c r="F4287" s="59"/>
      <c r="G4287" s="60"/>
    </row>
    <row r="4288" spans="1:7" ht="18" customHeight="1" x14ac:dyDescent="0.35">
      <c r="A4288" s="59"/>
      <c r="B4288" s="59" t="s">
        <v>773</v>
      </c>
      <c r="C4288" s="59"/>
      <c r="D4288" s="60"/>
      <c r="E4288" s="60"/>
      <c r="F4288" s="59"/>
      <c r="G4288" s="60"/>
    </row>
    <row r="4289" spans="1:7" ht="18" customHeight="1" x14ac:dyDescent="0.35">
      <c r="A4289" s="59"/>
      <c r="B4289" s="59" t="s">
        <v>774</v>
      </c>
      <c r="C4289" s="59"/>
      <c r="D4289" s="60"/>
      <c r="E4289" s="60"/>
      <c r="F4289" s="59"/>
      <c r="G4289" s="60"/>
    </row>
    <row r="4290" spans="1:7" ht="18" customHeight="1" x14ac:dyDescent="0.35">
      <c r="A4290" s="59"/>
      <c r="B4290" s="59" t="s">
        <v>775</v>
      </c>
      <c r="C4290" s="59"/>
      <c r="D4290" s="60"/>
      <c r="E4290" s="60"/>
      <c r="F4290" s="59"/>
      <c r="G4290" s="60"/>
    </row>
    <row r="4291" spans="1:7" ht="18" customHeight="1" x14ac:dyDescent="0.35">
      <c r="A4291" s="59"/>
      <c r="B4291" s="59" t="s">
        <v>776</v>
      </c>
      <c r="C4291" s="59"/>
      <c r="D4291" s="60"/>
      <c r="E4291" s="60"/>
      <c r="F4291" s="59"/>
      <c r="G4291" s="60"/>
    </row>
    <row r="4292" spans="1:7" ht="18" customHeight="1" x14ac:dyDescent="0.35">
      <c r="A4292" s="59"/>
      <c r="B4292" s="59" t="s">
        <v>777</v>
      </c>
      <c r="C4292" s="59"/>
      <c r="D4292" s="60"/>
      <c r="E4292" s="60"/>
      <c r="F4292" s="59"/>
      <c r="G4292" s="60"/>
    </row>
    <row r="4293" spans="1:7" ht="18" customHeight="1" x14ac:dyDescent="0.35">
      <c r="A4293" s="59"/>
      <c r="B4293" s="59" t="s">
        <v>778</v>
      </c>
      <c r="C4293" s="59"/>
      <c r="D4293" s="60"/>
      <c r="E4293" s="60"/>
      <c r="F4293" s="59"/>
      <c r="G4293" s="60"/>
    </row>
    <row r="4294" spans="1:7" ht="18" customHeight="1" x14ac:dyDescent="0.35">
      <c r="A4294" s="59"/>
      <c r="B4294" s="59" t="s">
        <v>779</v>
      </c>
      <c r="C4294" s="59"/>
      <c r="D4294" s="60"/>
      <c r="E4294" s="60"/>
      <c r="F4294" s="59"/>
      <c r="G4294" s="60"/>
    </row>
    <row r="4295" spans="1:7" ht="18" customHeight="1" x14ac:dyDescent="0.35">
      <c r="A4295" s="59"/>
      <c r="B4295" s="59" t="s">
        <v>780</v>
      </c>
      <c r="C4295" s="59"/>
      <c r="D4295" s="60"/>
      <c r="E4295" s="60"/>
      <c r="F4295" s="59"/>
      <c r="G4295" s="60"/>
    </row>
    <row r="4296" spans="1:7" ht="18" customHeight="1" x14ac:dyDescent="0.35">
      <c r="A4296" s="59"/>
      <c r="B4296" s="59"/>
      <c r="C4296" s="59"/>
      <c r="D4296" s="60">
        <f t="shared" ref="D4296:E4296" si="178">SUM(D4278:D4295)</f>
        <v>0</v>
      </c>
      <c r="E4296" s="60">
        <f t="shared" si="178"/>
        <v>0</v>
      </c>
      <c r="F4296" s="59" t="s">
        <v>761</v>
      </c>
      <c r="G4296" s="60">
        <f>D4296-E4296</f>
        <v>0</v>
      </c>
    </row>
    <row r="4297" spans="1:7" ht="18" customHeight="1" x14ac:dyDescent="0.35">
      <c r="A4297" s="52"/>
      <c r="B4297" s="52"/>
      <c r="C4297" s="52"/>
      <c r="D4297" s="53"/>
      <c r="E4297" s="53"/>
      <c r="F4297" s="52"/>
      <c r="G4297" s="53"/>
    </row>
    <row r="4298" spans="1:7" ht="18" customHeight="1" x14ac:dyDescent="0.35">
      <c r="A4298" s="52"/>
      <c r="B4298" s="52"/>
      <c r="C4298" s="52"/>
      <c r="D4298" s="53"/>
      <c r="E4298" s="53"/>
      <c r="F4298" s="52"/>
      <c r="G4298" s="53"/>
    </row>
    <row r="4299" spans="1:7" ht="18" customHeight="1" x14ac:dyDescent="0.35">
      <c r="A4299" s="72" t="s">
        <v>679</v>
      </c>
      <c r="B4299" s="63"/>
      <c r="C4299" s="52"/>
      <c r="D4299" s="55">
        <v>350</v>
      </c>
      <c r="E4299" s="53"/>
      <c r="F4299" s="52"/>
      <c r="G4299" s="53"/>
    </row>
    <row r="4300" spans="1:7" ht="18" customHeight="1" x14ac:dyDescent="0.35">
      <c r="A4300" s="73"/>
      <c r="B4300" s="64"/>
      <c r="C4300" s="52"/>
      <c r="D4300" s="55"/>
      <c r="E4300" s="53"/>
      <c r="F4300" s="52"/>
      <c r="G4300" s="53"/>
    </row>
    <row r="4301" spans="1:7" ht="18" customHeight="1" x14ac:dyDescent="0.35">
      <c r="A4301" s="57" t="s">
        <v>756</v>
      </c>
      <c r="B4301" s="57" t="s">
        <v>757</v>
      </c>
      <c r="C4301" s="57" t="s">
        <v>758</v>
      </c>
      <c r="D4301" s="58" t="s">
        <v>759</v>
      </c>
      <c r="E4301" s="58" t="s">
        <v>760</v>
      </c>
      <c r="F4301" s="57" t="s">
        <v>761</v>
      </c>
      <c r="G4301" s="58" t="s">
        <v>762</v>
      </c>
    </row>
    <row r="4302" spans="1:7" ht="18" customHeight="1" x14ac:dyDescent="0.35">
      <c r="A4302" s="59" t="s">
        <v>763</v>
      </c>
      <c r="B4302" s="59" t="s">
        <v>649</v>
      </c>
      <c r="C4302" s="59"/>
      <c r="D4302" s="60"/>
      <c r="E4302" s="60"/>
      <c r="F4302" s="59"/>
      <c r="G4302" s="60"/>
    </row>
    <row r="4303" spans="1:7" ht="18" customHeight="1" x14ac:dyDescent="0.35">
      <c r="A4303" s="59"/>
      <c r="B4303" s="59" t="s">
        <v>764</v>
      </c>
      <c r="C4303" s="59"/>
      <c r="D4303" s="60"/>
      <c r="E4303" s="60"/>
      <c r="F4303" s="59"/>
      <c r="G4303" s="60"/>
    </row>
    <row r="4304" spans="1:7" ht="18" customHeight="1" x14ac:dyDescent="0.35">
      <c r="A4304" s="59"/>
      <c r="B4304" s="59" t="s">
        <v>765</v>
      </c>
      <c r="C4304" s="59"/>
      <c r="D4304" s="60"/>
      <c r="E4304" s="60"/>
      <c r="F4304" s="59"/>
      <c r="G4304" s="60"/>
    </row>
    <row r="4305" spans="1:7" ht="18" customHeight="1" x14ac:dyDescent="0.35">
      <c r="A4305" s="59"/>
      <c r="B4305" s="59" t="s">
        <v>766</v>
      </c>
      <c r="C4305" s="59"/>
      <c r="D4305" s="60"/>
      <c r="E4305" s="60"/>
      <c r="F4305" s="59"/>
      <c r="G4305" s="60"/>
    </row>
    <row r="4306" spans="1:7" ht="18" customHeight="1" x14ac:dyDescent="0.35">
      <c r="A4306" s="59"/>
      <c r="B4306" s="59" t="s">
        <v>767</v>
      </c>
      <c r="C4306" s="59"/>
      <c r="D4306" s="60"/>
      <c r="E4306" s="60"/>
      <c r="F4306" s="59"/>
      <c r="G4306" s="60"/>
    </row>
    <row r="4307" spans="1:7" ht="18" customHeight="1" x14ac:dyDescent="0.35">
      <c r="A4307" s="59"/>
      <c r="B4307" s="59" t="s">
        <v>768</v>
      </c>
      <c r="C4307" s="59"/>
      <c r="D4307" s="60"/>
      <c r="E4307" s="60"/>
      <c r="F4307" s="59"/>
      <c r="G4307" s="60"/>
    </row>
    <row r="4308" spans="1:7" ht="18" customHeight="1" x14ac:dyDescent="0.35">
      <c r="A4308" s="59"/>
      <c r="B4308" s="59" t="s">
        <v>769</v>
      </c>
      <c r="C4308" s="59"/>
      <c r="D4308" s="60">
        <f>DR!$J$215</f>
        <v>0</v>
      </c>
      <c r="E4308" s="60">
        <f>CR!$J$216</f>
        <v>0</v>
      </c>
      <c r="F4308" s="59"/>
      <c r="G4308" s="60"/>
    </row>
    <row r="4309" spans="1:7" ht="18" customHeight="1" x14ac:dyDescent="0.35">
      <c r="A4309" s="59"/>
      <c r="B4309" s="59" t="s">
        <v>770</v>
      </c>
      <c r="C4309" s="59"/>
      <c r="D4309" s="60"/>
      <c r="E4309" s="60"/>
      <c r="F4309" s="59"/>
      <c r="G4309" s="60"/>
    </row>
    <row r="4310" spans="1:7" ht="18" customHeight="1" x14ac:dyDescent="0.35">
      <c r="A4310" s="59"/>
      <c r="B4310" s="59" t="s">
        <v>771</v>
      </c>
      <c r="C4310" s="59"/>
      <c r="D4310" s="60"/>
      <c r="E4310" s="60"/>
      <c r="F4310" s="59"/>
      <c r="G4310" s="60"/>
    </row>
    <row r="4311" spans="1:7" ht="18" customHeight="1" x14ac:dyDescent="0.35">
      <c r="A4311" s="59"/>
      <c r="B4311" s="59" t="s">
        <v>772</v>
      </c>
      <c r="C4311" s="59"/>
      <c r="D4311" s="60"/>
      <c r="E4311" s="60"/>
      <c r="F4311" s="59"/>
      <c r="G4311" s="60"/>
    </row>
    <row r="4312" spans="1:7" ht="18" customHeight="1" x14ac:dyDescent="0.35">
      <c r="A4312" s="59"/>
      <c r="B4312" s="59" t="s">
        <v>773</v>
      </c>
      <c r="C4312" s="59"/>
      <c r="D4312" s="60"/>
      <c r="E4312" s="60"/>
      <c r="F4312" s="59"/>
      <c r="G4312" s="60"/>
    </row>
    <row r="4313" spans="1:7" ht="18" customHeight="1" x14ac:dyDescent="0.35">
      <c r="A4313" s="59"/>
      <c r="B4313" s="59" t="s">
        <v>774</v>
      </c>
      <c r="C4313" s="59"/>
      <c r="D4313" s="60"/>
      <c r="E4313" s="60"/>
      <c r="F4313" s="59"/>
      <c r="G4313" s="60"/>
    </row>
    <row r="4314" spans="1:7" ht="18" customHeight="1" x14ac:dyDescent="0.35">
      <c r="A4314" s="59"/>
      <c r="B4314" s="59" t="s">
        <v>775</v>
      </c>
      <c r="C4314" s="59"/>
      <c r="D4314" s="60"/>
      <c r="E4314" s="60"/>
      <c r="F4314" s="59"/>
      <c r="G4314" s="60"/>
    </row>
    <row r="4315" spans="1:7" ht="18" customHeight="1" x14ac:dyDescent="0.35">
      <c r="A4315" s="59"/>
      <c r="B4315" s="59" t="s">
        <v>776</v>
      </c>
      <c r="C4315" s="59"/>
      <c r="D4315" s="60"/>
      <c r="E4315" s="60"/>
      <c r="F4315" s="59"/>
      <c r="G4315" s="60"/>
    </row>
    <row r="4316" spans="1:7" ht="18" customHeight="1" x14ac:dyDescent="0.35">
      <c r="A4316" s="59"/>
      <c r="B4316" s="59" t="s">
        <v>777</v>
      </c>
      <c r="C4316" s="59"/>
      <c r="D4316" s="60"/>
      <c r="E4316" s="60"/>
      <c r="F4316" s="59"/>
      <c r="G4316" s="60"/>
    </row>
    <row r="4317" spans="1:7" ht="18" customHeight="1" x14ac:dyDescent="0.35">
      <c r="A4317" s="59"/>
      <c r="B4317" s="59" t="s">
        <v>778</v>
      </c>
      <c r="C4317" s="59"/>
      <c r="D4317" s="60"/>
      <c r="E4317" s="60"/>
      <c r="F4317" s="59"/>
      <c r="G4317" s="60"/>
    </row>
    <row r="4318" spans="1:7" ht="18" customHeight="1" x14ac:dyDescent="0.35">
      <c r="A4318" s="59"/>
      <c r="B4318" s="59" t="s">
        <v>779</v>
      </c>
      <c r="C4318" s="59"/>
      <c r="D4318" s="60"/>
      <c r="E4318" s="60"/>
      <c r="F4318" s="59"/>
      <c r="G4318" s="60"/>
    </row>
    <row r="4319" spans="1:7" ht="18" customHeight="1" x14ac:dyDescent="0.35">
      <c r="A4319" s="59"/>
      <c r="B4319" s="59" t="s">
        <v>780</v>
      </c>
      <c r="C4319" s="59"/>
      <c r="D4319" s="60"/>
      <c r="E4319" s="60"/>
      <c r="F4319" s="59"/>
      <c r="G4319" s="60"/>
    </row>
    <row r="4320" spans="1:7" ht="18" customHeight="1" x14ac:dyDescent="0.35">
      <c r="A4320" s="59"/>
      <c r="B4320" s="59"/>
      <c r="C4320" s="59"/>
      <c r="D4320" s="60">
        <f t="shared" ref="D4320:E4320" si="179">SUM(D4302:D4319)</f>
        <v>0</v>
      </c>
      <c r="E4320" s="60">
        <f t="shared" si="179"/>
        <v>0</v>
      </c>
      <c r="F4320" s="59" t="s">
        <v>761</v>
      </c>
      <c r="G4320" s="60">
        <f>D4320-E4320</f>
        <v>0</v>
      </c>
    </row>
    <row r="4321" spans="1:7" ht="18" customHeight="1" x14ac:dyDescent="0.35">
      <c r="A4321" s="52"/>
      <c r="B4321" s="52"/>
      <c r="C4321" s="52"/>
      <c r="D4321" s="53"/>
      <c r="E4321" s="53"/>
      <c r="F4321" s="52"/>
      <c r="G4321" s="53"/>
    </row>
    <row r="4322" spans="1:7" ht="18" customHeight="1" x14ac:dyDescent="0.35">
      <c r="A4322" s="52"/>
      <c r="B4322" s="52"/>
      <c r="C4322" s="52"/>
      <c r="D4322" s="53"/>
      <c r="E4322" s="53"/>
      <c r="F4322" s="52"/>
      <c r="G4322" s="53"/>
    </row>
    <row r="4323" spans="1:7" ht="18" customHeight="1" x14ac:dyDescent="0.35">
      <c r="A4323" s="72" t="s">
        <v>682</v>
      </c>
      <c r="B4323" s="63"/>
      <c r="C4323" s="52"/>
      <c r="D4323" s="55">
        <v>352</v>
      </c>
      <c r="E4323" s="53"/>
      <c r="F4323" s="52"/>
      <c r="G4323" s="53"/>
    </row>
    <row r="4324" spans="1:7" ht="18" customHeight="1" x14ac:dyDescent="0.35">
      <c r="A4324" s="73"/>
      <c r="B4324" s="64"/>
      <c r="C4324" s="52"/>
      <c r="D4324" s="55"/>
      <c r="E4324" s="53"/>
      <c r="F4324" s="52"/>
      <c r="G4324" s="53"/>
    </row>
    <row r="4325" spans="1:7" ht="18" customHeight="1" x14ac:dyDescent="0.35">
      <c r="A4325" s="57" t="s">
        <v>756</v>
      </c>
      <c r="B4325" s="57" t="s">
        <v>757</v>
      </c>
      <c r="C4325" s="57" t="s">
        <v>758</v>
      </c>
      <c r="D4325" s="58" t="s">
        <v>759</v>
      </c>
      <c r="E4325" s="58" t="s">
        <v>760</v>
      </c>
      <c r="F4325" s="57" t="s">
        <v>761</v>
      </c>
      <c r="G4325" s="58" t="s">
        <v>762</v>
      </c>
    </row>
    <row r="4326" spans="1:7" ht="18" customHeight="1" x14ac:dyDescent="0.35">
      <c r="A4326" s="59" t="s">
        <v>763</v>
      </c>
      <c r="B4326" s="59" t="s">
        <v>649</v>
      </c>
      <c r="C4326" s="59"/>
      <c r="D4326" s="60"/>
      <c r="E4326" s="60"/>
      <c r="F4326" s="59"/>
      <c r="G4326" s="60"/>
    </row>
    <row r="4327" spans="1:7" ht="18" customHeight="1" x14ac:dyDescent="0.35">
      <c r="A4327" s="59"/>
      <c r="B4327" s="59" t="s">
        <v>764</v>
      </c>
      <c r="C4327" s="59"/>
      <c r="D4327" s="60"/>
      <c r="E4327" s="60"/>
      <c r="F4327" s="59"/>
      <c r="G4327" s="60"/>
    </row>
    <row r="4328" spans="1:7" ht="18" customHeight="1" x14ac:dyDescent="0.35">
      <c r="A4328" s="59"/>
      <c r="B4328" s="59" t="s">
        <v>765</v>
      </c>
      <c r="C4328" s="59"/>
      <c r="D4328" s="60"/>
      <c r="E4328" s="60"/>
      <c r="F4328" s="59"/>
      <c r="G4328" s="60"/>
    </row>
    <row r="4329" spans="1:7" ht="18" customHeight="1" x14ac:dyDescent="0.35">
      <c r="A4329" s="59"/>
      <c r="B4329" s="59" t="s">
        <v>766</v>
      </c>
      <c r="C4329" s="59"/>
      <c r="D4329" s="60"/>
      <c r="E4329" s="60"/>
      <c r="F4329" s="59"/>
      <c r="G4329" s="60"/>
    </row>
    <row r="4330" spans="1:7" ht="18" customHeight="1" x14ac:dyDescent="0.35">
      <c r="A4330" s="59"/>
      <c r="B4330" s="59" t="s">
        <v>767</v>
      </c>
      <c r="C4330" s="59"/>
      <c r="D4330" s="60"/>
      <c r="E4330" s="60"/>
      <c r="F4330" s="59"/>
      <c r="G4330" s="60"/>
    </row>
    <row r="4331" spans="1:7" ht="18" customHeight="1" x14ac:dyDescent="0.35">
      <c r="A4331" s="59"/>
      <c r="B4331" s="59" t="s">
        <v>768</v>
      </c>
      <c r="C4331" s="59"/>
      <c r="D4331" s="60"/>
      <c r="E4331" s="60"/>
      <c r="F4331" s="59"/>
      <c r="G4331" s="60"/>
    </row>
    <row r="4332" spans="1:7" ht="18" customHeight="1" x14ac:dyDescent="0.35">
      <c r="A4332" s="59"/>
      <c r="B4332" s="59" t="s">
        <v>769</v>
      </c>
      <c r="C4332" s="59"/>
      <c r="D4332" s="60"/>
      <c r="E4332" s="60"/>
      <c r="F4332" s="59"/>
      <c r="G4332" s="60"/>
    </row>
    <row r="4333" spans="1:7" ht="18" customHeight="1" x14ac:dyDescent="0.35">
      <c r="A4333" s="59"/>
      <c r="B4333" s="59" t="s">
        <v>770</v>
      </c>
      <c r="C4333" s="59"/>
      <c r="D4333" s="60">
        <f>DR!$K$217</f>
        <v>0</v>
      </c>
      <c r="E4333" s="60">
        <f>CR!$K$218</f>
        <v>0</v>
      </c>
      <c r="F4333" s="59"/>
      <c r="G4333" s="60"/>
    </row>
    <row r="4334" spans="1:7" ht="18" customHeight="1" x14ac:dyDescent="0.35">
      <c r="A4334" s="59"/>
      <c r="B4334" s="59" t="s">
        <v>771</v>
      </c>
      <c r="C4334" s="59"/>
      <c r="D4334" s="60"/>
      <c r="E4334" s="60"/>
      <c r="F4334" s="59"/>
      <c r="G4334" s="60"/>
    </row>
    <row r="4335" spans="1:7" ht="18" customHeight="1" x14ac:dyDescent="0.35">
      <c r="A4335" s="59"/>
      <c r="B4335" s="59" t="s">
        <v>772</v>
      </c>
      <c r="C4335" s="59"/>
      <c r="D4335" s="60"/>
      <c r="E4335" s="60"/>
      <c r="F4335" s="59"/>
      <c r="G4335" s="60"/>
    </row>
    <row r="4336" spans="1:7" ht="18" customHeight="1" x14ac:dyDescent="0.35">
      <c r="A4336" s="59"/>
      <c r="B4336" s="59" t="s">
        <v>773</v>
      </c>
      <c r="C4336" s="59"/>
      <c r="D4336" s="60"/>
      <c r="E4336" s="60"/>
      <c r="F4336" s="59"/>
      <c r="G4336" s="60"/>
    </row>
    <row r="4337" spans="1:7" ht="18" customHeight="1" x14ac:dyDescent="0.35">
      <c r="A4337" s="59"/>
      <c r="B4337" s="59" t="s">
        <v>774</v>
      </c>
      <c r="C4337" s="59"/>
      <c r="D4337" s="60"/>
      <c r="E4337" s="60"/>
      <c r="F4337" s="59"/>
      <c r="G4337" s="60"/>
    </row>
    <row r="4338" spans="1:7" ht="18" customHeight="1" x14ac:dyDescent="0.35">
      <c r="A4338" s="59"/>
      <c r="B4338" s="59" t="s">
        <v>775</v>
      </c>
      <c r="C4338" s="59"/>
      <c r="D4338" s="60"/>
      <c r="E4338" s="60"/>
      <c r="F4338" s="59"/>
      <c r="G4338" s="60"/>
    </row>
    <row r="4339" spans="1:7" ht="18" customHeight="1" x14ac:dyDescent="0.35">
      <c r="A4339" s="59"/>
      <c r="B4339" s="59" t="s">
        <v>776</v>
      </c>
      <c r="C4339" s="59"/>
      <c r="D4339" s="60"/>
      <c r="E4339" s="60"/>
      <c r="F4339" s="59"/>
      <c r="G4339" s="60"/>
    </row>
    <row r="4340" spans="1:7" ht="18" customHeight="1" x14ac:dyDescent="0.35">
      <c r="A4340" s="59"/>
      <c r="B4340" s="59" t="s">
        <v>777</v>
      </c>
      <c r="C4340" s="59"/>
      <c r="D4340" s="60"/>
      <c r="E4340" s="60"/>
      <c r="F4340" s="59"/>
      <c r="G4340" s="60"/>
    </row>
    <row r="4341" spans="1:7" ht="18" customHeight="1" x14ac:dyDescent="0.35">
      <c r="A4341" s="59"/>
      <c r="B4341" s="59" t="s">
        <v>778</v>
      </c>
      <c r="C4341" s="59"/>
      <c r="D4341" s="60"/>
      <c r="E4341" s="60"/>
      <c r="F4341" s="59"/>
      <c r="G4341" s="60"/>
    </row>
    <row r="4342" spans="1:7" ht="18" customHeight="1" x14ac:dyDescent="0.35">
      <c r="A4342" s="59"/>
      <c r="B4342" s="59" t="s">
        <v>779</v>
      </c>
      <c r="C4342" s="59"/>
      <c r="D4342" s="60"/>
      <c r="E4342" s="60"/>
      <c r="F4342" s="59"/>
      <c r="G4342" s="60"/>
    </row>
    <row r="4343" spans="1:7" ht="18" customHeight="1" x14ac:dyDescent="0.35">
      <c r="A4343" s="59"/>
      <c r="B4343" s="59" t="s">
        <v>780</v>
      </c>
      <c r="C4343" s="59"/>
      <c r="D4343" s="60"/>
      <c r="E4343" s="60"/>
      <c r="F4343" s="59"/>
      <c r="G4343" s="60"/>
    </row>
    <row r="4344" spans="1:7" ht="18" customHeight="1" x14ac:dyDescent="0.35">
      <c r="A4344" s="59"/>
      <c r="B4344" s="59"/>
      <c r="C4344" s="59"/>
      <c r="D4344" s="60">
        <f t="shared" ref="D4344:E4344" si="180">SUM(D4326:D4343)</f>
        <v>0</v>
      </c>
      <c r="E4344" s="60">
        <f t="shared" si="180"/>
        <v>0</v>
      </c>
      <c r="F4344" s="59" t="s">
        <v>761</v>
      </c>
      <c r="G4344" s="60">
        <f>D4344-E4344</f>
        <v>0</v>
      </c>
    </row>
    <row r="4345" spans="1:7" ht="18" customHeight="1" x14ac:dyDescent="0.35">
      <c r="A4345" s="52"/>
      <c r="B4345" s="52"/>
      <c r="C4345" s="52"/>
      <c r="D4345" s="53"/>
      <c r="E4345" s="53"/>
      <c r="F4345" s="52"/>
      <c r="G4345" s="53"/>
    </row>
    <row r="4346" spans="1:7" ht="18" customHeight="1" x14ac:dyDescent="0.35">
      <c r="A4346" s="52"/>
      <c r="B4346" s="52"/>
      <c r="C4346" s="52"/>
      <c r="D4346" s="53"/>
      <c r="E4346" s="53"/>
      <c r="F4346" s="52"/>
      <c r="G4346" s="53"/>
    </row>
    <row r="4347" spans="1:7" ht="18" customHeight="1" x14ac:dyDescent="0.35">
      <c r="A4347" s="74" t="s">
        <v>684</v>
      </c>
      <c r="B4347" s="63"/>
      <c r="C4347" s="52"/>
      <c r="D4347" s="75" t="s">
        <v>781</v>
      </c>
      <c r="E4347" s="53"/>
      <c r="F4347" s="52"/>
      <c r="G4347" s="53"/>
    </row>
    <row r="4348" spans="1:7" ht="18" customHeight="1" x14ac:dyDescent="0.35">
      <c r="A4348" s="73"/>
      <c r="B4348" s="64"/>
      <c r="C4348" s="52"/>
      <c r="D4348" s="53"/>
      <c r="E4348" s="53"/>
      <c r="F4348" s="52"/>
      <c r="G4348" s="53"/>
    </row>
    <row r="4349" spans="1:7" ht="18" customHeight="1" x14ac:dyDescent="0.35">
      <c r="A4349" s="57" t="s">
        <v>756</v>
      </c>
      <c r="B4349" s="57" t="s">
        <v>757</v>
      </c>
      <c r="C4349" s="57" t="s">
        <v>758</v>
      </c>
      <c r="D4349" s="58" t="s">
        <v>759</v>
      </c>
      <c r="E4349" s="58" t="s">
        <v>760</v>
      </c>
      <c r="F4349" s="57" t="s">
        <v>761</v>
      </c>
      <c r="G4349" s="58" t="s">
        <v>762</v>
      </c>
    </row>
    <row r="4350" spans="1:7" ht="18" customHeight="1" x14ac:dyDescent="0.35">
      <c r="A4350" s="59" t="s">
        <v>763</v>
      </c>
      <c r="B4350" s="59" t="s">
        <v>649</v>
      </c>
      <c r="C4350" s="59"/>
      <c r="D4350" s="60"/>
      <c r="E4350" s="60"/>
      <c r="F4350" s="59"/>
      <c r="G4350" s="60"/>
    </row>
    <row r="4351" spans="1:7" ht="18" customHeight="1" x14ac:dyDescent="0.35">
      <c r="A4351" s="59"/>
      <c r="B4351" s="59" t="s">
        <v>764</v>
      </c>
      <c r="C4351" s="59"/>
      <c r="D4351" s="60"/>
      <c r="E4351" s="60"/>
      <c r="F4351" s="59"/>
      <c r="G4351" s="60"/>
    </row>
    <row r="4352" spans="1:7" ht="18" customHeight="1" x14ac:dyDescent="0.35">
      <c r="A4352" s="59"/>
      <c r="B4352" s="59" t="s">
        <v>765</v>
      </c>
      <c r="C4352" s="59"/>
      <c r="D4352" s="60"/>
      <c r="E4352" s="60"/>
      <c r="F4352" s="59"/>
      <c r="G4352" s="60"/>
    </row>
    <row r="4353" spans="1:7" ht="18" customHeight="1" x14ac:dyDescent="0.35">
      <c r="A4353" s="59"/>
      <c r="B4353" s="59" t="s">
        <v>766</v>
      </c>
      <c r="C4353" s="59"/>
      <c r="D4353" s="60"/>
      <c r="E4353" s="60"/>
      <c r="F4353" s="59"/>
      <c r="G4353" s="60"/>
    </row>
    <row r="4354" spans="1:7" ht="18" customHeight="1" x14ac:dyDescent="0.35">
      <c r="A4354" s="59"/>
      <c r="B4354" s="59" t="s">
        <v>767</v>
      </c>
      <c r="C4354" s="59"/>
      <c r="D4354" s="60"/>
      <c r="E4354" s="60"/>
      <c r="F4354" s="59"/>
      <c r="G4354" s="60"/>
    </row>
    <row r="4355" spans="1:7" ht="18" customHeight="1" x14ac:dyDescent="0.35">
      <c r="A4355" s="59"/>
      <c r="B4355" s="59" t="s">
        <v>768</v>
      </c>
      <c r="C4355" s="59"/>
      <c r="D4355" s="60"/>
      <c r="E4355" s="60"/>
      <c r="F4355" s="59"/>
      <c r="G4355" s="60"/>
    </row>
    <row r="4356" spans="1:7" ht="18" customHeight="1" x14ac:dyDescent="0.35">
      <c r="A4356" s="59"/>
      <c r="B4356" s="59" t="s">
        <v>769</v>
      </c>
      <c r="C4356" s="59"/>
      <c r="D4356" s="60"/>
      <c r="E4356" s="60"/>
      <c r="F4356" s="59"/>
      <c r="G4356" s="60"/>
    </row>
    <row r="4357" spans="1:7" ht="18" customHeight="1" x14ac:dyDescent="0.35">
      <c r="A4357" s="59"/>
      <c r="B4357" s="59" t="s">
        <v>770</v>
      </c>
      <c r="C4357" s="59"/>
      <c r="D4357" s="60">
        <f>DR!$K$218</f>
        <v>0</v>
      </c>
      <c r="E4357" s="60">
        <f>CR!$K$219</f>
        <v>0</v>
      </c>
      <c r="F4357" s="59"/>
      <c r="G4357" s="60"/>
    </row>
    <row r="4358" spans="1:7" ht="18" customHeight="1" x14ac:dyDescent="0.35">
      <c r="A4358" s="59"/>
      <c r="B4358" s="59" t="s">
        <v>771</v>
      </c>
      <c r="C4358" s="59"/>
      <c r="D4358" s="60"/>
      <c r="E4358" s="60"/>
      <c r="F4358" s="59"/>
      <c r="G4358" s="60"/>
    </row>
    <row r="4359" spans="1:7" ht="18" customHeight="1" x14ac:dyDescent="0.35">
      <c r="A4359" s="59"/>
      <c r="B4359" s="59" t="s">
        <v>772</v>
      </c>
      <c r="C4359" s="59"/>
      <c r="D4359" s="60"/>
      <c r="E4359" s="60"/>
      <c r="F4359" s="59"/>
      <c r="G4359" s="60"/>
    </row>
    <row r="4360" spans="1:7" ht="18" customHeight="1" x14ac:dyDescent="0.35">
      <c r="A4360" s="59"/>
      <c r="B4360" s="59" t="s">
        <v>773</v>
      </c>
      <c r="C4360" s="59"/>
      <c r="D4360" s="60"/>
      <c r="E4360" s="60"/>
      <c r="F4360" s="59"/>
      <c r="G4360" s="60"/>
    </row>
    <row r="4361" spans="1:7" ht="18" customHeight="1" x14ac:dyDescent="0.35">
      <c r="A4361" s="59"/>
      <c r="B4361" s="59" t="s">
        <v>774</v>
      </c>
      <c r="C4361" s="59"/>
      <c r="D4361" s="60"/>
      <c r="E4361" s="60"/>
      <c r="F4361" s="59"/>
      <c r="G4361" s="60"/>
    </row>
    <row r="4362" spans="1:7" ht="18" customHeight="1" x14ac:dyDescent="0.35">
      <c r="A4362" s="59"/>
      <c r="B4362" s="59" t="s">
        <v>775</v>
      </c>
      <c r="C4362" s="59"/>
      <c r="D4362" s="60"/>
      <c r="E4362" s="60"/>
      <c r="F4362" s="59"/>
      <c r="G4362" s="60"/>
    </row>
    <row r="4363" spans="1:7" ht="18" customHeight="1" x14ac:dyDescent="0.35">
      <c r="A4363" s="59"/>
      <c r="B4363" s="59" t="s">
        <v>776</v>
      </c>
      <c r="C4363" s="59"/>
      <c r="D4363" s="60"/>
      <c r="E4363" s="60"/>
      <c r="F4363" s="59"/>
      <c r="G4363" s="60"/>
    </row>
    <row r="4364" spans="1:7" ht="18" customHeight="1" x14ac:dyDescent="0.35">
      <c r="A4364" s="59"/>
      <c r="B4364" s="59" t="s">
        <v>777</v>
      </c>
      <c r="C4364" s="59"/>
      <c r="D4364" s="60"/>
      <c r="E4364" s="60"/>
      <c r="F4364" s="59"/>
      <c r="G4364" s="60"/>
    </row>
    <row r="4365" spans="1:7" ht="18" customHeight="1" x14ac:dyDescent="0.35">
      <c r="A4365" s="59"/>
      <c r="B4365" s="59" t="s">
        <v>778</v>
      </c>
      <c r="C4365" s="59"/>
      <c r="D4365" s="60"/>
      <c r="E4365" s="60"/>
      <c r="F4365" s="59"/>
      <c r="G4365" s="60"/>
    </row>
    <row r="4366" spans="1:7" ht="18" customHeight="1" x14ac:dyDescent="0.35">
      <c r="A4366" s="59"/>
      <c r="B4366" s="59" t="s">
        <v>779</v>
      </c>
      <c r="C4366" s="59"/>
      <c r="D4366" s="60"/>
      <c r="E4366" s="60"/>
      <c r="F4366" s="59"/>
      <c r="G4366" s="60"/>
    </row>
    <row r="4367" spans="1:7" ht="18" customHeight="1" x14ac:dyDescent="0.35">
      <c r="A4367" s="59"/>
      <c r="B4367" s="59" t="s">
        <v>780</v>
      </c>
      <c r="C4367" s="59"/>
      <c r="D4367" s="60"/>
      <c r="E4367" s="60"/>
      <c r="F4367" s="59"/>
      <c r="G4367" s="60"/>
    </row>
    <row r="4368" spans="1:7" ht="18" customHeight="1" x14ac:dyDescent="0.35">
      <c r="A4368" s="59"/>
      <c r="B4368" s="59"/>
      <c r="C4368" s="59"/>
      <c r="D4368" s="60">
        <f t="shared" ref="D4368:E4368" si="181">SUM(D4350:D4367)</f>
        <v>0</v>
      </c>
      <c r="E4368" s="60">
        <f t="shared" si="181"/>
        <v>0</v>
      </c>
      <c r="F4368" s="59" t="s">
        <v>761</v>
      </c>
      <c r="G4368" s="60">
        <f>D4368-E4368</f>
        <v>0</v>
      </c>
    </row>
    <row r="4369" spans="1:7" ht="18" customHeight="1" x14ac:dyDescent="0.35">
      <c r="A4369" s="52"/>
      <c r="B4369" s="52"/>
      <c r="C4369" s="52"/>
      <c r="D4369" s="53"/>
      <c r="E4369" s="53"/>
      <c r="F4369" s="52"/>
      <c r="G4369" s="53"/>
    </row>
    <row r="4370" spans="1:7" ht="18" customHeight="1" x14ac:dyDescent="0.35">
      <c r="A4370" s="52"/>
      <c r="B4370" s="52"/>
      <c r="C4370" s="52"/>
      <c r="D4370" s="53"/>
      <c r="E4370" s="53"/>
      <c r="F4370" s="52"/>
      <c r="G4370" s="53"/>
    </row>
    <row r="4371" spans="1:7" ht="18" customHeight="1" x14ac:dyDescent="0.35">
      <c r="A4371" s="72" t="s">
        <v>687</v>
      </c>
      <c r="B4371" s="63"/>
      <c r="C4371" s="52"/>
      <c r="D4371" s="55">
        <v>353</v>
      </c>
      <c r="E4371" s="53"/>
      <c r="F4371" s="52"/>
      <c r="G4371" s="53"/>
    </row>
    <row r="4372" spans="1:7" ht="18" customHeight="1" x14ac:dyDescent="0.35">
      <c r="A4372" s="73"/>
      <c r="B4372" s="64"/>
      <c r="C4372" s="52"/>
      <c r="D4372" s="55"/>
      <c r="E4372" s="53"/>
      <c r="F4372" s="52"/>
      <c r="G4372" s="53"/>
    </row>
    <row r="4373" spans="1:7" ht="18" customHeight="1" x14ac:dyDescent="0.35">
      <c r="A4373" s="57" t="s">
        <v>756</v>
      </c>
      <c r="B4373" s="57" t="s">
        <v>757</v>
      </c>
      <c r="C4373" s="57" t="s">
        <v>758</v>
      </c>
      <c r="D4373" s="58" t="s">
        <v>759</v>
      </c>
      <c r="E4373" s="58" t="s">
        <v>760</v>
      </c>
      <c r="F4373" s="57" t="s">
        <v>761</v>
      </c>
      <c r="G4373" s="58" t="s">
        <v>762</v>
      </c>
    </row>
    <row r="4374" spans="1:7" ht="18" customHeight="1" x14ac:dyDescent="0.35">
      <c r="A4374" s="59" t="s">
        <v>763</v>
      </c>
      <c r="B4374" s="59" t="s">
        <v>649</v>
      </c>
      <c r="C4374" s="59"/>
      <c r="D4374" s="60"/>
      <c r="E4374" s="60"/>
      <c r="F4374" s="59"/>
      <c r="G4374" s="60"/>
    </row>
    <row r="4375" spans="1:7" ht="18" customHeight="1" x14ac:dyDescent="0.35">
      <c r="A4375" s="59"/>
      <c r="B4375" s="59" t="s">
        <v>764</v>
      </c>
      <c r="C4375" s="59"/>
      <c r="D4375" s="60"/>
      <c r="E4375" s="60"/>
      <c r="F4375" s="59"/>
      <c r="G4375" s="60"/>
    </row>
    <row r="4376" spans="1:7" ht="18" customHeight="1" x14ac:dyDescent="0.35">
      <c r="A4376" s="59"/>
      <c r="B4376" s="59" t="s">
        <v>765</v>
      </c>
      <c r="C4376" s="59"/>
      <c r="D4376" s="60"/>
      <c r="E4376" s="60"/>
      <c r="F4376" s="59"/>
      <c r="G4376" s="60"/>
    </row>
    <row r="4377" spans="1:7" ht="18" customHeight="1" x14ac:dyDescent="0.35">
      <c r="A4377" s="59"/>
      <c r="B4377" s="59" t="s">
        <v>766</v>
      </c>
      <c r="C4377" s="59"/>
      <c r="D4377" s="60"/>
      <c r="E4377" s="60"/>
      <c r="F4377" s="59"/>
      <c r="G4377" s="60"/>
    </row>
    <row r="4378" spans="1:7" ht="18" customHeight="1" x14ac:dyDescent="0.35">
      <c r="A4378" s="59"/>
      <c r="B4378" s="59" t="s">
        <v>767</v>
      </c>
      <c r="C4378" s="59"/>
      <c r="D4378" s="60"/>
      <c r="E4378" s="60"/>
      <c r="F4378" s="59"/>
      <c r="G4378" s="60"/>
    </row>
    <row r="4379" spans="1:7" ht="18" customHeight="1" x14ac:dyDescent="0.35">
      <c r="A4379" s="59"/>
      <c r="B4379" s="59" t="s">
        <v>768</v>
      </c>
      <c r="C4379" s="59"/>
      <c r="D4379" s="60"/>
      <c r="E4379" s="60"/>
      <c r="F4379" s="59"/>
      <c r="G4379" s="60"/>
    </row>
    <row r="4380" spans="1:7" ht="18" customHeight="1" x14ac:dyDescent="0.35">
      <c r="A4380" s="59"/>
      <c r="B4380" s="59" t="s">
        <v>769</v>
      </c>
      <c r="C4380" s="59"/>
      <c r="D4380" s="60"/>
      <c r="E4380" s="60"/>
      <c r="F4380" s="59"/>
      <c r="G4380" s="60"/>
    </row>
    <row r="4381" spans="1:7" ht="18" customHeight="1" x14ac:dyDescent="0.35">
      <c r="A4381" s="59"/>
      <c r="B4381" s="59" t="s">
        <v>770</v>
      </c>
      <c r="C4381" s="59"/>
      <c r="D4381" s="60"/>
      <c r="E4381" s="60"/>
      <c r="F4381" s="59"/>
      <c r="G4381" s="60"/>
    </row>
    <row r="4382" spans="1:7" ht="18" customHeight="1" x14ac:dyDescent="0.35">
      <c r="A4382" s="59"/>
      <c r="B4382" s="59" t="s">
        <v>771</v>
      </c>
      <c r="C4382" s="59"/>
      <c r="D4382" s="60">
        <f>DR!$L$220</f>
        <v>0</v>
      </c>
      <c r="E4382" s="60">
        <f>CR!$L$221</f>
        <v>0</v>
      </c>
      <c r="F4382" s="59"/>
      <c r="G4382" s="60"/>
    </row>
    <row r="4383" spans="1:7" ht="18" customHeight="1" x14ac:dyDescent="0.35">
      <c r="A4383" s="59"/>
      <c r="B4383" s="59" t="s">
        <v>772</v>
      </c>
      <c r="C4383" s="59"/>
      <c r="D4383" s="60"/>
      <c r="E4383" s="60"/>
      <c r="F4383" s="59"/>
      <c r="G4383" s="60"/>
    </row>
    <row r="4384" spans="1:7" ht="18" customHeight="1" x14ac:dyDescent="0.35">
      <c r="A4384" s="59"/>
      <c r="B4384" s="59" t="s">
        <v>773</v>
      </c>
      <c r="C4384" s="59"/>
      <c r="D4384" s="60"/>
      <c r="E4384" s="60"/>
      <c r="F4384" s="59"/>
      <c r="G4384" s="60"/>
    </row>
    <row r="4385" spans="1:7" ht="18" customHeight="1" x14ac:dyDescent="0.35">
      <c r="A4385" s="59"/>
      <c r="B4385" s="59" t="s">
        <v>774</v>
      </c>
      <c r="C4385" s="59"/>
      <c r="D4385" s="60"/>
      <c r="E4385" s="60"/>
      <c r="F4385" s="59"/>
      <c r="G4385" s="60"/>
    </row>
    <row r="4386" spans="1:7" ht="18" customHeight="1" x14ac:dyDescent="0.35">
      <c r="A4386" s="59"/>
      <c r="B4386" s="59" t="s">
        <v>775</v>
      </c>
      <c r="C4386" s="59"/>
      <c r="D4386" s="60"/>
      <c r="E4386" s="60"/>
      <c r="F4386" s="59"/>
      <c r="G4386" s="60"/>
    </row>
    <row r="4387" spans="1:7" ht="18" customHeight="1" x14ac:dyDescent="0.35">
      <c r="A4387" s="59"/>
      <c r="B4387" s="59" t="s">
        <v>776</v>
      </c>
      <c r="C4387" s="59"/>
      <c r="D4387" s="60"/>
      <c r="E4387" s="60"/>
      <c r="F4387" s="59"/>
      <c r="G4387" s="60"/>
    </row>
    <row r="4388" spans="1:7" ht="18" customHeight="1" x14ac:dyDescent="0.35">
      <c r="A4388" s="59"/>
      <c r="B4388" s="59" t="s">
        <v>777</v>
      </c>
      <c r="C4388" s="59"/>
      <c r="D4388" s="60"/>
      <c r="E4388" s="60"/>
      <c r="F4388" s="59"/>
      <c r="G4388" s="60"/>
    </row>
    <row r="4389" spans="1:7" ht="18" customHeight="1" x14ac:dyDescent="0.35">
      <c r="A4389" s="59"/>
      <c r="B4389" s="59" t="s">
        <v>778</v>
      </c>
      <c r="C4389" s="59"/>
      <c r="D4389" s="60"/>
      <c r="E4389" s="60"/>
      <c r="F4389" s="59"/>
      <c r="G4389" s="60"/>
    </row>
    <row r="4390" spans="1:7" ht="18" customHeight="1" x14ac:dyDescent="0.35">
      <c r="A4390" s="59"/>
      <c r="B4390" s="59" t="s">
        <v>779</v>
      </c>
      <c r="C4390" s="59"/>
      <c r="D4390" s="60"/>
      <c r="E4390" s="60"/>
      <c r="F4390" s="59"/>
      <c r="G4390" s="60"/>
    </row>
    <row r="4391" spans="1:7" ht="18" customHeight="1" x14ac:dyDescent="0.35">
      <c r="A4391" s="59"/>
      <c r="B4391" s="59" t="s">
        <v>780</v>
      </c>
      <c r="C4391" s="59"/>
      <c r="D4391" s="60"/>
      <c r="E4391" s="60"/>
      <c r="F4391" s="59"/>
      <c r="G4391" s="60"/>
    </row>
    <row r="4392" spans="1:7" ht="18" customHeight="1" x14ac:dyDescent="0.35">
      <c r="A4392" s="59"/>
      <c r="B4392" s="59"/>
      <c r="C4392" s="59"/>
      <c r="D4392" s="60">
        <f t="shared" ref="D4392:E4392" si="182">SUM(D4374:D4391)</f>
        <v>0</v>
      </c>
      <c r="E4392" s="60">
        <f t="shared" si="182"/>
        <v>0</v>
      </c>
      <c r="F4392" s="59" t="s">
        <v>761</v>
      </c>
      <c r="G4392" s="60">
        <f>D4392-E4392</f>
        <v>0</v>
      </c>
    </row>
    <row r="4393" spans="1:7" ht="18" customHeight="1" x14ac:dyDescent="0.35">
      <c r="A4393" s="52"/>
      <c r="B4393" s="52"/>
      <c r="C4393" s="52"/>
      <c r="D4393" s="53"/>
      <c r="E4393" s="53"/>
      <c r="F4393" s="52"/>
      <c r="G4393" s="53"/>
    </row>
    <row r="4394" spans="1:7" ht="18" customHeight="1" x14ac:dyDescent="0.35">
      <c r="A4394" s="52"/>
      <c r="B4394" s="52"/>
      <c r="C4394" s="52"/>
      <c r="D4394" s="53"/>
      <c r="E4394" s="53"/>
      <c r="F4394" s="52"/>
      <c r="G4394" s="53"/>
    </row>
    <row r="4395" spans="1:7" ht="18" customHeight="1" x14ac:dyDescent="0.35">
      <c r="A4395" s="72" t="s">
        <v>689</v>
      </c>
      <c r="B4395" s="63"/>
      <c r="C4395" s="52"/>
      <c r="D4395" s="55">
        <v>354</v>
      </c>
      <c r="E4395" s="53"/>
      <c r="F4395" s="52"/>
      <c r="G4395" s="53"/>
    </row>
    <row r="4396" spans="1:7" ht="18" customHeight="1" x14ac:dyDescent="0.35">
      <c r="A4396" s="73"/>
      <c r="B4396" s="64"/>
      <c r="C4396" s="52"/>
      <c r="D4396" s="55"/>
      <c r="E4396" s="53"/>
      <c r="F4396" s="52"/>
      <c r="G4396" s="53"/>
    </row>
    <row r="4397" spans="1:7" ht="18" customHeight="1" x14ac:dyDescent="0.35">
      <c r="A4397" s="57" t="s">
        <v>756</v>
      </c>
      <c r="B4397" s="57" t="s">
        <v>757</v>
      </c>
      <c r="C4397" s="57" t="s">
        <v>758</v>
      </c>
      <c r="D4397" s="58" t="s">
        <v>759</v>
      </c>
      <c r="E4397" s="58" t="s">
        <v>760</v>
      </c>
      <c r="F4397" s="57" t="s">
        <v>761</v>
      </c>
      <c r="G4397" s="58" t="s">
        <v>762</v>
      </c>
    </row>
    <row r="4398" spans="1:7" ht="18" customHeight="1" x14ac:dyDescent="0.35">
      <c r="A4398" s="59" t="s">
        <v>763</v>
      </c>
      <c r="B4398" s="59" t="s">
        <v>649</v>
      </c>
      <c r="C4398" s="59"/>
      <c r="D4398" s="60"/>
      <c r="E4398" s="60"/>
      <c r="F4398" s="59"/>
      <c r="G4398" s="60"/>
    </row>
    <row r="4399" spans="1:7" ht="18" customHeight="1" x14ac:dyDescent="0.35">
      <c r="A4399" s="59"/>
      <c r="B4399" s="59" t="s">
        <v>764</v>
      </c>
      <c r="C4399" s="59"/>
      <c r="D4399" s="60"/>
      <c r="E4399" s="60"/>
      <c r="F4399" s="59"/>
      <c r="G4399" s="60"/>
    </row>
    <row r="4400" spans="1:7" ht="18" customHeight="1" x14ac:dyDescent="0.35">
      <c r="A4400" s="59"/>
      <c r="B4400" s="59" t="s">
        <v>765</v>
      </c>
      <c r="C4400" s="59"/>
      <c r="D4400" s="60"/>
      <c r="E4400" s="60"/>
      <c r="F4400" s="59"/>
      <c r="G4400" s="60"/>
    </row>
    <row r="4401" spans="1:7" ht="18" customHeight="1" x14ac:dyDescent="0.35">
      <c r="A4401" s="59"/>
      <c r="B4401" s="59" t="s">
        <v>766</v>
      </c>
      <c r="C4401" s="59"/>
      <c r="D4401" s="60"/>
      <c r="E4401" s="60"/>
      <c r="F4401" s="59"/>
      <c r="G4401" s="60"/>
    </row>
    <row r="4402" spans="1:7" ht="18" customHeight="1" x14ac:dyDescent="0.35">
      <c r="A4402" s="59"/>
      <c r="B4402" s="59" t="s">
        <v>767</v>
      </c>
      <c r="C4402" s="59"/>
      <c r="D4402" s="60"/>
      <c r="E4402" s="60"/>
      <c r="F4402" s="59"/>
      <c r="G4402" s="60"/>
    </row>
    <row r="4403" spans="1:7" ht="18" customHeight="1" x14ac:dyDescent="0.35">
      <c r="A4403" s="59"/>
      <c r="B4403" s="59" t="s">
        <v>768</v>
      </c>
      <c r="C4403" s="59"/>
      <c r="D4403" s="60"/>
      <c r="E4403" s="60"/>
      <c r="F4403" s="59"/>
      <c r="G4403" s="60"/>
    </row>
    <row r="4404" spans="1:7" ht="18" customHeight="1" x14ac:dyDescent="0.35">
      <c r="A4404" s="59"/>
      <c r="B4404" s="59" t="s">
        <v>769</v>
      </c>
      <c r="C4404" s="59"/>
      <c r="D4404" s="60"/>
      <c r="E4404" s="60"/>
      <c r="F4404" s="59"/>
      <c r="G4404" s="60"/>
    </row>
    <row r="4405" spans="1:7" ht="18" customHeight="1" x14ac:dyDescent="0.35">
      <c r="A4405" s="59"/>
      <c r="B4405" s="59" t="s">
        <v>770</v>
      </c>
      <c r="C4405" s="59"/>
      <c r="D4405" s="60"/>
      <c r="E4405" s="60"/>
      <c r="F4405" s="59"/>
      <c r="G4405" s="60"/>
    </row>
    <row r="4406" spans="1:7" ht="18" customHeight="1" x14ac:dyDescent="0.35">
      <c r="A4406" s="59"/>
      <c r="B4406" s="59" t="s">
        <v>771</v>
      </c>
      <c r="C4406" s="59"/>
      <c r="D4406" s="60">
        <f>DR!$L$221</f>
        <v>26998812.629999999</v>
      </c>
      <c r="E4406" s="60">
        <f>CR!$L$222</f>
        <v>0</v>
      </c>
      <c r="F4406" s="59"/>
      <c r="G4406" s="60"/>
    </row>
    <row r="4407" spans="1:7" ht="18" customHeight="1" x14ac:dyDescent="0.35">
      <c r="A4407" s="59"/>
      <c r="B4407" s="59" t="s">
        <v>772</v>
      </c>
      <c r="C4407" s="59"/>
      <c r="D4407" s="60"/>
      <c r="E4407" s="60"/>
      <c r="F4407" s="59"/>
      <c r="G4407" s="60"/>
    </row>
    <row r="4408" spans="1:7" ht="18" customHeight="1" x14ac:dyDescent="0.35">
      <c r="A4408" s="59"/>
      <c r="B4408" s="59" t="s">
        <v>773</v>
      </c>
      <c r="C4408" s="59"/>
      <c r="D4408" s="60"/>
      <c r="E4408" s="60"/>
      <c r="F4408" s="59"/>
      <c r="G4408" s="60"/>
    </row>
    <row r="4409" spans="1:7" ht="18" customHeight="1" x14ac:dyDescent="0.35">
      <c r="A4409" s="59"/>
      <c r="B4409" s="59" t="s">
        <v>774</v>
      </c>
      <c r="C4409" s="59"/>
      <c r="D4409" s="60"/>
      <c r="E4409" s="60"/>
      <c r="F4409" s="59"/>
      <c r="G4409" s="60"/>
    </row>
    <row r="4410" spans="1:7" ht="18" customHeight="1" x14ac:dyDescent="0.35">
      <c r="A4410" s="59"/>
      <c r="B4410" s="59" t="s">
        <v>775</v>
      </c>
      <c r="C4410" s="59"/>
      <c r="D4410" s="60"/>
      <c r="E4410" s="60"/>
      <c r="F4410" s="59"/>
      <c r="G4410" s="60"/>
    </row>
    <row r="4411" spans="1:7" ht="18" customHeight="1" x14ac:dyDescent="0.35">
      <c r="A4411" s="59"/>
      <c r="B4411" s="59" t="s">
        <v>776</v>
      </c>
      <c r="C4411" s="59"/>
      <c r="D4411" s="60"/>
      <c r="E4411" s="60"/>
      <c r="F4411" s="59"/>
      <c r="G4411" s="60"/>
    </row>
    <row r="4412" spans="1:7" ht="18" customHeight="1" x14ac:dyDescent="0.35">
      <c r="A4412" s="59"/>
      <c r="B4412" s="59" t="s">
        <v>777</v>
      </c>
      <c r="C4412" s="59"/>
      <c r="D4412" s="60"/>
      <c r="E4412" s="60"/>
      <c r="F4412" s="59"/>
      <c r="G4412" s="60"/>
    </row>
    <row r="4413" spans="1:7" ht="18" customHeight="1" x14ac:dyDescent="0.35">
      <c r="A4413" s="59"/>
      <c r="B4413" s="59" t="s">
        <v>778</v>
      </c>
      <c r="C4413" s="59"/>
      <c r="D4413" s="60"/>
      <c r="E4413" s="60"/>
      <c r="F4413" s="59"/>
      <c r="G4413" s="60"/>
    </row>
    <row r="4414" spans="1:7" ht="18" customHeight="1" x14ac:dyDescent="0.35">
      <c r="A4414" s="59"/>
      <c r="B4414" s="59" t="s">
        <v>779</v>
      </c>
      <c r="C4414" s="59"/>
      <c r="D4414" s="60"/>
      <c r="E4414" s="60"/>
      <c r="F4414" s="59"/>
      <c r="G4414" s="60"/>
    </row>
    <row r="4415" spans="1:7" ht="18" customHeight="1" x14ac:dyDescent="0.35">
      <c r="A4415" s="59"/>
      <c r="B4415" s="59" t="s">
        <v>780</v>
      </c>
      <c r="C4415" s="59"/>
      <c r="D4415" s="60"/>
      <c r="E4415" s="60"/>
      <c r="F4415" s="59"/>
      <c r="G4415" s="60"/>
    </row>
    <row r="4416" spans="1:7" ht="18" customHeight="1" x14ac:dyDescent="0.35">
      <c r="A4416" s="59"/>
      <c r="B4416" s="59"/>
      <c r="C4416" s="59"/>
      <c r="D4416" s="60">
        <f t="shared" ref="D4416:E4416" si="183">SUM(D4398:D4415)</f>
        <v>26998812.629999999</v>
      </c>
      <c r="E4416" s="60">
        <f t="shared" si="183"/>
        <v>0</v>
      </c>
      <c r="F4416" s="59" t="s">
        <v>761</v>
      </c>
      <c r="G4416" s="60">
        <f>D4416-E4416</f>
        <v>26998812.629999999</v>
      </c>
    </row>
    <row r="4417" spans="1:7" ht="18" customHeight="1" x14ac:dyDescent="0.35">
      <c r="A4417" s="52"/>
      <c r="B4417" s="52"/>
      <c r="C4417" s="52"/>
      <c r="D4417" s="53"/>
      <c r="E4417" s="53"/>
      <c r="F4417" s="52"/>
      <c r="G4417" s="53"/>
    </row>
    <row r="4418" spans="1:7" ht="18" customHeight="1" x14ac:dyDescent="0.35">
      <c r="A4418" s="52"/>
      <c r="B4418" s="52"/>
      <c r="C4418" s="52"/>
      <c r="D4418" s="53"/>
      <c r="E4418" s="53"/>
      <c r="F4418" s="52"/>
      <c r="G4418" s="53"/>
    </row>
    <row r="4419" spans="1:7" ht="18" customHeight="1" x14ac:dyDescent="0.35">
      <c r="A4419" s="72" t="s">
        <v>692</v>
      </c>
      <c r="B4419" s="63"/>
      <c r="C4419" s="52"/>
      <c r="D4419" s="55">
        <v>355</v>
      </c>
      <c r="E4419" s="53"/>
      <c r="F4419" s="52"/>
      <c r="G4419" s="53"/>
    </row>
    <row r="4420" spans="1:7" ht="18" customHeight="1" x14ac:dyDescent="0.35">
      <c r="A4420" s="73"/>
      <c r="B4420" s="64"/>
      <c r="C4420" s="52"/>
      <c r="D4420" s="55"/>
      <c r="E4420" s="53"/>
      <c r="F4420" s="52"/>
      <c r="G4420" s="53"/>
    </row>
    <row r="4421" spans="1:7" ht="18" customHeight="1" x14ac:dyDescent="0.35">
      <c r="A4421" s="57" t="s">
        <v>756</v>
      </c>
      <c r="B4421" s="57" t="s">
        <v>757</v>
      </c>
      <c r="C4421" s="57" t="s">
        <v>758</v>
      </c>
      <c r="D4421" s="58" t="s">
        <v>759</v>
      </c>
      <c r="E4421" s="58" t="s">
        <v>760</v>
      </c>
      <c r="F4421" s="57" t="s">
        <v>761</v>
      </c>
      <c r="G4421" s="58" t="s">
        <v>762</v>
      </c>
    </row>
    <row r="4422" spans="1:7" ht="18" customHeight="1" x14ac:dyDescent="0.35">
      <c r="A4422" s="59" t="s">
        <v>763</v>
      </c>
      <c r="B4422" s="59" t="s">
        <v>649</v>
      </c>
      <c r="C4422" s="59"/>
      <c r="D4422" s="60"/>
      <c r="E4422" s="60"/>
      <c r="F4422" s="59"/>
      <c r="G4422" s="60"/>
    </row>
    <row r="4423" spans="1:7" ht="18" customHeight="1" x14ac:dyDescent="0.35">
      <c r="A4423" s="59"/>
      <c r="B4423" s="59" t="s">
        <v>764</v>
      </c>
      <c r="C4423" s="59"/>
      <c r="D4423" s="60"/>
      <c r="E4423" s="60"/>
      <c r="F4423" s="59"/>
      <c r="G4423" s="60"/>
    </row>
    <row r="4424" spans="1:7" ht="18" customHeight="1" x14ac:dyDescent="0.35">
      <c r="A4424" s="59"/>
      <c r="B4424" s="59" t="s">
        <v>765</v>
      </c>
      <c r="C4424" s="59"/>
      <c r="D4424" s="60"/>
      <c r="E4424" s="60"/>
      <c r="F4424" s="59"/>
      <c r="G4424" s="60"/>
    </row>
    <row r="4425" spans="1:7" ht="18" customHeight="1" x14ac:dyDescent="0.35">
      <c r="A4425" s="59"/>
      <c r="B4425" s="59" t="s">
        <v>766</v>
      </c>
      <c r="C4425" s="59"/>
      <c r="D4425" s="60"/>
      <c r="E4425" s="60"/>
      <c r="F4425" s="59"/>
      <c r="G4425" s="60"/>
    </row>
    <row r="4426" spans="1:7" ht="18" customHeight="1" x14ac:dyDescent="0.35">
      <c r="A4426" s="59"/>
      <c r="B4426" s="59" t="s">
        <v>767</v>
      </c>
      <c r="C4426" s="59"/>
      <c r="D4426" s="60"/>
      <c r="E4426" s="60"/>
      <c r="F4426" s="59"/>
      <c r="G4426" s="60"/>
    </row>
    <row r="4427" spans="1:7" ht="18" customHeight="1" x14ac:dyDescent="0.35">
      <c r="A4427" s="59"/>
      <c r="B4427" s="59" t="s">
        <v>768</v>
      </c>
      <c r="C4427" s="59"/>
      <c r="D4427" s="60"/>
      <c r="E4427" s="60"/>
      <c r="F4427" s="59"/>
      <c r="G4427" s="60"/>
    </row>
    <row r="4428" spans="1:7" ht="18" customHeight="1" x14ac:dyDescent="0.35">
      <c r="A4428" s="59"/>
      <c r="B4428" s="59" t="s">
        <v>769</v>
      </c>
      <c r="C4428" s="59"/>
      <c r="D4428" s="60"/>
      <c r="E4428" s="60"/>
      <c r="F4428" s="59"/>
      <c r="G4428" s="60"/>
    </row>
    <row r="4429" spans="1:7" ht="18" customHeight="1" x14ac:dyDescent="0.35">
      <c r="A4429" s="59"/>
      <c r="B4429" s="59" t="s">
        <v>770</v>
      </c>
      <c r="C4429" s="59"/>
      <c r="D4429" s="60"/>
      <c r="E4429" s="60"/>
      <c r="F4429" s="59"/>
      <c r="G4429" s="60"/>
    </row>
    <row r="4430" spans="1:7" ht="18" customHeight="1" x14ac:dyDescent="0.35">
      <c r="A4430" s="59"/>
      <c r="B4430" s="59" t="s">
        <v>771</v>
      </c>
      <c r="C4430" s="59"/>
      <c r="D4430" s="60"/>
      <c r="E4430" s="60"/>
      <c r="F4430" s="59"/>
      <c r="G4430" s="60"/>
    </row>
    <row r="4431" spans="1:7" ht="18" customHeight="1" x14ac:dyDescent="0.35">
      <c r="A4431" s="59"/>
      <c r="B4431" s="59" t="s">
        <v>772</v>
      </c>
      <c r="C4431" s="59"/>
      <c r="D4431" s="60">
        <f>DR!$M$223</f>
        <v>0</v>
      </c>
      <c r="E4431" s="60">
        <f>CR!$M$224</f>
        <v>0</v>
      </c>
      <c r="F4431" s="59"/>
      <c r="G4431" s="60"/>
    </row>
    <row r="4432" spans="1:7" ht="18" customHeight="1" x14ac:dyDescent="0.35">
      <c r="A4432" s="59"/>
      <c r="B4432" s="59" t="s">
        <v>773</v>
      </c>
      <c r="C4432" s="59"/>
      <c r="D4432" s="60"/>
      <c r="E4432" s="60"/>
      <c r="F4432" s="59"/>
      <c r="G4432" s="60"/>
    </row>
    <row r="4433" spans="1:7" ht="18" customHeight="1" x14ac:dyDescent="0.35">
      <c r="A4433" s="59"/>
      <c r="B4433" s="59" t="s">
        <v>774</v>
      </c>
      <c r="C4433" s="59"/>
      <c r="D4433" s="60"/>
      <c r="E4433" s="60"/>
      <c r="F4433" s="59"/>
      <c r="G4433" s="60"/>
    </row>
    <row r="4434" spans="1:7" ht="18" customHeight="1" x14ac:dyDescent="0.35">
      <c r="A4434" s="59"/>
      <c r="B4434" s="59" t="s">
        <v>775</v>
      </c>
      <c r="C4434" s="59"/>
      <c r="D4434" s="60"/>
      <c r="E4434" s="60"/>
      <c r="F4434" s="59"/>
      <c r="G4434" s="60"/>
    </row>
    <row r="4435" spans="1:7" ht="18" customHeight="1" x14ac:dyDescent="0.35">
      <c r="A4435" s="59"/>
      <c r="B4435" s="59" t="s">
        <v>776</v>
      </c>
      <c r="C4435" s="59"/>
      <c r="D4435" s="60"/>
      <c r="E4435" s="60"/>
      <c r="F4435" s="59"/>
      <c r="G4435" s="60"/>
    </row>
    <row r="4436" spans="1:7" ht="18" customHeight="1" x14ac:dyDescent="0.35">
      <c r="A4436" s="59"/>
      <c r="B4436" s="59" t="s">
        <v>777</v>
      </c>
      <c r="C4436" s="59"/>
      <c r="D4436" s="60"/>
      <c r="E4436" s="60"/>
      <c r="F4436" s="59"/>
      <c r="G4436" s="60"/>
    </row>
    <row r="4437" spans="1:7" ht="18" customHeight="1" x14ac:dyDescent="0.35">
      <c r="A4437" s="59"/>
      <c r="B4437" s="59" t="s">
        <v>778</v>
      </c>
      <c r="C4437" s="59"/>
      <c r="D4437" s="60"/>
      <c r="E4437" s="60"/>
      <c r="F4437" s="59"/>
      <c r="G4437" s="60"/>
    </row>
    <row r="4438" spans="1:7" ht="18" customHeight="1" x14ac:dyDescent="0.35">
      <c r="A4438" s="59"/>
      <c r="B4438" s="59" t="s">
        <v>779</v>
      </c>
      <c r="C4438" s="59"/>
      <c r="D4438" s="60"/>
      <c r="E4438" s="60"/>
      <c r="F4438" s="59"/>
      <c r="G4438" s="60"/>
    </row>
    <row r="4439" spans="1:7" ht="18" customHeight="1" x14ac:dyDescent="0.35">
      <c r="A4439" s="59"/>
      <c r="B4439" s="59" t="s">
        <v>780</v>
      </c>
      <c r="C4439" s="59"/>
      <c r="D4439" s="60"/>
      <c r="E4439" s="60"/>
      <c r="F4439" s="59"/>
      <c r="G4439" s="60"/>
    </row>
    <row r="4440" spans="1:7" ht="18" customHeight="1" x14ac:dyDescent="0.35">
      <c r="A4440" s="59"/>
      <c r="B4440" s="59"/>
      <c r="C4440" s="59"/>
      <c r="D4440" s="60">
        <f t="shared" ref="D4440:E4440" si="184">SUM(D4422:D4439)</f>
        <v>0</v>
      </c>
      <c r="E4440" s="60">
        <f t="shared" si="184"/>
        <v>0</v>
      </c>
      <c r="F4440" s="59" t="s">
        <v>761</v>
      </c>
      <c r="G4440" s="60">
        <f>D4440-E4440</f>
        <v>0</v>
      </c>
    </row>
    <row r="4441" spans="1:7" ht="18" customHeight="1" x14ac:dyDescent="0.35">
      <c r="A4441" s="52"/>
      <c r="B4441" s="52"/>
      <c r="C4441" s="52"/>
      <c r="D4441" s="53"/>
      <c r="E4441" s="53"/>
      <c r="F4441" s="52"/>
      <c r="G4441" s="53"/>
    </row>
    <row r="4442" spans="1:7" ht="18" customHeight="1" x14ac:dyDescent="0.35">
      <c r="A4442" s="52"/>
      <c r="B4442" s="52"/>
      <c r="C4442" s="52"/>
      <c r="D4442" s="53"/>
      <c r="E4442" s="53"/>
      <c r="F4442" s="52"/>
      <c r="G4442" s="53"/>
    </row>
    <row r="4443" spans="1:7" ht="18" customHeight="1" x14ac:dyDescent="0.35">
      <c r="A4443" s="72" t="s">
        <v>695</v>
      </c>
      <c r="B4443" s="63"/>
      <c r="C4443" s="52"/>
      <c r="D4443" s="55">
        <v>356</v>
      </c>
      <c r="E4443" s="53"/>
      <c r="F4443" s="52"/>
      <c r="G4443" s="53"/>
    </row>
    <row r="4444" spans="1:7" ht="18" customHeight="1" x14ac:dyDescent="0.35">
      <c r="A4444" s="73"/>
      <c r="B4444" s="64"/>
      <c r="C4444" s="52"/>
      <c r="D4444" s="55"/>
      <c r="E4444" s="53"/>
      <c r="F4444" s="52"/>
      <c r="G4444" s="53"/>
    </row>
    <row r="4445" spans="1:7" ht="18" customHeight="1" x14ac:dyDescent="0.35">
      <c r="A4445" s="57" t="s">
        <v>756</v>
      </c>
      <c r="B4445" s="57" t="s">
        <v>757</v>
      </c>
      <c r="C4445" s="57" t="s">
        <v>758</v>
      </c>
      <c r="D4445" s="58" t="s">
        <v>759</v>
      </c>
      <c r="E4445" s="58" t="s">
        <v>760</v>
      </c>
      <c r="F4445" s="57" t="s">
        <v>761</v>
      </c>
      <c r="G4445" s="58" t="s">
        <v>762</v>
      </c>
    </row>
    <row r="4446" spans="1:7" ht="18" customHeight="1" x14ac:dyDescent="0.35">
      <c r="A4446" s="59" t="s">
        <v>763</v>
      </c>
      <c r="B4446" s="59" t="s">
        <v>649</v>
      </c>
      <c r="C4446" s="59"/>
      <c r="D4446" s="60"/>
      <c r="E4446" s="60"/>
      <c r="F4446" s="59"/>
      <c r="G4446" s="60"/>
    </row>
    <row r="4447" spans="1:7" ht="18" customHeight="1" x14ac:dyDescent="0.35">
      <c r="A4447" s="59"/>
      <c r="B4447" s="59" t="s">
        <v>764</v>
      </c>
      <c r="C4447" s="59"/>
      <c r="D4447" s="60"/>
      <c r="E4447" s="60"/>
      <c r="F4447" s="59"/>
      <c r="G4447" s="60"/>
    </row>
    <row r="4448" spans="1:7" ht="18" customHeight="1" x14ac:dyDescent="0.35">
      <c r="A4448" s="59"/>
      <c r="B4448" s="59" t="s">
        <v>765</v>
      </c>
      <c r="C4448" s="59"/>
      <c r="D4448" s="60"/>
      <c r="E4448" s="60"/>
      <c r="F4448" s="59"/>
      <c r="G4448" s="60"/>
    </row>
    <row r="4449" spans="1:7" ht="18" customHeight="1" x14ac:dyDescent="0.35">
      <c r="A4449" s="59"/>
      <c r="B4449" s="59" t="s">
        <v>766</v>
      </c>
      <c r="C4449" s="59"/>
      <c r="D4449" s="60"/>
      <c r="E4449" s="60"/>
      <c r="F4449" s="59"/>
      <c r="G4449" s="60"/>
    </row>
    <row r="4450" spans="1:7" ht="18" customHeight="1" x14ac:dyDescent="0.35">
      <c r="A4450" s="59"/>
      <c r="B4450" s="59" t="s">
        <v>767</v>
      </c>
      <c r="C4450" s="59"/>
      <c r="D4450" s="60"/>
      <c r="E4450" s="60"/>
      <c r="F4450" s="59"/>
      <c r="G4450" s="60"/>
    </row>
    <row r="4451" spans="1:7" ht="18" customHeight="1" x14ac:dyDescent="0.35">
      <c r="A4451" s="59"/>
      <c r="B4451" s="59" t="s">
        <v>768</v>
      </c>
      <c r="C4451" s="59"/>
      <c r="D4451" s="60"/>
      <c r="E4451" s="60"/>
      <c r="F4451" s="59"/>
      <c r="G4451" s="60"/>
    </row>
    <row r="4452" spans="1:7" ht="18" customHeight="1" x14ac:dyDescent="0.35">
      <c r="A4452" s="59"/>
      <c r="B4452" s="59" t="s">
        <v>769</v>
      </c>
      <c r="C4452" s="59"/>
      <c r="D4452" s="60"/>
      <c r="E4452" s="60"/>
      <c r="F4452" s="59"/>
      <c r="G4452" s="60"/>
    </row>
    <row r="4453" spans="1:7" ht="18" customHeight="1" x14ac:dyDescent="0.35">
      <c r="A4453" s="59"/>
      <c r="B4453" s="59" t="s">
        <v>770</v>
      </c>
      <c r="C4453" s="59"/>
      <c r="D4453" s="60"/>
      <c r="E4453" s="60"/>
      <c r="F4453" s="59"/>
      <c r="G4453" s="60"/>
    </row>
    <row r="4454" spans="1:7" ht="18" customHeight="1" x14ac:dyDescent="0.35">
      <c r="A4454" s="59"/>
      <c r="B4454" s="59" t="s">
        <v>771</v>
      </c>
      <c r="C4454" s="59"/>
      <c r="D4454" s="60"/>
      <c r="E4454" s="60"/>
      <c r="F4454" s="59"/>
      <c r="G4454" s="60"/>
    </row>
    <row r="4455" spans="1:7" ht="18" customHeight="1" x14ac:dyDescent="0.35">
      <c r="A4455" s="59"/>
      <c r="B4455" s="59" t="s">
        <v>772</v>
      </c>
      <c r="C4455" s="59"/>
      <c r="D4455" s="60"/>
      <c r="E4455" s="60"/>
      <c r="F4455" s="59"/>
      <c r="G4455" s="60"/>
    </row>
    <row r="4456" spans="1:7" ht="18" customHeight="1" x14ac:dyDescent="0.35">
      <c r="A4456" s="59"/>
      <c r="B4456" s="59" t="s">
        <v>773</v>
      </c>
      <c r="C4456" s="59"/>
      <c r="D4456" s="60">
        <f>DR!$N$225</f>
        <v>0</v>
      </c>
      <c r="E4456" s="60">
        <f>CR!$N$226</f>
        <v>0</v>
      </c>
      <c r="F4456" s="59"/>
      <c r="G4456" s="60"/>
    </row>
    <row r="4457" spans="1:7" ht="18" customHeight="1" x14ac:dyDescent="0.35">
      <c r="A4457" s="59"/>
      <c r="B4457" s="59" t="s">
        <v>774</v>
      </c>
      <c r="C4457" s="59"/>
      <c r="D4457" s="60"/>
      <c r="E4457" s="60"/>
      <c r="F4457" s="59"/>
      <c r="G4457" s="60"/>
    </row>
    <row r="4458" spans="1:7" ht="18" customHeight="1" x14ac:dyDescent="0.35">
      <c r="A4458" s="59"/>
      <c r="B4458" s="59" t="s">
        <v>775</v>
      </c>
      <c r="C4458" s="59"/>
      <c r="D4458" s="60"/>
      <c r="E4458" s="60"/>
      <c r="F4458" s="59"/>
      <c r="G4458" s="60"/>
    </row>
    <row r="4459" spans="1:7" ht="18" customHeight="1" x14ac:dyDescent="0.35">
      <c r="A4459" s="59"/>
      <c r="B4459" s="59" t="s">
        <v>776</v>
      </c>
      <c r="C4459" s="59"/>
      <c r="D4459" s="60"/>
      <c r="E4459" s="60"/>
      <c r="F4459" s="59"/>
      <c r="G4459" s="60"/>
    </row>
    <row r="4460" spans="1:7" ht="18" customHeight="1" x14ac:dyDescent="0.35">
      <c r="A4460" s="59"/>
      <c r="B4460" s="59" t="s">
        <v>777</v>
      </c>
      <c r="C4460" s="59"/>
      <c r="D4460" s="60"/>
      <c r="E4460" s="60"/>
      <c r="F4460" s="59"/>
      <c r="G4460" s="60"/>
    </row>
    <row r="4461" spans="1:7" ht="18" customHeight="1" x14ac:dyDescent="0.35">
      <c r="A4461" s="59"/>
      <c r="B4461" s="59" t="s">
        <v>778</v>
      </c>
      <c r="C4461" s="59"/>
      <c r="D4461" s="60"/>
      <c r="E4461" s="60"/>
      <c r="F4461" s="59"/>
      <c r="G4461" s="60"/>
    </row>
    <row r="4462" spans="1:7" ht="18" customHeight="1" x14ac:dyDescent="0.35">
      <c r="A4462" s="59"/>
      <c r="B4462" s="59" t="s">
        <v>779</v>
      </c>
      <c r="C4462" s="59"/>
      <c r="D4462" s="60"/>
      <c r="E4462" s="60"/>
      <c r="F4462" s="59"/>
      <c r="G4462" s="60"/>
    </row>
    <row r="4463" spans="1:7" ht="18" customHeight="1" x14ac:dyDescent="0.35">
      <c r="A4463" s="59"/>
      <c r="B4463" s="59" t="s">
        <v>780</v>
      </c>
      <c r="C4463" s="59"/>
      <c r="D4463" s="60"/>
      <c r="E4463" s="60"/>
      <c r="F4463" s="59"/>
      <c r="G4463" s="60"/>
    </row>
    <row r="4464" spans="1:7" ht="18" customHeight="1" x14ac:dyDescent="0.35">
      <c r="A4464" s="59"/>
      <c r="B4464" s="59"/>
      <c r="C4464" s="59"/>
      <c r="D4464" s="60">
        <f t="shared" ref="D4464:E4464" si="185">SUM(D4446:D4463)</f>
        <v>0</v>
      </c>
      <c r="E4464" s="60">
        <f t="shared" si="185"/>
        <v>0</v>
      </c>
      <c r="F4464" s="59" t="s">
        <v>761</v>
      </c>
      <c r="G4464" s="60">
        <f>D4464-E4464</f>
        <v>0</v>
      </c>
    </row>
    <row r="4465" spans="1:7" ht="18" customHeight="1" x14ac:dyDescent="0.35">
      <c r="A4465" s="52"/>
      <c r="B4465" s="52"/>
      <c r="C4465" s="52"/>
      <c r="D4465" s="53"/>
      <c r="E4465" s="53"/>
      <c r="F4465" s="52"/>
      <c r="G4465" s="53"/>
    </row>
    <row r="4466" spans="1:7" ht="18" customHeight="1" x14ac:dyDescent="0.35">
      <c r="A4466" s="52"/>
      <c r="B4466" s="52"/>
      <c r="C4466" s="52"/>
      <c r="D4466" s="53"/>
      <c r="E4466" s="53"/>
      <c r="F4466" s="52"/>
      <c r="G4466" s="53"/>
    </row>
    <row r="4467" spans="1:7" ht="18" customHeight="1" x14ac:dyDescent="0.35">
      <c r="A4467" s="72" t="s">
        <v>698</v>
      </c>
      <c r="B4467" s="63"/>
      <c r="C4467" s="52"/>
      <c r="D4467" s="55">
        <v>357</v>
      </c>
      <c r="E4467" s="53"/>
      <c r="F4467" s="52"/>
      <c r="G4467" s="53"/>
    </row>
    <row r="4468" spans="1:7" ht="18" customHeight="1" x14ac:dyDescent="0.35">
      <c r="A4468" s="73"/>
      <c r="B4468" s="64"/>
      <c r="C4468" s="52"/>
      <c r="D4468" s="55"/>
      <c r="E4468" s="53"/>
      <c r="F4468" s="52"/>
      <c r="G4468" s="53"/>
    </row>
    <row r="4469" spans="1:7" ht="18" customHeight="1" x14ac:dyDescent="0.35">
      <c r="A4469" s="57" t="s">
        <v>756</v>
      </c>
      <c r="B4469" s="57" t="s">
        <v>757</v>
      </c>
      <c r="C4469" s="57" t="s">
        <v>758</v>
      </c>
      <c r="D4469" s="58" t="s">
        <v>759</v>
      </c>
      <c r="E4469" s="58" t="s">
        <v>760</v>
      </c>
      <c r="F4469" s="57" t="s">
        <v>761</v>
      </c>
      <c r="G4469" s="58" t="s">
        <v>762</v>
      </c>
    </row>
    <row r="4470" spans="1:7" ht="18" customHeight="1" x14ac:dyDescent="0.35">
      <c r="A4470" s="59" t="s">
        <v>763</v>
      </c>
      <c r="B4470" s="59" t="s">
        <v>649</v>
      </c>
      <c r="C4470" s="59"/>
      <c r="D4470" s="60"/>
      <c r="E4470" s="60"/>
      <c r="F4470" s="59"/>
      <c r="G4470" s="60"/>
    </row>
    <row r="4471" spans="1:7" ht="18" customHeight="1" x14ac:dyDescent="0.35">
      <c r="A4471" s="59"/>
      <c r="B4471" s="59" t="s">
        <v>764</v>
      </c>
      <c r="C4471" s="59"/>
      <c r="D4471" s="60"/>
      <c r="E4471" s="60"/>
      <c r="F4471" s="59"/>
      <c r="G4471" s="60"/>
    </row>
    <row r="4472" spans="1:7" ht="18" customHeight="1" x14ac:dyDescent="0.35">
      <c r="A4472" s="59"/>
      <c r="B4472" s="59" t="s">
        <v>765</v>
      </c>
      <c r="C4472" s="59"/>
      <c r="D4472" s="60"/>
      <c r="E4472" s="60"/>
      <c r="F4472" s="59"/>
      <c r="G4472" s="60"/>
    </row>
    <row r="4473" spans="1:7" ht="18" customHeight="1" x14ac:dyDescent="0.35">
      <c r="A4473" s="59"/>
      <c r="B4473" s="59" t="s">
        <v>766</v>
      </c>
      <c r="C4473" s="59"/>
      <c r="D4473" s="60"/>
      <c r="E4473" s="60"/>
      <c r="F4473" s="59"/>
      <c r="G4473" s="60"/>
    </row>
    <row r="4474" spans="1:7" ht="18" customHeight="1" x14ac:dyDescent="0.35">
      <c r="A4474" s="59"/>
      <c r="B4474" s="59" t="s">
        <v>767</v>
      </c>
      <c r="C4474" s="59"/>
      <c r="D4474" s="60"/>
      <c r="E4474" s="60"/>
      <c r="F4474" s="59"/>
      <c r="G4474" s="60"/>
    </row>
    <row r="4475" spans="1:7" ht="18" customHeight="1" x14ac:dyDescent="0.35">
      <c r="A4475" s="59"/>
      <c r="B4475" s="59" t="s">
        <v>768</v>
      </c>
      <c r="C4475" s="59"/>
      <c r="D4475" s="60"/>
      <c r="E4475" s="60"/>
      <c r="F4475" s="59"/>
      <c r="G4475" s="60"/>
    </row>
    <row r="4476" spans="1:7" ht="18" customHeight="1" x14ac:dyDescent="0.35">
      <c r="A4476" s="59"/>
      <c r="B4476" s="59" t="s">
        <v>769</v>
      </c>
      <c r="C4476" s="59"/>
      <c r="D4476" s="60"/>
      <c r="E4476" s="60"/>
      <c r="F4476" s="59"/>
      <c r="G4476" s="60"/>
    </row>
    <row r="4477" spans="1:7" ht="18" customHeight="1" x14ac:dyDescent="0.35">
      <c r="A4477" s="59"/>
      <c r="B4477" s="59" t="s">
        <v>770</v>
      </c>
      <c r="C4477" s="59"/>
      <c r="D4477" s="60"/>
      <c r="E4477" s="60"/>
      <c r="F4477" s="59"/>
      <c r="G4477" s="60"/>
    </row>
    <row r="4478" spans="1:7" ht="18" customHeight="1" x14ac:dyDescent="0.35">
      <c r="A4478" s="59"/>
      <c r="B4478" s="59" t="s">
        <v>771</v>
      </c>
      <c r="C4478" s="59"/>
      <c r="D4478" s="60"/>
      <c r="E4478" s="60"/>
      <c r="F4478" s="59"/>
      <c r="G4478" s="60"/>
    </row>
    <row r="4479" spans="1:7" ht="18" customHeight="1" x14ac:dyDescent="0.35">
      <c r="A4479" s="59"/>
      <c r="B4479" s="59" t="s">
        <v>772</v>
      </c>
      <c r="C4479" s="59"/>
      <c r="D4479" s="60"/>
      <c r="E4479" s="60"/>
      <c r="F4479" s="59"/>
      <c r="G4479" s="60"/>
    </row>
    <row r="4480" spans="1:7" ht="18" customHeight="1" x14ac:dyDescent="0.35">
      <c r="A4480" s="59"/>
      <c r="B4480" s="59" t="s">
        <v>773</v>
      </c>
      <c r="C4480" s="59"/>
      <c r="D4480" s="60"/>
      <c r="E4480" s="60"/>
      <c r="F4480" s="59"/>
      <c r="G4480" s="60"/>
    </row>
    <row r="4481" spans="1:7" ht="18" customHeight="1" x14ac:dyDescent="0.35">
      <c r="A4481" s="59"/>
      <c r="B4481" s="59" t="s">
        <v>774</v>
      </c>
      <c r="C4481" s="59"/>
      <c r="D4481" s="60">
        <f>DR!$O$227</f>
        <v>0</v>
      </c>
      <c r="E4481" s="60">
        <f>CR!$O$228</f>
        <v>0</v>
      </c>
      <c r="F4481" s="59"/>
      <c r="G4481" s="60"/>
    </row>
    <row r="4482" spans="1:7" ht="18" customHeight="1" x14ac:dyDescent="0.35">
      <c r="A4482" s="59"/>
      <c r="B4482" s="59" t="s">
        <v>775</v>
      </c>
      <c r="C4482" s="59"/>
      <c r="D4482" s="60"/>
      <c r="E4482" s="60"/>
      <c r="F4482" s="59"/>
      <c r="G4482" s="60"/>
    </row>
    <row r="4483" spans="1:7" ht="18" customHeight="1" x14ac:dyDescent="0.35">
      <c r="A4483" s="59"/>
      <c r="B4483" s="59" t="s">
        <v>776</v>
      </c>
      <c r="C4483" s="59"/>
      <c r="D4483" s="60"/>
      <c r="E4483" s="60"/>
      <c r="F4483" s="59"/>
      <c r="G4483" s="60"/>
    </row>
    <row r="4484" spans="1:7" ht="18" customHeight="1" x14ac:dyDescent="0.35">
      <c r="A4484" s="59"/>
      <c r="B4484" s="59" t="s">
        <v>777</v>
      </c>
      <c r="C4484" s="59"/>
      <c r="D4484" s="60"/>
      <c r="E4484" s="60"/>
      <c r="F4484" s="59"/>
      <c r="G4484" s="60"/>
    </row>
    <row r="4485" spans="1:7" ht="18" customHeight="1" x14ac:dyDescent="0.35">
      <c r="A4485" s="59"/>
      <c r="B4485" s="59" t="s">
        <v>778</v>
      </c>
      <c r="C4485" s="59"/>
      <c r="D4485" s="60"/>
      <c r="E4485" s="60"/>
      <c r="F4485" s="59"/>
      <c r="G4485" s="60"/>
    </row>
    <row r="4486" spans="1:7" ht="18" customHeight="1" x14ac:dyDescent="0.35">
      <c r="A4486" s="59"/>
      <c r="B4486" s="59" t="s">
        <v>779</v>
      </c>
      <c r="C4486" s="59"/>
      <c r="D4486" s="60"/>
      <c r="E4486" s="60"/>
      <c r="F4486" s="59"/>
      <c r="G4486" s="60"/>
    </row>
    <row r="4487" spans="1:7" ht="18" customHeight="1" x14ac:dyDescent="0.35">
      <c r="A4487" s="59"/>
      <c r="B4487" s="59" t="s">
        <v>780</v>
      </c>
      <c r="C4487" s="59"/>
      <c r="D4487" s="60"/>
      <c r="E4487" s="60"/>
      <c r="F4487" s="59"/>
      <c r="G4487" s="60"/>
    </row>
    <row r="4488" spans="1:7" ht="18" customHeight="1" x14ac:dyDescent="0.35">
      <c r="A4488" s="59"/>
      <c r="B4488" s="59"/>
      <c r="C4488" s="59"/>
      <c r="D4488" s="60">
        <f t="shared" ref="D4488:E4488" si="186">SUM(D4470:D4487)</f>
        <v>0</v>
      </c>
      <c r="E4488" s="60">
        <f t="shared" si="186"/>
        <v>0</v>
      </c>
      <c r="F4488" s="59" t="s">
        <v>761</v>
      </c>
      <c r="G4488" s="60">
        <f>D4488-E4488</f>
        <v>0</v>
      </c>
    </row>
    <row r="4489" spans="1:7" ht="18" customHeight="1" x14ac:dyDescent="0.35">
      <c r="A4489" s="52"/>
      <c r="B4489" s="52"/>
      <c r="C4489" s="52"/>
      <c r="D4489" s="53"/>
      <c r="E4489" s="53"/>
      <c r="F4489" s="52"/>
      <c r="G4489" s="53"/>
    </row>
    <row r="4490" spans="1:7" ht="18" customHeight="1" x14ac:dyDescent="0.35">
      <c r="A4490" s="52"/>
      <c r="B4490" s="52"/>
      <c r="C4490" s="52"/>
      <c r="D4490" s="53"/>
      <c r="E4490" s="53"/>
      <c r="F4490" s="52"/>
      <c r="G4490" s="53"/>
    </row>
    <row r="4491" spans="1:7" ht="18" customHeight="1" x14ac:dyDescent="0.35">
      <c r="A4491" s="72" t="s">
        <v>701</v>
      </c>
      <c r="B4491" s="63"/>
      <c r="C4491" s="52"/>
      <c r="D4491" s="55">
        <v>358</v>
      </c>
      <c r="E4491" s="53"/>
      <c r="F4491" s="52"/>
      <c r="G4491" s="53"/>
    </row>
    <row r="4492" spans="1:7" ht="18" customHeight="1" x14ac:dyDescent="0.35">
      <c r="A4492" s="73"/>
      <c r="B4492" s="64"/>
      <c r="C4492" s="52"/>
      <c r="D4492" s="55"/>
      <c r="E4492" s="53"/>
      <c r="F4492" s="52"/>
      <c r="G4492" s="53"/>
    </row>
    <row r="4493" spans="1:7" ht="18" customHeight="1" x14ac:dyDescent="0.35">
      <c r="A4493" s="57" t="s">
        <v>756</v>
      </c>
      <c r="B4493" s="57" t="s">
        <v>757</v>
      </c>
      <c r="C4493" s="57" t="s">
        <v>758</v>
      </c>
      <c r="D4493" s="58" t="s">
        <v>759</v>
      </c>
      <c r="E4493" s="58" t="s">
        <v>760</v>
      </c>
      <c r="F4493" s="57" t="s">
        <v>761</v>
      </c>
      <c r="G4493" s="58" t="s">
        <v>762</v>
      </c>
    </row>
    <row r="4494" spans="1:7" ht="18" customHeight="1" x14ac:dyDescent="0.35">
      <c r="A4494" s="59" t="s">
        <v>763</v>
      </c>
      <c r="B4494" s="59" t="s">
        <v>649</v>
      </c>
      <c r="C4494" s="59"/>
      <c r="D4494" s="60"/>
      <c r="E4494" s="60"/>
      <c r="F4494" s="59"/>
      <c r="G4494" s="60"/>
    </row>
    <row r="4495" spans="1:7" ht="18" customHeight="1" x14ac:dyDescent="0.35">
      <c r="A4495" s="59"/>
      <c r="B4495" s="59" t="s">
        <v>764</v>
      </c>
      <c r="C4495" s="59"/>
      <c r="D4495" s="60"/>
      <c r="E4495" s="60"/>
      <c r="F4495" s="59"/>
      <c r="G4495" s="60"/>
    </row>
    <row r="4496" spans="1:7" ht="18" customHeight="1" x14ac:dyDescent="0.35">
      <c r="A4496" s="59"/>
      <c r="B4496" s="59" t="s">
        <v>765</v>
      </c>
      <c r="C4496" s="59"/>
      <c r="D4496" s="60"/>
      <c r="E4496" s="60"/>
      <c r="F4496" s="59"/>
      <c r="G4496" s="60"/>
    </row>
    <row r="4497" spans="1:7" ht="18" customHeight="1" x14ac:dyDescent="0.35">
      <c r="A4497" s="59"/>
      <c r="B4497" s="59" t="s">
        <v>766</v>
      </c>
      <c r="C4497" s="59"/>
      <c r="D4497" s="60"/>
      <c r="E4497" s="60"/>
      <c r="F4497" s="59"/>
      <c r="G4497" s="60"/>
    </row>
    <row r="4498" spans="1:7" ht="18" customHeight="1" x14ac:dyDescent="0.35">
      <c r="A4498" s="59"/>
      <c r="B4498" s="59" t="s">
        <v>767</v>
      </c>
      <c r="C4498" s="59"/>
      <c r="D4498" s="60"/>
      <c r="E4498" s="60"/>
      <c r="F4498" s="59"/>
      <c r="G4498" s="60"/>
    </row>
    <row r="4499" spans="1:7" ht="18" customHeight="1" x14ac:dyDescent="0.35">
      <c r="A4499" s="59"/>
      <c r="B4499" s="59" t="s">
        <v>768</v>
      </c>
      <c r="C4499" s="59"/>
      <c r="D4499" s="60"/>
      <c r="E4499" s="60"/>
      <c r="F4499" s="59"/>
      <c r="G4499" s="60"/>
    </row>
    <row r="4500" spans="1:7" ht="18" customHeight="1" x14ac:dyDescent="0.35">
      <c r="A4500" s="59"/>
      <c r="B4500" s="59" t="s">
        <v>769</v>
      </c>
      <c r="C4500" s="59"/>
      <c r="D4500" s="60"/>
      <c r="E4500" s="60"/>
      <c r="F4500" s="59"/>
      <c r="G4500" s="60"/>
    </row>
    <row r="4501" spans="1:7" ht="18" customHeight="1" x14ac:dyDescent="0.35">
      <c r="A4501" s="59"/>
      <c r="B4501" s="59" t="s">
        <v>770</v>
      </c>
      <c r="C4501" s="59"/>
      <c r="D4501" s="60"/>
      <c r="E4501" s="60"/>
      <c r="F4501" s="59"/>
      <c r="G4501" s="60"/>
    </row>
    <row r="4502" spans="1:7" ht="18" customHeight="1" x14ac:dyDescent="0.35">
      <c r="A4502" s="59"/>
      <c r="B4502" s="59" t="s">
        <v>771</v>
      </c>
      <c r="C4502" s="59"/>
      <c r="D4502" s="60"/>
      <c r="E4502" s="60"/>
      <c r="F4502" s="59"/>
      <c r="G4502" s="60"/>
    </row>
    <row r="4503" spans="1:7" ht="18" customHeight="1" x14ac:dyDescent="0.35">
      <c r="A4503" s="59"/>
      <c r="B4503" s="59" t="s">
        <v>772</v>
      </c>
      <c r="C4503" s="59"/>
      <c r="D4503" s="60"/>
      <c r="E4503" s="60"/>
      <c r="F4503" s="59"/>
      <c r="G4503" s="60"/>
    </row>
    <row r="4504" spans="1:7" ht="18" customHeight="1" x14ac:dyDescent="0.35">
      <c r="A4504" s="59"/>
      <c r="B4504" s="59" t="s">
        <v>773</v>
      </c>
      <c r="C4504" s="59"/>
      <c r="D4504" s="60"/>
      <c r="E4504" s="60"/>
      <c r="F4504" s="59"/>
      <c r="G4504" s="60"/>
    </row>
    <row r="4505" spans="1:7" ht="18" customHeight="1" x14ac:dyDescent="0.35">
      <c r="A4505" s="59"/>
      <c r="B4505" s="59" t="s">
        <v>774</v>
      </c>
      <c r="C4505" s="59"/>
      <c r="D4505" s="60"/>
      <c r="E4505" s="60"/>
      <c r="F4505" s="59"/>
      <c r="G4505" s="60"/>
    </row>
    <row r="4506" spans="1:7" ht="18" customHeight="1" x14ac:dyDescent="0.35">
      <c r="A4506" s="59"/>
      <c r="B4506" s="59" t="s">
        <v>775</v>
      </c>
      <c r="C4506" s="59"/>
      <c r="D4506" s="60">
        <f>DR!$P$229</f>
        <v>0</v>
      </c>
      <c r="E4506" s="60">
        <f>CR!$P$230</f>
        <v>0</v>
      </c>
      <c r="F4506" s="59"/>
      <c r="G4506" s="60"/>
    </row>
    <row r="4507" spans="1:7" ht="18" customHeight="1" x14ac:dyDescent="0.35">
      <c r="A4507" s="59"/>
      <c r="B4507" s="59" t="s">
        <v>776</v>
      </c>
      <c r="C4507" s="59"/>
      <c r="D4507" s="60"/>
      <c r="E4507" s="60"/>
      <c r="F4507" s="59"/>
      <c r="G4507" s="60"/>
    </row>
    <row r="4508" spans="1:7" ht="18" customHeight="1" x14ac:dyDescent="0.35">
      <c r="A4508" s="59"/>
      <c r="B4508" s="59" t="s">
        <v>777</v>
      </c>
      <c r="C4508" s="59"/>
      <c r="D4508" s="60"/>
      <c r="E4508" s="60"/>
      <c r="F4508" s="59"/>
      <c r="G4508" s="60"/>
    </row>
    <row r="4509" spans="1:7" ht="18" customHeight="1" x14ac:dyDescent="0.35">
      <c r="A4509" s="59"/>
      <c r="B4509" s="59" t="s">
        <v>778</v>
      </c>
      <c r="C4509" s="59"/>
      <c r="D4509" s="60"/>
      <c r="E4509" s="60"/>
      <c r="F4509" s="59"/>
      <c r="G4509" s="60"/>
    </row>
    <row r="4510" spans="1:7" ht="18" customHeight="1" x14ac:dyDescent="0.35">
      <c r="A4510" s="59"/>
      <c r="B4510" s="59" t="s">
        <v>779</v>
      </c>
      <c r="C4510" s="59"/>
      <c r="D4510" s="60"/>
      <c r="E4510" s="60"/>
      <c r="F4510" s="59"/>
      <c r="G4510" s="60"/>
    </row>
    <row r="4511" spans="1:7" ht="18" customHeight="1" x14ac:dyDescent="0.35">
      <c r="A4511" s="59"/>
      <c r="B4511" s="59" t="s">
        <v>780</v>
      </c>
      <c r="C4511" s="59"/>
      <c r="D4511" s="60"/>
      <c r="E4511" s="60"/>
      <c r="F4511" s="59"/>
      <c r="G4511" s="60"/>
    </row>
    <row r="4512" spans="1:7" ht="18" customHeight="1" x14ac:dyDescent="0.35">
      <c r="A4512" s="59"/>
      <c r="B4512" s="59"/>
      <c r="C4512" s="59"/>
      <c r="D4512" s="60">
        <f t="shared" ref="D4512:E4512" si="187">SUM(D4494:D4511)</f>
        <v>0</v>
      </c>
      <c r="E4512" s="60">
        <f t="shared" si="187"/>
        <v>0</v>
      </c>
      <c r="F4512" s="59" t="s">
        <v>761</v>
      </c>
      <c r="G4512" s="60">
        <f>D4512-E4512</f>
        <v>0</v>
      </c>
    </row>
    <row r="4513" spans="1:7" ht="18" customHeight="1" x14ac:dyDescent="0.35">
      <c r="A4513" s="52"/>
      <c r="B4513" s="52"/>
      <c r="C4513" s="52"/>
      <c r="D4513" s="53"/>
      <c r="E4513" s="53"/>
      <c r="F4513" s="52"/>
      <c r="G4513" s="53"/>
    </row>
    <row r="4514" spans="1:7" ht="18" customHeight="1" x14ac:dyDescent="0.35">
      <c r="A4514" s="52"/>
      <c r="B4514" s="52"/>
      <c r="C4514" s="52"/>
      <c r="D4514" s="53"/>
      <c r="E4514" s="53"/>
      <c r="F4514" s="52"/>
      <c r="G4514" s="53"/>
    </row>
    <row r="4515" spans="1:7" ht="18" customHeight="1" x14ac:dyDescent="0.35">
      <c r="A4515" s="72" t="s">
        <v>704</v>
      </c>
      <c r="B4515" s="63"/>
      <c r="C4515" s="52"/>
      <c r="D4515" s="55">
        <v>359</v>
      </c>
      <c r="E4515" s="53"/>
      <c r="F4515" s="52"/>
      <c r="G4515" s="53"/>
    </row>
    <row r="4516" spans="1:7" ht="18" customHeight="1" x14ac:dyDescent="0.35">
      <c r="A4516" s="73"/>
      <c r="B4516" s="64"/>
      <c r="C4516" s="52"/>
      <c r="D4516" s="55"/>
      <c r="E4516" s="53"/>
      <c r="F4516" s="52"/>
      <c r="G4516" s="53"/>
    </row>
    <row r="4517" spans="1:7" ht="18" customHeight="1" x14ac:dyDescent="0.35">
      <c r="A4517" s="57" t="s">
        <v>756</v>
      </c>
      <c r="B4517" s="57" t="s">
        <v>757</v>
      </c>
      <c r="C4517" s="57" t="s">
        <v>758</v>
      </c>
      <c r="D4517" s="58" t="s">
        <v>759</v>
      </c>
      <c r="E4517" s="58" t="s">
        <v>760</v>
      </c>
      <c r="F4517" s="57" t="s">
        <v>761</v>
      </c>
      <c r="G4517" s="58" t="s">
        <v>762</v>
      </c>
    </row>
    <row r="4518" spans="1:7" ht="18" customHeight="1" x14ac:dyDescent="0.35">
      <c r="A4518" s="59" t="s">
        <v>763</v>
      </c>
      <c r="B4518" s="59" t="s">
        <v>649</v>
      </c>
      <c r="C4518" s="59"/>
      <c r="D4518" s="60"/>
      <c r="E4518" s="60"/>
      <c r="F4518" s="59"/>
      <c r="G4518" s="60"/>
    </row>
    <row r="4519" spans="1:7" ht="18" customHeight="1" x14ac:dyDescent="0.35">
      <c r="A4519" s="59"/>
      <c r="B4519" s="59" t="s">
        <v>764</v>
      </c>
      <c r="C4519" s="59"/>
      <c r="D4519" s="60"/>
      <c r="E4519" s="60"/>
      <c r="F4519" s="59"/>
      <c r="G4519" s="60"/>
    </row>
    <row r="4520" spans="1:7" ht="18" customHeight="1" x14ac:dyDescent="0.35">
      <c r="A4520" s="59"/>
      <c r="B4520" s="59" t="s">
        <v>765</v>
      </c>
      <c r="C4520" s="59"/>
      <c r="D4520" s="60"/>
      <c r="E4520" s="60"/>
      <c r="F4520" s="59"/>
      <c r="G4520" s="60"/>
    </row>
    <row r="4521" spans="1:7" ht="18" customHeight="1" x14ac:dyDescent="0.35">
      <c r="A4521" s="59"/>
      <c r="B4521" s="59" t="s">
        <v>766</v>
      </c>
      <c r="C4521" s="59"/>
      <c r="D4521" s="60"/>
      <c r="E4521" s="60"/>
      <c r="F4521" s="59"/>
      <c r="G4521" s="60"/>
    </row>
    <row r="4522" spans="1:7" ht="18" customHeight="1" x14ac:dyDescent="0.35">
      <c r="A4522" s="59"/>
      <c r="B4522" s="59" t="s">
        <v>767</v>
      </c>
      <c r="C4522" s="59"/>
      <c r="D4522" s="60"/>
      <c r="E4522" s="60"/>
      <c r="F4522" s="59"/>
      <c r="G4522" s="60"/>
    </row>
    <row r="4523" spans="1:7" ht="18" customHeight="1" x14ac:dyDescent="0.35">
      <c r="A4523" s="59"/>
      <c r="B4523" s="59" t="s">
        <v>768</v>
      </c>
      <c r="C4523" s="59"/>
      <c r="D4523" s="60"/>
      <c r="E4523" s="60"/>
      <c r="F4523" s="59"/>
      <c r="G4523" s="60"/>
    </row>
    <row r="4524" spans="1:7" ht="18" customHeight="1" x14ac:dyDescent="0.35">
      <c r="A4524" s="59"/>
      <c r="B4524" s="59" t="s">
        <v>769</v>
      </c>
      <c r="C4524" s="59"/>
      <c r="D4524" s="60"/>
      <c r="E4524" s="60"/>
      <c r="F4524" s="59"/>
      <c r="G4524" s="60"/>
    </row>
    <row r="4525" spans="1:7" ht="18" customHeight="1" x14ac:dyDescent="0.35">
      <c r="A4525" s="59"/>
      <c r="B4525" s="59" t="s">
        <v>770</v>
      </c>
      <c r="C4525" s="59"/>
      <c r="D4525" s="60"/>
      <c r="E4525" s="60"/>
      <c r="F4525" s="59"/>
      <c r="G4525" s="60"/>
    </row>
    <row r="4526" spans="1:7" ht="18" customHeight="1" x14ac:dyDescent="0.35">
      <c r="A4526" s="59"/>
      <c r="B4526" s="59" t="s">
        <v>771</v>
      </c>
      <c r="C4526" s="59"/>
      <c r="D4526" s="60"/>
      <c r="E4526" s="60"/>
      <c r="F4526" s="59"/>
      <c r="G4526" s="60"/>
    </row>
    <row r="4527" spans="1:7" ht="18" customHeight="1" x14ac:dyDescent="0.35">
      <c r="A4527" s="59"/>
      <c r="B4527" s="59" t="s">
        <v>772</v>
      </c>
      <c r="C4527" s="59"/>
      <c r="D4527" s="60"/>
      <c r="E4527" s="60"/>
      <c r="F4527" s="59"/>
      <c r="G4527" s="60"/>
    </row>
    <row r="4528" spans="1:7" ht="18" customHeight="1" x14ac:dyDescent="0.35">
      <c r="A4528" s="59"/>
      <c r="B4528" s="59" t="s">
        <v>773</v>
      </c>
      <c r="C4528" s="59"/>
      <c r="D4528" s="60"/>
      <c r="E4528" s="60"/>
      <c r="F4528" s="59"/>
      <c r="G4528" s="60"/>
    </row>
    <row r="4529" spans="1:7" ht="18" customHeight="1" x14ac:dyDescent="0.35">
      <c r="A4529" s="59"/>
      <c r="B4529" s="59" t="s">
        <v>774</v>
      </c>
      <c r="C4529" s="59"/>
      <c r="D4529" s="60"/>
      <c r="E4529" s="60"/>
      <c r="F4529" s="59"/>
      <c r="G4529" s="60"/>
    </row>
    <row r="4530" spans="1:7" ht="18" customHeight="1" x14ac:dyDescent="0.35">
      <c r="A4530" s="59"/>
      <c r="B4530" s="59" t="s">
        <v>775</v>
      </c>
      <c r="C4530" s="59"/>
      <c r="D4530" s="60"/>
      <c r="E4530" s="60"/>
      <c r="F4530" s="59"/>
      <c r="G4530" s="60"/>
    </row>
    <row r="4531" spans="1:7" ht="18" customHeight="1" x14ac:dyDescent="0.35">
      <c r="A4531" s="59"/>
      <c r="B4531" s="59" t="s">
        <v>776</v>
      </c>
      <c r="C4531" s="59"/>
      <c r="D4531" s="60">
        <f>DR!$Q$231</f>
        <v>0</v>
      </c>
      <c r="E4531" s="60">
        <f>CR!$Q$232</f>
        <v>0</v>
      </c>
      <c r="F4531" s="59"/>
      <c r="G4531" s="60"/>
    </row>
    <row r="4532" spans="1:7" ht="18" customHeight="1" x14ac:dyDescent="0.35">
      <c r="A4532" s="59"/>
      <c r="B4532" s="59" t="s">
        <v>777</v>
      </c>
      <c r="C4532" s="59"/>
      <c r="D4532" s="60"/>
      <c r="E4532" s="60"/>
      <c r="F4532" s="59"/>
      <c r="G4532" s="60"/>
    </row>
    <row r="4533" spans="1:7" ht="18" customHeight="1" x14ac:dyDescent="0.35">
      <c r="A4533" s="59"/>
      <c r="B4533" s="59" t="s">
        <v>778</v>
      </c>
      <c r="C4533" s="59"/>
      <c r="D4533" s="60"/>
      <c r="E4533" s="60"/>
      <c r="F4533" s="59"/>
      <c r="G4533" s="60"/>
    </row>
    <row r="4534" spans="1:7" ht="18" customHeight="1" x14ac:dyDescent="0.35">
      <c r="A4534" s="59"/>
      <c r="B4534" s="59" t="s">
        <v>779</v>
      </c>
      <c r="C4534" s="59"/>
      <c r="D4534" s="60"/>
      <c r="E4534" s="60"/>
      <c r="F4534" s="59"/>
      <c r="G4534" s="60"/>
    </row>
    <row r="4535" spans="1:7" ht="18" customHeight="1" x14ac:dyDescent="0.35">
      <c r="A4535" s="59"/>
      <c r="B4535" s="59" t="s">
        <v>780</v>
      </c>
      <c r="C4535" s="59"/>
      <c r="D4535" s="60"/>
      <c r="E4535" s="60"/>
      <c r="F4535" s="59"/>
      <c r="G4535" s="60"/>
    </row>
    <row r="4536" spans="1:7" ht="18" customHeight="1" x14ac:dyDescent="0.35">
      <c r="A4536" s="59"/>
      <c r="B4536" s="59"/>
      <c r="C4536" s="59"/>
      <c r="D4536" s="60">
        <f t="shared" ref="D4536:E4536" si="188">SUM(D4518:D4535)</f>
        <v>0</v>
      </c>
      <c r="E4536" s="60">
        <f t="shared" si="188"/>
        <v>0</v>
      </c>
      <c r="F4536" s="59" t="s">
        <v>761</v>
      </c>
      <c r="G4536" s="60">
        <f>D4536-E4536</f>
        <v>0</v>
      </c>
    </row>
    <row r="4537" spans="1:7" ht="18" customHeight="1" x14ac:dyDescent="0.35">
      <c r="A4537" s="52"/>
      <c r="B4537" s="52"/>
      <c r="C4537" s="52"/>
      <c r="D4537" s="53"/>
      <c r="E4537" s="53"/>
      <c r="F4537" s="52"/>
      <c r="G4537" s="53"/>
    </row>
    <row r="4538" spans="1:7" ht="18" customHeight="1" x14ac:dyDescent="0.35">
      <c r="A4538" s="52"/>
      <c r="B4538" s="52"/>
      <c r="C4538" s="52"/>
      <c r="D4538" s="53"/>
      <c r="E4538" s="53"/>
      <c r="F4538" s="52"/>
      <c r="G4538" s="53"/>
    </row>
    <row r="4539" spans="1:7" ht="18" customHeight="1" x14ac:dyDescent="0.35">
      <c r="A4539" s="72" t="s">
        <v>707</v>
      </c>
      <c r="B4539" s="63"/>
      <c r="C4539" s="52"/>
      <c r="D4539" s="55">
        <v>360</v>
      </c>
      <c r="E4539" s="53"/>
      <c r="F4539" s="52"/>
      <c r="G4539" s="53"/>
    </row>
    <row r="4540" spans="1:7" ht="18" customHeight="1" x14ac:dyDescent="0.35">
      <c r="A4540" s="73"/>
      <c r="B4540" s="64"/>
      <c r="C4540" s="52"/>
      <c r="D4540" s="55"/>
      <c r="E4540" s="53"/>
      <c r="F4540" s="52"/>
      <c r="G4540" s="53"/>
    </row>
    <row r="4541" spans="1:7" ht="18" customHeight="1" x14ac:dyDescent="0.35">
      <c r="A4541" s="57" t="s">
        <v>756</v>
      </c>
      <c r="B4541" s="57" t="s">
        <v>757</v>
      </c>
      <c r="C4541" s="57" t="s">
        <v>758</v>
      </c>
      <c r="D4541" s="58" t="s">
        <v>759</v>
      </c>
      <c r="E4541" s="58" t="s">
        <v>760</v>
      </c>
      <c r="F4541" s="57" t="s">
        <v>761</v>
      </c>
      <c r="G4541" s="58" t="s">
        <v>762</v>
      </c>
    </row>
    <row r="4542" spans="1:7" ht="18" customHeight="1" x14ac:dyDescent="0.35">
      <c r="A4542" s="59" t="s">
        <v>763</v>
      </c>
      <c r="B4542" s="59" t="s">
        <v>649</v>
      </c>
      <c r="C4542" s="59"/>
      <c r="D4542" s="60"/>
      <c r="E4542" s="60"/>
      <c r="F4542" s="59"/>
      <c r="G4542" s="60"/>
    </row>
    <row r="4543" spans="1:7" ht="18" customHeight="1" x14ac:dyDescent="0.35">
      <c r="A4543" s="59"/>
      <c r="B4543" s="59" t="s">
        <v>764</v>
      </c>
      <c r="C4543" s="59"/>
      <c r="D4543" s="60"/>
      <c r="E4543" s="60"/>
      <c r="F4543" s="59"/>
      <c r="G4543" s="60"/>
    </row>
    <row r="4544" spans="1:7" ht="18" customHeight="1" x14ac:dyDescent="0.35">
      <c r="A4544" s="59"/>
      <c r="B4544" s="59" t="s">
        <v>765</v>
      </c>
      <c r="C4544" s="59"/>
      <c r="D4544" s="60"/>
      <c r="E4544" s="60"/>
      <c r="F4544" s="59"/>
      <c r="G4544" s="60"/>
    </row>
    <row r="4545" spans="1:7" ht="18" customHeight="1" x14ac:dyDescent="0.35">
      <c r="A4545" s="59"/>
      <c r="B4545" s="59" t="s">
        <v>766</v>
      </c>
      <c r="C4545" s="59"/>
      <c r="D4545" s="60"/>
      <c r="E4545" s="60"/>
      <c r="F4545" s="59"/>
      <c r="G4545" s="60"/>
    </row>
    <row r="4546" spans="1:7" ht="18" customHeight="1" x14ac:dyDescent="0.35">
      <c r="A4546" s="59"/>
      <c r="B4546" s="59" t="s">
        <v>767</v>
      </c>
      <c r="C4546" s="59"/>
      <c r="D4546" s="60"/>
      <c r="E4546" s="60"/>
      <c r="F4546" s="59"/>
      <c r="G4546" s="60"/>
    </row>
    <row r="4547" spans="1:7" ht="18" customHeight="1" x14ac:dyDescent="0.35">
      <c r="A4547" s="59"/>
      <c r="B4547" s="59" t="s">
        <v>768</v>
      </c>
      <c r="C4547" s="59"/>
      <c r="D4547" s="60"/>
      <c r="E4547" s="60"/>
      <c r="F4547" s="59"/>
      <c r="G4547" s="60"/>
    </row>
    <row r="4548" spans="1:7" ht="18" customHeight="1" x14ac:dyDescent="0.35">
      <c r="A4548" s="59"/>
      <c r="B4548" s="59" t="s">
        <v>769</v>
      </c>
      <c r="C4548" s="59"/>
      <c r="D4548" s="60"/>
      <c r="E4548" s="60"/>
      <c r="F4548" s="59"/>
      <c r="G4548" s="60"/>
    </row>
    <row r="4549" spans="1:7" ht="18" customHeight="1" x14ac:dyDescent="0.35">
      <c r="A4549" s="59"/>
      <c r="B4549" s="59" t="s">
        <v>770</v>
      </c>
      <c r="C4549" s="59"/>
      <c r="D4549" s="60"/>
      <c r="E4549" s="60"/>
      <c r="F4549" s="59"/>
      <c r="G4549" s="60"/>
    </row>
    <row r="4550" spans="1:7" ht="18" customHeight="1" x14ac:dyDescent="0.35">
      <c r="A4550" s="59"/>
      <c r="B4550" s="59" t="s">
        <v>771</v>
      </c>
      <c r="C4550" s="59"/>
      <c r="D4550" s="60"/>
      <c r="E4550" s="60"/>
      <c r="F4550" s="59"/>
      <c r="G4550" s="60"/>
    </row>
    <row r="4551" spans="1:7" ht="18" customHeight="1" x14ac:dyDescent="0.35">
      <c r="A4551" s="59"/>
      <c r="B4551" s="59" t="s">
        <v>772</v>
      </c>
      <c r="C4551" s="59"/>
      <c r="D4551" s="60"/>
      <c r="E4551" s="60"/>
      <c r="F4551" s="59"/>
      <c r="G4551" s="60"/>
    </row>
    <row r="4552" spans="1:7" ht="18" customHeight="1" x14ac:dyDescent="0.35">
      <c r="A4552" s="59"/>
      <c r="B4552" s="59" t="s">
        <v>773</v>
      </c>
      <c r="C4552" s="59"/>
      <c r="D4552" s="60"/>
      <c r="E4552" s="60"/>
      <c r="F4552" s="59"/>
      <c r="G4552" s="60"/>
    </row>
    <row r="4553" spans="1:7" ht="18" customHeight="1" x14ac:dyDescent="0.35">
      <c r="A4553" s="59"/>
      <c r="B4553" s="59" t="s">
        <v>774</v>
      </c>
      <c r="C4553" s="59"/>
      <c r="D4553" s="60"/>
      <c r="E4553" s="60"/>
      <c r="F4553" s="59"/>
      <c r="G4553" s="60"/>
    </row>
    <row r="4554" spans="1:7" ht="18" customHeight="1" x14ac:dyDescent="0.35">
      <c r="A4554" s="59"/>
      <c r="B4554" s="59" t="s">
        <v>775</v>
      </c>
      <c r="C4554" s="59"/>
      <c r="D4554" s="60"/>
      <c r="E4554" s="60"/>
      <c r="F4554" s="59"/>
      <c r="G4554" s="60"/>
    </row>
    <row r="4555" spans="1:7" ht="18" customHeight="1" x14ac:dyDescent="0.35">
      <c r="A4555" s="59"/>
      <c r="B4555" s="59" t="s">
        <v>776</v>
      </c>
      <c r="C4555" s="59"/>
      <c r="D4555" s="60"/>
      <c r="E4555" s="60"/>
      <c r="F4555" s="59"/>
      <c r="G4555" s="60"/>
    </row>
    <row r="4556" spans="1:7" ht="18" customHeight="1" x14ac:dyDescent="0.35">
      <c r="A4556" s="59"/>
      <c r="B4556" s="59" t="s">
        <v>777</v>
      </c>
      <c r="C4556" s="59"/>
      <c r="D4556" s="60">
        <f>DR!$R$233</f>
        <v>0</v>
      </c>
      <c r="E4556" s="60">
        <f>CR!$R$234</f>
        <v>0</v>
      </c>
      <c r="F4556" s="59"/>
      <c r="G4556" s="60"/>
    </row>
    <row r="4557" spans="1:7" ht="18" customHeight="1" x14ac:dyDescent="0.35">
      <c r="A4557" s="59"/>
      <c r="B4557" s="59" t="s">
        <v>778</v>
      </c>
      <c r="C4557" s="59"/>
      <c r="D4557" s="60"/>
      <c r="E4557" s="60"/>
      <c r="F4557" s="59"/>
      <c r="G4557" s="60"/>
    </row>
    <row r="4558" spans="1:7" ht="18" customHeight="1" x14ac:dyDescent="0.35">
      <c r="A4558" s="59"/>
      <c r="B4558" s="59" t="s">
        <v>779</v>
      </c>
      <c r="C4558" s="59"/>
      <c r="D4558" s="60"/>
      <c r="E4558" s="60"/>
      <c r="F4558" s="59"/>
      <c r="G4558" s="60"/>
    </row>
    <row r="4559" spans="1:7" ht="18" customHeight="1" x14ac:dyDescent="0.35">
      <c r="A4559" s="59"/>
      <c r="B4559" s="59" t="s">
        <v>780</v>
      </c>
      <c r="C4559" s="59"/>
      <c r="D4559" s="60"/>
      <c r="E4559" s="60"/>
      <c r="F4559" s="59"/>
      <c r="G4559" s="60"/>
    </row>
    <row r="4560" spans="1:7" ht="18" customHeight="1" x14ac:dyDescent="0.35">
      <c r="A4560" s="59"/>
      <c r="B4560" s="59"/>
      <c r="C4560" s="59"/>
      <c r="D4560" s="60">
        <f t="shared" ref="D4560:E4560" si="189">SUM(D4542:D4559)</f>
        <v>0</v>
      </c>
      <c r="E4560" s="60">
        <f t="shared" si="189"/>
        <v>0</v>
      </c>
      <c r="F4560" s="59" t="s">
        <v>761</v>
      </c>
      <c r="G4560" s="60">
        <f>D4560-E4560</f>
        <v>0</v>
      </c>
    </row>
    <row r="4561" spans="1:7" ht="18" customHeight="1" x14ac:dyDescent="0.35">
      <c r="A4561" s="52"/>
      <c r="B4561" s="52"/>
      <c r="C4561" s="52"/>
      <c r="D4561" s="53"/>
      <c r="E4561" s="53"/>
      <c r="F4561" s="52"/>
      <c r="G4561" s="53"/>
    </row>
    <row r="4562" spans="1:7" ht="18" customHeight="1" x14ac:dyDescent="0.35">
      <c r="A4562" s="52"/>
      <c r="B4562" s="52"/>
      <c r="C4562" s="52"/>
      <c r="D4562" s="53"/>
      <c r="E4562" s="53"/>
      <c r="F4562" s="52"/>
      <c r="G4562" s="53"/>
    </row>
    <row r="4563" spans="1:7" ht="18" customHeight="1" x14ac:dyDescent="0.35">
      <c r="A4563" s="73" t="s">
        <v>710</v>
      </c>
      <c r="B4563" s="64"/>
      <c r="C4563" s="52"/>
      <c r="D4563" s="55">
        <v>361</v>
      </c>
      <c r="E4563" s="53"/>
      <c r="F4563" s="52"/>
      <c r="G4563" s="53"/>
    </row>
    <row r="4564" spans="1:7" ht="18" customHeight="1" x14ac:dyDescent="0.35">
      <c r="A4564" s="73"/>
      <c r="B4564" s="64"/>
      <c r="C4564" s="52"/>
      <c r="D4564" s="55"/>
      <c r="E4564" s="53"/>
      <c r="F4564" s="52"/>
      <c r="G4564" s="53"/>
    </row>
    <row r="4565" spans="1:7" ht="18" customHeight="1" x14ac:dyDescent="0.35">
      <c r="A4565" s="57" t="s">
        <v>756</v>
      </c>
      <c r="B4565" s="57" t="s">
        <v>757</v>
      </c>
      <c r="C4565" s="57" t="s">
        <v>758</v>
      </c>
      <c r="D4565" s="58" t="s">
        <v>759</v>
      </c>
      <c r="E4565" s="58" t="s">
        <v>760</v>
      </c>
      <c r="F4565" s="57" t="s">
        <v>761</v>
      </c>
      <c r="G4565" s="58" t="s">
        <v>762</v>
      </c>
    </row>
    <row r="4566" spans="1:7" ht="18" customHeight="1" x14ac:dyDescent="0.35">
      <c r="A4566" s="59" t="s">
        <v>763</v>
      </c>
      <c r="B4566" s="59" t="s">
        <v>649</v>
      </c>
      <c r="C4566" s="59"/>
      <c r="D4566" s="60"/>
      <c r="E4566" s="60"/>
      <c r="F4566" s="59"/>
      <c r="G4566" s="60"/>
    </row>
    <row r="4567" spans="1:7" ht="18" customHeight="1" x14ac:dyDescent="0.35">
      <c r="A4567" s="59"/>
      <c r="B4567" s="59" t="s">
        <v>764</v>
      </c>
      <c r="C4567" s="59"/>
      <c r="D4567" s="60"/>
      <c r="E4567" s="60"/>
      <c r="F4567" s="59"/>
      <c r="G4567" s="60"/>
    </row>
    <row r="4568" spans="1:7" ht="18" customHeight="1" x14ac:dyDescent="0.35">
      <c r="A4568" s="59"/>
      <c r="B4568" s="59" t="s">
        <v>765</v>
      </c>
      <c r="C4568" s="59"/>
      <c r="D4568" s="60"/>
      <c r="E4568" s="60"/>
      <c r="F4568" s="59"/>
      <c r="G4568" s="60"/>
    </row>
    <row r="4569" spans="1:7" ht="18" customHeight="1" x14ac:dyDescent="0.35">
      <c r="A4569" s="59"/>
      <c r="B4569" s="59" t="s">
        <v>766</v>
      </c>
      <c r="C4569" s="59"/>
      <c r="D4569" s="60"/>
      <c r="E4569" s="60"/>
      <c r="F4569" s="59"/>
      <c r="G4569" s="60"/>
    </row>
    <row r="4570" spans="1:7" ht="18" customHeight="1" x14ac:dyDescent="0.35">
      <c r="A4570" s="59"/>
      <c r="B4570" s="59" t="s">
        <v>767</v>
      </c>
      <c r="C4570" s="59"/>
      <c r="D4570" s="60"/>
      <c r="E4570" s="60"/>
      <c r="F4570" s="59"/>
      <c r="G4570" s="60"/>
    </row>
    <row r="4571" spans="1:7" ht="18" customHeight="1" x14ac:dyDescent="0.35">
      <c r="A4571" s="59"/>
      <c r="B4571" s="59" t="s">
        <v>768</v>
      </c>
      <c r="C4571" s="59"/>
      <c r="D4571" s="60"/>
      <c r="E4571" s="60"/>
      <c r="F4571" s="59"/>
      <c r="G4571" s="60"/>
    </row>
    <row r="4572" spans="1:7" ht="18" customHeight="1" x14ac:dyDescent="0.35">
      <c r="A4572" s="59"/>
      <c r="B4572" s="59" t="s">
        <v>769</v>
      </c>
      <c r="C4572" s="59"/>
      <c r="D4572" s="60"/>
      <c r="E4572" s="60"/>
      <c r="F4572" s="59"/>
      <c r="G4572" s="60"/>
    </row>
    <row r="4573" spans="1:7" ht="18" customHeight="1" x14ac:dyDescent="0.35">
      <c r="A4573" s="59"/>
      <c r="B4573" s="59" t="s">
        <v>770</v>
      </c>
      <c r="C4573" s="59"/>
      <c r="D4573" s="60"/>
      <c r="E4573" s="60"/>
      <c r="F4573" s="59"/>
      <c r="G4573" s="60"/>
    </row>
    <row r="4574" spans="1:7" ht="18" customHeight="1" x14ac:dyDescent="0.35">
      <c r="A4574" s="59"/>
      <c r="B4574" s="59" t="s">
        <v>771</v>
      </c>
      <c r="C4574" s="59"/>
      <c r="D4574" s="60"/>
      <c r="E4574" s="60"/>
      <c r="F4574" s="59"/>
      <c r="G4574" s="60"/>
    </row>
    <row r="4575" spans="1:7" ht="18" customHeight="1" x14ac:dyDescent="0.35">
      <c r="A4575" s="59"/>
      <c r="B4575" s="59" t="s">
        <v>772</v>
      </c>
      <c r="C4575" s="59"/>
      <c r="D4575" s="60"/>
      <c r="E4575" s="60"/>
      <c r="F4575" s="59"/>
      <c r="G4575" s="60"/>
    </row>
    <row r="4576" spans="1:7" ht="18" customHeight="1" x14ac:dyDescent="0.35">
      <c r="A4576" s="59"/>
      <c r="B4576" s="59" t="s">
        <v>773</v>
      </c>
      <c r="C4576" s="59"/>
      <c r="D4576" s="60"/>
      <c r="E4576" s="60"/>
      <c r="F4576" s="59"/>
      <c r="G4576" s="60"/>
    </row>
    <row r="4577" spans="1:7" ht="18" customHeight="1" x14ac:dyDescent="0.35">
      <c r="A4577" s="59"/>
      <c r="B4577" s="59" t="s">
        <v>774</v>
      </c>
      <c r="C4577" s="59"/>
      <c r="D4577" s="60"/>
      <c r="E4577" s="60"/>
      <c r="F4577" s="59"/>
      <c r="G4577" s="60"/>
    </row>
    <row r="4578" spans="1:7" ht="18" customHeight="1" x14ac:dyDescent="0.35">
      <c r="A4578" s="59"/>
      <c r="B4578" s="59" t="s">
        <v>775</v>
      </c>
      <c r="C4578" s="59"/>
      <c r="D4578" s="60"/>
      <c r="E4578" s="60"/>
      <c r="F4578" s="59"/>
      <c r="G4578" s="60"/>
    </row>
    <row r="4579" spans="1:7" ht="18" customHeight="1" x14ac:dyDescent="0.35">
      <c r="A4579" s="59"/>
      <c r="B4579" s="59" t="s">
        <v>776</v>
      </c>
      <c r="C4579" s="59"/>
      <c r="D4579" s="60"/>
      <c r="E4579" s="60"/>
      <c r="F4579" s="59"/>
      <c r="G4579" s="60"/>
    </row>
    <row r="4580" spans="1:7" ht="18" customHeight="1" x14ac:dyDescent="0.35">
      <c r="A4580" s="59"/>
      <c r="B4580" s="59" t="s">
        <v>777</v>
      </c>
      <c r="C4580" s="59"/>
      <c r="D4580" s="60"/>
      <c r="E4580" s="60"/>
      <c r="F4580" s="59"/>
      <c r="G4580" s="60"/>
    </row>
    <row r="4581" spans="1:7" ht="18" customHeight="1" x14ac:dyDescent="0.35">
      <c r="A4581" s="59"/>
      <c r="B4581" s="59" t="s">
        <v>778</v>
      </c>
      <c r="C4581" s="59"/>
      <c r="D4581" s="60">
        <f>DR!$S$235</f>
        <v>0</v>
      </c>
      <c r="E4581" s="60">
        <f>CR!$S$236</f>
        <v>0</v>
      </c>
      <c r="F4581" s="59"/>
      <c r="G4581" s="60"/>
    </row>
    <row r="4582" spans="1:7" ht="18" customHeight="1" x14ac:dyDescent="0.35">
      <c r="A4582" s="59"/>
      <c r="B4582" s="59" t="s">
        <v>779</v>
      </c>
      <c r="C4582" s="59"/>
      <c r="D4582" s="60"/>
      <c r="E4582" s="60"/>
      <c r="F4582" s="59"/>
      <c r="G4582" s="60"/>
    </row>
    <row r="4583" spans="1:7" ht="18" customHeight="1" x14ac:dyDescent="0.35">
      <c r="A4583" s="59"/>
      <c r="B4583" s="59" t="s">
        <v>780</v>
      </c>
      <c r="C4583" s="59"/>
      <c r="D4583" s="60"/>
      <c r="E4583" s="60"/>
      <c r="F4583" s="59"/>
      <c r="G4583" s="60"/>
    </row>
    <row r="4584" spans="1:7" ht="18" customHeight="1" x14ac:dyDescent="0.35">
      <c r="A4584" s="59"/>
      <c r="B4584" s="59"/>
      <c r="C4584" s="59"/>
      <c r="D4584" s="60">
        <f t="shared" ref="D4584:E4584" si="190">SUM(D4566:D4583)</f>
        <v>0</v>
      </c>
      <c r="E4584" s="60">
        <f t="shared" si="190"/>
        <v>0</v>
      </c>
      <c r="F4584" s="59" t="s">
        <v>761</v>
      </c>
      <c r="G4584" s="60">
        <f>D4584-E4584</f>
        <v>0</v>
      </c>
    </row>
    <row r="4585" spans="1:7" ht="18" customHeight="1" x14ac:dyDescent="0.35">
      <c r="A4585" s="52"/>
      <c r="B4585" s="52"/>
      <c r="C4585" s="52"/>
      <c r="D4585" s="53"/>
      <c r="E4585" s="53"/>
      <c r="F4585" s="52"/>
      <c r="G4585" s="53"/>
    </row>
    <row r="4586" spans="1:7" ht="18" customHeight="1" x14ac:dyDescent="0.35">
      <c r="A4586" s="52"/>
      <c r="B4586" s="52"/>
      <c r="C4586" s="52"/>
      <c r="D4586" s="53"/>
      <c r="E4586" s="53"/>
      <c r="F4586" s="52"/>
      <c r="G4586" s="53"/>
    </row>
    <row r="4587" spans="1:7" ht="18" customHeight="1" x14ac:dyDescent="0.35">
      <c r="A4587" s="61" t="s">
        <v>749</v>
      </c>
      <c r="B4587" s="64"/>
      <c r="C4587" s="52"/>
      <c r="D4587" s="55">
        <v>362</v>
      </c>
      <c r="E4587" s="53"/>
      <c r="F4587" s="52"/>
      <c r="G4587" s="53"/>
    </row>
    <row r="4588" spans="1:7" ht="18" customHeight="1" x14ac:dyDescent="0.35">
      <c r="A4588" s="56"/>
      <c r="B4588" s="64"/>
      <c r="C4588" s="52"/>
      <c r="D4588" s="55"/>
      <c r="E4588" s="53"/>
      <c r="F4588" s="52"/>
      <c r="G4588" s="53"/>
    </row>
    <row r="4589" spans="1:7" ht="18" customHeight="1" x14ac:dyDescent="0.35">
      <c r="A4589" s="57" t="s">
        <v>756</v>
      </c>
      <c r="B4589" s="57" t="s">
        <v>757</v>
      </c>
      <c r="C4589" s="57" t="s">
        <v>758</v>
      </c>
      <c r="D4589" s="58" t="s">
        <v>759</v>
      </c>
      <c r="E4589" s="58" t="s">
        <v>760</v>
      </c>
      <c r="F4589" s="57" t="s">
        <v>761</v>
      </c>
      <c r="G4589" s="58" t="s">
        <v>762</v>
      </c>
    </row>
    <row r="4590" spans="1:7" ht="18" customHeight="1" x14ac:dyDescent="0.35">
      <c r="A4590" s="59" t="s">
        <v>763</v>
      </c>
      <c r="B4590" s="59" t="s">
        <v>649</v>
      </c>
      <c r="C4590" s="59"/>
      <c r="D4590" s="60"/>
      <c r="E4590" s="60"/>
      <c r="F4590" s="59"/>
      <c r="G4590" s="60"/>
    </row>
    <row r="4591" spans="1:7" ht="18" customHeight="1" x14ac:dyDescent="0.35">
      <c r="A4591" s="59"/>
      <c r="B4591" s="59" t="s">
        <v>764</v>
      </c>
      <c r="C4591" s="59"/>
      <c r="D4591" s="60"/>
      <c r="E4591" s="60"/>
      <c r="F4591" s="59"/>
      <c r="G4591" s="60"/>
    </row>
    <row r="4592" spans="1:7" ht="18" customHeight="1" x14ac:dyDescent="0.35">
      <c r="A4592" s="59"/>
      <c r="B4592" s="59" t="s">
        <v>765</v>
      </c>
      <c r="C4592" s="59"/>
      <c r="D4592" s="60"/>
      <c r="E4592" s="60"/>
      <c r="F4592" s="59"/>
      <c r="G4592" s="60"/>
    </row>
    <row r="4593" spans="1:7" ht="18" customHeight="1" x14ac:dyDescent="0.35">
      <c r="A4593" s="59"/>
      <c r="B4593" s="59" t="s">
        <v>766</v>
      </c>
      <c r="C4593" s="59"/>
      <c r="D4593" s="60"/>
      <c r="E4593" s="60"/>
      <c r="F4593" s="59"/>
      <c r="G4593" s="60"/>
    </row>
    <row r="4594" spans="1:7" ht="18" customHeight="1" x14ac:dyDescent="0.35">
      <c r="A4594" s="59"/>
      <c r="B4594" s="59" t="s">
        <v>767</v>
      </c>
      <c r="C4594" s="59"/>
      <c r="D4594" s="60"/>
      <c r="E4594" s="60"/>
      <c r="F4594" s="59"/>
      <c r="G4594" s="60"/>
    </row>
    <row r="4595" spans="1:7" ht="18" customHeight="1" x14ac:dyDescent="0.35">
      <c r="A4595" s="59"/>
      <c r="B4595" s="59" t="s">
        <v>768</v>
      </c>
      <c r="C4595" s="59"/>
      <c r="D4595" s="60"/>
      <c r="E4595" s="60"/>
      <c r="F4595" s="59"/>
      <c r="G4595" s="60"/>
    </row>
    <row r="4596" spans="1:7" ht="18" customHeight="1" x14ac:dyDescent="0.35">
      <c r="A4596" s="59"/>
      <c r="B4596" s="59" t="s">
        <v>769</v>
      </c>
      <c r="C4596" s="59"/>
      <c r="D4596" s="60"/>
      <c r="E4596" s="60"/>
      <c r="F4596" s="59"/>
      <c r="G4596" s="60"/>
    </row>
    <row r="4597" spans="1:7" ht="18" customHeight="1" x14ac:dyDescent="0.35">
      <c r="A4597" s="59"/>
      <c r="B4597" s="59" t="s">
        <v>770</v>
      </c>
      <c r="C4597" s="59"/>
      <c r="D4597" s="60"/>
      <c r="E4597" s="60"/>
      <c r="F4597" s="59"/>
      <c r="G4597" s="60"/>
    </row>
    <row r="4598" spans="1:7" ht="18" customHeight="1" x14ac:dyDescent="0.35">
      <c r="A4598" s="59"/>
      <c r="B4598" s="59" t="s">
        <v>771</v>
      </c>
      <c r="C4598" s="59"/>
      <c r="D4598" s="60"/>
      <c r="E4598" s="60"/>
      <c r="F4598" s="59"/>
      <c r="G4598" s="60"/>
    </row>
    <row r="4599" spans="1:7" ht="18" customHeight="1" x14ac:dyDescent="0.35">
      <c r="A4599" s="59"/>
      <c r="B4599" s="59" t="s">
        <v>772</v>
      </c>
      <c r="C4599" s="59"/>
      <c r="D4599" s="60"/>
      <c r="E4599" s="60"/>
      <c r="F4599" s="59"/>
      <c r="G4599" s="60"/>
    </row>
    <row r="4600" spans="1:7" ht="18" customHeight="1" x14ac:dyDescent="0.35">
      <c r="A4600" s="59"/>
      <c r="B4600" s="59" t="s">
        <v>773</v>
      </c>
      <c r="C4600" s="59"/>
      <c r="D4600" s="60"/>
      <c r="E4600" s="60"/>
      <c r="F4600" s="59"/>
      <c r="G4600" s="60"/>
    </row>
    <row r="4601" spans="1:7" ht="18" customHeight="1" x14ac:dyDescent="0.35">
      <c r="A4601" s="59"/>
      <c r="B4601" s="59" t="s">
        <v>774</v>
      </c>
      <c r="C4601" s="59"/>
      <c r="D4601" s="60"/>
      <c r="E4601" s="60"/>
      <c r="F4601" s="59"/>
      <c r="G4601" s="60"/>
    </row>
    <row r="4602" spans="1:7" ht="18" customHeight="1" x14ac:dyDescent="0.35">
      <c r="A4602" s="59"/>
      <c r="B4602" s="59" t="s">
        <v>775</v>
      </c>
      <c r="C4602" s="59"/>
      <c r="D4602" s="60"/>
      <c r="E4602" s="60"/>
      <c r="F4602" s="59"/>
      <c r="G4602" s="60"/>
    </row>
    <row r="4603" spans="1:7" ht="18" customHeight="1" x14ac:dyDescent="0.35">
      <c r="A4603" s="59"/>
      <c r="B4603" s="59" t="s">
        <v>776</v>
      </c>
      <c r="C4603" s="59"/>
      <c r="D4603" s="60"/>
      <c r="E4603" s="60"/>
      <c r="F4603" s="59"/>
      <c r="G4603" s="60"/>
    </row>
    <row r="4604" spans="1:7" ht="18" customHeight="1" x14ac:dyDescent="0.35">
      <c r="A4604" s="59"/>
      <c r="B4604" s="59" t="s">
        <v>777</v>
      </c>
      <c r="C4604" s="59"/>
      <c r="D4604" s="60"/>
      <c r="E4604" s="60"/>
      <c r="F4604" s="59"/>
      <c r="G4604" s="60"/>
    </row>
    <row r="4605" spans="1:7" ht="18" customHeight="1" x14ac:dyDescent="0.35">
      <c r="A4605" s="59"/>
      <c r="B4605" s="59" t="s">
        <v>778</v>
      </c>
      <c r="C4605" s="59"/>
      <c r="D4605" s="60"/>
      <c r="E4605" s="60"/>
      <c r="F4605" s="59"/>
      <c r="G4605" s="60"/>
    </row>
    <row r="4606" spans="1:7" ht="18" customHeight="1" x14ac:dyDescent="0.35">
      <c r="A4606" s="59"/>
      <c r="B4606" s="59" t="s">
        <v>779</v>
      </c>
      <c r="C4606" s="59"/>
      <c r="D4606" s="60">
        <f>DR!$T$237</f>
        <v>0</v>
      </c>
      <c r="E4606" s="60">
        <f>CR!$T$238</f>
        <v>0</v>
      </c>
      <c r="F4606" s="59"/>
      <c r="G4606" s="60"/>
    </row>
    <row r="4607" spans="1:7" ht="18" customHeight="1" x14ac:dyDescent="0.35">
      <c r="A4607" s="59"/>
      <c r="B4607" s="59" t="s">
        <v>780</v>
      </c>
      <c r="C4607" s="59"/>
      <c r="D4607" s="60"/>
      <c r="E4607" s="60"/>
      <c r="F4607" s="59"/>
      <c r="G4607" s="60"/>
    </row>
    <row r="4608" spans="1:7" ht="18" customHeight="1" x14ac:dyDescent="0.35">
      <c r="A4608" s="59"/>
      <c r="B4608" s="59"/>
      <c r="C4608" s="59"/>
      <c r="D4608" s="60">
        <f t="shared" ref="D4608:E4608" si="191">SUM(D4590:D4607)</f>
        <v>0</v>
      </c>
      <c r="E4608" s="60">
        <f t="shared" si="191"/>
        <v>0</v>
      </c>
      <c r="F4608" s="59" t="s">
        <v>761</v>
      </c>
      <c r="G4608" s="60">
        <f>D4608-E4608</f>
        <v>0</v>
      </c>
    </row>
    <row r="4609" spans="1:7" ht="18" customHeight="1" x14ac:dyDescent="0.35">
      <c r="A4609" s="52"/>
      <c r="B4609" s="52"/>
      <c r="C4609" s="52"/>
      <c r="D4609" s="53"/>
      <c r="E4609" s="53"/>
      <c r="F4609" s="52"/>
      <c r="G4609" s="53"/>
    </row>
    <row r="4610" spans="1:7" ht="18" customHeight="1" x14ac:dyDescent="0.35">
      <c r="A4610" s="52"/>
      <c r="B4610" s="52"/>
      <c r="C4610" s="52"/>
      <c r="D4610" s="53"/>
      <c r="E4610" s="53"/>
      <c r="F4610" s="52"/>
      <c r="G4610" s="53"/>
    </row>
    <row r="4611" spans="1:7" ht="18" customHeight="1" x14ac:dyDescent="0.35">
      <c r="A4611" s="61" t="s">
        <v>750</v>
      </c>
      <c r="B4611" s="64"/>
      <c r="C4611" s="52"/>
      <c r="D4611" s="53" t="s">
        <v>782</v>
      </c>
      <c r="E4611" s="53"/>
      <c r="F4611" s="52"/>
      <c r="G4611" s="53"/>
    </row>
    <row r="4612" spans="1:7" ht="18" customHeight="1" x14ac:dyDescent="0.35">
      <c r="A4612" s="56"/>
      <c r="B4612" s="64"/>
      <c r="C4612" s="52"/>
      <c r="D4612" s="53"/>
      <c r="E4612" s="53"/>
      <c r="F4612" s="52"/>
      <c r="G4612" s="53"/>
    </row>
    <row r="4613" spans="1:7" ht="18" customHeight="1" x14ac:dyDescent="0.35">
      <c r="A4613" s="57" t="s">
        <v>756</v>
      </c>
      <c r="B4613" s="57" t="s">
        <v>757</v>
      </c>
      <c r="C4613" s="57" t="s">
        <v>758</v>
      </c>
      <c r="D4613" s="58" t="s">
        <v>759</v>
      </c>
      <c r="E4613" s="58" t="s">
        <v>760</v>
      </c>
      <c r="F4613" s="57" t="s">
        <v>761</v>
      </c>
      <c r="G4613" s="58" t="s">
        <v>762</v>
      </c>
    </row>
    <row r="4614" spans="1:7" ht="18" customHeight="1" x14ac:dyDescent="0.35">
      <c r="A4614" s="59" t="s">
        <v>763</v>
      </c>
      <c r="B4614" s="59" t="s">
        <v>649</v>
      </c>
      <c r="C4614" s="59"/>
      <c r="D4614" s="60"/>
      <c r="E4614" s="60"/>
      <c r="F4614" s="59"/>
      <c r="G4614" s="60"/>
    </row>
    <row r="4615" spans="1:7" ht="18" customHeight="1" x14ac:dyDescent="0.35">
      <c r="A4615" s="59"/>
      <c r="B4615" s="59" t="s">
        <v>764</v>
      </c>
      <c r="C4615" s="59"/>
      <c r="D4615" s="60"/>
      <c r="E4615" s="60"/>
      <c r="F4615" s="59"/>
      <c r="G4615" s="60"/>
    </row>
    <row r="4616" spans="1:7" ht="18" customHeight="1" x14ac:dyDescent="0.35">
      <c r="A4616" s="59"/>
      <c r="B4616" s="59" t="s">
        <v>765</v>
      </c>
      <c r="C4616" s="59"/>
      <c r="D4616" s="60"/>
      <c r="E4616" s="60"/>
      <c r="F4616" s="59"/>
      <c r="G4616" s="60"/>
    </row>
    <row r="4617" spans="1:7" ht="18" customHeight="1" x14ac:dyDescent="0.35">
      <c r="A4617" s="59"/>
      <c r="B4617" s="59" t="s">
        <v>766</v>
      </c>
      <c r="C4617" s="59"/>
      <c r="D4617" s="60"/>
      <c r="E4617" s="60"/>
      <c r="F4617" s="59"/>
      <c r="G4617" s="60"/>
    </row>
    <row r="4618" spans="1:7" ht="18" customHeight="1" x14ac:dyDescent="0.35">
      <c r="A4618" s="59"/>
      <c r="B4618" s="59" t="s">
        <v>767</v>
      </c>
      <c r="C4618" s="59"/>
      <c r="D4618" s="60"/>
      <c r="E4618" s="60"/>
      <c r="F4618" s="59"/>
      <c r="G4618" s="60"/>
    </row>
    <row r="4619" spans="1:7" ht="18" customHeight="1" x14ac:dyDescent="0.35">
      <c r="A4619" s="59"/>
      <c r="B4619" s="59" t="s">
        <v>768</v>
      </c>
      <c r="C4619" s="59"/>
      <c r="D4619" s="60"/>
      <c r="E4619" s="60"/>
      <c r="F4619" s="59"/>
      <c r="G4619" s="60"/>
    </row>
    <row r="4620" spans="1:7" ht="18" customHeight="1" x14ac:dyDescent="0.35">
      <c r="A4620" s="59"/>
      <c r="B4620" s="59" t="s">
        <v>769</v>
      </c>
      <c r="C4620" s="59"/>
      <c r="D4620" s="60"/>
      <c r="E4620" s="60"/>
      <c r="F4620" s="59"/>
      <c r="G4620" s="60"/>
    </row>
    <row r="4621" spans="1:7" ht="18" customHeight="1" x14ac:dyDescent="0.35">
      <c r="A4621" s="59"/>
      <c r="B4621" s="59" t="s">
        <v>770</v>
      </c>
      <c r="C4621" s="59"/>
      <c r="D4621" s="60"/>
      <c r="E4621" s="60"/>
      <c r="F4621" s="59"/>
      <c r="G4621" s="60"/>
    </row>
    <row r="4622" spans="1:7" ht="18" customHeight="1" x14ac:dyDescent="0.35">
      <c r="A4622" s="59"/>
      <c r="B4622" s="59" t="s">
        <v>771</v>
      </c>
      <c r="C4622" s="59"/>
      <c r="D4622" s="60"/>
      <c r="E4622" s="60"/>
      <c r="F4622" s="59"/>
      <c r="G4622" s="60"/>
    </row>
    <row r="4623" spans="1:7" ht="18" customHeight="1" x14ac:dyDescent="0.35">
      <c r="A4623" s="59"/>
      <c r="B4623" s="59" t="s">
        <v>772</v>
      </c>
      <c r="C4623" s="59"/>
      <c r="D4623" s="60"/>
      <c r="E4623" s="60"/>
      <c r="F4623" s="59"/>
      <c r="G4623" s="60"/>
    </row>
    <row r="4624" spans="1:7" ht="18" customHeight="1" x14ac:dyDescent="0.35">
      <c r="A4624" s="59"/>
      <c r="B4624" s="59" t="s">
        <v>773</v>
      </c>
      <c r="C4624" s="59"/>
      <c r="D4624" s="60"/>
      <c r="E4624" s="60"/>
      <c r="F4624" s="59"/>
      <c r="G4624" s="60"/>
    </row>
    <row r="4625" spans="1:7" ht="18" customHeight="1" x14ac:dyDescent="0.35">
      <c r="A4625" s="59"/>
      <c r="B4625" s="59" t="s">
        <v>774</v>
      </c>
      <c r="C4625" s="59"/>
      <c r="D4625" s="60"/>
      <c r="E4625" s="60"/>
      <c r="F4625" s="59"/>
      <c r="G4625" s="60"/>
    </row>
    <row r="4626" spans="1:7" ht="18" customHeight="1" x14ac:dyDescent="0.35">
      <c r="A4626" s="59"/>
      <c r="B4626" s="59" t="s">
        <v>775</v>
      </c>
      <c r="C4626" s="59"/>
      <c r="D4626" s="60"/>
      <c r="E4626" s="60"/>
      <c r="F4626" s="59"/>
      <c r="G4626" s="60"/>
    </row>
    <row r="4627" spans="1:7" ht="18" customHeight="1" x14ac:dyDescent="0.35">
      <c r="A4627" s="59"/>
      <c r="B4627" s="59" t="s">
        <v>776</v>
      </c>
      <c r="C4627" s="59"/>
      <c r="D4627" s="60"/>
      <c r="E4627" s="60"/>
      <c r="F4627" s="59"/>
      <c r="G4627" s="60"/>
    </row>
    <row r="4628" spans="1:7" ht="18" customHeight="1" x14ac:dyDescent="0.35">
      <c r="A4628" s="59"/>
      <c r="B4628" s="59" t="s">
        <v>777</v>
      </c>
      <c r="C4628" s="59"/>
      <c r="D4628" s="60"/>
      <c r="E4628" s="60"/>
      <c r="F4628" s="59"/>
      <c r="G4628" s="60"/>
    </row>
    <row r="4629" spans="1:7" ht="18" customHeight="1" x14ac:dyDescent="0.35">
      <c r="A4629" s="59"/>
      <c r="B4629" s="59" t="s">
        <v>778</v>
      </c>
      <c r="C4629" s="59"/>
      <c r="D4629" s="60"/>
      <c r="E4629" s="60"/>
      <c r="F4629" s="59"/>
      <c r="G4629" s="60"/>
    </row>
    <row r="4630" spans="1:7" ht="18" customHeight="1" x14ac:dyDescent="0.35">
      <c r="A4630" s="59"/>
      <c r="B4630" s="59" t="s">
        <v>779</v>
      </c>
      <c r="C4630" s="59"/>
      <c r="D4630" s="60">
        <f>DR!$T$238</f>
        <v>10646962.92</v>
      </c>
      <c r="E4630" s="60">
        <f>CR!$T$239</f>
        <v>0</v>
      </c>
      <c r="F4630" s="59"/>
      <c r="G4630" s="60"/>
    </row>
    <row r="4631" spans="1:7" ht="18" customHeight="1" x14ac:dyDescent="0.35">
      <c r="A4631" s="59"/>
      <c r="B4631" s="59" t="s">
        <v>780</v>
      </c>
      <c r="C4631" s="59"/>
      <c r="D4631" s="60"/>
      <c r="E4631" s="60"/>
      <c r="F4631" s="59"/>
      <c r="G4631" s="60"/>
    </row>
    <row r="4632" spans="1:7" ht="18" customHeight="1" x14ac:dyDescent="0.35">
      <c r="A4632" s="59"/>
      <c r="B4632" s="59"/>
      <c r="C4632" s="59"/>
      <c r="D4632" s="60">
        <f t="shared" ref="D4632:E4632" si="192">SUM(D4614:D4631)</f>
        <v>10646962.92</v>
      </c>
      <c r="E4632" s="60">
        <f t="shared" si="192"/>
        <v>0</v>
      </c>
      <c r="F4632" s="59" t="s">
        <v>761</v>
      </c>
      <c r="G4632" s="60">
        <f>D4632-E4632</f>
        <v>10646962.92</v>
      </c>
    </row>
    <row r="4633" spans="1:7" ht="18" customHeight="1" x14ac:dyDescent="0.35">
      <c r="A4633" s="52"/>
      <c r="B4633" s="52"/>
      <c r="C4633" s="52"/>
      <c r="D4633" s="53"/>
      <c r="E4633" s="53"/>
      <c r="F4633" s="52"/>
      <c r="G4633" s="53"/>
    </row>
    <row r="4634" spans="1:7" ht="18" customHeight="1" x14ac:dyDescent="0.35">
      <c r="A4634" s="52"/>
      <c r="B4634" s="52"/>
      <c r="C4634" s="52"/>
      <c r="D4634" s="53"/>
      <c r="E4634" s="53"/>
      <c r="F4634" s="52"/>
      <c r="G4634" s="53"/>
    </row>
    <row r="4635" spans="1:7" ht="18" customHeight="1" x14ac:dyDescent="0.35">
      <c r="A4635" s="73" t="s">
        <v>716</v>
      </c>
      <c r="B4635" s="64"/>
      <c r="C4635" s="52"/>
      <c r="D4635" s="55">
        <v>363</v>
      </c>
      <c r="E4635" s="53"/>
      <c r="F4635" s="52"/>
      <c r="G4635" s="53"/>
    </row>
    <row r="4636" spans="1:7" ht="18" customHeight="1" x14ac:dyDescent="0.35">
      <c r="A4636" s="73"/>
      <c r="B4636" s="64"/>
      <c r="C4636" s="52"/>
      <c r="D4636" s="55"/>
      <c r="E4636" s="53"/>
      <c r="F4636" s="52"/>
      <c r="G4636" s="53"/>
    </row>
    <row r="4637" spans="1:7" ht="18" customHeight="1" x14ac:dyDescent="0.35">
      <c r="A4637" s="57" t="s">
        <v>756</v>
      </c>
      <c r="B4637" s="57" t="s">
        <v>757</v>
      </c>
      <c r="C4637" s="57" t="s">
        <v>758</v>
      </c>
      <c r="D4637" s="58" t="s">
        <v>759</v>
      </c>
      <c r="E4637" s="58" t="s">
        <v>760</v>
      </c>
      <c r="F4637" s="57" t="s">
        <v>761</v>
      </c>
      <c r="G4637" s="58" t="s">
        <v>762</v>
      </c>
    </row>
    <row r="4638" spans="1:7" ht="18" customHeight="1" x14ac:dyDescent="0.35">
      <c r="A4638" s="59" t="s">
        <v>763</v>
      </c>
      <c r="B4638" s="59" t="s">
        <v>649</v>
      </c>
      <c r="C4638" s="59"/>
      <c r="D4638" s="60"/>
      <c r="E4638" s="60"/>
      <c r="F4638" s="59"/>
      <c r="G4638" s="60"/>
    </row>
    <row r="4639" spans="1:7" ht="18" customHeight="1" x14ac:dyDescent="0.35">
      <c r="A4639" s="59"/>
      <c r="B4639" s="59" t="s">
        <v>764</v>
      </c>
      <c r="C4639" s="59"/>
      <c r="D4639" s="60"/>
      <c r="E4639" s="60"/>
      <c r="F4639" s="59"/>
      <c r="G4639" s="60"/>
    </row>
    <row r="4640" spans="1:7" ht="18" customHeight="1" x14ac:dyDescent="0.35">
      <c r="A4640" s="59"/>
      <c r="B4640" s="59" t="s">
        <v>765</v>
      </c>
      <c r="C4640" s="59"/>
      <c r="D4640" s="60"/>
      <c r="E4640" s="60"/>
      <c r="F4640" s="59"/>
      <c r="G4640" s="60"/>
    </row>
    <row r="4641" spans="1:7" ht="18" customHeight="1" x14ac:dyDescent="0.35">
      <c r="A4641" s="59"/>
      <c r="B4641" s="59" t="s">
        <v>766</v>
      </c>
      <c r="C4641" s="59"/>
      <c r="D4641" s="60"/>
      <c r="E4641" s="60"/>
      <c r="F4641" s="59"/>
      <c r="G4641" s="60"/>
    </row>
    <row r="4642" spans="1:7" ht="18" customHeight="1" x14ac:dyDescent="0.35">
      <c r="A4642" s="59"/>
      <c r="B4642" s="59" t="s">
        <v>767</v>
      </c>
      <c r="C4642" s="59"/>
      <c r="D4642" s="60"/>
      <c r="E4642" s="60"/>
      <c r="F4642" s="59"/>
      <c r="G4642" s="60"/>
    </row>
    <row r="4643" spans="1:7" ht="18" customHeight="1" x14ac:dyDescent="0.35">
      <c r="A4643" s="59"/>
      <c r="B4643" s="59" t="s">
        <v>768</v>
      </c>
      <c r="C4643" s="59"/>
      <c r="D4643" s="60"/>
      <c r="E4643" s="60"/>
      <c r="F4643" s="59"/>
      <c r="G4643" s="60"/>
    </row>
    <row r="4644" spans="1:7" ht="18" customHeight="1" x14ac:dyDescent="0.35">
      <c r="A4644" s="59"/>
      <c r="B4644" s="59" t="s">
        <v>769</v>
      </c>
      <c r="C4644" s="59"/>
      <c r="D4644" s="60"/>
      <c r="E4644" s="60"/>
      <c r="F4644" s="59"/>
      <c r="G4644" s="60"/>
    </row>
    <row r="4645" spans="1:7" ht="18" customHeight="1" x14ac:dyDescent="0.35">
      <c r="A4645" s="59"/>
      <c r="B4645" s="59" t="s">
        <v>770</v>
      </c>
      <c r="C4645" s="59"/>
      <c r="D4645" s="60"/>
      <c r="E4645" s="60"/>
      <c r="F4645" s="59"/>
      <c r="G4645" s="60"/>
    </row>
    <row r="4646" spans="1:7" ht="18" customHeight="1" x14ac:dyDescent="0.35">
      <c r="A4646" s="59"/>
      <c r="B4646" s="59" t="s">
        <v>771</v>
      </c>
      <c r="C4646" s="59"/>
      <c r="D4646" s="60"/>
      <c r="E4646" s="60"/>
      <c r="F4646" s="59"/>
      <c r="G4646" s="60"/>
    </row>
    <row r="4647" spans="1:7" ht="18" customHeight="1" x14ac:dyDescent="0.35">
      <c r="A4647" s="59"/>
      <c r="B4647" s="59" t="s">
        <v>772</v>
      </c>
      <c r="C4647" s="59"/>
      <c r="D4647" s="60"/>
      <c r="E4647" s="60"/>
      <c r="F4647" s="59"/>
      <c r="G4647" s="60"/>
    </row>
    <row r="4648" spans="1:7" ht="18" customHeight="1" x14ac:dyDescent="0.35">
      <c r="A4648" s="59"/>
      <c r="B4648" s="59" t="s">
        <v>773</v>
      </c>
      <c r="C4648" s="59"/>
      <c r="D4648" s="60"/>
      <c r="E4648" s="60"/>
      <c r="F4648" s="59"/>
      <c r="G4648" s="60"/>
    </row>
    <row r="4649" spans="1:7" ht="18" customHeight="1" x14ac:dyDescent="0.35">
      <c r="A4649" s="59"/>
      <c r="B4649" s="59" t="s">
        <v>774</v>
      </c>
      <c r="C4649" s="59"/>
      <c r="D4649" s="60"/>
      <c r="E4649" s="60"/>
      <c r="F4649" s="59"/>
      <c r="G4649" s="60"/>
    </row>
    <row r="4650" spans="1:7" ht="18" customHeight="1" x14ac:dyDescent="0.35">
      <c r="A4650" s="59"/>
      <c r="B4650" s="59" t="s">
        <v>775</v>
      </c>
      <c r="C4650" s="59"/>
      <c r="D4650" s="60"/>
      <c r="E4650" s="60"/>
      <c r="F4650" s="59"/>
      <c r="G4650" s="60"/>
    </row>
    <row r="4651" spans="1:7" ht="18" customHeight="1" x14ac:dyDescent="0.35">
      <c r="A4651" s="59"/>
      <c r="B4651" s="59" t="s">
        <v>776</v>
      </c>
      <c r="C4651" s="59"/>
      <c r="D4651" s="60"/>
      <c r="E4651" s="60"/>
      <c r="F4651" s="59"/>
      <c r="G4651" s="60"/>
    </row>
    <row r="4652" spans="1:7" ht="18" customHeight="1" x14ac:dyDescent="0.35">
      <c r="A4652" s="59"/>
      <c r="B4652" s="59" t="s">
        <v>777</v>
      </c>
      <c r="C4652" s="59"/>
      <c r="D4652" s="60"/>
      <c r="E4652" s="60"/>
      <c r="F4652" s="59"/>
      <c r="G4652" s="60"/>
    </row>
    <row r="4653" spans="1:7" ht="18" customHeight="1" x14ac:dyDescent="0.35">
      <c r="A4653" s="59"/>
      <c r="B4653" s="59" t="s">
        <v>778</v>
      </c>
      <c r="C4653" s="59"/>
      <c r="D4653" s="60"/>
      <c r="E4653" s="60"/>
      <c r="F4653" s="59"/>
      <c r="G4653" s="60"/>
    </row>
    <row r="4654" spans="1:7" ht="18" customHeight="1" x14ac:dyDescent="0.35">
      <c r="A4654" s="59"/>
      <c r="B4654" s="59" t="s">
        <v>779</v>
      </c>
      <c r="C4654" s="59"/>
      <c r="D4654" s="60"/>
      <c r="E4654" s="60"/>
      <c r="F4654" s="59"/>
      <c r="G4654" s="60"/>
    </row>
    <row r="4655" spans="1:7" ht="18" customHeight="1" x14ac:dyDescent="0.35">
      <c r="A4655" s="59"/>
      <c r="B4655" s="59" t="s">
        <v>780</v>
      </c>
      <c r="C4655" s="59"/>
      <c r="D4655" s="60">
        <f>DR!$U$240</f>
        <v>0</v>
      </c>
      <c r="E4655" s="60">
        <f>CR!$U$241</f>
        <v>0</v>
      </c>
      <c r="F4655" s="59"/>
      <c r="G4655" s="60"/>
    </row>
    <row r="4656" spans="1:7" ht="18" customHeight="1" x14ac:dyDescent="0.35">
      <c r="A4656" s="59"/>
      <c r="B4656" s="59"/>
      <c r="C4656" s="59"/>
      <c r="D4656" s="60">
        <f t="shared" ref="D4656:E4656" si="193">SUM(D4638:D4655)</f>
        <v>0</v>
      </c>
      <c r="E4656" s="60">
        <f t="shared" si="193"/>
        <v>0</v>
      </c>
      <c r="F4656" s="59" t="s">
        <v>761</v>
      </c>
      <c r="G4656" s="60">
        <f>D4656-E4656</f>
        <v>0</v>
      </c>
    </row>
    <row r="4657" spans="1:7" ht="18" customHeight="1" x14ac:dyDescent="0.35">
      <c r="A4657" s="52"/>
      <c r="B4657" s="52"/>
      <c r="C4657" s="52"/>
      <c r="D4657" s="53"/>
      <c r="E4657" s="53"/>
      <c r="F4657" s="52"/>
      <c r="G4657" s="53"/>
    </row>
    <row r="4658" spans="1:7" ht="18" customHeight="1" x14ac:dyDescent="0.35">
      <c r="A4658" s="52"/>
      <c r="B4658" s="52"/>
      <c r="C4658" s="52"/>
      <c r="D4658" s="53"/>
      <c r="E4658" s="53"/>
      <c r="F4658" s="52"/>
      <c r="G4658" s="53"/>
    </row>
    <row r="4659" spans="1:7" ht="18" customHeight="1" x14ac:dyDescent="0.35">
      <c r="A4659" s="73" t="s">
        <v>718</v>
      </c>
      <c r="B4659" s="64"/>
      <c r="C4659" s="52"/>
      <c r="D4659" s="55" t="s">
        <v>719</v>
      </c>
      <c r="E4659" s="53"/>
      <c r="F4659" s="52"/>
      <c r="G4659" s="53"/>
    </row>
    <row r="4660" spans="1:7" ht="18" customHeight="1" x14ac:dyDescent="0.35">
      <c r="A4660" s="73"/>
      <c r="B4660" s="64"/>
      <c r="C4660" s="52"/>
      <c r="D4660" s="55"/>
      <c r="E4660" s="53"/>
      <c r="F4660" s="52"/>
      <c r="G4660" s="53"/>
    </row>
    <row r="4661" spans="1:7" ht="18" customHeight="1" x14ac:dyDescent="0.35">
      <c r="A4661" s="57" t="s">
        <v>756</v>
      </c>
      <c r="B4661" s="57" t="s">
        <v>757</v>
      </c>
      <c r="C4661" s="57" t="s">
        <v>758</v>
      </c>
      <c r="D4661" s="58" t="s">
        <v>759</v>
      </c>
      <c r="E4661" s="58" t="s">
        <v>760</v>
      </c>
      <c r="F4661" s="57" t="s">
        <v>761</v>
      </c>
      <c r="G4661" s="58" t="s">
        <v>762</v>
      </c>
    </row>
    <row r="4662" spans="1:7" ht="18" customHeight="1" x14ac:dyDescent="0.35">
      <c r="A4662" s="59" t="s">
        <v>763</v>
      </c>
      <c r="B4662" s="59" t="s">
        <v>649</v>
      </c>
      <c r="C4662" s="59"/>
      <c r="D4662" s="60"/>
      <c r="E4662" s="60"/>
      <c r="F4662" s="59"/>
      <c r="G4662" s="60"/>
    </row>
    <row r="4663" spans="1:7" ht="18" customHeight="1" x14ac:dyDescent="0.35">
      <c r="A4663" s="59"/>
      <c r="B4663" s="59" t="s">
        <v>764</v>
      </c>
      <c r="C4663" s="59"/>
      <c r="D4663" s="60"/>
      <c r="E4663" s="60"/>
      <c r="F4663" s="59"/>
      <c r="G4663" s="60"/>
    </row>
    <row r="4664" spans="1:7" ht="18" customHeight="1" x14ac:dyDescent="0.35">
      <c r="A4664" s="59"/>
      <c r="B4664" s="59" t="s">
        <v>765</v>
      </c>
      <c r="C4664" s="59"/>
      <c r="D4664" s="60"/>
      <c r="E4664" s="60"/>
      <c r="F4664" s="59"/>
      <c r="G4664" s="60"/>
    </row>
    <row r="4665" spans="1:7" ht="18" customHeight="1" x14ac:dyDescent="0.35">
      <c r="A4665" s="59"/>
      <c r="B4665" s="59" t="s">
        <v>766</v>
      </c>
      <c r="C4665" s="59"/>
      <c r="D4665" s="60"/>
      <c r="E4665" s="60"/>
      <c r="F4665" s="59"/>
      <c r="G4665" s="60"/>
    </row>
    <row r="4666" spans="1:7" ht="18" customHeight="1" x14ac:dyDescent="0.35">
      <c r="A4666" s="59"/>
      <c r="B4666" s="59" t="s">
        <v>767</v>
      </c>
      <c r="C4666" s="59"/>
      <c r="D4666" s="60"/>
      <c r="E4666" s="60"/>
      <c r="F4666" s="59"/>
      <c r="G4666" s="60"/>
    </row>
    <row r="4667" spans="1:7" ht="18" customHeight="1" x14ac:dyDescent="0.35">
      <c r="A4667" s="59"/>
      <c r="B4667" s="59" t="s">
        <v>768</v>
      </c>
      <c r="C4667" s="59"/>
      <c r="D4667" s="60"/>
      <c r="E4667" s="60"/>
      <c r="F4667" s="59"/>
      <c r="G4667" s="60"/>
    </row>
    <row r="4668" spans="1:7" ht="18" customHeight="1" x14ac:dyDescent="0.35">
      <c r="A4668" s="59"/>
      <c r="B4668" s="59" t="s">
        <v>769</v>
      </c>
      <c r="C4668" s="59"/>
      <c r="D4668" s="60"/>
      <c r="E4668" s="60"/>
      <c r="F4668" s="59"/>
      <c r="G4668" s="60"/>
    </row>
    <row r="4669" spans="1:7" ht="18" customHeight="1" x14ac:dyDescent="0.35">
      <c r="A4669" s="59"/>
      <c r="B4669" s="59" t="s">
        <v>770</v>
      </c>
      <c r="C4669" s="59"/>
      <c r="D4669" s="60"/>
      <c r="E4669" s="60"/>
      <c r="F4669" s="59"/>
      <c r="G4669" s="60"/>
    </row>
    <row r="4670" spans="1:7" ht="18" customHeight="1" x14ac:dyDescent="0.35">
      <c r="A4670" s="59"/>
      <c r="B4670" s="59" t="s">
        <v>771</v>
      </c>
      <c r="C4670" s="59"/>
      <c r="D4670" s="60"/>
      <c r="E4670" s="60"/>
      <c r="F4670" s="59"/>
      <c r="G4670" s="60"/>
    </row>
    <row r="4671" spans="1:7" ht="18" customHeight="1" x14ac:dyDescent="0.35">
      <c r="A4671" s="59"/>
      <c r="B4671" s="59" t="s">
        <v>772</v>
      </c>
      <c r="C4671" s="59"/>
      <c r="D4671" s="60"/>
      <c r="E4671" s="60"/>
      <c r="F4671" s="59"/>
      <c r="G4671" s="60"/>
    </row>
    <row r="4672" spans="1:7" ht="18" customHeight="1" x14ac:dyDescent="0.35">
      <c r="A4672" s="59"/>
      <c r="B4672" s="59" t="s">
        <v>773</v>
      </c>
      <c r="C4672" s="59"/>
      <c r="D4672" s="60"/>
      <c r="E4672" s="60"/>
      <c r="F4672" s="59"/>
      <c r="G4672" s="60"/>
    </row>
    <row r="4673" spans="1:7" ht="18" customHeight="1" x14ac:dyDescent="0.35">
      <c r="A4673" s="59"/>
      <c r="B4673" s="59" t="s">
        <v>774</v>
      </c>
      <c r="C4673" s="59"/>
      <c r="D4673" s="60"/>
      <c r="E4673" s="60"/>
      <c r="F4673" s="59"/>
      <c r="G4673" s="60"/>
    </row>
    <row r="4674" spans="1:7" ht="18" customHeight="1" x14ac:dyDescent="0.35">
      <c r="A4674" s="59"/>
      <c r="B4674" s="59" t="s">
        <v>775</v>
      </c>
      <c r="C4674" s="59"/>
      <c r="D4674" s="60"/>
      <c r="E4674" s="60"/>
      <c r="F4674" s="59"/>
      <c r="G4674" s="60"/>
    </row>
    <row r="4675" spans="1:7" ht="18" customHeight="1" x14ac:dyDescent="0.35">
      <c r="A4675" s="59"/>
      <c r="B4675" s="59" t="s">
        <v>776</v>
      </c>
      <c r="C4675" s="59"/>
      <c r="D4675" s="60"/>
      <c r="E4675" s="60"/>
      <c r="F4675" s="59"/>
      <c r="G4675" s="60"/>
    </row>
    <row r="4676" spans="1:7" ht="18" customHeight="1" x14ac:dyDescent="0.35">
      <c r="A4676" s="59"/>
      <c r="B4676" s="59" t="s">
        <v>777</v>
      </c>
      <c r="C4676" s="59"/>
      <c r="D4676" s="60"/>
      <c r="E4676" s="60"/>
      <c r="F4676" s="59"/>
      <c r="G4676" s="60"/>
    </row>
    <row r="4677" spans="1:7" ht="18" customHeight="1" x14ac:dyDescent="0.35">
      <c r="A4677" s="59"/>
      <c r="B4677" s="59" t="s">
        <v>778</v>
      </c>
      <c r="C4677" s="59"/>
      <c r="D4677" s="60"/>
      <c r="E4677" s="60"/>
      <c r="F4677" s="59"/>
      <c r="G4677" s="60"/>
    </row>
    <row r="4678" spans="1:7" ht="18" customHeight="1" x14ac:dyDescent="0.35">
      <c r="A4678" s="59"/>
      <c r="B4678" s="59" t="s">
        <v>779</v>
      </c>
      <c r="C4678" s="59"/>
      <c r="D4678" s="60"/>
      <c r="E4678" s="60"/>
      <c r="F4678" s="59"/>
      <c r="G4678" s="60"/>
    </row>
    <row r="4679" spans="1:7" ht="18" customHeight="1" x14ac:dyDescent="0.35">
      <c r="A4679" s="59"/>
      <c r="B4679" s="59" t="s">
        <v>780</v>
      </c>
      <c r="C4679" s="59"/>
      <c r="D4679" s="60">
        <f>DR!$U$241</f>
        <v>0</v>
      </c>
      <c r="E4679" s="60">
        <f>CR!$U$242</f>
        <v>0</v>
      </c>
      <c r="F4679" s="59"/>
      <c r="G4679" s="60"/>
    </row>
    <row r="4680" spans="1:7" ht="18" customHeight="1" x14ac:dyDescent="0.35">
      <c r="A4680" s="59"/>
      <c r="B4680" s="59"/>
      <c r="C4680" s="59"/>
      <c r="D4680" s="60">
        <f t="shared" ref="D4680:E4680" si="194">SUM(D4662:D4679)</f>
        <v>0</v>
      </c>
      <c r="E4680" s="60">
        <f t="shared" si="194"/>
        <v>0</v>
      </c>
      <c r="F4680" s="59" t="s">
        <v>761</v>
      </c>
      <c r="G4680" s="60">
        <f>D4680-E4680</f>
        <v>0</v>
      </c>
    </row>
  </sheetData>
  <mergeCells count="3">
    <mergeCell ref="A1:G1"/>
    <mergeCell ref="A2:G2"/>
    <mergeCell ref="A3:G3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5"/>
  <sheetViews>
    <sheetView workbookViewId="0"/>
  </sheetViews>
  <sheetFormatPr defaultColWidth="12.54296875" defaultRowHeight="15.75" customHeight="1" x14ac:dyDescent="0.25"/>
  <cols>
    <col min="1" max="1" width="8.81640625" customWidth="1"/>
    <col min="2" max="2" width="28.453125" customWidth="1"/>
    <col min="3" max="3" width="24.81640625" customWidth="1"/>
    <col min="4" max="4" width="24.54296875" customWidth="1"/>
    <col min="5" max="6" width="8" customWidth="1"/>
  </cols>
  <sheetData>
    <row r="1" spans="1:4" ht="20.25" customHeight="1" x14ac:dyDescent="0.4">
      <c r="A1" s="113" t="s">
        <v>283</v>
      </c>
      <c r="B1" s="105"/>
      <c r="C1" s="105"/>
      <c r="D1" s="105"/>
    </row>
    <row r="2" spans="1:4" ht="20.25" customHeight="1" x14ac:dyDescent="0.4">
      <c r="A2" s="113" t="s">
        <v>754</v>
      </c>
      <c r="B2" s="105"/>
      <c r="C2" s="105"/>
      <c r="D2" s="105"/>
    </row>
    <row r="3" spans="1:4" ht="20.25" customHeight="1" x14ac:dyDescent="0.4">
      <c r="A3" s="114" t="s">
        <v>755</v>
      </c>
      <c r="B3" s="112"/>
      <c r="C3" s="112"/>
      <c r="D3" s="112"/>
    </row>
    <row r="4" spans="1:4" ht="18" customHeight="1" x14ac:dyDescent="0.35">
      <c r="A4" s="52"/>
      <c r="B4" s="52"/>
      <c r="C4" s="53"/>
      <c r="D4" s="53"/>
    </row>
    <row r="5" spans="1:4" ht="43.5" customHeight="1" x14ac:dyDescent="0.25">
      <c r="A5" s="115" t="s">
        <v>783</v>
      </c>
      <c r="B5" s="105"/>
      <c r="C5" s="105"/>
      <c r="D5" s="105"/>
    </row>
    <row r="6" spans="1:4" ht="18" customHeight="1" x14ac:dyDescent="0.35">
      <c r="A6" s="56"/>
      <c r="B6" s="52"/>
      <c r="C6" s="55"/>
      <c r="D6" s="53"/>
    </row>
    <row r="7" spans="1:4" ht="18" customHeight="1" x14ac:dyDescent="0.35">
      <c r="A7" s="57" t="s">
        <v>784</v>
      </c>
      <c r="B7" s="57" t="s">
        <v>757</v>
      </c>
      <c r="C7" s="58" t="s">
        <v>759</v>
      </c>
      <c r="D7" s="58" t="s">
        <v>760</v>
      </c>
    </row>
    <row r="8" spans="1:4" ht="18" customHeight="1" x14ac:dyDescent="0.35">
      <c r="A8" s="76">
        <v>1</v>
      </c>
      <c r="B8" s="60" t="s">
        <v>649</v>
      </c>
      <c r="C8" s="60"/>
      <c r="D8" s="60"/>
    </row>
    <row r="9" spans="1:4" ht="18" customHeight="1" x14ac:dyDescent="0.35">
      <c r="A9" s="76">
        <v>2</v>
      </c>
      <c r="B9" s="60" t="s">
        <v>764</v>
      </c>
      <c r="C9" s="60"/>
      <c r="D9" s="60">
        <v>39579.83</v>
      </c>
    </row>
    <row r="10" spans="1:4" ht="18" customHeight="1" x14ac:dyDescent="0.35">
      <c r="A10" s="76">
        <v>3</v>
      </c>
      <c r="B10" s="60" t="s">
        <v>765</v>
      </c>
      <c r="C10" s="60"/>
      <c r="D10" s="60"/>
    </row>
    <row r="11" spans="1:4" ht="18" customHeight="1" x14ac:dyDescent="0.35">
      <c r="A11" s="76">
        <v>4</v>
      </c>
      <c r="B11" s="60" t="s">
        <v>766</v>
      </c>
      <c r="C11" s="60"/>
      <c r="D11" s="60"/>
    </row>
    <row r="12" spans="1:4" ht="18" customHeight="1" x14ac:dyDescent="0.35">
      <c r="A12" s="76">
        <v>5</v>
      </c>
      <c r="B12" s="60" t="s">
        <v>767</v>
      </c>
      <c r="C12" s="60"/>
      <c r="D12" s="60"/>
    </row>
    <row r="13" spans="1:4" ht="18" customHeight="1" x14ac:dyDescent="0.35">
      <c r="A13" s="76">
        <v>6</v>
      </c>
      <c r="B13" s="60" t="s">
        <v>768</v>
      </c>
      <c r="C13" s="60"/>
      <c r="D13" s="60"/>
    </row>
    <row r="14" spans="1:4" ht="18" customHeight="1" x14ac:dyDescent="0.35">
      <c r="A14" s="76">
        <v>7</v>
      </c>
      <c r="B14" s="60" t="s">
        <v>769</v>
      </c>
      <c r="C14" s="60"/>
      <c r="D14" s="60"/>
    </row>
    <row r="15" spans="1:4" ht="18" customHeight="1" x14ac:dyDescent="0.35">
      <c r="A15" s="76">
        <v>8</v>
      </c>
      <c r="B15" s="60" t="s">
        <v>770</v>
      </c>
      <c r="C15" s="60"/>
      <c r="D15" s="60"/>
    </row>
    <row r="16" spans="1:4" ht="18" customHeight="1" x14ac:dyDescent="0.35">
      <c r="A16" s="76">
        <v>9</v>
      </c>
      <c r="B16" s="60" t="s">
        <v>771</v>
      </c>
      <c r="C16" s="60"/>
      <c r="D16" s="60"/>
    </row>
    <row r="17" spans="1:4" ht="18" customHeight="1" x14ac:dyDescent="0.35">
      <c r="A17" s="76">
        <v>10</v>
      </c>
      <c r="B17" s="60" t="s">
        <v>772</v>
      </c>
      <c r="C17" s="60"/>
      <c r="D17" s="60">
        <v>1234</v>
      </c>
    </row>
    <row r="18" spans="1:4" ht="18" customHeight="1" x14ac:dyDescent="0.35">
      <c r="A18" s="76">
        <v>11</v>
      </c>
      <c r="B18" s="60" t="s">
        <v>773</v>
      </c>
      <c r="C18" s="60"/>
      <c r="D18" s="60"/>
    </row>
    <row r="19" spans="1:4" ht="18" customHeight="1" x14ac:dyDescent="0.35">
      <c r="A19" s="76">
        <v>12</v>
      </c>
      <c r="B19" s="60" t="s">
        <v>774</v>
      </c>
      <c r="C19" s="60"/>
      <c r="D19" s="60"/>
    </row>
    <row r="20" spans="1:4" ht="18" customHeight="1" x14ac:dyDescent="0.35">
      <c r="A20" s="76">
        <v>13</v>
      </c>
      <c r="B20" s="60" t="s">
        <v>775</v>
      </c>
      <c r="C20" s="60"/>
      <c r="D20" s="60"/>
    </row>
    <row r="21" spans="1:4" ht="18" customHeight="1" x14ac:dyDescent="0.35">
      <c r="A21" s="76">
        <v>14</v>
      </c>
      <c r="B21" s="60" t="s">
        <v>776</v>
      </c>
      <c r="C21" s="60"/>
      <c r="D21" s="60"/>
    </row>
    <row r="22" spans="1:4" ht="18" customHeight="1" x14ac:dyDescent="0.35">
      <c r="A22" s="76">
        <v>15</v>
      </c>
      <c r="B22" s="60" t="s">
        <v>777</v>
      </c>
      <c r="C22" s="60"/>
      <c r="D22" s="60"/>
    </row>
    <row r="23" spans="1:4" ht="18" customHeight="1" x14ac:dyDescent="0.35">
      <c r="A23" s="76">
        <v>16</v>
      </c>
      <c r="B23" s="60" t="s">
        <v>778</v>
      </c>
      <c r="C23" s="60"/>
      <c r="D23" s="60"/>
    </row>
    <row r="24" spans="1:4" ht="18" customHeight="1" x14ac:dyDescent="0.35">
      <c r="A24" s="76">
        <v>17</v>
      </c>
      <c r="B24" s="60" t="s">
        <v>779</v>
      </c>
      <c r="C24" s="60"/>
      <c r="D24" s="60"/>
    </row>
    <row r="25" spans="1:4" ht="18" customHeight="1" x14ac:dyDescent="0.35">
      <c r="A25" s="76">
        <v>18</v>
      </c>
      <c r="B25" s="60" t="s">
        <v>780</v>
      </c>
      <c r="C25" s="60"/>
      <c r="D25" s="60"/>
    </row>
    <row r="26" spans="1:4" ht="18" customHeight="1" x14ac:dyDescent="0.35">
      <c r="A26" s="77"/>
      <c r="B26" s="57" t="s">
        <v>785</v>
      </c>
      <c r="C26" s="60"/>
      <c r="D26" s="77"/>
    </row>
    <row r="27" spans="1:4" ht="18" customHeight="1" x14ac:dyDescent="0.35">
      <c r="A27" s="59"/>
      <c r="B27" s="57"/>
      <c r="C27" s="60"/>
      <c r="D27" s="60"/>
    </row>
    <row r="28" spans="1:4" ht="18" customHeight="1" x14ac:dyDescent="0.35">
      <c r="A28" s="52"/>
      <c r="B28" s="52"/>
      <c r="C28" s="52"/>
      <c r="D28" s="52"/>
    </row>
    <row r="29" spans="1:4" ht="18" customHeight="1" x14ac:dyDescent="0.35">
      <c r="A29" s="52"/>
      <c r="B29" s="52"/>
      <c r="C29" s="52"/>
      <c r="D29" s="52"/>
    </row>
    <row r="30" spans="1:4" ht="18" customHeight="1" x14ac:dyDescent="0.35">
      <c r="A30" s="52"/>
      <c r="B30" s="52"/>
      <c r="C30" s="52"/>
      <c r="D30" s="52"/>
    </row>
    <row r="31" spans="1:4" ht="18" customHeight="1" x14ac:dyDescent="0.35">
      <c r="A31" s="52"/>
      <c r="B31" s="51" t="s">
        <v>786</v>
      </c>
      <c r="C31" s="51"/>
      <c r="D31" s="50"/>
    </row>
    <row r="32" spans="1:4" ht="18" customHeight="1" x14ac:dyDescent="0.35">
      <c r="A32" s="52"/>
      <c r="B32" s="52"/>
      <c r="C32" s="52"/>
      <c r="D32" s="52"/>
    </row>
    <row r="33" spans="1:4" ht="44.25" customHeight="1" x14ac:dyDescent="0.25">
      <c r="A33" s="115" t="s">
        <v>787</v>
      </c>
      <c r="B33" s="105"/>
      <c r="C33" s="105"/>
      <c r="D33" s="105"/>
    </row>
    <row r="34" spans="1:4" ht="18" customHeight="1" x14ac:dyDescent="0.35">
      <c r="A34" s="56"/>
      <c r="B34" s="52"/>
      <c r="C34" s="55"/>
      <c r="D34" s="53"/>
    </row>
    <row r="35" spans="1:4" ht="18" customHeight="1" x14ac:dyDescent="0.35">
      <c r="A35" s="57" t="s">
        <v>784</v>
      </c>
      <c r="B35" s="57" t="s">
        <v>757</v>
      </c>
      <c r="C35" s="58" t="s">
        <v>759</v>
      </c>
      <c r="D35" s="58" t="s">
        <v>760</v>
      </c>
    </row>
    <row r="36" spans="1:4" ht="18" customHeight="1" x14ac:dyDescent="0.35">
      <c r="A36" s="76">
        <v>1</v>
      </c>
      <c r="B36" s="60" t="s">
        <v>649</v>
      </c>
      <c r="C36" s="60"/>
      <c r="D36" s="60"/>
    </row>
    <row r="37" spans="1:4" ht="18" customHeight="1" x14ac:dyDescent="0.35">
      <c r="A37" s="76">
        <v>2</v>
      </c>
      <c r="B37" s="60" t="s">
        <v>764</v>
      </c>
      <c r="C37" s="60">
        <v>89900</v>
      </c>
      <c r="D37" s="60"/>
    </row>
    <row r="38" spans="1:4" ht="18" customHeight="1" x14ac:dyDescent="0.35">
      <c r="A38" s="76">
        <v>3</v>
      </c>
      <c r="B38" s="60" t="s">
        <v>765</v>
      </c>
      <c r="C38" s="60"/>
      <c r="D38" s="60"/>
    </row>
    <row r="39" spans="1:4" ht="18" customHeight="1" x14ac:dyDescent="0.35">
      <c r="A39" s="76">
        <v>4</v>
      </c>
      <c r="B39" s="60" t="s">
        <v>766</v>
      </c>
      <c r="C39" s="60"/>
      <c r="D39" s="60"/>
    </row>
    <row r="40" spans="1:4" ht="18" customHeight="1" x14ac:dyDescent="0.35">
      <c r="A40" s="76">
        <v>5</v>
      </c>
      <c r="B40" s="60" t="s">
        <v>767</v>
      </c>
      <c r="C40" s="60"/>
      <c r="D40" s="60"/>
    </row>
    <row r="41" spans="1:4" ht="18" customHeight="1" x14ac:dyDescent="0.35">
      <c r="A41" s="76">
        <v>6</v>
      </c>
      <c r="B41" s="60" t="s">
        <v>768</v>
      </c>
      <c r="C41" s="60"/>
      <c r="D41" s="60"/>
    </row>
    <row r="42" spans="1:4" ht="18" customHeight="1" x14ac:dyDescent="0.35">
      <c r="A42" s="76">
        <v>7</v>
      </c>
      <c r="B42" s="60" t="s">
        <v>769</v>
      </c>
      <c r="C42" s="60"/>
      <c r="D42" s="60"/>
    </row>
    <row r="43" spans="1:4" ht="18" customHeight="1" x14ac:dyDescent="0.35">
      <c r="A43" s="76">
        <v>8</v>
      </c>
      <c r="B43" s="60" t="s">
        <v>770</v>
      </c>
      <c r="C43" s="60"/>
      <c r="D43" s="60"/>
    </row>
    <row r="44" spans="1:4" ht="18" customHeight="1" x14ac:dyDescent="0.35">
      <c r="A44" s="76">
        <v>9</v>
      </c>
      <c r="B44" s="60" t="s">
        <v>771</v>
      </c>
      <c r="C44" s="60"/>
      <c r="D44" s="60"/>
    </row>
    <row r="45" spans="1:4" ht="18" customHeight="1" x14ac:dyDescent="0.35">
      <c r="A45" s="76">
        <v>10</v>
      </c>
      <c r="B45" s="60" t="s">
        <v>772</v>
      </c>
      <c r="C45" s="60"/>
      <c r="D45" s="60"/>
    </row>
    <row r="46" spans="1:4" ht="18" customHeight="1" x14ac:dyDescent="0.35">
      <c r="A46" s="76">
        <v>11</v>
      </c>
      <c r="B46" s="60" t="s">
        <v>773</v>
      </c>
      <c r="C46" s="60"/>
      <c r="D46" s="60"/>
    </row>
    <row r="47" spans="1:4" ht="18" customHeight="1" x14ac:dyDescent="0.35">
      <c r="A47" s="76">
        <v>12</v>
      </c>
      <c r="B47" s="60" t="s">
        <v>774</v>
      </c>
      <c r="C47" s="60"/>
      <c r="D47" s="60"/>
    </row>
    <row r="48" spans="1:4" ht="18" customHeight="1" x14ac:dyDescent="0.35">
      <c r="A48" s="76">
        <v>13</v>
      </c>
      <c r="B48" s="60" t="s">
        <v>775</v>
      </c>
      <c r="C48" s="60"/>
      <c r="D48" s="60"/>
    </row>
    <row r="49" spans="1:4" ht="18" customHeight="1" x14ac:dyDescent="0.35">
      <c r="A49" s="76">
        <v>14</v>
      </c>
      <c r="B49" s="60" t="s">
        <v>776</v>
      </c>
      <c r="C49" s="60"/>
      <c r="D49" s="60"/>
    </row>
    <row r="50" spans="1:4" ht="18" customHeight="1" x14ac:dyDescent="0.35">
      <c r="A50" s="76">
        <v>15</v>
      </c>
      <c r="B50" s="60" t="s">
        <v>777</v>
      </c>
      <c r="C50" s="60"/>
      <c r="D50" s="60"/>
    </row>
    <row r="51" spans="1:4" ht="18" customHeight="1" x14ac:dyDescent="0.35">
      <c r="A51" s="76">
        <v>16</v>
      </c>
      <c r="B51" s="60" t="s">
        <v>778</v>
      </c>
      <c r="C51" s="60">
        <v>86500</v>
      </c>
      <c r="D51" s="60"/>
    </row>
    <row r="52" spans="1:4" ht="18" customHeight="1" x14ac:dyDescent="0.35">
      <c r="A52" s="76">
        <v>17</v>
      </c>
      <c r="B52" s="60" t="s">
        <v>779</v>
      </c>
      <c r="C52" s="60"/>
      <c r="D52" s="60"/>
    </row>
    <row r="53" spans="1:4" ht="18" customHeight="1" x14ac:dyDescent="0.35">
      <c r="A53" s="76">
        <v>18</v>
      </c>
      <c r="B53" s="60" t="s">
        <v>780</v>
      </c>
      <c r="C53" s="60"/>
      <c r="D53" s="60"/>
    </row>
    <row r="54" spans="1:4" ht="18" customHeight="1" x14ac:dyDescent="0.35">
      <c r="A54" s="59"/>
      <c r="B54" s="57" t="s">
        <v>785</v>
      </c>
      <c r="C54" s="59"/>
      <c r="D54" s="60"/>
    </row>
    <row r="55" spans="1:4" ht="18" customHeight="1" x14ac:dyDescent="0.35">
      <c r="A55" s="59"/>
      <c r="B55" s="59"/>
      <c r="C55" s="60"/>
      <c r="D55" s="60"/>
    </row>
    <row r="56" spans="1:4" ht="18" customHeight="1" x14ac:dyDescent="0.35">
      <c r="A56" s="52"/>
      <c r="B56" s="52"/>
      <c r="C56" s="52"/>
      <c r="D56" s="52"/>
    </row>
    <row r="57" spans="1:4" ht="18" customHeight="1" x14ac:dyDescent="0.35">
      <c r="A57" s="52"/>
      <c r="B57" s="52"/>
      <c r="C57" s="52"/>
      <c r="D57" s="52"/>
    </row>
    <row r="58" spans="1:4" ht="18" customHeight="1" x14ac:dyDescent="0.35">
      <c r="A58" s="52"/>
      <c r="B58" s="52"/>
      <c r="C58" s="52"/>
      <c r="D58" s="52"/>
    </row>
    <row r="59" spans="1:4" ht="18" customHeight="1" x14ac:dyDescent="0.35">
      <c r="A59" s="52"/>
      <c r="B59" s="51" t="s">
        <v>786</v>
      </c>
      <c r="C59" s="51"/>
      <c r="D59" s="52"/>
    </row>
    <row r="60" spans="1:4" ht="44.25" customHeight="1" x14ac:dyDescent="0.25">
      <c r="A60" s="115" t="s">
        <v>788</v>
      </c>
      <c r="B60" s="105"/>
      <c r="C60" s="105"/>
      <c r="D60" s="105"/>
    </row>
    <row r="61" spans="1:4" ht="18" customHeight="1" x14ac:dyDescent="0.35">
      <c r="A61" s="56"/>
      <c r="B61" s="52"/>
      <c r="C61" s="55"/>
      <c r="D61" s="53"/>
    </row>
    <row r="62" spans="1:4" ht="18" customHeight="1" x14ac:dyDescent="0.35">
      <c r="A62" s="57" t="s">
        <v>784</v>
      </c>
      <c r="B62" s="57" t="s">
        <v>757</v>
      </c>
      <c r="C62" s="58" t="s">
        <v>759</v>
      </c>
      <c r="D62" s="58" t="s">
        <v>760</v>
      </c>
    </row>
    <row r="63" spans="1:4" ht="18" customHeight="1" x14ac:dyDescent="0.35">
      <c r="A63" s="76">
        <v>1</v>
      </c>
      <c r="B63" s="60" t="s">
        <v>649</v>
      </c>
      <c r="C63" s="60"/>
      <c r="D63" s="60"/>
    </row>
    <row r="64" spans="1:4" ht="18" customHeight="1" x14ac:dyDescent="0.35">
      <c r="A64" s="76">
        <v>2</v>
      </c>
      <c r="B64" s="60" t="s">
        <v>764</v>
      </c>
      <c r="C64" s="60"/>
      <c r="D64" s="60"/>
    </row>
    <row r="65" spans="1:4" ht="18" customHeight="1" x14ac:dyDescent="0.35">
      <c r="A65" s="76">
        <v>3</v>
      </c>
      <c r="B65" s="60" t="s">
        <v>765</v>
      </c>
      <c r="C65" s="60"/>
      <c r="D65" s="60"/>
    </row>
    <row r="66" spans="1:4" ht="18" customHeight="1" x14ac:dyDescent="0.35">
      <c r="A66" s="76">
        <v>4</v>
      </c>
      <c r="B66" s="60" t="s">
        <v>766</v>
      </c>
      <c r="C66" s="60"/>
      <c r="D66" s="60"/>
    </row>
    <row r="67" spans="1:4" ht="18" customHeight="1" x14ac:dyDescent="0.35">
      <c r="A67" s="76">
        <v>5</v>
      </c>
      <c r="B67" s="60" t="s">
        <v>767</v>
      </c>
      <c r="C67" s="60"/>
      <c r="D67" s="60"/>
    </row>
    <row r="68" spans="1:4" ht="18" customHeight="1" x14ac:dyDescent="0.35">
      <c r="A68" s="76">
        <v>6</v>
      </c>
      <c r="B68" s="60" t="s">
        <v>768</v>
      </c>
      <c r="C68" s="60"/>
      <c r="D68" s="60"/>
    </row>
    <row r="69" spans="1:4" ht="18" customHeight="1" x14ac:dyDescent="0.35">
      <c r="A69" s="76">
        <v>7</v>
      </c>
      <c r="B69" s="60" t="s">
        <v>769</v>
      </c>
      <c r="C69" s="60"/>
      <c r="D69" s="60"/>
    </row>
    <row r="70" spans="1:4" ht="18" customHeight="1" x14ac:dyDescent="0.35">
      <c r="A70" s="76">
        <v>8</v>
      </c>
      <c r="B70" s="60" t="s">
        <v>770</v>
      </c>
      <c r="C70" s="60"/>
      <c r="D70" s="60"/>
    </row>
    <row r="71" spans="1:4" ht="18" customHeight="1" x14ac:dyDescent="0.35">
      <c r="A71" s="76">
        <v>9</v>
      </c>
      <c r="B71" s="60" t="s">
        <v>771</v>
      </c>
      <c r="C71" s="60"/>
      <c r="D71" s="60"/>
    </row>
    <row r="72" spans="1:4" ht="18" customHeight="1" x14ac:dyDescent="0.35">
      <c r="A72" s="76">
        <v>10</v>
      </c>
      <c r="B72" s="60" t="s">
        <v>772</v>
      </c>
      <c r="C72" s="60"/>
      <c r="D72" s="60"/>
    </row>
    <row r="73" spans="1:4" ht="18" customHeight="1" x14ac:dyDescent="0.35">
      <c r="A73" s="76">
        <v>11</v>
      </c>
      <c r="B73" s="60" t="s">
        <v>773</v>
      </c>
      <c r="C73" s="60"/>
      <c r="D73" s="60"/>
    </row>
    <row r="74" spans="1:4" ht="18" customHeight="1" x14ac:dyDescent="0.35">
      <c r="A74" s="76">
        <v>12</v>
      </c>
      <c r="B74" s="60" t="s">
        <v>774</v>
      </c>
      <c r="C74" s="60"/>
      <c r="D74" s="60"/>
    </row>
    <row r="75" spans="1:4" ht="18" customHeight="1" x14ac:dyDescent="0.35">
      <c r="A75" s="76">
        <v>13</v>
      </c>
      <c r="B75" s="60" t="s">
        <v>775</v>
      </c>
      <c r="C75" s="60"/>
      <c r="D75" s="60"/>
    </row>
    <row r="76" spans="1:4" ht="18" customHeight="1" x14ac:dyDescent="0.35">
      <c r="A76" s="76">
        <v>14</v>
      </c>
      <c r="B76" s="60" t="s">
        <v>776</v>
      </c>
      <c r="C76" s="60"/>
      <c r="D76" s="60"/>
    </row>
    <row r="77" spans="1:4" ht="18" customHeight="1" x14ac:dyDescent="0.35">
      <c r="A77" s="76">
        <v>15</v>
      </c>
      <c r="B77" s="60" t="s">
        <v>777</v>
      </c>
      <c r="C77" s="60"/>
      <c r="D77" s="60"/>
    </row>
    <row r="78" spans="1:4" ht="18" customHeight="1" x14ac:dyDescent="0.35">
      <c r="A78" s="76">
        <v>16</v>
      </c>
      <c r="B78" s="60" t="s">
        <v>778</v>
      </c>
      <c r="C78" s="60"/>
      <c r="D78" s="60"/>
    </row>
    <row r="79" spans="1:4" ht="18" customHeight="1" x14ac:dyDescent="0.35">
      <c r="A79" s="76">
        <v>17</v>
      </c>
      <c r="B79" s="60" t="s">
        <v>779</v>
      </c>
      <c r="C79" s="60"/>
      <c r="D79" s="60"/>
    </row>
    <row r="80" spans="1:4" ht="18" customHeight="1" x14ac:dyDescent="0.35">
      <c r="A80" s="76">
        <v>18</v>
      </c>
      <c r="B80" s="60" t="s">
        <v>780</v>
      </c>
      <c r="C80" s="60"/>
      <c r="D80" s="60"/>
    </row>
    <row r="81" spans="1:4" ht="18" customHeight="1" x14ac:dyDescent="0.35">
      <c r="A81" s="59"/>
      <c r="B81" s="57" t="s">
        <v>785</v>
      </c>
      <c r="C81" s="59"/>
      <c r="D81" s="60"/>
    </row>
    <row r="82" spans="1:4" ht="18" customHeight="1" x14ac:dyDescent="0.35">
      <c r="A82" s="59"/>
      <c r="B82" s="59"/>
      <c r="C82" s="60"/>
      <c r="D82" s="60"/>
    </row>
    <row r="83" spans="1:4" ht="18" customHeight="1" x14ac:dyDescent="0.35">
      <c r="A83" s="52"/>
      <c r="B83" s="52"/>
      <c r="C83" s="53"/>
      <c r="D83" s="53"/>
    </row>
    <row r="84" spans="1:4" ht="18" customHeight="1" x14ac:dyDescent="0.35">
      <c r="A84" s="52"/>
      <c r="B84" s="52"/>
      <c r="C84" s="53"/>
      <c r="D84" s="53"/>
    </row>
    <row r="85" spans="1:4" ht="18" customHeight="1" x14ac:dyDescent="0.35">
      <c r="A85" s="52"/>
      <c r="B85" s="52"/>
      <c r="C85" s="52"/>
      <c r="D85" s="52"/>
    </row>
    <row r="86" spans="1:4" ht="18" customHeight="1" x14ac:dyDescent="0.35">
      <c r="A86" s="52"/>
      <c r="B86" s="52"/>
      <c r="C86" s="52"/>
      <c r="D86" s="52"/>
    </row>
    <row r="87" spans="1:4" ht="18" customHeight="1" x14ac:dyDescent="0.35">
      <c r="A87" s="52"/>
      <c r="B87" s="51" t="s">
        <v>786</v>
      </c>
      <c r="C87" s="52"/>
      <c r="D87" s="52"/>
    </row>
    <row r="88" spans="1:4" ht="18" customHeight="1" x14ac:dyDescent="0.35">
      <c r="A88" s="52"/>
      <c r="B88" s="52"/>
      <c r="C88" s="52"/>
      <c r="D88" s="52"/>
    </row>
    <row r="89" spans="1:4" ht="41.25" customHeight="1" x14ac:dyDescent="0.25">
      <c r="A89" s="115" t="s">
        <v>789</v>
      </c>
      <c r="B89" s="105"/>
      <c r="C89" s="105"/>
      <c r="D89" s="105"/>
    </row>
    <row r="90" spans="1:4" ht="18" customHeight="1" x14ac:dyDescent="0.35">
      <c r="A90" s="56"/>
      <c r="B90" s="52"/>
      <c r="C90" s="55"/>
      <c r="D90" s="53"/>
    </row>
    <row r="91" spans="1:4" ht="18" customHeight="1" x14ac:dyDescent="0.35">
      <c r="A91" s="57" t="s">
        <v>784</v>
      </c>
      <c r="B91" s="57" t="s">
        <v>757</v>
      </c>
      <c r="C91" s="58" t="s">
        <v>759</v>
      </c>
      <c r="D91" s="58" t="s">
        <v>760</v>
      </c>
    </row>
    <row r="92" spans="1:4" ht="18" customHeight="1" x14ac:dyDescent="0.35">
      <c r="A92" s="76">
        <v>1</v>
      </c>
      <c r="B92" s="60" t="s">
        <v>649</v>
      </c>
      <c r="C92" s="60"/>
      <c r="D92" s="60"/>
    </row>
    <row r="93" spans="1:4" ht="18" customHeight="1" x14ac:dyDescent="0.35">
      <c r="A93" s="76">
        <v>2</v>
      </c>
      <c r="B93" s="60" t="s">
        <v>764</v>
      </c>
      <c r="C93" s="60">
        <v>16000</v>
      </c>
      <c r="D93" s="60"/>
    </row>
    <row r="94" spans="1:4" ht="18" customHeight="1" x14ac:dyDescent="0.35">
      <c r="A94" s="76">
        <v>3</v>
      </c>
      <c r="B94" s="60" t="s">
        <v>765</v>
      </c>
      <c r="C94" s="60"/>
      <c r="D94" s="60"/>
    </row>
    <row r="95" spans="1:4" ht="18" customHeight="1" x14ac:dyDescent="0.35">
      <c r="A95" s="76">
        <v>4</v>
      </c>
      <c r="B95" s="60" t="s">
        <v>766</v>
      </c>
      <c r="C95" s="60"/>
      <c r="D95" s="60"/>
    </row>
    <row r="96" spans="1:4" ht="18" customHeight="1" x14ac:dyDescent="0.35">
      <c r="A96" s="76">
        <v>5</v>
      </c>
      <c r="B96" s="60" t="s">
        <v>767</v>
      </c>
      <c r="C96" s="60"/>
      <c r="D96" s="60"/>
    </row>
    <row r="97" spans="1:4" ht="18" customHeight="1" x14ac:dyDescent="0.35">
      <c r="A97" s="76">
        <v>6</v>
      </c>
      <c r="B97" s="60" t="s">
        <v>768</v>
      </c>
      <c r="C97" s="60"/>
      <c r="D97" s="60"/>
    </row>
    <row r="98" spans="1:4" ht="18" customHeight="1" x14ac:dyDescent="0.35">
      <c r="A98" s="76">
        <v>7</v>
      </c>
      <c r="B98" s="60" t="s">
        <v>769</v>
      </c>
      <c r="C98" s="60"/>
      <c r="D98" s="60"/>
    </row>
    <row r="99" spans="1:4" ht="18" customHeight="1" x14ac:dyDescent="0.35">
      <c r="A99" s="76">
        <v>8</v>
      </c>
      <c r="B99" s="60" t="s">
        <v>770</v>
      </c>
      <c r="C99" s="60"/>
      <c r="D99" s="60"/>
    </row>
    <row r="100" spans="1:4" ht="18" customHeight="1" x14ac:dyDescent="0.35">
      <c r="A100" s="76">
        <v>9</v>
      </c>
      <c r="B100" s="60" t="s">
        <v>771</v>
      </c>
      <c r="C100" s="60"/>
      <c r="D100" s="60"/>
    </row>
    <row r="101" spans="1:4" ht="18" customHeight="1" x14ac:dyDescent="0.35">
      <c r="A101" s="76">
        <v>10</v>
      </c>
      <c r="B101" s="60" t="s">
        <v>772</v>
      </c>
      <c r="C101" s="60"/>
      <c r="D101" s="60"/>
    </row>
    <row r="102" spans="1:4" ht="18" customHeight="1" x14ac:dyDescent="0.35">
      <c r="A102" s="76">
        <v>11</v>
      </c>
      <c r="B102" s="60" t="s">
        <v>773</v>
      </c>
      <c r="C102" s="60"/>
      <c r="D102" s="60"/>
    </row>
    <row r="103" spans="1:4" ht="18" customHeight="1" x14ac:dyDescent="0.35">
      <c r="A103" s="76">
        <v>12</v>
      </c>
      <c r="B103" s="60" t="s">
        <v>774</v>
      </c>
      <c r="C103" s="60">
        <v>4000</v>
      </c>
      <c r="D103" s="60"/>
    </row>
    <row r="104" spans="1:4" ht="18" customHeight="1" x14ac:dyDescent="0.35">
      <c r="A104" s="76">
        <v>13</v>
      </c>
      <c r="B104" s="60" t="s">
        <v>775</v>
      </c>
      <c r="C104" s="60"/>
      <c r="D104" s="60"/>
    </row>
    <row r="105" spans="1:4" ht="18" customHeight="1" x14ac:dyDescent="0.35">
      <c r="A105" s="76">
        <v>14</v>
      </c>
      <c r="B105" s="60" t="s">
        <v>776</v>
      </c>
      <c r="C105" s="60"/>
      <c r="D105" s="60"/>
    </row>
    <row r="106" spans="1:4" ht="18" customHeight="1" x14ac:dyDescent="0.35">
      <c r="A106" s="76">
        <v>15</v>
      </c>
      <c r="B106" s="60" t="s">
        <v>777</v>
      </c>
      <c r="C106" s="60"/>
      <c r="D106" s="60"/>
    </row>
    <row r="107" spans="1:4" ht="18" customHeight="1" x14ac:dyDescent="0.35">
      <c r="A107" s="76">
        <v>16</v>
      </c>
      <c r="B107" s="60" t="s">
        <v>778</v>
      </c>
      <c r="C107" s="60">
        <v>15000</v>
      </c>
      <c r="D107" s="60"/>
    </row>
    <row r="108" spans="1:4" ht="18" customHeight="1" x14ac:dyDescent="0.35">
      <c r="A108" s="76">
        <v>17</v>
      </c>
      <c r="B108" s="60" t="s">
        <v>779</v>
      </c>
      <c r="C108" s="60"/>
      <c r="D108" s="60"/>
    </row>
    <row r="109" spans="1:4" ht="18" customHeight="1" x14ac:dyDescent="0.35">
      <c r="A109" s="76">
        <v>18</v>
      </c>
      <c r="B109" s="60" t="s">
        <v>780</v>
      </c>
      <c r="C109" s="60"/>
      <c r="D109" s="60"/>
    </row>
    <row r="110" spans="1:4" ht="18" customHeight="1" x14ac:dyDescent="0.35">
      <c r="A110" s="59"/>
      <c r="B110" s="57" t="s">
        <v>785</v>
      </c>
      <c r="C110" s="59"/>
      <c r="D110" s="60"/>
    </row>
    <row r="111" spans="1:4" ht="18" customHeight="1" x14ac:dyDescent="0.35">
      <c r="A111" s="52"/>
      <c r="B111" s="52"/>
      <c r="C111" s="60"/>
      <c r="D111" s="60"/>
    </row>
    <row r="112" spans="1:4" ht="18" customHeight="1" x14ac:dyDescent="0.35">
      <c r="A112" s="52"/>
      <c r="B112" s="52"/>
      <c r="C112" s="52"/>
      <c r="D112" s="52"/>
    </row>
    <row r="113" spans="1:4" ht="18" customHeight="1" x14ac:dyDescent="0.35">
      <c r="A113" s="52"/>
      <c r="B113" s="52"/>
      <c r="C113" s="52"/>
      <c r="D113" s="52"/>
    </row>
    <row r="114" spans="1:4" ht="18" customHeight="1" x14ac:dyDescent="0.35">
      <c r="A114" s="52"/>
      <c r="B114" s="52"/>
      <c r="C114" s="52"/>
      <c r="D114" s="52"/>
    </row>
    <row r="115" spans="1:4" ht="18" customHeight="1" x14ac:dyDescent="0.35">
      <c r="A115" s="52"/>
      <c r="B115" s="52"/>
      <c r="C115" s="52"/>
      <c r="D115" s="52"/>
    </row>
    <row r="116" spans="1:4" ht="18" customHeight="1" x14ac:dyDescent="0.35">
      <c r="A116" s="52"/>
      <c r="B116" s="51" t="s">
        <v>786</v>
      </c>
      <c r="C116" s="52"/>
      <c r="D116" s="52"/>
    </row>
    <row r="117" spans="1:4" ht="18" customHeight="1" x14ac:dyDescent="0.35">
      <c r="A117" s="52"/>
      <c r="B117" s="52"/>
      <c r="C117" s="52"/>
      <c r="D117" s="52"/>
    </row>
    <row r="118" spans="1:4" ht="45.75" customHeight="1" x14ac:dyDescent="0.25">
      <c r="A118" s="115" t="s">
        <v>790</v>
      </c>
      <c r="B118" s="105"/>
      <c r="C118" s="105"/>
      <c r="D118" s="105"/>
    </row>
    <row r="119" spans="1:4" ht="18" customHeight="1" x14ac:dyDescent="0.35">
      <c r="A119" s="56"/>
      <c r="B119" s="52"/>
      <c r="C119" s="55"/>
      <c r="D119" s="53"/>
    </row>
    <row r="120" spans="1:4" ht="18" customHeight="1" x14ac:dyDescent="0.35">
      <c r="A120" s="57" t="s">
        <v>784</v>
      </c>
      <c r="B120" s="57" t="s">
        <v>757</v>
      </c>
      <c r="C120" s="58" t="s">
        <v>759</v>
      </c>
      <c r="D120" s="58" t="s">
        <v>760</v>
      </c>
    </row>
    <row r="121" spans="1:4" ht="18" customHeight="1" x14ac:dyDescent="0.35">
      <c r="A121" s="76">
        <v>1</v>
      </c>
      <c r="B121" s="60" t="s">
        <v>649</v>
      </c>
      <c r="C121" s="60"/>
      <c r="D121" s="60"/>
    </row>
    <row r="122" spans="1:4" ht="18" customHeight="1" x14ac:dyDescent="0.35">
      <c r="A122" s="76">
        <v>2</v>
      </c>
      <c r="B122" s="60" t="s">
        <v>764</v>
      </c>
      <c r="C122" s="60"/>
      <c r="D122" s="60"/>
    </row>
    <row r="123" spans="1:4" ht="18" customHeight="1" x14ac:dyDescent="0.35">
      <c r="A123" s="76">
        <v>3</v>
      </c>
      <c r="B123" s="60" t="s">
        <v>765</v>
      </c>
      <c r="C123" s="60"/>
      <c r="D123" s="60"/>
    </row>
    <row r="124" spans="1:4" ht="18" customHeight="1" x14ac:dyDescent="0.35">
      <c r="A124" s="76">
        <v>4</v>
      </c>
      <c r="B124" s="60" t="s">
        <v>766</v>
      </c>
      <c r="C124" s="60"/>
      <c r="D124" s="60"/>
    </row>
    <row r="125" spans="1:4" ht="18" customHeight="1" x14ac:dyDescent="0.35">
      <c r="A125" s="76">
        <v>5</v>
      </c>
      <c r="B125" s="60" t="s">
        <v>767</v>
      </c>
      <c r="C125" s="60">
        <v>1591012.5</v>
      </c>
      <c r="D125" s="60"/>
    </row>
    <row r="126" spans="1:4" ht="18" customHeight="1" x14ac:dyDescent="0.35">
      <c r="A126" s="76">
        <v>6</v>
      </c>
      <c r="B126" s="60" t="s">
        <v>768</v>
      </c>
      <c r="C126" s="60"/>
      <c r="D126" s="60"/>
    </row>
    <row r="127" spans="1:4" ht="18" customHeight="1" x14ac:dyDescent="0.35">
      <c r="A127" s="76">
        <v>7</v>
      </c>
      <c r="B127" s="60" t="s">
        <v>769</v>
      </c>
      <c r="C127" s="60"/>
      <c r="D127" s="60"/>
    </row>
    <row r="128" spans="1:4" ht="18" customHeight="1" x14ac:dyDescent="0.35">
      <c r="A128" s="76">
        <v>8</v>
      </c>
      <c r="B128" s="60" t="s">
        <v>770</v>
      </c>
      <c r="C128" s="60"/>
      <c r="D128" s="60"/>
    </row>
    <row r="129" spans="1:4" ht="18" customHeight="1" x14ac:dyDescent="0.35">
      <c r="A129" s="76">
        <v>9</v>
      </c>
      <c r="B129" s="60" t="s">
        <v>771</v>
      </c>
      <c r="C129" s="60"/>
      <c r="D129" s="60"/>
    </row>
    <row r="130" spans="1:4" ht="18" customHeight="1" x14ac:dyDescent="0.35">
      <c r="A130" s="76">
        <v>10</v>
      </c>
      <c r="B130" s="60" t="s">
        <v>772</v>
      </c>
      <c r="C130" s="60">
        <v>653085</v>
      </c>
      <c r="D130" s="60"/>
    </row>
    <row r="131" spans="1:4" ht="18" customHeight="1" x14ac:dyDescent="0.35">
      <c r="A131" s="76">
        <v>11</v>
      </c>
      <c r="B131" s="60" t="s">
        <v>773</v>
      </c>
      <c r="C131" s="60"/>
      <c r="D131" s="60"/>
    </row>
    <row r="132" spans="1:4" ht="18" customHeight="1" x14ac:dyDescent="0.35">
      <c r="A132" s="76">
        <v>12</v>
      </c>
      <c r="B132" s="60" t="s">
        <v>774</v>
      </c>
      <c r="C132" s="60"/>
      <c r="D132" s="60"/>
    </row>
    <row r="133" spans="1:4" ht="18" customHeight="1" x14ac:dyDescent="0.35">
      <c r="A133" s="76">
        <v>13</v>
      </c>
      <c r="B133" s="60" t="s">
        <v>775</v>
      </c>
      <c r="C133" s="60"/>
      <c r="D133" s="60"/>
    </row>
    <row r="134" spans="1:4" ht="18" customHeight="1" x14ac:dyDescent="0.35">
      <c r="A134" s="76">
        <v>14</v>
      </c>
      <c r="B134" s="60" t="s">
        <v>776</v>
      </c>
      <c r="C134" s="60"/>
      <c r="D134" s="60"/>
    </row>
    <row r="135" spans="1:4" ht="18" customHeight="1" x14ac:dyDescent="0.35">
      <c r="A135" s="76">
        <v>15</v>
      </c>
      <c r="B135" s="60" t="s">
        <v>777</v>
      </c>
      <c r="C135" s="60">
        <v>297500</v>
      </c>
      <c r="D135" s="60"/>
    </row>
    <row r="136" spans="1:4" ht="18" customHeight="1" x14ac:dyDescent="0.35">
      <c r="A136" s="76">
        <v>16</v>
      </c>
      <c r="B136" s="60" t="s">
        <v>778</v>
      </c>
      <c r="C136" s="60"/>
      <c r="D136" s="60"/>
    </row>
    <row r="137" spans="1:4" ht="18" customHeight="1" x14ac:dyDescent="0.35">
      <c r="A137" s="76">
        <v>17</v>
      </c>
      <c r="B137" s="60" t="s">
        <v>779</v>
      </c>
      <c r="C137" s="60"/>
      <c r="D137" s="60"/>
    </row>
    <row r="138" spans="1:4" ht="18" customHeight="1" x14ac:dyDescent="0.35">
      <c r="A138" s="76">
        <v>18</v>
      </c>
      <c r="B138" s="60" t="s">
        <v>780</v>
      </c>
      <c r="C138" s="60">
        <v>30550</v>
      </c>
      <c r="D138" s="60"/>
    </row>
    <row r="139" spans="1:4" ht="18" customHeight="1" x14ac:dyDescent="0.35">
      <c r="A139" s="59"/>
      <c r="B139" s="57" t="s">
        <v>785</v>
      </c>
      <c r="C139" s="59"/>
      <c r="D139" s="60"/>
    </row>
    <row r="140" spans="1:4" ht="18" customHeight="1" x14ac:dyDescent="0.35">
      <c r="A140" s="59"/>
      <c r="B140" s="59"/>
      <c r="C140" s="60"/>
      <c r="D140" s="60"/>
    </row>
    <row r="141" spans="1:4" ht="18" customHeight="1" x14ac:dyDescent="0.35">
      <c r="A141" s="52"/>
      <c r="B141" s="52"/>
      <c r="C141" s="52"/>
      <c r="D141" s="52"/>
    </row>
    <row r="142" spans="1:4" ht="18" customHeight="1" x14ac:dyDescent="0.35">
      <c r="A142" s="52"/>
      <c r="B142" s="52"/>
      <c r="C142" s="52"/>
      <c r="D142" s="52"/>
    </row>
    <row r="143" spans="1:4" ht="18" customHeight="1" x14ac:dyDescent="0.35">
      <c r="A143" s="52"/>
      <c r="B143" s="52"/>
      <c r="C143" s="52"/>
      <c r="D143" s="52"/>
    </row>
    <row r="144" spans="1:4" ht="18" customHeight="1" x14ac:dyDescent="0.35">
      <c r="A144" s="52"/>
      <c r="B144" s="52"/>
      <c r="C144" s="52"/>
      <c r="D144" s="52"/>
    </row>
    <row r="145" spans="1:4" ht="18" customHeight="1" x14ac:dyDescent="0.35">
      <c r="A145" s="52"/>
      <c r="B145" s="51" t="s">
        <v>786</v>
      </c>
      <c r="C145" s="52"/>
      <c r="D145" s="52"/>
    </row>
    <row r="146" spans="1:4" ht="18" customHeight="1" x14ac:dyDescent="0.35">
      <c r="A146" s="52"/>
      <c r="B146" s="52"/>
      <c r="C146" s="52"/>
      <c r="D146" s="52"/>
    </row>
    <row r="147" spans="1:4" ht="44.25" customHeight="1" x14ac:dyDescent="0.25">
      <c r="A147" s="115" t="s">
        <v>791</v>
      </c>
      <c r="B147" s="105"/>
      <c r="C147" s="105"/>
      <c r="D147" s="105"/>
    </row>
    <row r="148" spans="1:4" ht="18" customHeight="1" x14ac:dyDescent="0.35">
      <c r="A148" s="56"/>
      <c r="B148" s="52"/>
      <c r="C148" s="55"/>
      <c r="D148" s="53"/>
    </row>
    <row r="149" spans="1:4" ht="18" customHeight="1" x14ac:dyDescent="0.35">
      <c r="A149" s="57" t="s">
        <v>784</v>
      </c>
      <c r="B149" s="57" t="s">
        <v>757</v>
      </c>
      <c r="C149" s="58" t="s">
        <v>759</v>
      </c>
      <c r="D149" s="58" t="s">
        <v>760</v>
      </c>
    </row>
    <row r="150" spans="1:4" ht="18" customHeight="1" x14ac:dyDescent="0.35">
      <c r="A150" s="76">
        <v>1</v>
      </c>
      <c r="B150" s="60" t="s">
        <v>649</v>
      </c>
      <c r="C150" s="60"/>
      <c r="D150" s="60"/>
    </row>
    <row r="151" spans="1:4" ht="18" customHeight="1" x14ac:dyDescent="0.35">
      <c r="A151" s="76">
        <v>2</v>
      </c>
      <c r="B151" s="60" t="s">
        <v>764</v>
      </c>
      <c r="C151" s="60"/>
      <c r="D151" s="60"/>
    </row>
    <row r="152" spans="1:4" ht="18" customHeight="1" x14ac:dyDescent="0.35">
      <c r="A152" s="76">
        <v>3</v>
      </c>
      <c r="B152" s="60" t="s">
        <v>765</v>
      </c>
      <c r="C152" s="60"/>
      <c r="D152" s="60"/>
    </row>
    <row r="153" spans="1:4" ht="18" customHeight="1" x14ac:dyDescent="0.35">
      <c r="A153" s="76">
        <v>4</v>
      </c>
      <c r="B153" s="60" t="s">
        <v>766</v>
      </c>
      <c r="C153" s="60"/>
      <c r="D153" s="60"/>
    </row>
    <row r="154" spans="1:4" ht="18" customHeight="1" x14ac:dyDescent="0.35">
      <c r="A154" s="76">
        <v>5</v>
      </c>
      <c r="B154" s="60" t="s">
        <v>767</v>
      </c>
      <c r="C154" s="60"/>
      <c r="D154" s="60"/>
    </row>
    <row r="155" spans="1:4" ht="18" customHeight="1" x14ac:dyDescent="0.35">
      <c r="A155" s="76">
        <v>6</v>
      </c>
      <c r="B155" s="60" t="s">
        <v>768</v>
      </c>
      <c r="C155" s="60"/>
      <c r="D155" s="60"/>
    </row>
    <row r="156" spans="1:4" ht="18" customHeight="1" x14ac:dyDescent="0.35">
      <c r="A156" s="76">
        <v>7</v>
      </c>
      <c r="B156" s="60" t="s">
        <v>769</v>
      </c>
      <c r="C156" s="60"/>
      <c r="D156" s="60"/>
    </row>
    <row r="157" spans="1:4" ht="18" customHeight="1" x14ac:dyDescent="0.35">
      <c r="A157" s="76">
        <v>8</v>
      </c>
      <c r="B157" s="60" t="s">
        <v>770</v>
      </c>
      <c r="C157" s="60"/>
      <c r="D157" s="60"/>
    </row>
    <row r="158" spans="1:4" ht="18" customHeight="1" x14ac:dyDescent="0.35">
      <c r="A158" s="76">
        <v>9</v>
      </c>
      <c r="B158" s="60" t="s">
        <v>771</v>
      </c>
      <c r="C158" s="60"/>
      <c r="D158" s="60"/>
    </row>
    <row r="159" spans="1:4" ht="18" customHeight="1" x14ac:dyDescent="0.35">
      <c r="A159" s="76">
        <v>10</v>
      </c>
      <c r="B159" s="60" t="s">
        <v>772</v>
      </c>
      <c r="C159" s="60"/>
      <c r="D159" s="60"/>
    </row>
    <row r="160" spans="1:4" ht="18" customHeight="1" x14ac:dyDescent="0.35">
      <c r="A160" s="76">
        <v>11</v>
      </c>
      <c r="B160" s="60" t="s">
        <v>773</v>
      </c>
      <c r="C160" s="60"/>
      <c r="D160" s="60"/>
    </row>
    <row r="161" spans="1:4" ht="18" customHeight="1" x14ac:dyDescent="0.35">
      <c r="A161" s="76">
        <v>12</v>
      </c>
      <c r="B161" s="60" t="s">
        <v>774</v>
      </c>
      <c r="C161" s="60"/>
      <c r="D161" s="60"/>
    </row>
    <row r="162" spans="1:4" ht="18" customHeight="1" x14ac:dyDescent="0.35">
      <c r="A162" s="76">
        <v>13</v>
      </c>
      <c r="B162" s="60" t="s">
        <v>775</v>
      </c>
      <c r="C162" s="60"/>
      <c r="D162" s="60"/>
    </row>
    <row r="163" spans="1:4" ht="18" customHeight="1" x14ac:dyDescent="0.35">
      <c r="A163" s="76">
        <v>14</v>
      </c>
      <c r="B163" s="60" t="s">
        <v>776</v>
      </c>
      <c r="C163" s="60"/>
      <c r="D163" s="60"/>
    </row>
    <row r="164" spans="1:4" ht="18" customHeight="1" x14ac:dyDescent="0.35">
      <c r="A164" s="76">
        <v>15</v>
      </c>
      <c r="B164" s="60" t="s">
        <v>777</v>
      </c>
      <c r="C164" s="60"/>
      <c r="D164" s="60"/>
    </row>
    <row r="165" spans="1:4" ht="18" customHeight="1" x14ac:dyDescent="0.35">
      <c r="A165" s="76">
        <v>16</v>
      </c>
      <c r="B165" s="60" t="s">
        <v>778</v>
      </c>
      <c r="C165" s="60"/>
      <c r="D165" s="60"/>
    </row>
    <row r="166" spans="1:4" ht="18" customHeight="1" x14ac:dyDescent="0.35">
      <c r="A166" s="76">
        <v>17</v>
      </c>
      <c r="B166" s="60" t="s">
        <v>779</v>
      </c>
      <c r="C166" s="60"/>
      <c r="D166" s="60"/>
    </row>
    <row r="167" spans="1:4" ht="18" customHeight="1" x14ac:dyDescent="0.35">
      <c r="A167" s="76">
        <v>18</v>
      </c>
      <c r="B167" s="60" t="s">
        <v>780</v>
      </c>
      <c r="C167" s="60"/>
      <c r="D167" s="60"/>
    </row>
    <row r="168" spans="1:4" ht="18" customHeight="1" x14ac:dyDescent="0.35">
      <c r="A168" s="59"/>
      <c r="B168" s="57" t="s">
        <v>785</v>
      </c>
      <c r="C168" s="59"/>
      <c r="D168" s="60"/>
    </row>
    <row r="169" spans="1:4" ht="18" customHeight="1" x14ac:dyDescent="0.35">
      <c r="A169" s="59"/>
      <c r="B169" s="59"/>
      <c r="C169" s="60"/>
      <c r="D169" s="60"/>
    </row>
    <row r="170" spans="1:4" ht="18" customHeight="1" x14ac:dyDescent="0.35">
      <c r="A170" s="52"/>
      <c r="B170" s="52"/>
      <c r="C170" s="52"/>
      <c r="D170" s="52"/>
    </row>
    <row r="171" spans="1:4" ht="18" customHeight="1" x14ac:dyDescent="0.35">
      <c r="A171" s="52"/>
      <c r="B171" s="52"/>
      <c r="C171" s="52"/>
      <c r="D171" s="52"/>
    </row>
    <row r="172" spans="1:4" ht="18" customHeight="1" x14ac:dyDescent="0.35">
      <c r="A172" s="52"/>
      <c r="B172" s="52"/>
      <c r="C172" s="52"/>
      <c r="D172" s="52"/>
    </row>
    <row r="173" spans="1:4" ht="18" customHeight="1" x14ac:dyDescent="0.35">
      <c r="A173" s="52"/>
      <c r="B173" s="52"/>
      <c r="C173" s="52"/>
      <c r="D173" s="52"/>
    </row>
    <row r="174" spans="1:4" ht="18" customHeight="1" x14ac:dyDescent="0.35">
      <c r="A174" s="52"/>
      <c r="B174" s="51" t="s">
        <v>786</v>
      </c>
      <c r="C174" s="52"/>
      <c r="D174" s="52"/>
    </row>
    <row r="175" spans="1:4" ht="18" customHeight="1" x14ac:dyDescent="0.35">
      <c r="A175" s="52"/>
      <c r="B175" s="52"/>
      <c r="C175" s="52"/>
      <c r="D175" s="52"/>
    </row>
    <row r="176" spans="1:4" ht="51.75" customHeight="1" x14ac:dyDescent="0.25">
      <c r="A176" s="115" t="s">
        <v>792</v>
      </c>
      <c r="B176" s="105"/>
      <c r="C176" s="105"/>
      <c r="D176" s="105"/>
    </row>
    <row r="177" spans="1:4" ht="18" customHeight="1" x14ac:dyDescent="0.35">
      <c r="A177" s="56"/>
      <c r="B177" s="52"/>
      <c r="C177" s="55"/>
      <c r="D177" s="53"/>
    </row>
    <row r="178" spans="1:4" ht="18" customHeight="1" x14ac:dyDescent="0.35">
      <c r="A178" s="57" t="s">
        <v>784</v>
      </c>
      <c r="B178" s="57" t="s">
        <v>757</v>
      </c>
      <c r="C178" s="58" t="s">
        <v>759</v>
      </c>
      <c r="D178" s="58" t="s">
        <v>760</v>
      </c>
    </row>
    <row r="179" spans="1:4" ht="18" customHeight="1" x14ac:dyDescent="0.35">
      <c r="A179" s="76">
        <v>1</v>
      </c>
      <c r="B179" s="60" t="s">
        <v>649</v>
      </c>
      <c r="C179" s="60"/>
      <c r="D179" s="60"/>
    </row>
    <row r="180" spans="1:4" ht="18" customHeight="1" x14ac:dyDescent="0.35">
      <c r="A180" s="76">
        <v>2</v>
      </c>
      <c r="B180" s="60" t="s">
        <v>764</v>
      </c>
      <c r="C180" s="60"/>
      <c r="D180" s="60"/>
    </row>
    <row r="181" spans="1:4" ht="18" customHeight="1" x14ac:dyDescent="0.35">
      <c r="A181" s="76">
        <v>3</v>
      </c>
      <c r="B181" s="60" t="s">
        <v>765</v>
      </c>
      <c r="C181" s="60"/>
      <c r="D181" s="60"/>
    </row>
    <row r="182" spans="1:4" ht="18" customHeight="1" x14ac:dyDescent="0.35">
      <c r="A182" s="76">
        <v>4</v>
      </c>
      <c r="B182" s="60" t="s">
        <v>766</v>
      </c>
      <c r="C182" s="60"/>
      <c r="D182" s="60"/>
    </row>
    <row r="183" spans="1:4" ht="18" customHeight="1" x14ac:dyDescent="0.35">
      <c r="A183" s="76">
        <v>5</v>
      </c>
      <c r="B183" s="60" t="s">
        <v>767</v>
      </c>
      <c r="C183" s="60"/>
      <c r="D183" s="60"/>
    </row>
    <row r="184" spans="1:4" ht="18" customHeight="1" x14ac:dyDescent="0.35">
      <c r="A184" s="76">
        <v>6</v>
      </c>
      <c r="B184" s="60" t="s">
        <v>768</v>
      </c>
      <c r="C184" s="60"/>
      <c r="D184" s="60"/>
    </row>
    <row r="185" spans="1:4" ht="18" customHeight="1" x14ac:dyDescent="0.35">
      <c r="A185" s="76">
        <v>7</v>
      </c>
      <c r="B185" s="60" t="s">
        <v>769</v>
      </c>
      <c r="C185" s="60"/>
      <c r="D185" s="60"/>
    </row>
    <row r="186" spans="1:4" ht="18" customHeight="1" x14ac:dyDescent="0.35">
      <c r="A186" s="76">
        <v>8</v>
      </c>
      <c r="B186" s="60" t="s">
        <v>770</v>
      </c>
      <c r="C186" s="60"/>
      <c r="D186" s="60"/>
    </row>
    <row r="187" spans="1:4" ht="18" customHeight="1" x14ac:dyDescent="0.35">
      <c r="A187" s="76">
        <v>9</v>
      </c>
      <c r="B187" s="60" t="s">
        <v>771</v>
      </c>
      <c r="C187" s="60"/>
      <c r="D187" s="60"/>
    </row>
    <row r="188" spans="1:4" ht="18" customHeight="1" x14ac:dyDescent="0.35">
      <c r="A188" s="76">
        <v>10</v>
      </c>
      <c r="B188" s="60" t="s">
        <v>772</v>
      </c>
      <c r="C188" s="60"/>
      <c r="D188" s="60"/>
    </row>
    <row r="189" spans="1:4" ht="18" customHeight="1" x14ac:dyDescent="0.35">
      <c r="A189" s="76">
        <v>11</v>
      </c>
      <c r="B189" s="60" t="s">
        <v>773</v>
      </c>
      <c r="C189" s="60"/>
      <c r="D189" s="60"/>
    </row>
    <row r="190" spans="1:4" ht="18" customHeight="1" x14ac:dyDescent="0.35">
      <c r="A190" s="76">
        <v>12</v>
      </c>
      <c r="B190" s="60" t="s">
        <v>774</v>
      </c>
      <c r="C190" s="60"/>
      <c r="D190" s="60"/>
    </row>
    <row r="191" spans="1:4" ht="18" customHeight="1" x14ac:dyDescent="0.35">
      <c r="A191" s="76">
        <v>13</v>
      </c>
      <c r="B191" s="60" t="s">
        <v>775</v>
      </c>
      <c r="C191" s="60"/>
      <c r="D191" s="60"/>
    </row>
    <row r="192" spans="1:4" ht="18" customHeight="1" x14ac:dyDescent="0.35">
      <c r="A192" s="76">
        <v>14</v>
      </c>
      <c r="B192" s="60" t="s">
        <v>776</v>
      </c>
      <c r="C192" s="60"/>
      <c r="D192" s="60"/>
    </row>
    <row r="193" spans="1:4" ht="18" customHeight="1" x14ac:dyDescent="0.35">
      <c r="A193" s="76">
        <v>15</v>
      </c>
      <c r="B193" s="60" t="s">
        <v>777</v>
      </c>
      <c r="C193" s="60"/>
      <c r="D193" s="60"/>
    </row>
    <row r="194" spans="1:4" ht="18" customHeight="1" x14ac:dyDescent="0.35">
      <c r="A194" s="76">
        <v>16</v>
      </c>
      <c r="B194" s="60" t="s">
        <v>778</v>
      </c>
      <c r="C194" s="60"/>
      <c r="D194" s="60"/>
    </row>
    <row r="195" spans="1:4" ht="18" customHeight="1" x14ac:dyDescent="0.35">
      <c r="A195" s="76">
        <v>17</v>
      </c>
      <c r="B195" s="60" t="s">
        <v>779</v>
      </c>
      <c r="C195" s="60"/>
      <c r="D195" s="60"/>
    </row>
    <row r="196" spans="1:4" ht="18" customHeight="1" x14ac:dyDescent="0.35">
      <c r="A196" s="76">
        <v>18</v>
      </c>
      <c r="B196" s="60" t="s">
        <v>780</v>
      </c>
      <c r="C196" s="60"/>
      <c r="D196" s="60"/>
    </row>
    <row r="197" spans="1:4" ht="18" customHeight="1" x14ac:dyDescent="0.35">
      <c r="A197" s="59"/>
      <c r="B197" s="57" t="s">
        <v>785</v>
      </c>
      <c r="C197" s="59"/>
      <c r="D197" s="60"/>
    </row>
    <row r="198" spans="1:4" ht="18" customHeight="1" x14ac:dyDescent="0.35">
      <c r="A198" s="59"/>
      <c r="B198" s="59"/>
      <c r="C198" s="60"/>
      <c r="D198" s="60"/>
    </row>
    <row r="199" spans="1:4" ht="18" customHeight="1" x14ac:dyDescent="0.35">
      <c r="A199" s="52"/>
      <c r="B199" s="52"/>
      <c r="C199" s="52"/>
      <c r="D199" s="52"/>
    </row>
    <row r="200" spans="1:4" ht="18" customHeight="1" x14ac:dyDescent="0.35">
      <c r="A200" s="52"/>
      <c r="B200" s="52"/>
      <c r="C200" s="52"/>
      <c r="D200" s="52"/>
    </row>
    <row r="201" spans="1:4" ht="18" customHeight="1" x14ac:dyDescent="0.35">
      <c r="A201" s="52"/>
      <c r="B201" s="52"/>
      <c r="C201" s="52"/>
      <c r="D201" s="52"/>
    </row>
    <row r="202" spans="1:4" ht="18" customHeight="1" x14ac:dyDescent="0.35">
      <c r="A202" s="52"/>
      <c r="B202" s="52"/>
      <c r="C202" s="52"/>
      <c r="D202" s="52"/>
    </row>
    <row r="203" spans="1:4" ht="18" customHeight="1" x14ac:dyDescent="0.35">
      <c r="A203" s="52"/>
      <c r="B203" s="51" t="s">
        <v>786</v>
      </c>
      <c r="C203" s="52"/>
      <c r="D203" s="52"/>
    </row>
    <row r="204" spans="1:4" ht="18" customHeight="1" x14ac:dyDescent="0.35">
      <c r="A204" s="52"/>
      <c r="B204" s="52"/>
      <c r="C204" s="52"/>
      <c r="D204" s="52"/>
    </row>
    <row r="205" spans="1:4" ht="45" customHeight="1" x14ac:dyDescent="0.25">
      <c r="A205" s="115" t="s">
        <v>793</v>
      </c>
      <c r="B205" s="105"/>
      <c r="C205" s="105"/>
      <c r="D205" s="105"/>
    </row>
    <row r="206" spans="1:4" ht="18" customHeight="1" x14ac:dyDescent="0.35">
      <c r="A206" s="56"/>
      <c r="B206" s="52"/>
      <c r="C206" s="55"/>
      <c r="D206" s="53"/>
    </row>
    <row r="207" spans="1:4" ht="18" customHeight="1" x14ac:dyDescent="0.35">
      <c r="A207" s="57" t="s">
        <v>784</v>
      </c>
      <c r="B207" s="57" t="s">
        <v>757</v>
      </c>
      <c r="C207" s="58" t="s">
        <v>759</v>
      </c>
      <c r="D207" s="58" t="s">
        <v>760</v>
      </c>
    </row>
    <row r="208" spans="1:4" ht="18" customHeight="1" x14ac:dyDescent="0.35">
      <c r="A208" s="76">
        <v>1</v>
      </c>
      <c r="B208" s="60" t="s">
        <v>649</v>
      </c>
      <c r="C208" s="60"/>
      <c r="D208" s="60"/>
    </row>
    <row r="209" spans="1:4" ht="18" customHeight="1" x14ac:dyDescent="0.35">
      <c r="A209" s="76">
        <v>2</v>
      </c>
      <c r="B209" s="60" t="s">
        <v>764</v>
      </c>
      <c r="C209" s="60">
        <v>404425.85</v>
      </c>
      <c r="D209" s="60"/>
    </row>
    <row r="210" spans="1:4" ht="18" customHeight="1" x14ac:dyDescent="0.35">
      <c r="A210" s="76">
        <v>3</v>
      </c>
      <c r="B210" s="60" t="s">
        <v>765</v>
      </c>
      <c r="C210" s="60"/>
      <c r="D210" s="60"/>
    </row>
    <row r="211" spans="1:4" ht="18" customHeight="1" x14ac:dyDescent="0.35">
      <c r="A211" s="76">
        <v>4</v>
      </c>
      <c r="B211" s="60" t="s">
        <v>766</v>
      </c>
      <c r="C211" s="60"/>
      <c r="D211" s="60"/>
    </row>
    <row r="212" spans="1:4" ht="18" customHeight="1" x14ac:dyDescent="0.35">
      <c r="A212" s="76">
        <v>5</v>
      </c>
      <c r="B212" s="60" t="s">
        <v>767</v>
      </c>
      <c r="C212" s="60">
        <v>7456.5</v>
      </c>
      <c r="D212" s="60"/>
    </row>
    <row r="213" spans="1:4" ht="18" customHeight="1" x14ac:dyDescent="0.35">
      <c r="A213" s="76">
        <v>6</v>
      </c>
      <c r="B213" s="60" t="s">
        <v>768</v>
      </c>
      <c r="C213" s="60"/>
      <c r="D213" s="60"/>
    </row>
    <row r="214" spans="1:4" ht="18" customHeight="1" x14ac:dyDescent="0.35">
      <c r="A214" s="76">
        <v>7</v>
      </c>
      <c r="B214" s="60" t="s">
        <v>769</v>
      </c>
      <c r="C214" s="60">
        <v>8867</v>
      </c>
      <c r="D214" s="60"/>
    </row>
    <row r="215" spans="1:4" ht="18" customHeight="1" x14ac:dyDescent="0.35">
      <c r="A215" s="76">
        <v>8</v>
      </c>
      <c r="B215" s="60" t="s">
        <v>770</v>
      </c>
      <c r="C215" s="60">
        <v>2511.25</v>
      </c>
      <c r="D215" s="60"/>
    </row>
    <row r="216" spans="1:4" ht="18" customHeight="1" x14ac:dyDescent="0.35">
      <c r="A216" s="76">
        <v>9</v>
      </c>
      <c r="B216" s="60" t="s">
        <v>771</v>
      </c>
      <c r="C216" s="60"/>
      <c r="D216" s="60"/>
    </row>
    <row r="217" spans="1:4" ht="18" customHeight="1" x14ac:dyDescent="0.35">
      <c r="A217" s="76">
        <v>10</v>
      </c>
      <c r="B217" s="60" t="s">
        <v>772</v>
      </c>
      <c r="C217" s="60">
        <v>11208</v>
      </c>
      <c r="D217" s="60"/>
    </row>
    <row r="218" spans="1:4" ht="18" customHeight="1" x14ac:dyDescent="0.35">
      <c r="A218" s="76">
        <v>11</v>
      </c>
      <c r="B218" s="60" t="s">
        <v>773</v>
      </c>
      <c r="C218" s="60"/>
      <c r="D218" s="60"/>
    </row>
    <row r="219" spans="1:4" ht="18" customHeight="1" x14ac:dyDescent="0.35">
      <c r="A219" s="76">
        <v>12</v>
      </c>
      <c r="B219" s="60" t="s">
        <v>774</v>
      </c>
      <c r="C219" s="60">
        <v>127005</v>
      </c>
      <c r="D219" s="60"/>
    </row>
    <row r="220" spans="1:4" ht="18" customHeight="1" x14ac:dyDescent="0.35">
      <c r="A220" s="76">
        <v>13</v>
      </c>
      <c r="B220" s="60" t="s">
        <v>775</v>
      </c>
      <c r="C220" s="60"/>
      <c r="D220" s="60"/>
    </row>
    <row r="221" spans="1:4" ht="18" customHeight="1" x14ac:dyDescent="0.35">
      <c r="A221" s="76">
        <v>14</v>
      </c>
      <c r="B221" s="60" t="s">
        <v>776</v>
      </c>
      <c r="C221" s="60"/>
      <c r="D221" s="60"/>
    </row>
    <row r="222" spans="1:4" ht="18" customHeight="1" x14ac:dyDescent="0.35">
      <c r="A222" s="76">
        <v>15</v>
      </c>
      <c r="B222" s="60" t="s">
        <v>777</v>
      </c>
      <c r="C222" s="60">
        <v>10890.15</v>
      </c>
      <c r="D222" s="60"/>
    </row>
    <row r="223" spans="1:4" ht="18" customHeight="1" x14ac:dyDescent="0.35">
      <c r="A223" s="76">
        <v>16</v>
      </c>
      <c r="B223" s="60" t="s">
        <v>778</v>
      </c>
      <c r="C223" s="60">
        <v>26214</v>
      </c>
      <c r="D223" s="60"/>
    </row>
    <row r="224" spans="1:4" ht="18" customHeight="1" x14ac:dyDescent="0.35">
      <c r="A224" s="76">
        <v>17</v>
      </c>
      <c r="B224" s="60" t="s">
        <v>779</v>
      </c>
      <c r="C224" s="60"/>
      <c r="D224" s="60"/>
    </row>
    <row r="225" spans="1:4" ht="18" customHeight="1" x14ac:dyDescent="0.35">
      <c r="A225" s="76">
        <v>18</v>
      </c>
      <c r="B225" s="60" t="s">
        <v>780</v>
      </c>
      <c r="C225" s="60">
        <v>4380</v>
      </c>
      <c r="D225" s="60"/>
    </row>
    <row r="226" spans="1:4" ht="18" customHeight="1" x14ac:dyDescent="0.35">
      <c r="A226" s="59"/>
      <c r="B226" s="57" t="s">
        <v>785</v>
      </c>
      <c r="C226" s="59"/>
      <c r="D226" s="60"/>
    </row>
    <row r="227" spans="1:4" ht="18" customHeight="1" x14ac:dyDescent="0.35">
      <c r="A227" s="52"/>
      <c r="B227" s="52"/>
      <c r="C227" s="60"/>
      <c r="D227" s="60"/>
    </row>
    <row r="228" spans="1:4" ht="18" customHeight="1" x14ac:dyDescent="0.35">
      <c r="A228" s="52"/>
      <c r="B228" s="52"/>
      <c r="C228" s="52"/>
      <c r="D228" s="52"/>
    </row>
    <row r="229" spans="1:4" ht="18" customHeight="1" x14ac:dyDescent="0.35">
      <c r="A229" s="52"/>
      <c r="B229" s="52"/>
      <c r="C229" s="52"/>
      <c r="D229" s="52"/>
    </row>
    <row r="230" spans="1:4" ht="18" customHeight="1" x14ac:dyDescent="0.35">
      <c r="A230" s="52"/>
      <c r="B230" s="52"/>
      <c r="C230" s="52"/>
      <c r="D230" s="52"/>
    </row>
    <row r="231" spans="1:4" ht="18" customHeight="1" x14ac:dyDescent="0.35">
      <c r="A231" s="52"/>
      <c r="B231" s="52"/>
      <c r="C231" s="52"/>
      <c r="D231" s="52"/>
    </row>
    <row r="232" spans="1:4" ht="18" customHeight="1" x14ac:dyDescent="0.35">
      <c r="A232" s="52"/>
      <c r="B232" s="51" t="s">
        <v>786</v>
      </c>
      <c r="C232" s="52"/>
      <c r="D232" s="52"/>
    </row>
    <row r="233" spans="1:4" ht="18" customHeight="1" x14ac:dyDescent="0.35">
      <c r="A233" s="52"/>
      <c r="B233" s="52"/>
      <c r="C233" s="52"/>
      <c r="D233" s="52"/>
    </row>
    <row r="234" spans="1:4" ht="40.5" customHeight="1" x14ac:dyDescent="0.25">
      <c r="A234" s="115" t="s">
        <v>794</v>
      </c>
      <c r="B234" s="105"/>
      <c r="C234" s="105"/>
      <c r="D234" s="105"/>
    </row>
    <row r="235" spans="1:4" ht="18" customHeight="1" x14ac:dyDescent="0.35">
      <c r="A235" s="56"/>
      <c r="B235" s="52"/>
      <c r="C235" s="55"/>
      <c r="D235" s="53"/>
    </row>
    <row r="236" spans="1:4" ht="18" customHeight="1" x14ac:dyDescent="0.35">
      <c r="A236" s="57" t="s">
        <v>784</v>
      </c>
      <c r="B236" s="57" t="s">
        <v>757</v>
      </c>
      <c r="C236" s="58" t="s">
        <v>759</v>
      </c>
      <c r="D236" s="58" t="s">
        <v>760</v>
      </c>
    </row>
    <row r="237" spans="1:4" ht="18" customHeight="1" x14ac:dyDescent="0.35">
      <c r="A237" s="76">
        <v>1</v>
      </c>
      <c r="B237" s="60" t="s">
        <v>649</v>
      </c>
      <c r="C237" s="66">
        <v>512</v>
      </c>
      <c r="D237" s="60">
        <v>0</v>
      </c>
    </row>
    <row r="238" spans="1:4" ht="18" customHeight="1" x14ac:dyDescent="0.35">
      <c r="A238" s="76">
        <v>2</v>
      </c>
      <c r="B238" s="60" t="s">
        <v>764</v>
      </c>
      <c r="C238" s="60">
        <v>0</v>
      </c>
      <c r="D238" s="60">
        <v>0</v>
      </c>
    </row>
    <row r="239" spans="1:4" ht="18" customHeight="1" x14ac:dyDescent="0.35">
      <c r="A239" s="76">
        <v>3</v>
      </c>
      <c r="B239" s="60" t="s">
        <v>765</v>
      </c>
      <c r="C239" s="60">
        <v>0</v>
      </c>
      <c r="D239" s="60">
        <v>0</v>
      </c>
    </row>
    <row r="240" spans="1:4" ht="18" customHeight="1" x14ac:dyDescent="0.35">
      <c r="A240" s="76">
        <v>4</v>
      </c>
      <c r="B240" s="60" t="s">
        <v>766</v>
      </c>
      <c r="C240" s="60">
        <v>0</v>
      </c>
      <c r="D240" s="60">
        <v>0</v>
      </c>
    </row>
    <row r="241" spans="1:4" ht="18" customHeight="1" x14ac:dyDescent="0.35">
      <c r="A241" s="76">
        <v>5</v>
      </c>
      <c r="B241" s="60" t="s">
        <v>767</v>
      </c>
      <c r="C241" s="60">
        <v>0</v>
      </c>
      <c r="D241" s="60">
        <v>0</v>
      </c>
    </row>
    <row r="242" spans="1:4" ht="18" customHeight="1" x14ac:dyDescent="0.35">
      <c r="A242" s="76">
        <v>6</v>
      </c>
      <c r="B242" s="60" t="s">
        <v>768</v>
      </c>
      <c r="C242" s="60">
        <v>0</v>
      </c>
      <c r="D242" s="60">
        <v>0</v>
      </c>
    </row>
    <row r="243" spans="1:4" ht="18" customHeight="1" x14ac:dyDescent="0.35">
      <c r="A243" s="76">
        <v>7</v>
      </c>
      <c r="B243" s="60" t="s">
        <v>769</v>
      </c>
      <c r="C243" s="60">
        <v>0</v>
      </c>
      <c r="D243" s="60">
        <v>0</v>
      </c>
    </row>
    <row r="244" spans="1:4" ht="18" customHeight="1" x14ac:dyDescent="0.35">
      <c r="A244" s="76">
        <v>8</v>
      </c>
      <c r="B244" s="60" t="s">
        <v>770</v>
      </c>
      <c r="C244" s="60">
        <v>0</v>
      </c>
      <c r="D244" s="60">
        <v>0</v>
      </c>
    </row>
    <row r="245" spans="1:4" ht="18" customHeight="1" x14ac:dyDescent="0.35">
      <c r="A245" s="76">
        <v>9</v>
      </c>
      <c r="B245" s="60" t="s">
        <v>771</v>
      </c>
      <c r="C245" s="60">
        <v>0</v>
      </c>
      <c r="D245" s="60">
        <v>0</v>
      </c>
    </row>
    <row r="246" spans="1:4" ht="18" customHeight="1" x14ac:dyDescent="0.35">
      <c r="A246" s="76">
        <v>10</v>
      </c>
      <c r="B246" s="60" t="s">
        <v>772</v>
      </c>
      <c r="C246" s="60">
        <v>0</v>
      </c>
      <c r="D246" s="60">
        <v>0</v>
      </c>
    </row>
    <row r="247" spans="1:4" ht="18" customHeight="1" x14ac:dyDescent="0.35">
      <c r="A247" s="76">
        <v>11</v>
      </c>
      <c r="B247" s="60" t="s">
        <v>773</v>
      </c>
      <c r="C247" s="60">
        <v>0</v>
      </c>
      <c r="D247" s="60">
        <v>0</v>
      </c>
    </row>
    <row r="248" spans="1:4" ht="18" customHeight="1" x14ac:dyDescent="0.35">
      <c r="A248" s="76">
        <v>12</v>
      </c>
      <c r="B248" s="60" t="s">
        <v>774</v>
      </c>
      <c r="C248" s="60">
        <v>0</v>
      </c>
      <c r="D248" s="60">
        <v>0</v>
      </c>
    </row>
    <row r="249" spans="1:4" ht="18" customHeight="1" x14ac:dyDescent="0.35">
      <c r="A249" s="76">
        <v>13</v>
      </c>
      <c r="B249" s="60" t="s">
        <v>775</v>
      </c>
      <c r="C249" s="60">
        <v>0</v>
      </c>
      <c r="D249" s="60">
        <v>0</v>
      </c>
    </row>
    <row r="250" spans="1:4" ht="18" customHeight="1" x14ac:dyDescent="0.35">
      <c r="A250" s="76">
        <v>14</v>
      </c>
      <c r="B250" s="60" t="s">
        <v>776</v>
      </c>
      <c r="C250" s="60">
        <v>0</v>
      </c>
      <c r="D250" s="60">
        <v>0</v>
      </c>
    </row>
    <row r="251" spans="1:4" ht="18" customHeight="1" x14ac:dyDescent="0.35">
      <c r="A251" s="76">
        <v>15</v>
      </c>
      <c r="B251" s="60" t="s">
        <v>777</v>
      </c>
      <c r="C251" s="60">
        <v>0</v>
      </c>
      <c r="D251" s="60">
        <v>0</v>
      </c>
    </row>
    <row r="252" spans="1:4" ht="18" customHeight="1" x14ac:dyDescent="0.35">
      <c r="A252" s="76">
        <v>16</v>
      </c>
      <c r="B252" s="60" t="s">
        <v>778</v>
      </c>
      <c r="C252" s="60">
        <v>0</v>
      </c>
      <c r="D252" s="60">
        <v>0</v>
      </c>
    </row>
    <row r="253" spans="1:4" ht="18" customHeight="1" x14ac:dyDescent="0.35">
      <c r="A253" s="76">
        <v>17</v>
      </c>
      <c r="B253" s="60" t="s">
        <v>779</v>
      </c>
      <c r="C253" s="60">
        <v>0</v>
      </c>
      <c r="D253" s="60">
        <v>0</v>
      </c>
    </row>
    <row r="254" spans="1:4" ht="18" customHeight="1" x14ac:dyDescent="0.35">
      <c r="A254" s="76">
        <v>18</v>
      </c>
      <c r="B254" s="60" t="s">
        <v>780</v>
      </c>
      <c r="C254" s="60">
        <v>0</v>
      </c>
      <c r="D254" s="60">
        <v>0</v>
      </c>
    </row>
    <row r="255" spans="1:4" ht="18" customHeight="1" x14ac:dyDescent="0.35">
      <c r="A255" s="59"/>
      <c r="B255" s="57" t="s">
        <v>785</v>
      </c>
      <c r="C255" s="59"/>
      <c r="D255" s="60">
        <v>512</v>
      </c>
    </row>
    <row r="256" spans="1:4" ht="18" customHeight="1" x14ac:dyDescent="0.35">
      <c r="A256" s="52"/>
      <c r="B256" s="52"/>
      <c r="C256" s="60">
        <v>512</v>
      </c>
      <c r="D256" s="60">
        <v>512</v>
      </c>
    </row>
    <row r="257" spans="1:4" ht="18" customHeight="1" x14ac:dyDescent="0.35">
      <c r="A257" s="52"/>
      <c r="B257" s="52"/>
      <c r="C257" s="52"/>
      <c r="D257" s="52"/>
    </row>
    <row r="258" spans="1:4" ht="18" customHeight="1" x14ac:dyDescent="0.35">
      <c r="A258" s="52"/>
      <c r="B258" s="52"/>
      <c r="C258" s="52"/>
      <c r="D258" s="52"/>
    </row>
    <row r="259" spans="1:4" ht="18" customHeight="1" x14ac:dyDescent="0.35">
      <c r="A259" s="52"/>
      <c r="B259" s="52"/>
      <c r="C259" s="52"/>
      <c r="D259" s="52"/>
    </row>
    <row r="260" spans="1:4" ht="18" customHeight="1" x14ac:dyDescent="0.35">
      <c r="A260" s="52"/>
      <c r="B260" s="52"/>
      <c r="C260" s="52"/>
      <c r="D260" s="52"/>
    </row>
    <row r="261" spans="1:4" ht="18" customHeight="1" x14ac:dyDescent="0.35">
      <c r="A261" s="52"/>
      <c r="B261" s="51" t="s">
        <v>786</v>
      </c>
      <c r="C261" s="52"/>
      <c r="D261" s="52"/>
    </row>
    <row r="262" spans="1:4" ht="18" customHeight="1" x14ac:dyDescent="0.35">
      <c r="A262" s="52"/>
      <c r="B262" s="52"/>
      <c r="C262" s="52"/>
      <c r="D262" s="52"/>
    </row>
    <row r="263" spans="1:4" ht="42.75" customHeight="1" x14ac:dyDescent="0.25">
      <c r="A263" s="115" t="s">
        <v>795</v>
      </c>
      <c r="B263" s="105"/>
      <c r="C263" s="105"/>
      <c r="D263" s="105"/>
    </row>
    <row r="264" spans="1:4" ht="18" customHeight="1" x14ac:dyDescent="0.35">
      <c r="A264" s="56"/>
      <c r="B264" s="52"/>
      <c r="C264" s="55"/>
      <c r="D264" s="53"/>
    </row>
    <row r="265" spans="1:4" ht="18" customHeight="1" x14ac:dyDescent="0.35">
      <c r="A265" s="57" t="s">
        <v>784</v>
      </c>
      <c r="B265" s="57" t="s">
        <v>757</v>
      </c>
      <c r="C265" s="58" t="s">
        <v>759</v>
      </c>
      <c r="D265" s="58" t="s">
        <v>760</v>
      </c>
    </row>
    <row r="266" spans="1:4" ht="18" customHeight="1" x14ac:dyDescent="0.35">
      <c r="A266" s="76">
        <v>1</v>
      </c>
      <c r="B266" s="60" t="s">
        <v>649</v>
      </c>
      <c r="C266" s="60"/>
      <c r="D266" s="60"/>
    </row>
    <row r="267" spans="1:4" ht="18" customHeight="1" x14ac:dyDescent="0.35">
      <c r="A267" s="76">
        <v>2</v>
      </c>
      <c r="B267" s="60" t="s">
        <v>764</v>
      </c>
      <c r="C267" s="60">
        <v>1614</v>
      </c>
      <c r="D267" s="60"/>
    </row>
    <row r="268" spans="1:4" ht="18" customHeight="1" x14ac:dyDescent="0.35">
      <c r="A268" s="76">
        <v>3</v>
      </c>
      <c r="B268" s="60" t="s">
        <v>765</v>
      </c>
      <c r="C268" s="60"/>
      <c r="D268" s="60"/>
    </row>
    <row r="269" spans="1:4" ht="18" customHeight="1" x14ac:dyDescent="0.35">
      <c r="A269" s="76">
        <v>4</v>
      </c>
      <c r="B269" s="60" t="s">
        <v>766</v>
      </c>
      <c r="C269" s="60"/>
      <c r="D269" s="60"/>
    </row>
    <row r="270" spans="1:4" ht="18" customHeight="1" x14ac:dyDescent="0.35">
      <c r="A270" s="76">
        <v>5</v>
      </c>
      <c r="B270" s="60" t="s">
        <v>767</v>
      </c>
      <c r="C270" s="60">
        <v>290</v>
      </c>
      <c r="D270" s="60"/>
    </row>
    <row r="271" spans="1:4" ht="18" customHeight="1" x14ac:dyDescent="0.35">
      <c r="A271" s="76">
        <v>6</v>
      </c>
      <c r="B271" s="60" t="s">
        <v>768</v>
      </c>
      <c r="C271" s="60"/>
      <c r="D271" s="60"/>
    </row>
    <row r="272" spans="1:4" ht="18" customHeight="1" x14ac:dyDescent="0.35">
      <c r="A272" s="76">
        <v>7</v>
      </c>
      <c r="B272" s="60" t="s">
        <v>769</v>
      </c>
      <c r="C272" s="60">
        <v>588</v>
      </c>
      <c r="D272" s="60"/>
    </row>
    <row r="273" spans="1:4" ht="18" customHeight="1" x14ac:dyDescent="0.35">
      <c r="A273" s="76">
        <v>8</v>
      </c>
      <c r="B273" s="60" t="s">
        <v>770</v>
      </c>
      <c r="C273" s="60">
        <v>111</v>
      </c>
      <c r="D273" s="60"/>
    </row>
    <row r="274" spans="1:4" ht="18" customHeight="1" x14ac:dyDescent="0.35">
      <c r="A274" s="76">
        <v>9</v>
      </c>
      <c r="B274" s="60" t="s">
        <v>771</v>
      </c>
      <c r="C274" s="60"/>
      <c r="D274" s="60"/>
    </row>
    <row r="275" spans="1:4" ht="18" customHeight="1" x14ac:dyDescent="0.35">
      <c r="A275" s="76">
        <v>10</v>
      </c>
      <c r="B275" s="60" t="s">
        <v>772</v>
      </c>
      <c r="C275" s="60">
        <v>750</v>
      </c>
      <c r="D275" s="60"/>
    </row>
    <row r="276" spans="1:4" ht="18" customHeight="1" x14ac:dyDescent="0.35">
      <c r="A276" s="76">
        <v>11</v>
      </c>
      <c r="B276" s="60" t="s">
        <v>773</v>
      </c>
      <c r="C276" s="60"/>
      <c r="D276" s="60"/>
    </row>
    <row r="277" spans="1:4" ht="18" customHeight="1" x14ac:dyDescent="0.35">
      <c r="A277" s="76">
        <v>12</v>
      </c>
      <c r="B277" s="60" t="s">
        <v>774</v>
      </c>
      <c r="C277" s="60">
        <v>136</v>
      </c>
      <c r="D277" s="60"/>
    </row>
    <row r="278" spans="1:4" ht="18" customHeight="1" x14ac:dyDescent="0.35">
      <c r="A278" s="76">
        <v>13</v>
      </c>
      <c r="B278" s="60" t="s">
        <v>775</v>
      </c>
      <c r="C278" s="60"/>
      <c r="D278" s="60"/>
    </row>
    <row r="279" spans="1:4" ht="18" customHeight="1" x14ac:dyDescent="0.35">
      <c r="A279" s="76">
        <v>14</v>
      </c>
      <c r="B279" s="60" t="s">
        <v>776</v>
      </c>
      <c r="C279" s="60"/>
      <c r="D279" s="60"/>
    </row>
    <row r="280" spans="1:4" ht="18" customHeight="1" x14ac:dyDescent="0.35">
      <c r="A280" s="76">
        <v>15</v>
      </c>
      <c r="B280" s="60" t="s">
        <v>777</v>
      </c>
      <c r="C280" s="60">
        <v>301.5</v>
      </c>
      <c r="D280" s="60"/>
    </row>
    <row r="281" spans="1:4" ht="18" customHeight="1" x14ac:dyDescent="0.35">
      <c r="A281" s="76">
        <v>16</v>
      </c>
      <c r="B281" s="60" t="s">
        <v>778</v>
      </c>
      <c r="C281" s="60">
        <v>580</v>
      </c>
      <c r="D281" s="60"/>
    </row>
    <row r="282" spans="1:4" ht="18" customHeight="1" x14ac:dyDescent="0.35">
      <c r="A282" s="76">
        <v>17</v>
      </c>
      <c r="B282" s="60" t="s">
        <v>779</v>
      </c>
      <c r="C282" s="60"/>
      <c r="D282" s="60"/>
    </row>
    <row r="283" spans="1:4" ht="18" customHeight="1" x14ac:dyDescent="0.35">
      <c r="A283" s="76">
        <v>18</v>
      </c>
      <c r="B283" s="60" t="s">
        <v>780</v>
      </c>
      <c r="C283" s="60">
        <v>280</v>
      </c>
      <c r="D283" s="60"/>
    </row>
    <row r="284" spans="1:4" ht="18" customHeight="1" x14ac:dyDescent="0.35">
      <c r="A284" s="59"/>
      <c r="B284" s="57" t="s">
        <v>785</v>
      </c>
      <c r="C284" s="59"/>
      <c r="D284" s="60"/>
    </row>
    <row r="285" spans="1:4" ht="18" customHeight="1" x14ac:dyDescent="0.35">
      <c r="A285" s="52"/>
      <c r="B285" s="52"/>
      <c r="C285" s="60"/>
      <c r="D285" s="60"/>
    </row>
    <row r="286" spans="1:4" ht="18" customHeight="1" x14ac:dyDescent="0.35">
      <c r="A286" s="52"/>
      <c r="B286" s="52"/>
      <c r="C286" s="52"/>
      <c r="D286" s="52"/>
    </row>
    <row r="287" spans="1:4" ht="18" customHeight="1" x14ac:dyDescent="0.35">
      <c r="A287" s="52"/>
      <c r="B287" s="52"/>
      <c r="C287" s="52"/>
      <c r="D287" s="52"/>
    </row>
    <row r="288" spans="1:4" ht="18" customHeight="1" x14ac:dyDescent="0.35">
      <c r="A288" s="52"/>
      <c r="B288" s="52"/>
      <c r="C288" s="52"/>
      <c r="D288" s="52"/>
    </row>
    <row r="289" spans="1:4" ht="18" customHeight="1" x14ac:dyDescent="0.35">
      <c r="A289" s="52"/>
      <c r="B289" s="52"/>
      <c r="C289" s="52"/>
      <c r="D289" s="52"/>
    </row>
    <row r="290" spans="1:4" ht="18" customHeight="1" x14ac:dyDescent="0.35">
      <c r="A290" s="52"/>
      <c r="B290" s="51" t="s">
        <v>786</v>
      </c>
      <c r="C290" s="52"/>
      <c r="D290" s="52"/>
    </row>
    <row r="291" spans="1:4" ht="18" customHeight="1" x14ac:dyDescent="0.35">
      <c r="A291" s="52"/>
      <c r="B291" s="52"/>
      <c r="C291" s="52"/>
      <c r="D291" s="52"/>
    </row>
    <row r="292" spans="1:4" ht="43.5" customHeight="1" x14ac:dyDescent="0.25">
      <c r="A292" s="115" t="s">
        <v>796</v>
      </c>
      <c r="B292" s="105"/>
      <c r="C292" s="105"/>
      <c r="D292" s="105"/>
    </row>
    <row r="293" spans="1:4" ht="18" customHeight="1" x14ac:dyDescent="0.35">
      <c r="A293" s="56"/>
      <c r="B293" s="52"/>
      <c r="C293" s="55"/>
      <c r="D293" s="53"/>
    </row>
    <row r="294" spans="1:4" ht="18" customHeight="1" x14ac:dyDescent="0.35">
      <c r="A294" s="57" t="s">
        <v>784</v>
      </c>
      <c r="B294" s="57" t="s">
        <v>757</v>
      </c>
      <c r="C294" s="58" t="s">
        <v>759</v>
      </c>
      <c r="D294" s="58" t="s">
        <v>760</v>
      </c>
    </row>
    <row r="295" spans="1:4" ht="18" customHeight="1" x14ac:dyDescent="0.35">
      <c r="A295" s="76">
        <v>1</v>
      </c>
      <c r="B295" s="60" t="s">
        <v>649</v>
      </c>
      <c r="C295" s="60"/>
      <c r="D295" s="60"/>
    </row>
    <row r="296" spans="1:4" ht="18" customHeight="1" x14ac:dyDescent="0.35">
      <c r="A296" s="76">
        <v>2</v>
      </c>
      <c r="B296" s="60" t="s">
        <v>764</v>
      </c>
      <c r="C296" s="60">
        <v>452541</v>
      </c>
      <c r="D296" s="60"/>
    </row>
    <row r="297" spans="1:4" ht="18" customHeight="1" x14ac:dyDescent="0.35">
      <c r="A297" s="76">
        <v>3</v>
      </c>
      <c r="B297" s="60" t="s">
        <v>765</v>
      </c>
      <c r="C297" s="60"/>
      <c r="D297" s="60"/>
    </row>
    <row r="298" spans="1:4" ht="18" customHeight="1" x14ac:dyDescent="0.35">
      <c r="A298" s="76">
        <v>4</v>
      </c>
      <c r="B298" s="60" t="s">
        <v>766</v>
      </c>
      <c r="C298" s="60"/>
      <c r="D298" s="60"/>
    </row>
    <row r="299" spans="1:4" ht="18" customHeight="1" x14ac:dyDescent="0.35">
      <c r="A299" s="76">
        <v>5</v>
      </c>
      <c r="B299" s="60" t="s">
        <v>767</v>
      </c>
      <c r="C299" s="60">
        <v>101666</v>
      </c>
      <c r="D299" s="60"/>
    </row>
    <row r="300" spans="1:4" ht="18" customHeight="1" x14ac:dyDescent="0.35">
      <c r="A300" s="76">
        <v>6</v>
      </c>
      <c r="B300" s="60" t="s">
        <v>768</v>
      </c>
      <c r="C300" s="60"/>
      <c r="D300" s="60"/>
    </row>
    <row r="301" spans="1:4" ht="18" customHeight="1" x14ac:dyDescent="0.35">
      <c r="A301" s="76">
        <v>7</v>
      </c>
      <c r="B301" s="60" t="s">
        <v>769</v>
      </c>
      <c r="C301" s="60">
        <v>149972</v>
      </c>
      <c r="D301" s="60"/>
    </row>
    <row r="302" spans="1:4" ht="18" customHeight="1" x14ac:dyDescent="0.35">
      <c r="A302" s="76">
        <v>8</v>
      </c>
      <c r="B302" s="60" t="s">
        <v>770</v>
      </c>
      <c r="C302" s="60">
        <v>75075</v>
      </c>
      <c r="D302" s="60"/>
    </row>
    <row r="303" spans="1:4" ht="18" customHeight="1" x14ac:dyDescent="0.35">
      <c r="A303" s="76">
        <v>9</v>
      </c>
      <c r="B303" s="60" t="s">
        <v>771</v>
      </c>
      <c r="C303" s="60"/>
      <c r="D303" s="60"/>
    </row>
    <row r="304" spans="1:4" ht="18" customHeight="1" x14ac:dyDescent="0.35">
      <c r="A304" s="76">
        <v>10</v>
      </c>
      <c r="B304" s="60" t="s">
        <v>772</v>
      </c>
      <c r="C304" s="60">
        <v>8824</v>
      </c>
      <c r="D304" s="60"/>
    </row>
    <row r="305" spans="1:4" ht="18" customHeight="1" x14ac:dyDescent="0.35">
      <c r="A305" s="76">
        <v>11</v>
      </c>
      <c r="B305" s="60" t="s">
        <v>773</v>
      </c>
      <c r="C305" s="60"/>
      <c r="D305" s="60"/>
    </row>
    <row r="306" spans="1:4" ht="18" customHeight="1" x14ac:dyDescent="0.35">
      <c r="A306" s="76">
        <v>12</v>
      </c>
      <c r="B306" s="60" t="s">
        <v>774</v>
      </c>
      <c r="C306" s="60">
        <v>28352</v>
      </c>
      <c r="D306" s="60"/>
    </row>
    <row r="307" spans="1:4" ht="18" customHeight="1" x14ac:dyDescent="0.35">
      <c r="A307" s="76">
        <v>13</v>
      </c>
      <c r="B307" s="60" t="s">
        <v>775</v>
      </c>
      <c r="C307" s="60"/>
      <c r="D307" s="60"/>
    </row>
    <row r="308" spans="1:4" ht="18" customHeight="1" x14ac:dyDescent="0.35">
      <c r="A308" s="76">
        <v>14</v>
      </c>
      <c r="B308" s="60" t="s">
        <v>776</v>
      </c>
      <c r="C308" s="60"/>
      <c r="D308" s="60"/>
    </row>
    <row r="309" spans="1:4" ht="18" customHeight="1" x14ac:dyDescent="0.35">
      <c r="A309" s="76">
        <v>15</v>
      </c>
      <c r="B309" s="60" t="s">
        <v>777</v>
      </c>
      <c r="C309" s="60">
        <v>171706</v>
      </c>
      <c r="D309" s="60"/>
    </row>
    <row r="310" spans="1:4" ht="18" customHeight="1" x14ac:dyDescent="0.35">
      <c r="A310" s="76">
        <v>16</v>
      </c>
      <c r="B310" s="60" t="s">
        <v>778</v>
      </c>
      <c r="C310" s="60">
        <v>155017</v>
      </c>
      <c r="D310" s="60"/>
    </row>
    <row r="311" spans="1:4" ht="18" customHeight="1" x14ac:dyDescent="0.35">
      <c r="A311" s="76">
        <v>17</v>
      </c>
      <c r="B311" s="60" t="s">
        <v>779</v>
      </c>
      <c r="C311" s="60"/>
      <c r="D311" s="60"/>
    </row>
    <row r="312" spans="1:4" ht="18" customHeight="1" x14ac:dyDescent="0.35">
      <c r="A312" s="76">
        <v>18</v>
      </c>
      <c r="B312" s="60" t="s">
        <v>780</v>
      </c>
      <c r="C312" s="60">
        <v>171597</v>
      </c>
      <c r="D312" s="60"/>
    </row>
    <row r="313" spans="1:4" ht="18" customHeight="1" x14ac:dyDescent="0.35">
      <c r="A313" s="59"/>
      <c r="B313" s="57" t="s">
        <v>785</v>
      </c>
      <c r="C313" s="59"/>
      <c r="D313" s="60"/>
    </row>
    <row r="314" spans="1:4" ht="18" customHeight="1" x14ac:dyDescent="0.35">
      <c r="A314" s="52"/>
      <c r="B314" s="52"/>
      <c r="C314" s="60"/>
      <c r="D314" s="60"/>
    </row>
    <row r="315" spans="1:4" ht="18" customHeight="1" x14ac:dyDescent="0.35">
      <c r="A315" s="52"/>
      <c r="B315" s="52"/>
      <c r="C315" s="52"/>
      <c r="D315" s="52"/>
    </row>
    <row r="316" spans="1:4" ht="18" customHeight="1" x14ac:dyDescent="0.35">
      <c r="A316" s="52"/>
      <c r="B316" s="52"/>
      <c r="C316" s="52"/>
      <c r="D316" s="52"/>
    </row>
    <row r="317" spans="1:4" ht="18" customHeight="1" x14ac:dyDescent="0.35">
      <c r="A317" s="52"/>
      <c r="B317" s="52"/>
      <c r="C317" s="52"/>
      <c r="D317" s="52"/>
    </row>
    <row r="318" spans="1:4" ht="18" customHeight="1" x14ac:dyDescent="0.35">
      <c r="A318" s="52"/>
      <c r="B318" s="52"/>
      <c r="C318" s="52"/>
      <c r="D318" s="52"/>
    </row>
    <row r="319" spans="1:4" ht="18" customHeight="1" x14ac:dyDescent="0.35">
      <c r="A319" s="52"/>
      <c r="B319" s="51" t="s">
        <v>786</v>
      </c>
      <c r="C319" s="52"/>
      <c r="D319" s="52"/>
    </row>
    <row r="320" spans="1:4" ht="18" customHeight="1" x14ac:dyDescent="0.35">
      <c r="A320" s="52"/>
      <c r="B320" s="52"/>
      <c r="C320" s="52"/>
      <c r="D320" s="52"/>
    </row>
    <row r="321" spans="1:4" ht="45.75" customHeight="1" x14ac:dyDescent="0.25">
      <c r="A321" s="115" t="s">
        <v>797</v>
      </c>
      <c r="B321" s="105"/>
      <c r="C321" s="105"/>
      <c r="D321" s="105"/>
    </row>
    <row r="322" spans="1:4" ht="18" customHeight="1" x14ac:dyDescent="0.35">
      <c r="A322" s="56"/>
      <c r="B322" s="52"/>
      <c r="C322" s="55"/>
      <c r="D322" s="53"/>
    </row>
    <row r="323" spans="1:4" ht="18" customHeight="1" x14ac:dyDescent="0.35">
      <c r="A323" s="57" t="s">
        <v>784</v>
      </c>
      <c r="B323" s="57" t="s">
        <v>757</v>
      </c>
      <c r="C323" s="58" t="s">
        <v>759</v>
      </c>
      <c r="D323" s="58" t="s">
        <v>760</v>
      </c>
    </row>
    <row r="324" spans="1:4" ht="18" customHeight="1" x14ac:dyDescent="0.35">
      <c r="A324" s="76">
        <v>1</v>
      </c>
      <c r="B324" s="60" t="s">
        <v>649</v>
      </c>
      <c r="C324" s="60"/>
      <c r="D324" s="60"/>
    </row>
    <row r="325" spans="1:4" ht="18" customHeight="1" x14ac:dyDescent="0.35">
      <c r="A325" s="76">
        <v>2</v>
      </c>
      <c r="B325" s="60" t="s">
        <v>764</v>
      </c>
      <c r="C325" s="60">
        <v>8338</v>
      </c>
      <c r="D325" s="60"/>
    </row>
    <row r="326" spans="1:4" ht="18" customHeight="1" x14ac:dyDescent="0.35">
      <c r="A326" s="76">
        <v>3</v>
      </c>
      <c r="B326" s="60" t="s">
        <v>765</v>
      </c>
      <c r="C326" s="60"/>
      <c r="D326" s="60"/>
    </row>
    <row r="327" spans="1:4" ht="18" customHeight="1" x14ac:dyDescent="0.35">
      <c r="A327" s="76">
        <v>4</v>
      </c>
      <c r="B327" s="60" t="s">
        <v>766</v>
      </c>
      <c r="C327" s="60"/>
      <c r="D327" s="60"/>
    </row>
    <row r="328" spans="1:4" ht="18" customHeight="1" x14ac:dyDescent="0.35">
      <c r="A328" s="76">
        <v>5</v>
      </c>
      <c r="B328" s="60" t="s">
        <v>767</v>
      </c>
      <c r="C328" s="60">
        <v>18228</v>
      </c>
      <c r="D328" s="60"/>
    </row>
    <row r="329" spans="1:4" ht="18" customHeight="1" x14ac:dyDescent="0.35">
      <c r="A329" s="76">
        <v>6</v>
      </c>
      <c r="B329" s="60" t="s">
        <v>768</v>
      </c>
      <c r="C329" s="60"/>
      <c r="D329" s="60"/>
    </row>
    <row r="330" spans="1:4" ht="18" customHeight="1" x14ac:dyDescent="0.35">
      <c r="A330" s="76">
        <v>7</v>
      </c>
      <c r="B330" s="60" t="s">
        <v>769</v>
      </c>
      <c r="C330" s="60">
        <v>5480</v>
      </c>
      <c r="D330" s="60"/>
    </row>
    <row r="331" spans="1:4" ht="18" customHeight="1" x14ac:dyDescent="0.35">
      <c r="A331" s="76">
        <v>8</v>
      </c>
      <c r="B331" s="60" t="s">
        <v>770</v>
      </c>
      <c r="C331" s="60">
        <v>14197</v>
      </c>
      <c r="D331" s="60"/>
    </row>
    <row r="332" spans="1:4" ht="18" customHeight="1" x14ac:dyDescent="0.35">
      <c r="A332" s="76">
        <v>9</v>
      </c>
      <c r="B332" s="60" t="s">
        <v>771</v>
      </c>
      <c r="C332" s="60"/>
      <c r="D332" s="60"/>
    </row>
    <row r="333" spans="1:4" ht="18" customHeight="1" x14ac:dyDescent="0.35">
      <c r="A333" s="76">
        <v>10</v>
      </c>
      <c r="B333" s="60" t="s">
        <v>772</v>
      </c>
      <c r="C333" s="60">
        <v>7406</v>
      </c>
      <c r="D333" s="60"/>
    </row>
    <row r="334" spans="1:4" ht="18" customHeight="1" x14ac:dyDescent="0.35">
      <c r="A334" s="76">
        <v>11</v>
      </c>
      <c r="B334" s="60" t="s">
        <v>773</v>
      </c>
      <c r="C334" s="60"/>
      <c r="D334" s="60"/>
    </row>
    <row r="335" spans="1:4" ht="18" customHeight="1" x14ac:dyDescent="0.35">
      <c r="A335" s="76">
        <v>12</v>
      </c>
      <c r="B335" s="60" t="s">
        <v>774</v>
      </c>
      <c r="C335" s="60">
        <v>4407</v>
      </c>
      <c r="D335" s="60"/>
    </row>
    <row r="336" spans="1:4" ht="18" customHeight="1" x14ac:dyDescent="0.35">
      <c r="A336" s="76">
        <v>13</v>
      </c>
      <c r="B336" s="60" t="s">
        <v>775</v>
      </c>
      <c r="C336" s="60"/>
      <c r="D336" s="60"/>
    </row>
    <row r="337" spans="1:4" ht="18" customHeight="1" x14ac:dyDescent="0.35">
      <c r="A337" s="76">
        <v>14</v>
      </c>
      <c r="B337" s="60" t="s">
        <v>776</v>
      </c>
      <c r="C337" s="60"/>
      <c r="D337" s="60"/>
    </row>
    <row r="338" spans="1:4" ht="18" customHeight="1" x14ac:dyDescent="0.35">
      <c r="A338" s="76">
        <v>15</v>
      </c>
      <c r="B338" s="60" t="s">
        <v>777</v>
      </c>
      <c r="C338" s="60">
        <v>3629</v>
      </c>
      <c r="D338" s="60"/>
    </row>
    <row r="339" spans="1:4" ht="18" customHeight="1" x14ac:dyDescent="0.35">
      <c r="A339" s="76">
        <v>16</v>
      </c>
      <c r="B339" s="60" t="s">
        <v>778</v>
      </c>
      <c r="C339" s="60">
        <v>13</v>
      </c>
      <c r="D339" s="60"/>
    </row>
    <row r="340" spans="1:4" ht="18" customHeight="1" x14ac:dyDescent="0.35">
      <c r="A340" s="76">
        <v>17</v>
      </c>
      <c r="B340" s="60" t="s">
        <v>779</v>
      </c>
      <c r="C340" s="60"/>
      <c r="D340" s="60"/>
    </row>
    <row r="341" spans="1:4" ht="18" customHeight="1" x14ac:dyDescent="0.35">
      <c r="A341" s="76">
        <v>18</v>
      </c>
      <c r="B341" s="60" t="s">
        <v>780</v>
      </c>
      <c r="C341" s="60">
        <v>13635</v>
      </c>
      <c r="D341" s="60"/>
    </row>
    <row r="342" spans="1:4" ht="18" customHeight="1" x14ac:dyDescent="0.35">
      <c r="A342" s="59"/>
      <c r="B342" s="57" t="s">
        <v>785</v>
      </c>
      <c r="C342" s="59"/>
      <c r="D342" s="60"/>
    </row>
    <row r="343" spans="1:4" ht="18" customHeight="1" x14ac:dyDescent="0.35">
      <c r="A343" s="52"/>
      <c r="B343" s="52"/>
      <c r="C343" s="60"/>
      <c r="D343" s="60"/>
    </row>
    <row r="344" spans="1:4" ht="18" customHeight="1" x14ac:dyDescent="0.35">
      <c r="A344" s="52"/>
      <c r="B344" s="52"/>
      <c r="C344" s="52"/>
      <c r="D344" s="52"/>
    </row>
    <row r="345" spans="1:4" ht="18" customHeight="1" x14ac:dyDescent="0.35">
      <c r="A345" s="52"/>
      <c r="B345" s="52"/>
      <c r="C345" s="52"/>
      <c r="D345" s="52"/>
    </row>
    <row r="346" spans="1:4" ht="18" customHeight="1" x14ac:dyDescent="0.35">
      <c r="A346" s="52"/>
      <c r="B346" s="52"/>
      <c r="C346" s="52"/>
      <c r="D346" s="52"/>
    </row>
    <row r="347" spans="1:4" ht="18" customHeight="1" x14ac:dyDescent="0.35">
      <c r="A347" s="52"/>
      <c r="B347" s="52"/>
      <c r="C347" s="52"/>
      <c r="D347" s="52"/>
    </row>
    <row r="348" spans="1:4" ht="18" customHeight="1" x14ac:dyDescent="0.35">
      <c r="A348" s="52"/>
      <c r="B348" s="51" t="s">
        <v>786</v>
      </c>
      <c r="C348" s="52"/>
      <c r="D348" s="52"/>
    </row>
    <row r="349" spans="1:4" ht="18" customHeight="1" x14ac:dyDescent="0.35">
      <c r="A349" s="52"/>
      <c r="B349" s="52"/>
      <c r="C349" s="52"/>
      <c r="D349" s="52"/>
    </row>
    <row r="350" spans="1:4" ht="39.75" customHeight="1" x14ac:dyDescent="0.25">
      <c r="A350" s="115" t="s">
        <v>798</v>
      </c>
      <c r="B350" s="105"/>
      <c r="C350" s="105"/>
      <c r="D350" s="105"/>
    </row>
    <row r="351" spans="1:4" ht="18" customHeight="1" x14ac:dyDescent="0.35">
      <c r="A351" s="56"/>
      <c r="B351" s="52"/>
      <c r="C351" s="55"/>
      <c r="D351" s="53"/>
    </row>
    <row r="352" spans="1:4" ht="18" customHeight="1" x14ac:dyDescent="0.35">
      <c r="A352" s="57" t="s">
        <v>784</v>
      </c>
      <c r="B352" s="57" t="s">
        <v>757</v>
      </c>
      <c r="C352" s="58" t="s">
        <v>759</v>
      </c>
      <c r="D352" s="58" t="s">
        <v>760</v>
      </c>
    </row>
    <row r="353" spans="1:4" ht="18" customHeight="1" x14ac:dyDescent="0.35">
      <c r="A353" s="76">
        <v>1</v>
      </c>
      <c r="B353" s="60" t="s">
        <v>649</v>
      </c>
      <c r="C353" s="60"/>
      <c r="D353" s="60"/>
    </row>
    <row r="354" spans="1:4" ht="18" customHeight="1" x14ac:dyDescent="0.35">
      <c r="A354" s="76">
        <v>2</v>
      </c>
      <c r="B354" s="60" t="s">
        <v>764</v>
      </c>
      <c r="C354" s="60">
        <v>22774</v>
      </c>
      <c r="D354" s="60"/>
    </row>
    <row r="355" spans="1:4" ht="18" customHeight="1" x14ac:dyDescent="0.35">
      <c r="A355" s="76">
        <v>3</v>
      </c>
      <c r="B355" s="60" t="s">
        <v>765</v>
      </c>
      <c r="C355" s="60"/>
      <c r="D355" s="60"/>
    </row>
    <row r="356" spans="1:4" ht="18" customHeight="1" x14ac:dyDescent="0.35">
      <c r="A356" s="76">
        <v>4</v>
      </c>
      <c r="B356" s="60" t="s">
        <v>766</v>
      </c>
      <c r="C356" s="60"/>
      <c r="D356" s="60"/>
    </row>
    <row r="357" spans="1:4" ht="18" customHeight="1" x14ac:dyDescent="0.35">
      <c r="A357" s="76">
        <v>5</v>
      </c>
      <c r="B357" s="60" t="s">
        <v>767</v>
      </c>
      <c r="C357" s="60"/>
      <c r="D357" s="60"/>
    </row>
    <row r="358" spans="1:4" ht="18" customHeight="1" x14ac:dyDescent="0.35">
      <c r="A358" s="76">
        <v>6</v>
      </c>
      <c r="B358" s="60" t="s">
        <v>768</v>
      </c>
      <c r="C358" s="60"/>
      <c r="D358" s="60"/>
    </row>
    <row r="359" spans="1:4" ht="18" customHeight="1" x14ac:dyDescent="0.35">
      <c r="A359" s="76">
        <v>7</v>
      </c>
      <c r="B359" s="60" t="s">
        <v>769</v>
      </c>
      <c r="C359" s="60"/>
      <c r="D359" s="60"/>
    </row>
    <row r="360" spans="1:4" ht="18" customHeight="1" x14ac:dyDescent="0.35">
      <c r="A360" s="76">
        <v>8</v>
      </c>
      <c r="B360" s="60" t="s">
        <v>770</v>
      </c>
      <c r="C360" s="60">
        <v>1000</v>
      </c>
      <c r="D360" s="60"/>
    </row>
    <row r="361" spans="1:4" ht="18" customHeight="1" x14ac:dyDescent="0.35">
      <c r="A361" s="76">
        <v>9</v>
      </c>
      <c r="B361" s="60" t="s">
        <v>771</v>
      </c>
      <c r="C361" s="60"/>
      <c r="D361" s="60"/>
    </row>
    <row r="362" spans="1:4" ht="18" customHeight="1" x14ac:dyDescent="0.35">
      <c r="A362" s="76">
        <v>10</v>
      </c>
      <c r="B362" s="60" t="s">
        <v>772</v>
      </c>
      <c r="C362" s="60"/>
      <c r="D362" s="60"/>
    </row>
    <row r="363" spans="1:4" ht="18" customHeight="1" x14ac:dyDescent="0.35">
      <c r="A363" s="76">
        <v>11</v>
      </c>
      <c r="B363" s="60" t="s">
        <v>773</v>
      </c>
      <c r="C363" s="60"/>
      <c r="D363" s="60"/>
    </row>
    <row r="364" spans="1:4" ht="18" customHeight="1" x14ac:dyDescent="0.35">
      <c r="A364" s="76">
        <v>12</v>
      </c>
      <c r="B364" s="60" t="s">
        <v>774</v>
      </c>
      <c r="C364" s="60"/>
      <c r="D364" s="60"/>
    </row>
    <row r="365" spans="1:4" ht="18" customHeight="1" x14ac:dyDescent="0.35">
      <c r="A365" s="76">
        <v>13</v>
      </c>
      <c r="B365" s="60" t="s">
        <v>775</v>
      </c>
      <c r="C365" s="60"/>
      <c r="D365" s="60"/>
    </row>
    <row r="366" spans="1:4" ht="18" customHeight="1" x14ac:dyDescent="0.35">
      <c r="A366" s="76">
        <v>14</v>
      </c>
      <c r="B366" s="60" t="s">
        <v>776</v>
      </c>
      <c r="C366" s="60"/>
      <c r="D366" s="60"/>
    </row>
    <row r="367" spans="1:4" ht="18" customHeight="1" x14ac:dyDescent="0.35">
      <c r="A367" s="76">
        <v>15</v>
      </c>
      <c r="B367" s="60" t="s">
        <v>777</v>
      </c>
      <c r="C367" s="60"/>
      <c r="D367" s="60"/>
    </row>
    <row r="368" spans="1:4" ht="18" customHeight="1" x14ac:dyDescent="0.35">
      <c r="A368" s="76">
        <v>16</v>
      </c>
      <c r="B368" s="60" t="s">
        <v>778</v>
      </c>
      <c r="C368" s="60"/>
      <c r="D368" s="60"/>
    </row>
    <row r="369" spans="1:4" ht="18" customHeight="1" x14ac:dyDescent="0.35">
      <c r="A369" s="76">
        <v>17</v>
      </c>
      <c r="B369" s="60" t="s">
        <v>779</v>
      </c>
      <c r="C369" s="60"/>
      <c r="D369" s="60"/>
    </row>
    <row r="370" spans="1:4" ht="18" customHeight="1" x14ac:dyDescent="0.35">
      <c r="A370" s="76">
        <v>18</v>
      </c>
      <c r="B370" s="60" t="s">
        <v>780</v>
      </c>
      <c r="C370" s="60"/>
      <c r="D370" s="60"/>
    </row>
    <row r="371" spans="1:4" ht="18" customHeight="1" x14ac:dyDescent="0.35">
      <c r="A371" s="59"/>
      <c r="B371" s="57" t="s">
        <v>785</v>
      </c>
      <c r="C371" s="59"/>
      <c r="D371" s="60"/>
    </row>
    <row r="372" spans="1:4" ht="18" customHeight="1" x14ac:dyDescent="0.35">
      <c r="A372" s="52"/>
      <c r="B372" s="52"/>
      <c r="C372" s="60"/>
      <c r="D372" s="60"/>
    </row>
    <row r="373" spans="1:4" ht="18" customHeight="1" x14ac:dyDescent="0.35">
      <c r="A373" s="52"/>
      <c r="B373" s="52"/>
      <c r="C373" s="52"/>
      <c r="D373" s="52"/>
    </row>
    <row r="374" spans="1:4" ht="18" customHeight="1" x14ac:dyDescent="0.35">
      <c r="A374" s="52"/>
      <c r="B374" s="52"/>
      <c r="C374" s="52"/>
      <c r="D374" s="52"/>
    </row>
    <row r="375" spans="1:4" ht="18" customHeight="1" x14ac:dyDescent="0.35">
      <c r="A375" s="52"/>
      <c r="B375" s="52"/>
      <c r="C375" s="52"/>
      <c r="D375" s="52"/>
    </row>
    <row r="376" spans="1:4" ht="18" customHeight="1" x14ac:dyDescent="0.35">
      <c r="A376" s="52"/>
      <c r="B376" s="52"/>
      <c r="C376" s="52"/>
      <c r="D376" s="52"/>
    </row>
    <row r="377" spans="1:4" ht="18" customHeight="1" x14ac:dyDescent="0.35">
      <c r="A377" s="52"/>
      <c r="B377" s="51" t="s">
        <v>786</v>
      </c>
      <c r="C377" s="52"/>
      <c r="D377" s="52"/>
    </row>
    <row r="378" spans="1:4" ht="18" customHeight="1" x14ac:dyDescent="0.35">
      <c r="A378" s="52"/>
      <c r="B378" s="52"/>
      <c r="C378" s="52"/>
      <c r="D378" s="52"/>
    </row>
    <row r="379" spans="1:4" ht="48" customHeight="1" x14ac:dyDescent="0.25">
      <c r="A379" s="115" t="s">
        <v>799</v>
      </c>
      <c r="B379" s="105"/>
      <c r="C379" s="105"/>
      <c r="D379" s="105"/>
    </row>
    <row r="380" spans="1:4" ht="18" customHeight="1" x14ac:dyDescent="0.35">
      <c r="A380" s="56"/>
      <c r="B380" s="52"/>
      <c r="C380" s="55"/>
      <c r="D380" s="53"/>
    </row>
    <row r="381" spans="1:4" ht="18" customHeight="1" x14ac:dyDescent="0.35">
      <c r="A381" s="57" t="s">
        <v>784</v>
      </c>
      <c r="B381" s="57" t="s">
        <v>757</v>
      </c>
      <c r="C381" s="58" t="s">
        <v>759</v>
      </c>
      <c r="D381" s="58" t="s">
        <v>760</v>
      </c>
    </row>
    <row r="382" spans="1:4" ht="18" customHeight="1" x14ac:dyDescent="0.35">
      <c r="A382" s="76">
        <v>1</v>
      </c>
      <c r="B382" s="60" t="s">
        <v>649</v>
      </c>
      <c r="C382" s="60">
        <v>0</v>
      </c>
      <c r="D382" s="60">
        <v>0</v>
      </c>
    </row>
    <row r="383" spans="1:4" ht="18" customHeight="1" x14ac:dyDescent="0.35">
      <c r="A383" s="76">
        <v>2</v>
      </c>
      <c r="B383" s="60" t="s">
        <v>764</v>
      </c>
      <c r="C383" s="60">
        <v>0</v>
      </c>
      <c r="D383" s="60">
        <v>0</v>
      </c>
    </row>
    <row r="384" spans="1:4" ht="18" customHeight="1" x14ac:dyDescent="0.35">
      <c r="A384" s="76">
        <v>3</v>
      </c>
      <c r="B384" s="60" t="s">
        <v>765</v>
      </c>
      <c r="C384" s="60">
        <v>0</v>
      </c>
      <c r="D384" s="60">
        <v>0</v>
      </c>
    </row>
    <row r="385" spans="1:4" ht="18" customHeight="1" x14ac:dyDescent="0.35">
      <c r="A385" s="76">
        <v>4</v>
      </c>
      <c r="B385" s="60" t="s">
        <v>766</v>
      </c>
      <c r="C385" s="60">
        <v>0</v>
      </c>
      <c r="D385" s="60">
        <v>0</v>
      </c>
    </row>
    <row r="386" spans="1:4" ht="18" customHeight="1" x14ac:dyDescent="0.35">
      <c r="A386" s="76">
        <v>5</v>
      </c>
      <c r="B386" s="60" t="s">
        <v>767</v>
      </c>
      <c r="C386" s="60">
        <v>0</v>
      </c>
      <c r="D386" s="60">
        <v>0</v>
      </c>
    </row>
    <row r="387" spans="1:4" ht="18" customHeight="1" x14ac:dyDescent="0.35">
      <c r="A387" s="76">
        <v>6</v>
      </c>
      <c r="B387" s="60" t="s">
        <v>768</v>
      </c>
      <c r="C387" s="60">
        <v>0</v>
      </c>
      <c r="D387" s="60">
        <v>0</v>
      </c>
    </row>
    <row r="388" spans="1:4" ht="18" customHeight="1" x14ac:dyDescent="0.35">
      <c r="A388" s="76">
        <v>7</v>
      </c>
      <c r="B388" s="60" t="s">
        <v>769</v>
      </c>
      <c r="C388" s="60">
        <v>0</v>
      </c>
      <c r="D388" s="60">
        <v>0</v>
      </c>
    </row>
    <row r="389" spans="1:4" ht="18" customHeight="1" x14ac:dyDescent="0.35">
      <c r="A389" s="76">
        <v>8</v>
      </c>
      <c r="B389" s="60" t="s">
        <v>770</v>
      </c>
      <c r="C389" s="60">
        <v>0</v>
      </c>
      <c r="D389" s="60">
        <v>0</v>
      </c>
    </row>
    <row r="390" spans="1:4" ht="18" customHeight="1" x14ac:dyDescent="0.35">
      <c r="A390" s="76">
        <v>9</v>
      </c>
      <c r="B390" s="60" t="s">
        <v>771</v>
      </c>
      <c r="C390" s="66">
        <v>50866</v>
      </c>
      <c r="D390" s="60">
        <v>0</v>
      </c>
    </row>
    <row r="391" spans="1:4" ht="18" customHeight="1" x14ac:dyDescent="0.35">
      <c r="A391" s="76">
        <v>10</v>
      </c>
      <c r="B391" s="60" t="s">
        <v>772</v>
      </c>
      <c r="C391" s="60">
        <v>0</v>
      </c>
      <c r="D391" s="60">
        <v>0</v>
      </c>
    </row>
    <row r="392" spans="1:4" ht="18" customHeight="1" x14ac:dyDescent="0.35">
      <c r="A392" s="76">
        <v>11</v>
      </c>
      <c r="B392" s="60" t="s">
        <v>773</v>
      </c>
      <c r="C392" s="60">
        <v>0</v>
      </c>
      <c r="D392" s="60">
        <v>0</v>
      </c>
    </row>
    <row r="393" spans="1:4" ht="18" customHeight="1" x14ac:dyDescent="0.35">
      <c r="A393" s="76">
        <v>12</v>
      </c>
      <c r="B393" s="60" t="s">
        <v>774</v>
      </c>
      <c r="C393" s="60">
        <v>0</v>
      </c>
      <c r="D393" s="60">
        <v>0</v>
      </c>
    </row>
    <row r="394" spans="1:4" ht="18" customHeight="1" x14ac:dyDescent="0.35">
      <c r="A394" s="76">
        <v>13</v>
      </c>
      <c r="B394" s="60" t="s">
        <v>775</v>
      </c>
      <c r="C394" s="60">
        <v>0</v>
      </c>
      <c r="D394" s="60">
        <v>0</v>
      </c>
    </row>
    <row r="395" spans="1:4" ht="18" customHeight="1" x14ac:dyDescent="0.35">
      <c r="A395" s="76">
        <v>14</v>
      </c>
      <c r="B395" s="60" t="s">
        <v>776</v>
      </c>
      <c r="C395" s="60">
        <v>0</v>
      </c>
      <c r="D395" s="60">
        <v>0</v>
      </c>
    </row>
    <row r="396" spans="1:4" ht="18" customHeight="1" x14ac:dyDescent="0.35">
      <c r="A396" s="76">
        <v>15</v>
      </c>
      <c r="B396" s="60" t="s">
        <v>777</v>
      </c>
      <c r="C396" s="60">
        <v>0</v>
      </c>
      <c r="D396" s="60">
        <v>0</v>
      </c>
    </row>
    <row r="397" spans="1:4" ht="18" customHeight="1" x14ac:dyDescent="0.35">
      <c r="A397" s="76">
        <v>16</v>
      </c>
      <c r="B397" s="60" t="s">
        <v>778</v>
      </c>
      <c r="C397" s="60">
        <v>0</v>
      </c>
      <c r="D397" s="60">
        <v>0</v>
      </c>
    </row>
    <row r="398" spans="1:4" ht="18" customHeight="1" x14ac:dyDescent="0.35">
      <c r="A398" s="76">
        <v>17</v>
      </c>
      <c r="B398" s="60" t="s">
        <v>779</v>
      </c>
      <c r="C398" s="60">
        <v>0</v>
      </c>
      <c r="D398" s="60">
        <v>0</v>
      </c>
    </row>
    <row r="399" spans="1:4" ht="18" customHeight="1" x14ac:dyDescent="0.35">
      <c r="A399" s="76">
        <v>18</v>
      </c>
      <c r="B399" s="60" t="s">
        <v>780</v>
      </c>
      <c r="C399" s="60">
        <v>0</v>
      </c>
      <c r="D399" s="60">
        <v>0</v>
      </c>
    </row>
    <row r="400" spans="1:4" ht="18" customHeight="1" x14ac:dyDescent="0.35">
      <c r="A400" s="59"/>
      <c r="B400" s="57" t="s">
        <v>785</v>
      </c>
      <c r="C400" s="59"/>
      <c r="D400" s="60">
        <v>50866</v>
      </c>
    </row>
    <row r="401" spans="1:4" ht="18" customHeight="1" x14ac:dyDescent="0.35">
      <c r="A401" s="52"/>
      <c r="B401" s="52"/>
      <c r="C401" s="60">
        <v>50866</v>
      </c>
      <c r="D401" s="60">
        <v>50866</v>
      </c>
    </row>
    <row r="402" spans="1:4" ht="18" customHeight="1" x14ac:dyDescent="0.35">
      <c r="A402" s="52"/>
      <c r="B402" s="52"/>
      <c r="C402" s="52"/>
      <c r="D402" s="52"/>
    </row>
    <row r="403" spans="1:4" ht="18" customHeight="1" x14ac:dyDescent="0.35">
      <c r="A403" s="52"/>
      <c r="B403" s="52"/>
      <c r="C403" s="52"/>
      <c r="D403" s="52"/>
    </row>
    <row r="404" spans="1:4" ht="18" customHeight="1" x14ac:dyDescent="0.35">
      <c r="A404" s="52"/>
      <c r="B404" s="52"/>
      <c r="C404" s="52"/>
      <c r="D404" s="52"/>
    </row>
    <row r="405" spans="1:4" ht="18" customHeight="1" x14ac:dyDescent="0.35">
      <c r="A405" s="52"/>
      <c r="B405" s="52"/>
      <c r="C405" s="52"/>
      <c r="D405" s="52"/>
    </row>
    <row r="406" spans="1:4" ht="18" customHeight="1" x14ac:dyDescent="0.35">
      <c r="A406" s="52"/>
      <c r="B406" s="51" t="s">
        <v>786</v>
      </c>
      <c r="C406" s="52"/>
      <c r="D406" s="52"/>
    </row>
    <row r="407" spans="1:4" ht="18" customHeight="1" x14ac:dyDescent="0.35">
      <c r="A407" s="52"/>
      <c r="B407" s="52"/>
      <c r="C407" s="52"/>
      <c r="D407" s="52"/>
    </row>
    <row r="408" spans="1:4" ht="36" customHeight="1" x14ac:dyDescent="0.25">
      <c r="A408" s="115" t="s">
        <v>800</v>
      </c>
      <c r="B408" s="105"/>
      <c r="C408" s="105"/>
      <c r="D408" s="105"/>
    </row>
    <row r="409" spans="1:4" ht="18" customHeight="1" x14ac:dyDescent="0.35">
      <c r="A409" s="56"/>
      <c r="B409" s="52"/>
      <c r="C409" s="55"/>
      <c r="D409" s="53"/>
    </row>
    <row r="410" spans="1:4" ht="18" customHeight="1" x14ac:dyDescent="0.35">
      <c r="A410" s="57" t="s">
        <v>784</v>
      </c>
      <c r="B410" s="57" t="s">
        <v>757</v>
      </c>
      <c r="C410" s="58" t="s">
        <v>759</v>
      </c>
      <c r="D410" s="58" t="s">
        <v>760</v>
      </c>
    </row>
    <row r="411" spans="1:4" ht="18" customHeight="1" x14ac:dyDescent="0.35">
      <c r="A411" s="76">
        <v>1</v>
      </c>
      <c r="B411" s="60" t="s">
        <v>649</v>
      </c>
      <c r="C411" s="60"/>
      <c r="D411" s="60"/>
    </row>
    <row r="412" spans="1:4" ht="18" customHeight="1" x14ac:dyDescent="0.35">
      <c r="A412" s="76">
        <v>2</v>
      </c>
      <c r="B412" s="60" t="s">
        <v>764</v>
      </c>
      <c r="C412" s="60">
        <v>1309397022.3099999</v>
      </c>
      <c r="D412" s="60"/>
    </row>
    <row r="413" spans="1:4" ht="18" customHeight="1" x14ac:dyDescent="0.35">
      <c r="A413" s="76">
        <v>3</v>
      </c>
      <c r="B413" s="60" t="s">
        <v>765</v>
      </c>
      <c r="C413" s="60"/>
      <c r="D413" s="60"/>
    </row>
    <row r="414" spans="1:4" ht="18" customHeight="1" x14ac:dyDescent="0.35">
      <c r="A414" s="76">
        <v>4</v>
      </c>
      <c r="B414" s="60" t="s">
        <v>766</v>
      </c>
      <c r="C414" s="60"/>
      <c r="D414" s="60"/>
    </row>
    <row r="415" spans="1:4" ht="18" customHeight="1" x14ac:dyDescent="0.35">
      <c r="A415" s="76">
        <v>5</v>
      </c>
      <c r="B415" s="60" t="s">
        <v>767</v>
      </c>
      <c r="C415" s="60">
        <v>699982184.60000002</v>
      </c>
      <c r="D415" s="60"/>
    </row>
    <row r="416" spans="1:4" ht="18" customHeight="1" x14ac:dyDescent="0.35">
      <c r="A416" s="76">
        <v>6</v>
      </c>
      <c r="B416" s="60" t="s">
        <v>768</v>
      </c>
      <c r="C416" s="60"/>
      <c r="D416" s="60"/>
    </row>
    <row r="417" spans="1:4" ht="18" customHeight="1" x14ac:dyDescent="0.35">
      <c r="A417" s="76">
        <v>7</v>
      </c>
      <c r="B417" s="60" t="s">
        <v>769</v>
      </c>
      <c r="C417" s="60">
        <v>38812016.950000003</v>
      </c>
      <c r="D417" s="60"/>
    </row>
    <row r="418" spans="1:4" ht="18" customHeight="1" x14ac:dyDescent="0.35">
      <c r="A418" s="76">
        <v>8</v>
      </c>
      <c r="B418" s="60" t="s">
        <v>770</v>
      </c>
      <c r="C418" s="60">
        <v>12516329.15</v>
      </c>
      <c r="D418" s="60"/>
    </row>
    <row r="419" spans="1:4" ht="18" customHeight="1" x14ac:dyDescent="0.35">
      <c r="A419" s="76">
        <v>9</v>
      </c>
      <c r="B419" s="60" t="s">
        <v>771</v>
      </c>
      <c r="C419" s="60"/>
      <c r="D419" s="60"/>
    </row>
    <row r="420" spans="1:4" ht="18" customHeight="1" x14ac:dyDescent="0.35">
      <c r="A420" s="76">
        <v>10</v>
      </c>
      <c r="B420" s="60" t="s">
        <v>772</v>
      </c>
      <c r="C420" s="60">
        <v>25060862.739999998</v>
      </c>
      <c r="D420" s="60"/>
    </row>
    <row r="421" spans="1:4" ht="18" customHeight="1" x14ac:dyDescent="0.35">
      <c r="A421" s="76">
        <v>11</v>
      </c>
      <c r="B421" s="60" t="s">
        <v>773</v>
      </c>
      <c r="C421" s="60"/>
      <c r="D421" s="60"/>
    </row>
    <row r="422" spans="1:4" ht="18" customHeight="1" x14ac:dyDescent="0.35">
      <c r="A422" s="76">
        <v>12</v>
      </c>
      <c r="B422" s="60" t="s">
        <v>774</v>
      </c>
      <c r="C422" s="60">
        <v>19527086.010000002</v>
      </c>
      <c r="D422" s="60"/>
    </row>
    <row r="423" spans="1:4" ht="18" customHeight="1" x14ac:dyDescent="0.35">
      <c r="A423" s="76">
        <v>13</v>
      </c>
      <c r="B423" s="60" t="s">
        <v>775</v>
      </c>
      <c r="C423" s="60"/>
      <c r="D423" s="60"/>
    </row>
    <row r="424" spans="1:4" ht="18" customHeight="1" x14ac:dyDescent="0.35">
      <c r="A424" s="76">
        <v>14</v>
      </c>
      <c r="B424" s="60" t="s">
        <v>776</v>
      </c>
      <c r="C424" s="60"/>
      <c r="D424" s="60"/>
    </row>
    <row r="425" spans="1:4" ht="18" customHeight="1" x14ac:dyDescent="0.35">
      <c r="A425" s="76">
        <v>15</v>
      </c>
      <c r="B425" s="60" t="s">
        <v>777</v>
      </c>
      <c r="C425" s="60">
        <v>11535319.92</v>
      </c>
      <c r="D425" s="60"/>
    </row>
    <row r="426" spans="1:4" ht="18" customHeight="1" x14ac:dyDescent="0.35">
      <c r="A426" s="76">
        <v>16</v>
      </c>
      <c r="B426" s="60" t="s">
        <v>778</v>
      </c>
      <c r="C426" s="60">
        <v>123428714.5</v>
      </c>
      <c r="D426" s="60"/>
    </row>
    <row r="427" spans="1:4" ht="18" customHeight="1" x14ac:dyDescent="0.35">
      <c r="A427" s="76">
        <v>17</v>
      </c>
      <c r="B427" s="60" t="s">
        <v>779</v>
      </c>
      <c r="C427" s="60"/>
      <c r="D427" s="60"/>
    </row>
    <row r="428" spans="1:4" ht="18" customHeight="1" x14ac:dyDescent="0.35">
      <c r="A428" s="76">
        <v>18</v>
      </c>
      <c r="B428" s="60" t="s">
        <v>780</v>
      </c>
      <c r="C428" s="60"/>
      <c r="D428" s="60">
        <v>13727111.35</v>
      </c>
    </row>
    <row r="429" spans="1:4" ht="18" customHeight="1" x14ac:dyDescent="0.35">
      <c r="A429" s="59"/>
      <c r="B429" s="57" t="s">
        <v>785</v>
      </c>
      <c r="C429" s="59"/>
      <c r="D429" s="60"/>
    </row>
    <row r="430" spans="1:4" ht="18" customHeight="1" x14ac:dyDescent="0.35">
      <c r="A430" s="52"/>
      <c r="B430" s="52"/>
      <c r="C430" s="60"/>
      <c r="D430" s="60"/>
    </row>
    <row r="431" spans="1:4" ht="18" customHeight="1" x14ac:dyDescent="0.35">
      <c r="A431" s="52"/>
      <c r="B431" s="52"/>
      <c r="C431" s="52"/>
      <c r="D431" s="52"/>
    </row>
    <row r="432" spans="1:4" ht="18" customHeight="1" x14ac:dyDescent="0.35">
      <c r="A432" s="52"/>
      <c r="B432" s="52"/>
      <c r="C432" s="52"/>
      <c r="D432" s="52"/>
    </row>
    <row r="433" spans="1:4" ht="18" customHeight="1" x14ac:dyDescent="0.35">
      <c r="A433" s="52"/>
      <c r="B433" s="52"/>
      <c r="C433" s="52"/>
      <c r="D433" s="52"/>
    </row>
    <row r="434" spans="1:4" ht="18" customHeight="1" x14ac:dyDescent="0.35">
      <c r="A434" s="52"/>
      <c r="B434" s="52"/>
      <c r="C434" s="52"/>
      <c r="D434" s="52"/>
    </row>
    <row r="435" spans="1:4" ht="18" customHeight="1" x14ac:dyDescent="0.35">
      <c r="A435" s="52"/>
      <c r="B435" s="51" t="s">
        <v>786</v>
      </c>
      <c r="C435" s="52"/>
      <c r="D435" s="52"/>
    </row>
    <row r="436" spans="1:4" ht="18" customHeight="1" x14ac:dyDescent="0.35">
      <c r="A436" s="52"/>
      <c r="B436" s="52"/>
      <c r="C436" s="52"/>
      <c r="D436" s="52"/>
    </row>
    <row r="437" spans="1:4" ht="45.75" customHeight="1" x14ac:dyDescent="0.25">
      <c r="A437" s="115" t="s">
        <v>801</v>
      </c>
      <c r="B437" s="105"/>
      <c r="C437" s="105"/>
      <c r="D437" s="105"/>
    </row>
    <row r="438" spans="1:4" ht="18" customHeight="1" x14ac:dyDescent="0.35">
      <c r="A438" s="56"/>
      <c r="B438" s="52"/>
      <c r="C438" s="55"/>
      <c r="D438" s="53"/>
    </row>
    <row r="439" spans="1:4" ht="18" customHeight="1" x14ac:dyDescent="0.35">
      <c r="A439" s="57" t="s">
        <v>784</v>
      </c>
      <c r="B439" s="57" t="s">
        <v>757</v>
      </c>
      <c r="C439" s="58" t="s">
        <v>759</v>
      </c>
      <c r="D439" s="58" t="s">
        <v>760</v>
      </c>
    </row>
    <row r="440" spans="1:4" ht="18" customHeight="1" x14ac:dyDescent="0.35">
      <c r="A440" s="76">
        <v>1</v>
      </c>
      <c r="B440" s="60" t="s">
        <v>649</v>
      </c>
      <c r="C440" s="60"/>
      <c r="D440" s="60"/>
    </row>
    <row r="441" spans="1:4" ht="18" customHeight="1" x14ac:dyDescent="0.35">
      <c r="A441" s="76">
        <v>2</v>
      </c>
      <c r="B441" s="60" t="s">
        <v>764</v>
      </c>
      <c r="C441" s="60">
        <v>13500</v>
      </c>
      <c r="D441" s="60"/>
    </row>
    <row r="442" spans="1:4" ht="18" customHeight="1" x14ac:dyDescent="0.35">
      <c r="A442" s="76">
        <v>3</v>
      </c>
      <c r="B442" s="60" t="s">
        <v>765</v>
      </c>
      <c r="C442" s="60"/>
      <c r="D442" s="60"/>
    </row>
    <row r="443" spans="1:4" ht="18" customHeight="1" x14ac:dyDescent="0.35">
      <c r="A443" s="76">
        <v>4</v>
      </c>
      <c r="B443" s="60" t="s">
        <v>766</v>
      </c>
      <c r="C443" s="60"/>
      <c r="D443" s="60"/>
    </row>
    <row r="444" spans="1:4" ht="18" customHeight="1" x14ac:dyDescent="0.35">
      <c r="A444" s="76">
        <v>5</v>
      </c>
      <c r="B444" s="60" t="s">
        <v>767</v>
      </c>
      <c r="C444" s="60"/>
      <c r="D444" s="60"/>
    </row>
    <row r="445" spans="1:4" ht="18" customHeight="1" x14ac:dyDescent="0.35">
      <c r="A445" s="76">
        <v>6</v>
      </c>
      <c r="B445" s="60" t="s">
        <v>768</v>
      </c>
      <c r="C445" s="60"/>
      <c r="D445" s="60"/>
    </row>
    <row r="446" spans="1:4" ht="18" customHeight="1" x14ac:dyDescent="0.35">
      <c r="A446" s="76">
        <v>7</v>
      </c>
      <c r="B446" s="60" t="s">
        <v>769</v>
      </c>
      <c r="C446" s="60"/>
      <c r="D446" s="60"/>
    </row>
    <row r="447" spans="1:4" ht="18" customHeight="1" x14ac:dyDescent="0.35">
      <c r="A447" s="76">
        <v>8</v>
      </c>
      <c r="B447" s="60" t="s">
        <v>770</v>
      </c>
      <c r="C447" s="60">
        <v>7500</v>
      </c>
      <c r="D447" s="60"/>
    </row>
    <row r="448" spans="1:4" ht="18" customHeight="1" x14ac:dyDescent="0.35">
      <c r="A448" s="76">
        <v>9</v>
      </c>
      <c r="B448" s="60" t="s">
        <v>771</v>
      </c>
      <c r="C448" s="60"/>
      <c r="D448" s="60"/>
    </row>
    <row r="449" spans="1:4" ht="18" customHeight="1" x14ac:dyDescent="0.35">
      <c r="A449" s="76">
        <v>10</v>
      </c>
      <c r="B449" s="60" t="s">
        <v>772</v>
      </c>
      <c r="C449" s="60">
        <v>4000</v>
      </c>
      <c r="D449" s="60"/>
    </row>
    <row r="450" spans="1:4" ht="18" customHeight="1" x14ac:dyDescent="0.35">
      <c r="A450" s="76">
        <v>11</v>
      </c>
      <c r="B450" s="60" t="s">
        <v>773</v>
      </c>
      <c r="C450" s="60"/>
      <c r="D450" s="60"/>
    </row>
    <row r="451" spans="1:4" ht="18" customHeight="1" x14ac:dyDescent="0.35">
      <c r="A451" s="76">
        <v>12</v>
      </c>
      <c r="B451" s="60" t="s">
        <v>774</v>
      </c>
      <c r="C451" s="60">
        <v>13000</v>
      </c>
      <c r="D451" s="60"/>
    </row>
    <row r="452" spans="1:4" ht="18" customHeight="1" x14ac:dyDescent="0.35">
      <c r="A452" s="76">
        <v>13</v>
      </c>
      <c r="B452" s="60" t="s">
        <v>775</v>
      </c>
      <c r="C452" s="60"/>
      <c r="D452" s="60"/>
    </row>
    <row r="453" spans="1:4" ht="18" customHeight="1" x14ac:dyDescent="0.35">
      <c r="A453" s="76">
        <v>14</v>
      </c>
      <c r="B453" s="60" t="s">
        <v>776</v>
      </c>
      <c r="C453" s="60"/>
      <c r="D453" s="60"/>
    </row>
    <row r="454" spans="1:4" ht="18" customHeight="1" x14ac:dyDescent="0.35">
      <c r="A454" s="76">
        <v>15</v>
      </c>
      <c r="B454" s="60" t="s">
        <v>777</v>
      </c>
      <c r="C454" s="60"/>
      <c r="D454" s="60"/>
    </row>
    <row r="455" spans="1:4" ht="18" customHeight="1" x14ac:dyDescent="0.35">
      <c r="A455" s="76">
        <v>16</v>
      </c>
      <c r="B455" s="60" t="s">
        <v>778</v>
      </c>
      <c r="C455" s="60"/>
      <c r="D455" s="60"/>
    </row>
    <row r="456" spans="1:4" ht="18" customHeight="1" x14ac:dyDescent="0.35">
      <c r="A456" s="76">
        <v>17</v>
      </c>
      <c r="B456" s="60" t="s">
        <v>779</v>
      </c>
      <c r="C456" s="60"/>
      <c r="D456" s="60"/>
    </row>
    <row r="457" spans="1:4" ht="18" customHeight="1" x14ac:dyDescent="0.35">
      <c r="A457" s="76">
        <v>18</v>
      </c>
      <c r="B457" s="60" t="s">
        <v>780</v>
      </c>
      <c r="C457" s="60"/>
      <c r="D457" s="60"/>
    </row>
    <row r="458" spans="1:4" ht="18" customHeight="1" x14ac:dyDescent="0.35">
      <c r="A458" s="59"/>
      <c r="B458" s="57" t="s">
        <v>785</v>
      </c>
      <c r="C458" s="59"/>
      <c r="D458" s="60"/>
    </row>
    <row r="459" spans="1:4" ht="18" customHeight="1" x14ac:dyDescent="0.35">
      <c r="A459" s="52"/>
      <c r="B459" s="52"/>
      <c r="C459" s="60"/>
      <c r="D459" s="60"/>
    </row>
    <row r="460" spans="1:4" ht="18" customHeight="1" x14ac:dyDescent="0.35">
      <c r="A460" s="52"/>
      <c r="B460" s="52"/>
      <c r="C460" s="52"/>
      <c r="D460" s="52"/>
    </row>
    <row r="461" spans="1:4" ht="18" customHeight="1" x14ac:dyDescent="0.35">
      <c r="A461" s="52"/>
      <c r="B461" s="52"/>
      <c r="C461" s="52"/>
      <c r="D461" s="52"/>
    </row>
    <row r="462" spans="1:4" ht="18" customHeight="1" x14ac:dyDescent="0.35">
      <c r="A462" s="52"/>
      <c r="B462" s="52"/>
      <c r="C462" s="52"/>
      <c r="D462" s="52"/>
    </row>
    <row r="463" spans="1:4" ht="18" customHeight="1" x14ac:dyDescent="0.35">
      <c r="A463" s="52"/>
      <c r="B463" s="52"/>
      <c r="C463" s="52"/>
      <c r="D463" s="52"/>
    </row>
    <row r="464" spans="1:4" ht="18" customHeight="1" x14ac:dyDescent="0.35">
      <c r="A464" s="52"/>
      <c r="B464" s="51" t="s">
        <v>786</v>
      </c>
      <c r="C464" s="52"/>
      <c r="D464" s="52"/>
    </row>
    <row r="465" spans="1:4" ht="18" customHeight="1" x14ac:dyDescent="0.35">
      <c r="A465" s="52"/>
      <c r="B465" s="52"/>
      <c r="C465" s="52"/>
      <c r="D465" s="52"/>
    </row>
    <row r="466" spans="1:4" ht="42" customHeight="1" x14ac:dyDescent="0.25">
      <c r="A466" s="115" t="s">
        <v>802</v>
      </c>
      <c r="B466" s="105"/>
      <c r="C466" s="105"/>
      <c r="D466" s="105"/>
    </row>
    <row r="467" spans="1:4" ht="18" customHeight="1" x14ac:dyDescent="0.35">
      <c r="A467" s="56"/>
      <c r="B467" s="52"/>
      <c r="C467" s="55"/>
      <c r="D467" s="53"/>
    </row>
    <row r="468" spans="1:4" ht="18" customHeight="1" x14ac:dyDescent="0.35">
      <c r="A468" s="57" t="s">
        <v>784</v>
      </c>
      <c r="B468" s="57" t="s">
        <v>757</v>
      </c>
      <c r="C468" s="58" t="s">
        <v>759</v>
      </c>
      <c r="D468" s="58" t="s">
        <v>760</v>
      </c>
    </row>
    <row r="469" spans="1:4" ht="18" customHeight="1" x14ac:dyDescent="0.35">
      <c r="A469" s="76">
        <v>1</v>
      </c>
      <c r="B469" s="60" t="s">
        <v>649</v>
      </c>
      <c r="C469" s="60"/>
      <c r="D469" s="60"/>
    </row>
    <row r="470" spans="1:4" ht="18" customHeight="1" x14ac:dyDescent="0.35">
      <c r="A470" s="76">
        <v>2</v>
      </c>
      <c r="B470" s="60" t="s">
        <v>764</v>
      </c>
      <c r="C470" s="60"/>
      <c r="D470" s="60"/>
    </row>
    <row r="471" spans="1:4" ht="18" customHeight="1" x14ac:dyDescent="0.35">
      <c r="A471" s="76">
        <v>3</v>
      </c>
      <c r="B471" s="60" t="s">
        <v>765</v>
      </c>
      <c r="C471" s="60"/>
      <c r="D471" s="60"/>
    </row>
    <row r="472" spans="1:4" ht="18" customHeight="1" x14ac:dyDescent="0.35">
      <c r="A472" s="76">
        <v>4</v>
      </c>
      <c r="B472" s="60" t="s">
        <v>766</v>
      </c>
      <c r="C472" s="60"/>
      <c r="D472" s="60"/>
    </row>
    <row r="473" spans="1:4" ht="18" customHeight="1" x14ac:dyDescent="0.35">
      <c r="A473" s="76">
        <v>5</v>
      </c>
      <c r="B473" s="60" t="s">
        <v>767</v>
      </c>
      <c r="C473" s="60"/>
      <c r="D473" s="60"/>
    </row>
    <row r="474" spans="1:4" ht="18" customHeight="1" x14ac:dyDescent="0.35">
      <c r="A474" s="76">
        <v>6</v>
      </c>
      <c r="B474" s="60" t="s">
        <v>768</v>
      </c>
      <c r="C474" s="60"/>
      <c r="D474" s="60"/>
    </row>
    <row r="475" spans="1:4" ht="18" customHeight="1" x14ac:dyDescent="0.35">
      <c r="A475" s="76">
        <v>7</v>
      </c>
      <c r="B475" s="60" t="s">
        <v>769</v>
      </c>
      <c r="C475" s="60"/>
      <c r="D475" s="60"/>
    </row>
    <row r="476" spans="1:4" ht="18" customHeight="1" x14ac:dyDescent="0.35">
      <c r="A476" s="76">
        <v>8</v>
      </c>
      <c r="B476" s="60" t="s">
        <v>770</v>
      </c>
      <c r="C476" s="60"/>
      <c r="D476" s="60"/>
    </row>
    <row r="477" spans="1:4" ht="18" customHeight="1" x14ac:dyDescent="0.35">
      <c r="A477" s="76">
        <v>9</v>
      </c>
      <c r="B477" s="60" t="s">
        <v>771</v>
      </c>
      <c r="C477" s="60"/>
      <c r="D477" s="60"/>
    </row>
    <row r="478" spans="1:4" ht="18" customHeight="1" x14ac:dyDescent="0.35">
      <c r="A478" s="76">
        <v>10</v>
      </c>
      <c r="B478" s="60" t="s">
        <v>772</v>
      </c>
      <c r="C478" s="60"/>
      <c r="D478" s="60"/>
    </row>
    <row r="479" spans="1:4" ht="18" customHeight="1" x14ac:dyDescent="0.35">
      <c r="A479" s="76">
        <v>11</v>
      </c>
      <c r="B479" s="60" t="s">
        <v>773</v>
      </c>
      <c r="C479" s="60"/>
      <c r="D479" s="60"/>
    </row>
    <row r="480" spans="1:4" ht="18" customHeight="1" x14ac:dyDescent="0.35">
      <c r="A480" s="76">
        <v>12</v>
      </c>
      <c r="B480" s="60" t="s">
        <v>774</v>
      </c>
      <c r="C480" s="60"/>
      <c r="D480" s="60"/>
    </row>
    <row r="481" spans="1:4" ht="18" customHeight="1" x14ac:dyDescent="0.35">
      <c r="A481" s="76">
        <v>13</v>
      </c>
      <c r="B481" s="60" t="s">
        <v>775</v>
      </c>
      <c r="C481" s="60"/>
      <c r="D481" s="60"/>
    </row>
    <row r="482" spans="1:4" ht="18" customHeight="1" x14ac:dyDescent="0.35">
      <c r="A482" s="76">
        <v>14</v>
      </c>
      <c r="B482" s="60" t="s">
        <v>776</v>
      </c>
      <c r="C482" s="60"/>
      <c r="D482" s="60"/>
    </row>
    <row r="483" spans="1:4" ht="18" customHeight="1" x14ac:dyDescent="0.35">
      <c r="A483" s="76">
        <v>15</v>
      </c>
      <c r="B483" s="60" t="s">
        <v>777</v>
      </c>
      <c r="C483" s="60"/>
      <c r="D483" s="60">
        <v>5</v>
      </c>
    </row>
    <row r="484" spans="1:4" ht="18" customHeight="1" x14ac:dyDescent="0.35">
      <c r="A484" s="76">
        <v>16</v>
      </c>
      <c r="B484" s="60" t="s">
        <v>778</v>
      </c>
      <c r="C484" s="60"/>
      <c r="D484" s="60"/>
    </row>
    <row r="485" spans="1:4" ht="18" customHeight="1" x14ac:dyDescent="0.35">
      <c r="A485" s="76">
        <v>17</v>
      </c>
      <c r="B485" s="60" t="s">
        <v>779</v>
      </c>
      <c r="C485" s="60"/>
      <c r="D485" s="60"/>
    </row>
    <row r="486" spans="1:4" ht="18" customHeight="1" x14ac:dyDescent="0.35">
      <c r="A486" s="76">
        <v>18</v>
      </c>
      <c r="B486" s="60" t="s">
        <v>780</v>
      </c>
      <c r="C486" s="60"/>
      <c r="D486" s="60"/>
    </row>
    <row r="487" spans="1:4" ht="18" customHeight="1" x14ac:dyDescent="0.35">
      <c r="A487" s="60"/>
      <c r="B487" s="57" t="s">
        <v>785</v>
      </c>
      <c r="C487" s="60"/>
      <c r="D487" s="60"/>
    </row>
    <row r="488" spans="1:4" ht="18" customHeight="1" x14ac:dyDescent="0.35">
      <c r="A488" s="59"/>
      <c r="B488" s="57"/>
      <c r="C488" s="60"/>
      <c r="D488" s="60"/>
    </row>
    <row r="489" spans="1:4" ht="18" customHeight="1" x14ac:dyDescent="0.35">
      <c r="A489" s="52"/>
      <c r="B489" s="52"/>
      <c r="C489" s="52"/>
      <c r="D489" s="52"/>
    </row>
    <row r="490" spans="1:4" ht="18" customHeight="1" x14ac:dyDescent="0.35">
      <c r="A490" s="52"/>
      <c r="B490" s="52"/>
      <c r="C490" s="52"/>
      <c r="D490" s="52"/>
    </row>
    <row r="491" spans="1:4" ht="18" customHeight="1" x14ac:dyDescent="0.35">
      <c r="A491" s="52"/>
      <c r="B491" s="52"/>
      <c r="C491" s="52"/>
      <c r="D491" s="52"/>
    </row>
    <row r="492" spans="1:4" ht="18" customHeight="1" x14ac:dyDescent="0.35">
      <c r="A492" s="52"/>
      <c r="B492" s="52"/>
      <c r="C492" s="52"/>
      <c r="D492" s="52"/>
    </row>
    <row r="493" spans="1:4" ht="18" customHeight="1" x14ac:dyDescent="0.35">
      <c r="A493" s="52"/>
      <c r="B493" s="52"/>
      <c r="C493" s="52"/>
      <c r="D493" s="52"/>
    </row>
    <row r="494" spans="1:4" ht="18" customHeight="1" x14ac:dyDescent="0.35">
      <c r="A494" s="52"/>
      <c r="B494" s="51" t="s">
        <v>786</v>
      </c>
      <c r="C494" s="52"/>
      <c r="D494" s="52"/>
    </row>
    <row r="495" spans="1:4" ht="48.75" customHeight="1" x14ac:dyDescent="0.25">
      <c r="A495" s="115" t="s">
        <v>803</v>
      </c>
      <c r="B495" s="105"/>
      <c r="C495" s="105"/>
      <c r="D495" s="105"/>
    </row>
    <row r="496" spans="1:4" ht="18" customHeight="1" x14ac:dyDescent="0.35">
      <c r="A496" s="56"/>
      <c r="B496" s="52"/>
      <c r="C496" s="55"/>
      <c r="D496" s="53"/>
    </row>
    <row r="497" spans="1:4" ht="18" customHeight="1" x14ac:dyDescent="0.35">
      <c r="A497" s="57" t="s">
        <v>784</v>
      </c>
      <c r="B497" s="57" t="s">
        <v>757</v>
      </c>
      <c r="C497" s="58" t="s">
        <v>759</v>
      </c>
      <c r="D497" s="58" t="s">
        <v>760</v>
      </c>
    </row>
    <row r="498" spans="1:4" ht="18" customHeight="1" x14ac:dyDescent="0.35">
      <c r="A498" s="76">
        <v>1</v>
      </c>
      <c r="B498" s="60" t="s">
        <v>649</v>
      </c>
      <c r="C498" s="60">
        <v>0</v>
      </c>
      <c r="D498" s="60">
        <v>0</v>
      </c>
    </row>
    <row r="499" spans="1:4" ht="18" customHeight="1" x14ac:dyDescent="0.35">
      <c r="A499" s="76">
        <v>2</v>
      </c>
      <c r="B499" s="60" t="s">
        <v>764</v>
      </c>
      <c r="C499" s="60">
        <v>0</v>
      </c>
      <c r="D499" s="60">
        <v>0</v>
      </c>
    </row>
    <row r="500" spans="1:4" ht="18" customHeight="1" x14ac:dyDescent="0.35">
      <c r="A500" s="76">
        <v>3</v>
      </c>
      <c r="B500" s="60" t="s">
        <v>765</v>
      </c>
      <c r="C500" s="60">
        <v>0</v>
      </c>
      <c r="D500" s="60">
        <v>0</v>
      </c>
    </row>
    <row r="501" spans="1:4" ht="18" customHeight="1" x14ac:dyDescent="0.35">
      <c r="A501" s="76">
        <v>4</v>
      </c>
      <c r="B501" s="60" t="s">
        <v>766</v>
      </c>
      <c r="C501" s="60">
        <v>0</v>
      </c>
      <c r="D501" s="60">
        <v>0</v>
      </c>
    </row>
    <row r="502" spans="1:4" ht="18" customHeight="1" x14ac:dyDescent="0.35">
      <c r="A502" s="76">
        <v>5</v>
      </c>
      <c r="B502" s="60" t="s">
        <v>767</v>
      </c>
      <c r="C502" s="60">
        <v>0</v>
      </c>
      <c r="D502" s="60">
        <v>0</v>
      </c>
    </row>
    <row r="503" spans="1:4" ht="18" customHeight="1" x14ac:dyDescent="0.35">
      <c r="A503" s="76">
        <v>6</v>
      </c>
      <c r="B503" s="60" t="s">
        <v>768</v>
      </c>
      <c r="C503" s="60">
        <v>0</v>
      </c>
      <c r="D503" s="60">
        <v>0</v>
      </c>
    </row>
    <row r="504" spans="1:4" ht="18" customHeight="1" x14ac:dyDescent="0.35">
      <c r="A504" s="76">
        <v>7</v>
      </c>
      <c r="B504" s="60" t="s">
        <v>769</v>
      </c>
      <c r="C504" s="60">
        <v>0</v>
      </c>
      <c r="D504" s="60">
        <v>0</v>
      </c>
    </row>
    <row r="505" spans="1:4" ht="18" customHeight="1" x14ac:dyDescent="0.35">
      <c r="A505" s="76">
        <v>8</v>
      </c>
      <c r="B505" s="60" t="s">
        <v>770</v>
      </c>
      <c r="C505" s="60">
        <v>0</v>
      </c>
      <c r="D505" s="60">
        <v>0</v>
      </c>
    </row>
    <row r="506" spans="1:4" ht="18" customHeight="1" x14ac:dyDescent="0.35">
      <c r="A506" s="76">
        <v>9</v>
      </c>
      <c r="B506" s="60" t="s">
        <v>771</v>
      </c>
      <c r="C506" s="66">
        <v>1910681.32</v>
      </c>
      <c r="D506" s="60">
        <v>0</v>
      </c>
    </row>
    <row r="507" spans="1:4" ht="18" customHeight="1" x14ac:dyDescent="0.35">
      <c r="A507" s="76">
        <v>10</v>
      </c>
      <c r="B507" s="60" t="s">
        <v>772</v>
      </c>
      <c r="C507" s="60">
        <v>0</v>
      </c>
      <c r="D507" s="60">
        <v>0</v>
      </c>
    </row>
    <row r="508" spans="1:4" ht="18" customHeight="1" x14ac:dyDescent="0.35">
      <c r="A508" s="76">
        <v>11</v>
      </c>
      <c r="B508" s="60" t="s">
        <v>773</v>
      </c>
      <c r="C508" s="60">
        <v>0</v>
      </c>
      <c r="D508" s="60">
        <v>0</v>
      </c>
    </row>
    <row r="509" spans="1:4" ht="18" customHeight="1" x14ac:dyDescent="0.35">
      <c r="A509" s="76">
        <v>12</v>
      </c>
      <c r="B509" s="60" t="s">
        <v>774</v>
      </c>
      <c r="C509" s="60">
        <v>0</v>
      </c>
      <c r="D509" s="60">
        <v>0</v>
      </c>
    </row>
    <row r="510" spans="1:4" ht="18" customHeight="1" x14ac:dyDescent="0.35">
      <c r="A510" s="76">
        <v>13</v>
      </c>
      <c r="B510" s="60" t="s">
        <v>775</v>
      </c>
      <c r="C510" s="60">
        <v>0</v>
      </c>
      <c r="D510" s="60">
        <v>0</v>
      </c>
    </row>
    <row r="511" spans="1:4" ht="18" customHeight="1" x14ac:dyDescent="0.35">
      <c r="A511" s="76">
        <v>14</v>
      </c>
      <c r="B511" s="60" t="s">
        <v>776</v>
      </c>
      <c r="C511" s="60">
        <v>0</v>
      </c>
      <c r="D511" s="60">
        <v>0</v>
      </c>
    </row>
    <row r="512" spans="1:4" ht="18" customHeight="1" x14ac:dyDescent="0.35">
      <c r="A512" s="76">
        <v>15</v>
      </c>
      <c r="B512" s="60" t="s">
        <v>777</v>
      </c>
      <c r="C512" s="60">
        <v>0</v>
      </c>
      <c r="D512" s="60">
        <v>0</v>
      </c>
    </row>
    <row r="513" spans="1:4" ht="18" customHeight="1" x14ac:dyDescent="0.35">
      <c r="A513" s="76">
        <v>16</v>
      </c>
      <c r="B513" s="60" t="s">
        <v>778</v>
      </c>
      <c r="C513" s="60">
        <v>0</v>
      </c>
      <c r="D513" s="60">
        <v>0</v>
      </c>
    </row>
    <row r="514" spans="1:4" ht="18" customHeight="1" x14ac:dyDescent="0.35">
      <c r="A514" s="76">
        <v>17</v>
      </c>
      <c r="B514" s="60" t="s">
        <v>779</v>
      </c>
      <c r="C514" s="60">
        <v>0</v>
      </c>
      <c r="D514" s="60">
        <v>0</v>
      </c>
    </row>
    <row r="515" spans="1:4" ht="18" customHeight="1" x14ac:dyDescent="0.35">
      <c r="A515" s="76">
        <v>18</v>
      </c>
      <c r="B515" s="60" t="s">
        <v>780</v>
      </c>
      <c r="C515" s="60">
        <v>0</v>
      </c>
      <c r="D515" s="60">
        <v>0</v>
      </c>
    </row>
    <row r="516" spans="1:4" ht="18" customHeight="1" x14ac:dyDescent="0.35">
      <c r="A516" s="59"/>
      <c r="B516" s="57" t="s">
        <v>785</v>
      </c>
      <c r="C516" s="60"/>
      <c r="D516" s="60">
        <v>1910681.32</v>
      </c>
    </row>
    <row r="517" spans="1:4" ht="18" customHeight="1" x14ac:dyDescent="0.35">
      <c r="A517" s="52"/>
      <c r="B517" s="52"/>
      <c r="C517" s="60">
        <v>1910681.32</v>
      </c>
      <c r="D517" s="60">
        <v>1910681.32</v>
      </c>
    </row>
    <row r="518" spans="1:4" ht="18" customHeight="1" x14ac:dyDescent="0.35">
      <c r="A518" s="52"/>
      <c r="B518" s="52"/>
      <c r="C518" s="53"/>
      <c r="D518" s="53"/>
    </row>
    <row r="519" spans="1:4" ht="18" customHeight="1" x14ac:dyDescent="0.35">
      <c r="A519" s="52"/>
      <c r="B519" s="52"/>
      <c r="C519" s="53"/>
      <c r="D519" s="53"/>
    </row>
    <row r="520" spans="1:4" ht="18" customHeight="1" x14ac:dyDescent="0.35">
      <c r="A520" s="52"/>
      <c r="B520" s="52"/>
      <c r="C520" s="52"/>
      <c r="D520" s="52"/>
    </row>
    <row r="521" spans="1:4" ht="18" customHeight="1" x14ac:dyDescent="0.35">
      <c r="A521" s="52"/>
      <c r="B521" s="52"/>
      <c r="C521" s="52"/>
      <c r="D521" s="52"/>
    </row>
    <row r="522" spans="1:4" ht="18" customHeight="1" x14ac:dyDescent="0.35">
      <c r="A522" s="52"/>
      <c r="B522" s="51" t="s">
        <v>786</v>
      </c>
      <c r="C522" s="52"/>
      <c r="D522" s="52"/>
    </row>
    <row r="523" spans="1:4" ht="44.25" customHeight="1" x14ac:dyDescent="0.25">
      <c r="A523" s="115" t="s">
        <v>804</v>
      </c>
      <c r="B523" s="105"/>
      <c r="C523" s="105"/>
      <c r="D523" s="105"/>
    </row>
    <row r="524" spans="1:4" ht="18" customHeight="1" x14ac:dyDescent="0.35">
      <c r="A524" s="56"/>
      <c r="B524" s="52"/>
      <c r="C524" s="55"/>
      <c r="D524" s="53"/>
    </row>
    <row r="525" spans="1:4" ht="18" customHeight="1" x14ac:dyDescent="0.35">
      <c r="A525" s="57" t="s">
        <v>784</v>
      </c>
      <c r="B525" s="57" t="s">
        <v>757</v>
      </c>
      <c r="C525" s="58" t="s">
        <v>759</v>
      </c>
      <c r="D525" s="58" t="s">
        <v>760</v>
      </c>
    </row>
    <row r="526" spans="1:4" ht="18" customHeight="1" x14ac:dyDescent="0.35">
      <c r="A526" s="76">
        <v>1</v>
      </c>
      <c r="B526" s="60" t="s">
        <v>649</v>
      </c>
      <c r="C526" s="60">
        <v>0</v>
      </c>
      <c r="D526" s="60">
        <v>0</v>
      </c>
    </row>
    <row r="527" spans="1:4" ht="18" customHeight="1" x14ac:dyDescent="0.35">
      <c r="A527" s="76">
        <v>2</v>
      </c>
      <c r="B527" s="60" t="s">
        <v>764</v>
      </c>
      <c r="C527" s="60">
        <v>0</v>
      </c>
      <c r="D527" s="60">
        <v>0</v>
      </c>
    </row>
    <row r="528" spans="1:4" ht="18" customHeight="1" x14ac:dyDescent="0.35">
      <c r="A528" s="76">
        <v>3</v>
      </c>
      <c r="B528" s="60" t="s">
        <v>765</v>
      </c>
      <c r="C528" s="60">
        <v>0</v>
      </c>
      <c r="D528" s="60">
        <v>0</v>
      </c>
    </row>
    <row r="529" spans="1:4" ht="18" customHeight="1" x14ac:dyDescent="0.35">
      <c r="A529" s="76">
        <v>4</v>
      </c>
      <c r="B529" s="60" t="s">
        <v>766</v>
      </c>
      <c r="C529" s="66">
        <v>1000000</v>
      </c>
      <c r="D529" s="60">
        <v>0</v>
      </c>
    </row>
    <row r="530" spans="1:4" ht="18" customHeight="1" x14ac:dyDescent="0.35">
      <c r="A530" s="76">
        <v>5</v>
      </c>
      <c r="B530" s="60" t="s">
        <v>767</v>
      </c>
      <c r="C530" s="60">
        <v>108394.86</v>
      </c>
      <c r="D530" s="60">
        <v>0</v>
      </c>
    </row>
    <row r="531" spans="1:4" ht="18" customHeight="1" x14ac:dyDescent="0.35">
      <c r="A531" s="76">
        <v>6</v>
      </c>
      <c r="B531" s="60" t="s">
        <v>768</v>
      </c>
      <c r="C531" s="60">
        <v>0</v>
      </c>
      <c r="D531" s="60">
        <v>0</v>
      </c>
    </row>
    <row r="532" spans="1:4" ht="18" customHeight="1" x14ac:dyDescent="0.35">
      <c r="A532" s="76">
        <v>7</v>
      </c>
      <c r="B532" s="60" t="s">
        <v>769</v>
      </c>
      <c r="C532" s="60">
        <v>0</v>
      </c>
      <c r="D532" s="60">
        <v>0</v>
      </c>
    </row>
    <row r="533" spans="1:4" ht="18" customHeight="1" x14ac:dyDescent="0.35">
      <c r="A533" s="76">
        <v>8</v>
      </c>
      <c r="B533" s="60" t="s">
        <v>770</v>
      </c>
      <c r="C533" s="60">
        <v>0</v>
      </c>
      <c r="D533" s="60">
        <v>0</v>
      </c>
    </row>
    <row r="534" spans="1:4" ht="18" customHeight="1" x14ac:dyDescent="0.35">
      <c r="A534" s="76">
        <v>9</v>
      </c>
      <c r="B534" s="60" t="s">
        <v>771</v>
      </c>
      <c r="C534" s="60">
        <v>0</v>
      </c>
      <c r="D534" s="60">
        <v>0</v>
      </c>
    </row>
    <row r="535" spans="1:4" ht="18" customHeight="1" x14ac:dyDescent="0.35">
      <c r="A535" s="76">
        <v>10</v>
      </c>
      <c r="B535" s="60" t="s">
        <v>772</v>
      </c>
      <c r="C535" s="60">
        <v>0</v>
      </c>
      <c r="D535" s="60">
        <v>0</v>
      </c>
    </row>
    <row r="536" spans="1:4" ht="18" customHeight="1" x14ac:dyDescent="0.35">
      <c r="A536" s="76">
        <v>11</v>
      </c>
      <c r="B536" s="60" t="s">
        <v>773</v>
      </c>
      <c r="C536" s="60">
        <v>0</v>
      </c>
      <c r="D536" s="60">
        <v>0</v>
      </c>
    </row>
    <row r="537" spans="1:4" ht="18" customHeight="1" x14ac:dyDescent="0.35">
      <c r="A537" s="76">
        <v>12</v>
      </c>
      <c r="B537" s="60" t="s">
        <v>774</v>
      </c>
      <c r="C537" s="60">
        <v>0</v>
      </c>
      <c r="D537" s="60">
        <v>0</v>
      </c>
    </row>
    <row r="538" spans="1:4" ht="18" customHeight="1" x14ac:dyDescent="0.35">
      <c r="A538" s="76">
        <v>13</v>
      </c>
      <c r="B538" s="60" t="s">
        <v>775</v>
      </c>
      <c r="C538" s="60">
        <v>0</v>
      </c>
      <c r="D538" s="60">
        <v>0</v>
      </c>
    </row>
    <row r="539" spans="1:4" ht="18" customHeight="1" x14ac:dyDescent="0.35">
      <c r="A539" s="76">
        <v>14</v>
      </c>
      <c r="B539" s="60" t="s">
        <v>776</v>
      </c>
      <c r="C539" s="60">
        <v>0</v>
      </c>
      <c r="D539" s="60">
        <v>0</v>
      </c>
    </row>
    <row r="540" spans="1:4" ht="18" customHeight="1" x14ac:dyDescent="0.35">
      <c r="A540" s="76">
        <v>15</v>
      </c>
      <c r="B540" s="60" t="s">
        <v>777</v>
      </c>
      <c r="C540" s="60">
        <v>0</v>
      </c>
      <c r="D540" s="60">
        <v>0</v>
      </c>
    </row>
    <row r="541" spans="1:4" ht="18" customHeight="1" x14ac:dyDescent="0.35">
      <c r="A541" s="76">
        <v>16</v>
      </c>
      <c r="B541" s="60" t="s">
        <v>778</v>
      </c>
      <c r="C541" s="60">
        <v>0</v>
      </c>
      <c r="D541" s="60">
        <v>0</v>
      </c>
    </row>
    <row r="542" spans="1:4" ht="18" customHeight="1" x14ac:dyDescent="0.35">
      <c r="A542" s="76">
        <v>17</v>
      </c>
      <c r="B542" s="60" t="s">
        <v>779</v>
      </c>
      <c r="C542" s="60">
        <v>0</v>
      </c>
      <c r="D542" s="60">
        <v>0</v>
      </c>
    </row>
    <row r="543" spans="1:4" ht="18" customHeight="1" x14ac:dyDescent="0.35">
      <c r="A543" s="76">
        <v>18</v>
      </c>
      <c r="B543" s="60" t="s">
        <v>780</v>
      </c>
      <c r="C543" s="60">
        <v>0</v>
      </c>
      <c r="D543" s="60">
        <v>0</v>
      </c>
    </row>
    <row r="544" spans="1:4" ht="18" customHeight="1" x14ac:dyDescent="0.35">
      <c r="A544" s="59"/>
      <c r="B544" s="57" t="s">
        <v>785</v>
      </c>
      <c r="C544" s="60"/>
      <c r="D544" s="60">
        <v>1108394.8600000001</v>
      </c>
    </row>
    <row r="545" spans="1:4" ht="18" customHeight="1" x14ac:dyDescent="0.35">
      <c r="A545" s="52"/>
      <c r="B545" s="52"/>
      <c r="C545" s="60">
        <v>1108394.8600000001</v>
      </c>
      <c r="D545" s="60">
        <v>1108394.8600000001</v>
      </c>
    </row>
    <row r="546" spans="1:4" ht="18" customHeight="1" x14ac:dyDescent="0.35">
      <c r="A546" s="52"/>
      <c r="B546" s="52"/>
      <c r="C546" s="52"/>
      <c r="D546" s="52"/>
    </row>
    <row r="547" spans="1:4" ht="18" customHeight="1" x14ac:dyDescent="0.35">
      <c r="A547" s="52"/>
      <c r="B547" s="52"/>
      <c r="C547" s="52"/>
      <c r="D547" s="52"/>
    </row>
    <row r="548" spans="1:4" ht="18" customHeight="1" x14ac:dyDescent="0.35">
      <c r="A548" s="52"/>
      <c r="B548" s="52"/>
      <c r="C548" s="52"/>
      <c r="D548" s="52"/>
    </row>
    <row r="549" spans="1:4" ht="18" customHeight="1" x14ac:dyDescent="0.35">
      <c r="A549" s="52"/>
      <c r="B549" s="52"/>
      <c r="C549" s="52"/>
      <c r="D549" s="52"/>
    </row>
    <row r="550" spans="1:4" ht="18" customHeight="1" x14ac:dyDescent="0.35">
      <c r="A550" s="52"/>
      <c r="B550" s="52"/>
      <c r="C550" s="52"/>
      <c r="D550" s="52"/>
    </row>
    <row r="551" spans="1:4" ht="18" customHeight="1" x14ac:dyDescent="0.35">
      <c r="A551" s="52"/>
      <c r="B551" s="51" t="s">
        <v>786</v>
      </c>
      <c r="C551" s="52"/>
      <c r="D551" s="52"/>
    </row>
    <row r="552" spans="1:4" ht="18" customHeight="1" x14ac:dyDescent="0.35">
      <c r="A552" s="52"/>
      <c r="B552" s="52"/>
      <c r="C552" s="52"/>
      <c r="D552" s="52"/>
    </row>
    <row r="553" spans="1:4" ht="42" customHeight="1" x14ac:dyDescent="0.25">
      <c r="A553" s="115" t="s">
        <v>805</v>
      </c>
      <c r="B553" s="105"/>
      <c r="C553" s="105"/>
      <c r="D553" s="105"/>
    </row>
    <row r="554" spans="1:4" ht="18" customHeight="1" x14ac:dyDescent="0.35">
      <c r="A554" s="56"/>
      <c r="B554" s="52"/>
      <c r="C554" s="55"/>
      <c r="D554" s="53"/>
    </row>
    <row r="555" spans="1:4" ht="18" customHeight="1" x14ac:dyDescent="0.35">
      <c r="A555" s="57" t="s">
        <v>784</v>
      </c>
      <c r="B555" s="57" t="s">
        <v>757</v>
      </c>
      <c r="C555" s="58" t="s">
        <v>759</v>
      </c>
      <c r="D555" s="58" t="s">
        <v>760</v>
      </c>
    </row>
    <row r="556" spans="1:4" ht="18" customHeight="1" x14ac:dyDescent="0.35">
      <c r="A556" s="76">
        <v>1</v>
      </c>
      <c r="B556" s="60" t="s">
        <v>649</v>
      </c>
      <c r="C556" s="60">
        <v>0</v>
      </c>
      <c r="D556" s="60">
        <v>0</v>
      </c>
    </row>
    <row r="557" spans="1:4" ht="18" customHeight="1" x14ac:dyDescent="0.35">
      <c r="A557" s="76">
        <v>2</v>
      </c>
      <c r="B557" s="60" t="s">
        <v>764</v>
      </c>
      <c r="C557" s="60">
        <v>0</v>
      </c>
      <c r="D557" s="60">
        <v>0</v>
      </c>
    </row>
    <row r="558" spans="1:4" ht="18" customHeight="1" x14ac:dyDescent="0.35">
      <c r="A558" s="76">
        <v>3</v>
      </c>
      <c r="B558" s="60" t="s">
        <v>765</v>
      </c>
      <c r="C558" s="60">
        <v>0</v>
      </c>
      <c r="D558" s="60">
        <v>0</v>
      </c>
    </row>
    <row r="559" spans="1:4" ht="18" customHeight="1" x14ac:dyDescent="0.35">
      <c r="A559" s="76">
        <v>4</v>
      </c>
      <c r="B559" s="60" t="s">
        <v>766</v>
      </c>
      <c r="C559" s="66">
        <v>13477361.960000001</v>
      </c>
      <c r="D559" s="60">
        <v>0</v>
      </c>
    </row>
    <row r="560" spans="1:4" ht="18" customHeight="1" x14ac:dyDescent="0.35">
      <c r="A560" s="76">
        <v>5</v>
      </c>
      <c r="B560" s="60" t="s">
        <v>767</v>
      </c>
      <c r="C560" s="60">
        <v>0</v>
      </c>
      <c r="D560" s="60">
        <v>0</v>
      </c>
    </row>
    <row r="561" spans="1:4" ht="18" customHeight="1" x14ac:dyDescent="0.35">
      <c r="A561" s="76">
        <v>6</v>
      </c>
      <c r="B561" s="60" t="s">
        <v>768</v>
      </c>
      <c r="C561" s="60">
        <v>0</v>
      </c>
      <c r="D561" s="60">
        <v>0</v>
      </c>
    </row>
    <row r="562" spans="1:4" ht="18" customHeight="1" x14ac:dyDescent="0.35">
      <c r="A562" s="76">
        <v>7</v>
      </c>
      <c r="B562" s="60" t="s">
        <v>769</v>
      </c>
      <c r="C562" s="60">
        <v>0</v>
      </c>
      <c r="D562" s="60">
        <v>0</v>
      </c>
    </row>
    <row r="563" spans="1:4" ht="18" customHeight="1" x14ac:dyDescent="0.35">
      <c r="A563" s="76">
        <v>8</v>
      </c>
      <c r="B563" s="60" t="s">
        <v>770</v>
      </c>
      <c r="C563" s="60">
        <v>0</v>
      </c>
      <c r="D563" s="60">
        <v>0</v>
      </c>
    </row>
    <row r="564" spans="1:4" ht="18" customHeight="1" x14ac:dyDescent="0.35">
      <c r="A564" s="76">
        <v>9</v>
      </c>
      <c r="B564" s="60" t="s">
        <v>771</v>
      </c>
      <c r="C564" s="60">
        <v>0</v>
      </c>
      <c r="D564" s="60">
        <v>0</v>
      </c>
    </row>
    <row r="565" spans="1:4" ht="18" customHeight="1" x14ac:dyDescent="0.35">
      <c r="A565" s="76">
        <v>10</v>
      </c>
      <c r="B565" s="60" t="s">
        <v>772</v>
      </c>
      <c r="C565" s="60">
        <v>0</v>
      </c>
      <c r="D565" s="60">
        <v>0</v>
      </c>
    </row>
    <row r="566" spans="1:4" ht="18" customHeight="1" x14ac:dyDescent="0.35">
      <c r="A566" s="76">
        <v>11</v>
      </c>
      <c r="B566" s="60" t="s">
        <v>773</v>
      </c>
      <c r="C566" s="60">
        <v>0</v>
      </c>
      <c r="D566" s="60">
        <v>0</v>
      </c>
    </row>
    <row r="567" spans="1:4" ht="18" customHeight="1" x14ac:dyDescent="0.35">
      <c r="A567" s="76">
        <v>12</v>
      </c>
      <c r="B567" s="60" t="s">
        <v>774</v>
      </c>
      <c r="C567" s="60">
        <v>0</v>
      </c>
      <c r="D567" s="60">
        <v>0</v>
      </c>
    </row>
    <row r="568" spans="1:4" ht="18" customHeight="1" x14ac:dyDescent="0.35">
      <c r="A568" s="76">
        <v>13</v>
      </c>
      <c r="B568" s="60" t="s">
        <v>775</v>
      </c>
      <c r="C568" s="60">
        <v>0</v>
      </c>
      <c r="D568" s="60">
        <v>0</v>
      </c>
    </row>
    <row r="569" spans="1:4" ht="18" customHeight="1" x14ac:dyDescent="0.35">
      <c r="A569" s="76">
        <v>14</v>
      </c>
      <c r="B569" s="60" t="s">
        <v>776</v>
      </c>
      <c r="C569" s="60">
        <v>0</v>
      </c>
      <c r="D569" s="60">
        <v>0</v>
      </c>
    </row>
    <row r="570" spans="1:4" ht="18" customHeight="1" x14ac:dyDescent="0.35">
      <c r="A570" s="76">
        <v>15</v>
      </c>
      <c r="B570" s="60" t="s">
        <v>777</v>
      </c>
      <c r="C570" s="60">
        <v>0</v>
      </c>
      <c r="D570" s="60">
        <v>0</v>
      </c>
    </row>
    <row r="571" spans="1:4" ht="18" customHeight="1" x14ac:dyDescent="0.35">
      <c r="A571" s="76">
        <v>16</v>
      </c>
      <c r="B571" s="60" t="s">
        <v>778</v>
      </c>
      <c r="C571" s="60">
        <v>0</v>
      </c>
      <c r="D571" s="60">
        <v>0</v>
      </c>
    </row>
    <row r="572" spans="1:4" ht="18" customHeight="1" x14ac:dyDescent="0.35">
      <c r="A572" s="76">
        <v>17</v>
      </c>
      <c r="B572" s="60" t="s">
        <v>779</v>
      </c>
      <c r="C572" s="60">
        <v>0</v>
      </c>
      <c r="D572" s="60">
        <v>0</v>
      </c>
    </row>
    <row r="573" spans="1:4" ht="18" customHeight="1" x14ac:dyDescent="0.35">
      <c r="A573" s="76">
        <v>18</v>
      </c>
      <c r="B573" s="60" t="s">
        <v>780</v>
      </c>
      <c r="C573" s="60">
        <v>0</v>
      </c>
      <c r="D573" s="60">
        <v>0</v>
      </c>
    </row>
    <row r="574" spans="1:4" ht="18" customHeight="1" x14ac:dyDescent="0.35">
      <c r="A574" s="59"/>
      <c r="B574" s="57" t="s">
        <v>785</v>
      </c>
      <c r="C574" s="60"/>
      <c r="D574" s="60">
        <v>13477361.960000001</v>
      </c>
    </row>
    <row r="575" spans="1:4" ht="18" customHeight="1" x14ac:dyDescent="0.35">
      <c r="A575" s="52"/>
      <c r="B575" s="52"/>
      <c r="C575" s="60">
        <v>13477361.960000001</v>
      </c>
      <c r="D575" s="60">
        <v>13477361.960000001</v>
      </c>
    </row>
    <row r="576" spans="1:4" ht="18" customHeight="1" x14ac:dyDescent="0.35">
      <c r="A576" s="52"/>
      <c r="B576" s="52"/>
      <c r="C576" s="53"/>
      <c r="D576" s="53"/>
    </row>
    <row r="577" spans="1:4" ht="18" customHeight="1" x14ac:dyDescent="0.35">
      <c r="A577" s="52"/>
      <c r="B577" s="52"/>
      <c r="C577" s="53"/>
      <c r="D577" s="53"/>
    </row>
    <row r="578" spans="1:4" ht="18" customHeight="1" x14ac:dyDescent="0.35">
      <c r="A578" s="52"/>
      <c r="B578" s="52"/>
      <c r="C578" s="52"/>
      <c r="D578" s="52"/>
    </row>
    <row r="579" spans="1:4" ht="18" customHeight="1" x14ac:dyDescent="0.35">
      <c r="A579" s="52"/>
      <c r="B579" s="52"/>
      <c r="C579" s="52"/>
      <c r="D579" s="52"/>
    </row>
    <row r="580" spans="1:4" ht="18" customHeight="1" x14ac:dyDescent="0.35">
      <c r="A580" s="52"/>
      <c r="B580" s="51" t="s">
        <v>786</v>
      </c>
      <c r="C580" s="52"/>
      <c r="D580" s="52"/>
    </row>
    <row r="581" spans="1:4" ht="18" customHeight="1" x14ac:dyDescent="0.35">
      <c r="A581" s="52"/>
      <c r="B581" s="52"/>
      <c r="C581" s="52"/>
      <c r="D581" s="52"/>
    </row>
    <row r="582" spans="1:4" ht="47.25" customHeight="1" x14ac:dyDescent="0.25">
      <c r="A582" s="115" t="s">
        <v>806</v>
      </c>
      <c r="B582" s="105"/>
      <c r="C582" s="105"/>
      <c r="D582" s="105"/>
    </row>
    <row r="583" spans="1:4" ht="18" customHeight="1" x14ac:dyDescent="0.35">
      <c r="A583" s="56"/>
      <c r="B583" s="52"/>
      <c r="C583" s="55"/>
      <c r="D583" s="53"/>
    </row>
    <row r="584" spans="1:4" ht="18" customHeight="1" x14ac:dyDescent="0.35">
      <c r="A584" s="57" t="s">
        <v>784</v>
      </c>
      <c r="B584" s="57" t="s">
        <v>757</v>
      </c>
      <c r="C584" s="58" t="s">
        <v>759</v>
      </c>
      <c r="D584" s="58" t="s">
        <v>760</v>
      </c>
    </row>
    <row r="585" spans="1:4" ht="18" customHeight="1" x14ac:dyDescent="0.35">
      <c r="A585" s="76">
        <v>1</v>
      </c>
      <c r="B585" s="60" t="s">
        <v>649</v>
      </c>
      <c r="C585" s="60">
        <v>0</v>
      </c>
      <c r="D585" s="60">
        <v>0</v>
      </c>
    </row>
    <row r="586" spans="1:4" ht="18" customHeight="1" x14ac:dyDescent="0.35">
      <c r="A586" s="76">
        <v>2</v>
      </c>
      <c r="B586" s="60" t="s">
        <v>764</v>
      </c>
      <c r="C586" s="60">
        <v>0</v>
      </c>
      <c r="D586" s="60">
        <v>0</v>
      </c>
    </row>
    <row r="587" spans="1:4" ht="18" customHeight="1" x14ac:dyDescent="0.35">
      <c r="A587" s="76">
        <v>3</v>
      </c>
      <c r="B587" s="60" t="s">
        <v>765</v>
      </c>
      <c r="C587" s="60">
        <v>0</v>
      </c>
      <c r="D587" s="60">
        <v>0</v>
      </c>
    </row>
    <row r="588" spans="1:4" ht="18" customHeight="1" x14ac:dyDescent="0.35">
      <c r="A588" s="76">
        <v>4</v>
      </c>
      <c r="B588" s="60" t="s">
        <v>766</v>
      </c>
      <c r="C588" s="60">
        <v>0</v>
      </c>
      <c r="D588" s="60">
        <v>0</v>
      </c>
    </row>
    <row r="589" spans="1:4" ht="18" customHeight="1" x14ac:dyDescent="0.35">
      <c r="A589" s="76">
        <v>5</v>
      </c>
      <c r="B589" s="60" t="s">
        <v>767</v>
      </c>
      <c r="C589" s="60">
        <v>0</v>
      </c>
      <c r="D589" s="60">
        <v>0</v>
      </c>
    </row>
    <row r="590" spans="1:4" ht="18" customHeight="1" x14ac:dyDescent="0.35">
      <c r="A590" s="76">
        <v>6</v>
      </c>
      <c r="B590" s="60" t="s">
        <v>768</v>
      </c>
      <c r="C590" s="60">
        <v>0</v>
      </c>
      <c r="D590" s="60">
        <v>0</v>
      </c>
    </row>
    <row r="591" spans="1:4" ht="18" customHeight="1" x14ac:dyDescent="0.35">
      <c r="A591" s="76">
        <v>7</v>
      </c>
      <c r="B591" s="60" t="s">
        <v>769</v>
      </c>
      <c r="C591" s="60">
        <v>0</v>
      </c>
      <c r="D591" s="60">
        <v>0</v>
      </c>
    </row>
    <row r="592" spans="1:4" ht="18" customHeight="1" x14ac:dyDescent="0.35">
      <c r="A592" s="76">
        <v>8</v>
      </c>
      <c r="B592" s="60" t="s">
        <v>770</v>
      </c>
      <c r="C592" s="60">
        <v>0</v>
      </c>
      <c r="D592" s="60">
        <v>0</v>
      </c>
    </row>
    <row r="593" spans="1:4" ht="18" customHeight="1" x14ac:dyDescent="0.35">
      <c r="A593" s="76">
        <v>9</v>
      </c>
      <c r="B593" s="60" t="s">
        <v>771</v>
      </c>
      <c r="C593" s="60">
        <v>0</v>
      </c>
      <c r="D593" s="60">
        <v>0</v>
      </c>
    </row>
    <row r="594" spans="1:4" ht="18" customHeight="1" x14ac:dyDescent="0.35">
      <c r="A594" s="76">
        <v>10</v>
      </c>
      <c r="B594" s="60" t="s">
        <v>772</v>
      </c>
      <c r="C594" s="60">
        <v>0</v>
      </c>
      <c r="D594" s="60">
        <v>0</v>
      </c>
    </row>
    <row r="595" spans="1:4" ht="18" customHeight="1" x14ac:dyDescent="0.35">
      <c r="A595" s="76">
        <v>11</v>
      </c>
      <c r="B595" s="60" t="s">
        <v>773</v>
      </c>
      <c r="C595" s="60">
        <v>0</v>
      </c>
      <c r="D595" s="60">
        <v>0</v>
      </c>
    </row>
    <row r="596" spans="1:4" ht="18" customHeight="1" x14ac:dyDescent="0.35">
      <c r="A596" s="76">
        <v>12</v>
      </c>
      <c r="B596" s="60" t="s">
        <v>774</v>
      </c>
      <c r="C596" s="60">
        <v>0</v>
      </c>
      <c r="D596" s="60">
        <v>0</v>
      </c>
    </row>
    <row r="597" spans="1:4" ht="18" customHeight="1" x14ac:dyDescent="0.35">
      <c r="A597" s="76">
        <v>13</v>
      </c>
      <c r="B597" s="60" t="s">
        <v>775</v>
      </c>
      <c r="C597" s="60">
        <v>0</v>
      </c>
      <c r="D597" s="60">
        <v>0</v>
      </c>
    </row>
    <row r="598" spans="1:4" ht="18" customHeight="1" x14ac:dyDescent="0.35">
      <c r="A598" s="76">
        <v>14</v>
      </c>
      <c r="B598" s="60" t="s">
        <v>776</v>
      </c>
      <c r="C598" s="60">
        <v>0</v>
      </c>
      <c r="D598" s="60">
        <v>0</v>
      </c>
    </row>
    <row r="599" spans="1:4" ht="18" customHeight="1" x14ac:dyDescent="0.35">
      <c r="A599" s="76">
        <v>15</v>
      </c>
      <c r="B599" s="60" t="s">
        <v>777</v>
      </c>
      <c r="C599" s="60">
        <v>0</v>
      </c>
      <c r="D599" s="60">
        <v>0</v>
      </c>
    </row>
    <row r="600" spans="1:4" ht="18" customHeight="1" x14ac:dyDescent="0.35">
      <c r="A600" s="76">
        <v>16</v>
      </c>
      <c r="B600" s="60" t="s">
        <v>778</v>
      </c>
      <c r="C600" s="60">
        <v>0</v>
      </c>
      <c r="D600" s="60">
        <v>0</v>
      </c>
    </row>
    <row r="601" spans="1:4" ht="18" customHeight="1" x14ac:dyDescent="0.35">
      <c r="A601" s="76">
        <v>17</v>
      </c>
      <c r="B601" s="60" t="s">
        <v>779</v>
      </c>
      <c r="C601" s="60">
        <v>0</v>
      </c>
      <c r="D601" s="66">
        <v>1098336</v>
      </c>
    </row>
    <row r="602" spans="1:4" ht="18" customHeight="1" x14ac:dyDescent="0.35">
      <c r="A602" s="76">
        <v>18</v>
      </c>
      <c r="B602" s="60" t="s">
        <v>780</v>
      </c>
      <c r="C602" s="60">
        <v>0</v>
      </c>
      <c r="D602" s="60">
        <v>0</v>
      </c>
    </row>
    <row r="603" spans="1:4" ht="18" customHeight="1" x14ac:dyDescent="0.35">
      <c r="A603" s="60"/>
      <c r="B603" s="57" t="s">
        <v>785</v>
      </c>
      <c r="C603" s="60">
        <v>1098336</v>
      </c>
      <c r="D603" s="60"/>
    </row>
    <row r="604" spans="1:4" ht="18" customHeight="1" x14ac:dyDescent="0.35">
      <c r="A604" s="59"/>
      <c r="B604" s="57"/>
      <c r="C604" s="60">
        <v>1098336</v>
      </c>
      <c r="D604" s="60">
        <v>1098336</v>
      </c>
    </row>
    <row r="605" spans="1:4" ht="18" customHeight="1" x14ac:dyDescent="0.35">
      <c r="A605" s="52"/>
      <c r="B605" s="52"/>
      <c r="C605" s="52"/>
      <c r="D605" s="52"/>
    </row>
    <row r="606" spans="1:4" ht="18" customHeight="1" x14ac:dyDescent="0.35">
      <c r="A606" s="52"/>
      <c r="B606" s="52"/>
      <c r="C606" s="52"/>
      <c r="D606" s="52"/>
    </row>
    <row r="607" spans="1:4" ht="18" customHeight="1" x14ac:dyDescent="0.35">
      <c r="A607" s="52"/>
      <c r="B607" s="52"/>
      <c r="C607" s="52"/>
      <c r="D607" s="52"/>
    </row>
    <row r="608" spans="1:4" ht="18" customHeight="1" x14ac:dyDescent="0.35">
      <c r="A608" s="52"/>
      <c r="B608" s="52"/>
      <c r="C608" s="52"/>
      <c r="D608" s="52"/>
    </row>
    <row r="609" spans="1:4" ht="18" customHeight="1" x14ac:dyDescent="0.35">
      <c r="A609" s="52"/>
      <c r="B609" s="52"/>
      <c r="C609" s="52"/>
      <c r="D609" s="52"/>
    </row>
    <row r="610" spans="1:4" ht="18" customHeight="1" x14ac:dyDescent="0.35">
      <c r="A610" s="52"/>
      <c r="B610" s="51" t="s">
        <v>786</v>
      </c>
      <c r="C610" s="52"/>
      <c r="D610" s="52"/>
    </row>
    <row r="611" spans="1:4" ht="18" customHeight="1" x14ac:dyDescent="0.35">
      <c r="A611" s="52"/>
      <c r="B611" s="52"/>
      <c r="C611" s="52"/>
      <c r="D611" s="52"/>
    </row>
    <row r="612" spans="1:4" ht="51.75" customHeight="1" x14ac:dyDescent="0.25">
      <c r="A612" s="115" t="s">
        <v>807</v>
      </c>
      <c r="B612" s="105"/>
      <c r="C612" s="105"/>
      <c r="D612" s="105"/>
    </row>
    <row r="613" spans="1:4" ht="18" customHeight="1" x14ac:dyDescent="0.35">
      <c r="A613" s="56"/>
      <c r="B613" s="52"/>
      <c r="C613" s="55"/>
      <c r="D613" s="53"/>
    </row>
    <row r="614" spans="1:4" ht="18" customHeight="1" x14ac:dyDescent="0.35">
      <c r="A614" s="57" t="s">
        <v>784</v>
      </c>
      <c r="B614" s="57" t="s">
        <v>757</v>
      </c>
      <c r="C614" s="58" t="s">
        <v>759</v>
      </c>
      <c r="D614" s="58" t="s">
        <v>760</v>
      </c>
    </row>
    <row r="615" spans="1:4" ht="18" customHeight="1" x14ac:dyDescent="0.35">
      <c r="A615" s="76">
        <v>1</v>
      </c>
      <c r="B615" s="60" t="s">
        <v>649</v>
      </c>
      <c r="C615" s="60">
        <v>0</v>
      </c>
      <c r="D615" s="60">
        <v>0</v>
      </c>
    </row>
    <row r="616" spans="1:4" ht="18" customHeight="1" x14ac:dyDescent="0.35">
      <c r="A616" s="76">
        <v>2</v>
      </c>
      <c r="B616" s="60" t="s">
        <v>764</v>
      </c>
      <c r="C616" s="60">
        <v>0</v>
      </c>
      <c r="D616" s="60">
        <v>2984</v>
      </c>
    </row>
    <row r="617" spans="1:4" ht="18" customHeight="1" x14ac:dyDescent="0.35">
      <c r="A617" s="76">
        <v>3</v>
      </c>
      <c r="B617" s="60" t="s">
        <v>765</v>
      </c>
      <c r="C617" s="60">
        <v>0</v>
      </c>
      <c r="D617" s="60">
        <v>0</v>
      </c>
    </row>
    <row r="618" spans="1:4" ht="18" customHeight="1" x14ac:dyDescent="0.35">
      <c r="A618" s="76">
        <v>4</v>
      </c>
      <c r="B618" s="60" t="s">
        <v>766</v>
      </c>
      <c r="C618" s="60">
        <v>0</v>
      </c>
      <c r="D618" s="60">
        <v>0</v>
      </c>
    </row>
    <row r="619" spans="1:4" ht="18" customHeight="1" x14ac:dyDescent="0.35">
      <c r="A619" s="76">
        <v>5</v>
      </c>
      <c r="B619" s="60" t="s">
        <v>767</v>
      </c>
      <c r="C619" s="60">
        <v>0</v>
      </c>
      <c r="D619" s="60">
        <v>0</v>
      </c>
    </row>
    <row r="620" spans="1:4" ht="18" customHeight="1" x14ac:dyDescent="0.35">
      <c r="A620" s="76">
        <v>6</v>
      </c>
      <c r="B620" s="60" t="s">
        <v>768</v>
      </c>
      <c r="C620" s="60">
        <v>0</v>
      </c>
      <c r="D620" s="60">
        <v>0</v>
      </c>
    </row>
    <row r="621" spans="1:4" ht="18" customHeight="1" x14ac:dyDescent="0.35">
      <c r="A621" s="76">
        <v>7</v>
      </c>
      <c r="B621" s="60" t="s">
        <v>769</v>
      </c>
      <c r="C621" s="60">
        <v>0</v>
      </c>
      <c r="D621" s="60">
        <v>0</v>
      </c>
    </row>
    <row r="622" spans="1:4" ht="18" customHeight="1" x14ac:dyDescent="0.35">
      <c r="A622" s="76">
        <v>8</v>
      </c>
      <c r="B622" s="60" t="s">
        <v>770</v>
      </c>
      <c r="C622" s="60">
        <v>0</v>
      </c>
      <c r="D622" s="60">
        <v>0</v>
      </c>
    </row>
    <row r="623" spans="1:4" ht="18" customHeight="1" x14ac:dyDescent="0.35">
      <c r="A623" s="76">
        <v>9</v>
      </c>
      <c r="B623" s="60" t="s">
        <v>771</v>
      </c>
      <c r="C623" s="60">
        <v>0</v>
      </c>
      <c r="D623" s="60">
        <v>0</v>
      </c>
    </row>
    <row r="624" spans="1:4" ht="18" customHeight="1" x14ac:dyDescent="0.35">
      <c r="A624" s="76">
        <v>10</v>
      </c>
      <c r="B624" s="60" t="s">
        <v>772</v>
      </c>
      <c r="C624" s="60">
        <v>0</v>
      </c>
      <c r="D624" s="60">
        <v>0</v>
      </c>
    </row>
    <row r="625" spans="1:4" ht="18" customHeight="1" x14ac:dyDescent="0.35">
      <c r="A625" s="76">
        <v>11</v>
      </c>
      <c r="B625" s="60" t="s">
        <v>773</v>
      </c>
      <c r="C625" s="60">
        <v>0</v>
      </c>
      <c r="D625" s="60">
        <v>0</v>
      </c>
    </row>
    <row r="626" spans="1:4" ht="18" customHeight="1" x14ac:dyDescent="0.35">
      <c r="A626" s="76">
        <v>12</v>
      </c>
      <c r="B626" s="60" t="s">
        <v>774</v>
      </c>
      <c r="C626" s="60">
        <v>0</v>
      </c>
      <c r="D626" s="60">
        <v>0</v>
      </c>
    </row>
    <row r="627" spans="1:4" ht="18" customHeight="1" x14ac:dyDescent="0.35">
      <c r="A627" s="76">
        <v>13</v>
      </c>
      <c r="B627" s="60" t="s">
        <v>775</v>
      </c>
      <c r="C627" s="60">
        <v>0</v>
      </c>
      <c r="D627" s="60">
        <v>0</v>
      </c>
    </row>
    <row r="628" spans="1:4" ht="18" customHeight="1" x14ac:dyDescent="0.35">
      <c r="A628" s="76">
        <v>14</v>
      </c>
      <c r="B628" s="60" t="s">
        <v>776</v>
      </c>
      <c r="C628" s="60">
        <v>0</v>
      </c>
      <c r="D628" s="60">
        <v>0</v>
      </c>
    </row>
    <row r="629" spans="1:4" ht="18" customHeight="1" x14ac:dyDescent="0.35">
      <c r="A629" s="76">
        <v>15</v>
      </c>
      <c r="B629" s="60" t="s">
        <v>777</v>
      </c>
      <c r="C629" s="60">
        <v>0</v>
      </c>
      <c r="D629" s="60">
        <v>0</v>
      </c>
    </row>
    <row r="630" spans="1:4" ht="18" customHeight="1" x14ac:dyDescent="0.35">
      <c r="A630" s="76">
        <v>16</v>
      </c>
      <c r="B630" s="60" t="s">
        <v>778</v>
      </c>
      <c r="C630" s="60">
        <v>0</v>
      </c>
      <c r="D630" s="60">
        <v>11051</v>
      </c>
    </row>
    <row r="631" spans="1:4" ht="18" customHeight="1" x14ac:dyDescent="0.35">
      <c r="A631" s="76">
        <v>17</v>
      </c>
      <c r="B631" s="60" t="s">
        <v>779</v>
      </c>
      <c r="C631" s="60">
        <v>0</v>
      </c>
      <c r="D631" s="60">
        <v>0</v>
      </c>
    </row>
    <row r="632" spans="1:4" ht="18" customHeight="1" x14ac:dyDescent="0.35">
      <c r="A632" s="76">
        <v>18</v>
      </c>
      <c r="B632" s="60" t="s">
        <v>780</v>
      </c>
      <c r="C632" s="60">
        <v>0</v>
      </c>
      <c r="D632" s="60">
        <v>0</v>
      </c>
    </row>
    <row r="633" spans="1:4" ht="18" customHeight="1" x14ac:dyDescent="0.35">
      <c r="A633" s="59"/>
      <c r="B633" s="57" t="s">
        <v>785</v>
      </c>
      <c r="C633" s="60"/>
      <c r="D633" s="60"/>
    </row>
    <row r="634" spans="1:4" ht="18" customHeight="1" x14ac:dyDescent="0.35">
      <c r="A634" s="52"/>
      <c r="B634" s="52"/>
      <c r="C634" s="60"/>
      <c r="D634" s="60"/>
    </row>
    <row r="635" spans="1:4" ht="18" customHeight="1" x14ac:dyDescent="0.35">
      <c r="A635" s="52"/>
      <c r="B635" s="52"/>
      <c r="C635" s="53"/>
      <c r="D635" s="53"/>
    </row>
    <row r="636" spans="1:4" ht="18" customHeight="1" x14ac:dyDescent="0.35">
      <c r="A636" s="52"/>
      <c r="B636" s="52"/>
      <c r="C636" s="53"/>
      <c r="D636" s="53"/>
    </row>
    <row r="637" spans="1:4" ht="18" customHeight="1" x14ac:dyDescent="0.35">
      <c r="A637" s="52"/>
      <c r="B637" s="52"/>
      <c r="C637" s="52"/>
      <c r="D637" s="52"/>
    </row>
    <row r="638" spans="1:4" ht="18" customHeight="1" x14ac:dyDescent="0.35">
      <c r="A638" s="52"/>
      <c r="B638" s="52"/>
      <c r="C638" s="52"/>
      <c r="D638" s="52"/>
    </row>
    <row r="639" spans="1:4" ht="18" customHeight="1" x14ac:dyDescent="0.35">
      <c r="A639" s="52"/>
      <c r="B639" s="51" t="s">
        <v>786</v>
      </c>
      <c r="C639" s="52"/>
      <c r="D639" s="52"/>
    </row>
    <row r="640" spans="1:4" ht="18" customHeight="1" x14ac:dyDescent="0.35">
      <c r="A640" s="52"/>
      <c r="B640" s="52"/>
      <c r="C640" s="52"/>
      <c r="D640" s="52"/>
    </row>
    <row r="641" spans="1:4" ht="45.75" customHeight="1" x14ac:dyDescent="0.25">
      <c r="A641" s="115" t="s">
        <v>808</v>
      </c>
      <c r="B641" s="105"/>
      <c r="C641" s="105"/>
      <c r="D641" s="105"/>
    </row>
    <row r="642" spans="1:4" ht="18" customHeight="1" x14ac:dyDescent="0.35">
      <c r="A642" s="56"/>
      <c r="B642" s="52"/>
      <c r="C642" s="55"/>
      <c r="D642" s="53"/>
    </row>
    <row r="643" spans="1:4" ht="18" customHeight="1" x14ac:dyDescent="0.35">
      <c r="A643" s="57" t="s">
        <v>784</v>
      </c>
      <c r="B643" s="57" t="s">
        <v>757</v>
      </c>
      <c r="C643" s="58" t="s">
        <v>759</v>
      </c>
      <c r="D643" s="58" t="s">
        <v>760</v>
      </c>
    </row>
    <row r="644" spans="1:4" ht="18" customHeight="1" x14ac:dyDescent="0.35">
      <c r="A644" s="76">
        <v>1</v>
      </c>
      <c r="B644" s="60" t="s">
        <v>649</v>
      </c>
      <c r="C644" s="60"/>
      <c r="D644" s="60"/>
    </row>
    <row r="645" spans="1:4" ht="18" customHeight="1" x14ac:dyDescent="0.35">
      <c r="A645" s="76">
        <v>2</v>
      </c>
      <c r="B645" s="60" t="s">
        <v>764</v>
      </c>
      <c r="C645" s="60"/>
      <c r="D645" s="60">
        <v>255867224.66</v>
      </c>
    </row>
    <row r="646" spans="1:4" ht="18" customHeight="1" x14ac:dyDescent="0.35">
      <c r="A646" s="76">
        <v>3</v>
      </c>
      <c r="B646" s="60" t="s">
        <v>765</v>
      </c>
      <c r="C646" s="60"/>
      <c r="D646" s="60"/>
    </row>
    <row r="647" spans="1:4" ht="18" customHeight="1" x14ac:dyDescent="0.35">
      <c r="A647" s="76">
        <v>4</v>
      </c>
      <c r="B647" s="60" t="s">
        <v>766</v>
      </c>
      <c r="C647" s="60"/>
      <c r="D647" s="60"/>
    </row>
    <row r="648" spans="1:4" ht="18" customHeight="1" x14ac:dyDescent="0.35">
      <c r="A648" s="76">
        <v>5</v>
      </c>
      <c r="B648" s="60" t="s">
        <v>767</v>
      </c>
      <c r="C648" s="60"/>
      <c r="D648" s="60">
        <v>36123309.18</v>
      </c>
    </row>
    <row r="649" spans="1:4" ht="18" customHeight="1" x14ac:dyDescent="0.35">
      <c r="A649" s="76">
        <v>6</v>
      </c>
      <c r="B649" s="60" t="s">
        <v>768</v>
      </c>
      <c r="C649" s="60"/>
      <c r="D649" s="60"/>
    </row>
    <row r="650" spans="1:4" ht="18" customHeight="1" x14ac:dyDescent="0.35">
      <c r="A650" s="76">
        <v>7</v>
      </c>
      <c r="B650" s="60" t="s">
        <v>769</v>
      </c>
      <c r="C650" s="60"/>
      <c r="D650" s="60">
        <v>19621335.469999999</v>
      </c>
    </row>
    <row r="651" spans="1:4" ht="18" customHeight="1" x14ac:dyDescent="0.35">
      <c r="A651" s="76">
        <v>8</v>
      </c>
      <c r="B651" s="60" t="s">
        <v>770</v>
      </c>
      <c r="C651" s="60"/>
      <c r="D651" s="60">
        <v>3266301</v>
      </c>
    </row>
    <row r="652" spans="1:4" ht="18" customHeight="1" x14ac:dyDescent="0.35">
      <c r="A652" s="76">
        <v>9</v>
      </c>
      <c r="B652" s="60" t="s">
        <v>771</v>
      </c>
      <c r="C652" s="60"/>
      <c r="D652" s="60"/>
    </row>
    <row r="653" spans="1:4" ht="18" customHeight="1" x14ac:dyDescent="0.35">
      <c r="A653" s="76">
        <v>10</v>
      </c>
      <c r="B653" s="60" t="s">
        <v>772</v>
      </c>
      <c r="C653" s="60"/>
      <c r="D653" s="60">
        <v>26308992</v>
      </c>
    </row>
    <row r="654" spans="1:4" ht="18" customHeight="1" x14ac:dyDescent="0.35">
      <c r="A654" s="76">
        <v>11</v>
      </c>
      <c r="B654" s="60" t="s">
        <v>773</v>
      </c>
      <c r="C654" s="60"/>
      <c r="D654" s="60"/>
    </row>
    <row r="655" spans="1:4" ht="18" customHeight="1" x14ac:dyDescent="0.35">
      <c r="A655" s="76">
        <v>12</v>
      </c>
      <c r="B655" s="60" t="s">
        <v>774</v>
      </c>
      <c r="C655" s="60"/>
      <c r="D655" s="60">
        <v>4955433</v>
      </c>
    </row>
    <row r="656" spans="1:4" ht="18" customHeight="1" x14ac:dyDescent="0.35">
      <c r="A656" s="76">
        <v>13</v>
      </c>
      <c r="B656" s="60" t="s">
        <v>775</v>
      </c>
      <c r="C656" s="60"/>
      <c r="D656" s="60"/>
    </row>
    <row r="657" spans="1:4" ht="18" customHeight="1" x14ac:dyDescent="0.35">
      <c r="A657" s="76">
        <v>14</v>
      </c>
      <c r="B657" s="60" t="s">
        <v>776</v>
      </c>
      <c r="C657" s="60"/>
      <c r="D657" s="60"/>
    </row>
    <row r="658" spans="1:4" ht="18" customHeight="1" x14ac:dyDescent="0.35">
      <c r="A658" s="76">
        <v>15</v>
      </c>
      <c r="B658" s="60" t="s">
        <v>777</v>
      </c>
      <c r="C658" s="60"/>
      <c r="D658" s="60">
        <v>16134752.24</v>
      </c>
    </row>
    <row r="659" spans="1:4" ht="18" customHeight="1" x14ac:dyDescent="0.35">
      <c r="A659" s="76">
        <v>16</v>
      </c>
      <c r="B659" s="60" t="s">
        <v>778</v>
      </c>
      <c r="C659" s="60"/>
      <c r="D659" s="60">
        <v>40161948</v>
      </c>
    </row>
    <row r="660" spans="1:4" ht="18" customHeight="1" x14ac:dyDescent="0.35">
      <c r="A660" s="76">
        <v>17</v>
      </c>
      <c r="B660" s="60" t="s">
        <v>779</v>
      </c>
      <c r="C660" s="60"/>
      <c r="D660" s="60"/>
    </row>
    <row r="661" spans="1:4" ht="18" customHeight="1" x14ac:dyDescent="0.35">
      <c r="A661" s="76">
        <v>18</v>
      </c>
      <c r="B661" s="60" t="s">
        <v>780</v>
      </c>
      <c r="C661" s="60"/>
      <c r="D661" s="60">
        <v>15838879</v>
      </c>
    </row>
    <row r="662" spans="1:4" ht="18" customHeight="1" x14ac:dyDescent="0.35">
      <c r="A662" s="59"/>
      <c r="B662" s="57" t="s">
        <v>785</v>
      </c>
      <c r="C662" s="60"/>
      <c r="D662" s="60"/>
    </row>
    <row r="663" spans="1:4" ht="18" customHeight="1" x14ac:dyDescent="0.35">
      <c r="A663" s="52"/>
      <c r="B663" s="52"/>
      <c r="C663" s="60"/>
      <c r="D663" s="60"/>
    </row>
    <row r="664" spans="1:4" ht="18" customHeight="1" x14ac:dyDescent="0.35">
      <c r="A664" s="52"/>
      <c r="B664" s="52"/>
      <c r="C664" s="53"/>
      <c r="D664" s="53"/>
    </row>
    <row r="665" spans="1:4" ht="18" customHeight="1" x14ac:dyDescent="0.35">
      <c r="A665" s="52"/>
      <c r="B665" s="52"/>
      <c r="C665" s="53"/>
      <c r="D665" s="53"/>
    </row>
    <row r="666" spans="1:4" ht="18" customHeight="1" x14ac:dyDescent="0.35">
      <c r="A666" s="52"/>
      <c r="B666" s="52"/>
      <c r="C666" s="52"/>
      <c r="D666" s="52"/>
    </row>
    <row r="667" spans="1:4" ht="18" customHeight="1" x14ac:dyDescent="0.35">
      <c r="A667" s="52"/>
      <c r="B667" s="52"/>
      <c r="C667" s="52"/>
      <c r="D667" s="52"/>
    </row>
    <row r="668" spans="1:4" ht="18" customHeight="1" x14ac:dyDescent="0.35">
      <c r="A668" s="52"/>
      <c r="B668" s="51" t="s">
        <v>786</v>
      </c>
      <c r="C668" s="52"/>
      <c r="D668" s="52"/>
    </row>
    <row r="669" spans="1:4" ht="18" customHeight="1" x14ac:dyDescent="0.35">
      <c r="A669" s="52"/>
      <c r="B669" s="52"/>
      <c r="C669" s="52"/>
      <c r="D669" s="52"/>
    </row>
    <row r="670" spans="1:4" ht="45" customHeight="1" x14ac:dyDescent="0.25">
      <c r="A670" s="115" t="s">
        <v>809</v>
      </c>
      <c r="B670" s="105"/>
      <c r="C670" s="105"/>
      <c r="D670" s="105"/>
    </row>
    <row r="671" spans="1:4" ht="18" customHeight="1" x14ac:dyDescent="0.35">
      <c r="A671" s="56"/>
      <c r="B671" s="52"/>
      <c r="C671" s="55"/>
      <c r="D671" s="53"/>
    </row>
    <row r="672" spans="1:4" ht="18" customHeight="1" x14ac:dyDescent="0.35">
      <c r="A672" s="57" t="s">
        <v>784</v>
      </c>
      <c r="B672" s="57" t="s">
        <v>757</v>
      </c>
      <c r="C672" s="58" t="s">
        <v>759</v>
      </c>
      <c r="D672" s="58" t="s">
        <v>760</v>
      </c>
    </row>
    <row r="673" spans="1:4" ht="18" customHeight="1" x14ac:dyDescent="0.35">
      <c r="A673" s="76">
        <v>1</v>
      </c>
      <c r="B673" s="60" t="s">
        <v>649</v>
      </c>
      <c r="C673" s="60"/>
      <c r="D673" s="60"/>
    </row>
    <row r="674" spans="1:4" ht="18" customHeight="1" x14ac:dyDescent="0.35">
      <c r="A674" s="76">
        <v>2</v>
      </c>
      <c r="B674" s="60" t="s">
        <v>764</v>
      </c>
      <c r="C674" s="60"/>
      <c r="D674" s="60">
        <v>372354</v>
      </c>
    </row>
    <row r="675" spans="1:4" ht="18" customHeight="1" x14ac:dyDescent="0.35">
      <c r="A675" s="76">
        <v>3</v>
      </c>
      <c r="B675" s="60" t="s">
        <v>765</v>
      </c>
      <c r="C675" s="60"/>
      <c r="D675" s="60"/>
    </row>
    <row r="676" spans="1:4" ht="18" customHeight="1" x14ac:dyDescent="0.35">
      <c r="A676" s="76">
        <v>4</v>
      </c>
      <c r="B676" s="60" t="s">
        <v>766</v>
      </c>
      <c r="C676" s="60"/>
      <c r="D676" s="60"/>
    </row>
    <row r="677" spans="1:4" ht="18" customHeight="1" x14ac:dyDescent="0.35">
      <c r="A677" s="76">
        <v>5</v>
      </c>
      <c r="B677" s="60" t="s">
        <v>767</v>
      </c>
      <c r="C677" s="60"/>
      <c r="D677" s="60">
        <v>1150046</v>
      </c>
    </row>
    <row r="678" spans="1:4" ht="18" customHeight="1" x14ac:dyDescent="0.35">
      <c r="A678" s="76">
        <v>6</v>
      </c>
      <c r="B678" s="60" t="s">
        <v>768</v>
      </c>
      <c r="C678" s="60"/>
      <c r="D678" s="60"/>
    </row>
    <row r="679" spans="1:4" ht="18" customHeight="1" x14ac:dyDescent="0.35">
      <c r="A679" s="76">
        <v>7</v>
      </c>
      <c r="B679" s="60" t="s">
        <v>769</v>
      </c>
      <c r="C679" s="60"/>
      <c r="D679" s="60">
        <v>463</v>
      </c>
    </row>
    <row r="680" spans="1:4" ht="18" customHeight="1" x14ac:dyDescent="0.35">
      <c r="A680" s="76">
        <v>8</v>
      </c>
      <c r="B680" s="60" t="s">
        <v>770</v>
      </c>
      <c r="C680" s="60"/>
      <c r="D680" s="60">
        <v>246430</v>
      </c>
    </row>
    <row r="681" spans="1:4" ht="18" customHeight="1" x14ac:dyDescent="0.35">
      <c r="A681" s="76">
        <v>9</v>
      </c>
      <c r="B681" s="60" t="s">
        <v>771</v>
      </c>
      <c r="C681" s="60"/>
      <c r="D681" s="60"/>
    </row>
    <row r="682" spans="1:4" ht="18" customHeight="1" x14ac:dyDescent="0.35">
      <c r="A682" s="76">
        <v>10</v>
      </c>
      <c r="B682" s="60" t="s">
        <v>772</v>
      </c>
      <c r="C682" s="60"/>
      <c r="D682" s="60">
        <v>0</v>
      </c>
    </row>
    <row r="683" spans="1:4" ht="18" customHeight="1" x14ac:dyDescent="0.35">
      <c r="A683" s="76">
        <v>11</v>
      </c>
      <c r="B683" s="60" t="s">
        <v>773</v>
      </c>
      <c r="C683" s="60"/>
      <c r="D683" s="60"/>
    </row>
    <row r="684" spans="1:4" ht="18" customHeight="1" x14ac:dyDescent="0.35">
      <c r="A684" s="76">
        <v>12</v>
      </c>
      <c r="B684" s="60" t="s">
        <v>774</v>
      </c>
      <c r="C684" s="60"/>
      <c r="D684" s="60">
        <v>318996</v>
      </c>
    </row>
    <row r="685" spans="1:4" ht="18" customHeight="1" x14ac:dyDescent="0.35">
      <c r="A685" s="76">
        <v>13</v>
      </c>
      <c r="B685" s="60" t="s">
        <v>775</v>
      </c>
      <c r="C685" s="60"/>
      <c r="D685" s="60"/>
    </row>
    <row r="686" spans="1:4" ht="18" customHeight="1" x14ac:dyDescent="0.35">
      <c r="A686" s="76">
        <v>14</v>
      </c>
      <c r="B686" s="60" t="s">
        <v>776</v>
      </c>
      <c r="C686" s="60"/>
      <c r="D686" s="60"/>
    </row>
    <row r="687" spans="1:4" ht="18" customHeight="1" x14ac:dyDescent="0.35">
      <c r="A687" s="76">
        <v>15</v>
      </c>
      <c r="B687" s="60" t="s">
        <v>777</v>
      </c>
      <c r="C687" s="60"/>
      <c r="D687" s="60">
        <v>606404</v>
      </c>
    </row>
    <row r="688" spans="1:4" ht="18" customHeight="1" x14ac:dyDescent="0.35">
      <c r="A688" s="76">
        <v>16</v>
      </c>
      <c r="B688" s="60" t="s">
        <v>778</v>
      </c>
      <c r="C688" s="60"/>
      <c r="D688" s="60">
        <v>16230138</v>
      </c>
    </row>
    <row r="689" spans="1:4" ht="18" customHeight="1" x14ac:dyDescent="0.35">
      <c r="A689" s="76">
        <v>17</v>
      </c>
      <c r="B689" s="60" t="s">
        <v>810</v>
      </c>
      <c r="C689" s="60"/>
      <c r="D689" s="60"/>
    </row>
    <row r="690" spans="1:4" ht="18" customHeight="1" x14ac:dyDescent="0.35">
      <c r="A690" s="76">
        <v>18</v>
      </c>
      <c r="B690" s="60" t="s">
        <v>780</v>
      </c>
      <c r="C690" s="60"/>
      <c r="D690" s="60"/>
    </row>
    <row r="691" spans="1:4" ht="18" customHeight="1" x14ac:dyDescent="0.35">
      <c r="A691" s="59"/>
      <c r="B691" s="57" t="s">
        <v>785</v>
      </c>
      <c r="C691" s="60"/>
      <c r="D691" s="60"/>
    </row>
    <row r="692" spans="1:4" ht="18" customHeight="1" x14ac:dyDescent="0.35">
      <c r="A692" s="52"/>
      <c r="B692" s="52"/>
      <c r="C692" s="60"/>
      <c r="D692" s="60"/>
    </row>
    <row r="693" spans="1:4" ht="18" customHeight="1" x14ac:dyDescent="0.35">
      <c r="A693" s="52"/>
      <c r="B693" s="52"/>
      <c r="C693" s="53"/>
      <c r="D693" s="53"/>
    </row>
    <row r="694" spans="1:4" ht="18" customHeight="1" x14ac:dyDescent="0.35">
      <c r="A694" s="52"/>
      <c r="B694" s="52"/>
      <c r="C694" s="53"/>
      <c r="D694" s="53"/>
    </row>
    <row r="695" spans="1:4" ht="18" customHeight="1" x14ac:dyDescent="0.35">
      <c r="A695" s="52"/>
      <c r="B695" s="52"/>
      <c r="C695" s="52"/>
      <c r="D695" s="52"/>
    </row>
    <row r="696" spans="1:4" ht="18" customHeight="1" x14ac:dyDescent="0.35">
      <c r="A696" s="52"/>
      <c r="B696" s="52"/>
      <c r="C696" s="52"/>
      <c r="D696" s="52"/>
    </row>
    <row r="697" spans="1:4" ht="18" customHeight="1" x14ac:dyDescent="0.35">
      <c r="A697" s="52"/>
      <c r="B697" s="51" t="s">
        <v>786</v>
      </c>
      <c r="C697" s="52"/>
      <c r="D697" s="52"/>
    </row>
    <row r="698" spans="1:4" ht="18" customHeight="1" x14ac:dyDescent="0.35">
      <c r="A698" s="52"/>
      <c r="B698" s="52"/>
      <c r="C698" s="52"/>
      <c r="D698" s="52"/>
    </row>
    <row r="699" spans="1:4" ht="50.25" customHeight="1" x14ac:dyDescent="0.25">
      <c r="A699" s="115" t="s">
        <v>811</v>
      </c>
      <c r="B699" s="105"/>
      <c r="C699" s="105"/>
      <c r="D699" s="105"/>
    </row>
    <row r="700" spans="1:4" ht="18" customHeight="1" x14ac:dyDescent="0.35">
      <c r="A700" s="56"/>
      <c r="B700" s="52"/>
      <c r="C700" s="55"/>
      <c r="D700" s="53"/>
    </row>
    <row r="701" spans="1:4" ht="18" customHeight="1" x14ac:dyDescent="0.35">
      <c r="A701" s="57" t="s">
        <v>784</v>
      </c>
      <c r="B701" s="57" t="s">
        <v>757</v>
      </c>
      <c r="C701" s="58" t="s">
        <v>759</v>
      </c>
      <c r="D701" s="58" t="s">
        <v>760</v>
      </c>
    </row>
    <row r="702" spans="1:4" ht="18" customHeight="1" x14ac:dyDescent="0.35">
      <c r="A702" s="76">
        <v>1</v>
      </c>
      <c r="B702" s="60" t="s">
        <v>649</v>
      </c>
      <c r="C702" s="60"/>
      <c r="D702" s="60"/>
    </row>
    <row r="703" spans="1:4" ht="18" customHeight="1" x14ac:dyDescent="0.35">
      <c r="A703" s="76">
        <v>2</v>
      </c>
      <c r="B703" s="60" t="s">
        <v>764</v>
      </c>
      <c r="C703" s="60"/>
      <c r="D703" s="60"/>
    </row>
    <row r="704" spans="1:4" ht="18" customHeight="1" x14ac:dyDescent="0.35">
      <c r="A704" s="76">
        <v>3</v>
      </c>
      <c r="B704" s="60" t="s">
        <v>765</v>
      </c>
      <c r="C704" s="60"/>
      <c r="D704" s="60"/>
    </row>
    <row r="705" spans="1:4" ht="18" customHeight="1" x14ac:dyDescent="0.35">
      <c r="A705" s="76">
        <v>4</v>
      </c>
      <c r="B705" s="60" t="s">
        <v>766</v>
      </c>
      <c r="C705" s="60"/>
      <c r="D705" s="60"/>
    </row>
    <row r="706" spans="1:4" ht="18" customHeight="1" x14ac:dyDescent="0.35">
      <c r="A706" s="76">
        <v>5</v>
      </c>
      <c r="B706" s="60" t="s">
        <v>767</v>
      </c>
      <c r="C706" s="60"/>
      <c r="D706" s="60"/>
    </row>
    <row r="707" spans="1:4" ht="18" customHeight="1" x14ac:dyDescent="0.35">
      <c r="A707" s="76">
        <v>6</v>
      </c>
      <c r="B707" s="60" t="s">
        <v>768</v>
      </c>
      <c r="C707" s="60"/>
      <c r="D707" s="60"/>
    </row>
    <row r="708" spans="1:4" ht="18" customHeight="1" x14ac:dyDescent="0.35">
      <c r="A708" s="76">
        <v>7</v>
      </c>
      <c r="B708" s="60" t="s">
        <v>769</v>
      </c>
      <c r="C708" s="60"/>
      <c r="D708" s="60"/>
    </row>
    <row r="709" spans="1:4" ht="18" customHeight="1" x14ac:dyDescent="0.35">
      <c r="A709" s="76">
        <v>8</v>
      </c>
      <c r="B709" s="60" t="s">
        <v>770</v>
      </c>
      <c r="C709" s="60"/>
      <c r="D709" s="60"/>
    </row>
    <row r="710" spans="1:4" ht="18" customHeight="1" x14ac:dyDescent="0.35">
      <c r="A710" s="76">
        <v>9</v>
      </c>
      <c r="B710" s="60" t="s">
        <v>771</v>
      </c>
      <c r="C710" s="60"/>
      <c r="D710" s="60"/>
    </row>
    <row r="711" spans="1:4" ht="18" customHeight="1" x14ac:dyDescent="0.35">
      <c r="A711" s="76">
        <v>10</v>
      </c>
      <c r="B711" s="60" t="s">
        <v>772</v>
      </c>
      <c r="C711" s="60"/>
      <c r="D711" s="60"/>
    </row>
    <row r="712" spans="1:4" ht="18" customHeight="1" x14ac:dyDescent="0.35">
      <c r="A712" s="76">
        <v>11</v>
      </c>
      <c r="B712" s="60" t="s">
        <v>773</v>
      </c>
      <c r="C712" s="60"/>
      <c r="D712" s="60"/>
    </row>
    <row r="713" spans="1:4" ht="18" customHeight="1" x14ac:dyDescent="0.35">
      <c r="A713" s="76">
        <v>12</v>
      </c>
      <c r="B713" s="60" t="s">
        <v>774</v>
      </c>
      <c r="C713" s="60"/>
      <c r="D713" s="60"/>
    </row>
    <row r="714" spans="1:4" ht="18" customHeight="1" x14ac:dyDescent="0.35">
      <c r="A714" s="76">
        <v>13</v>
      </c>
      <c r="B714" s="60" t="s">
        <v>775</v>
      </c>
      <c r="C714" s="60"/>
      <c r="D714" s="60"/>
    </row>
    <row r="715" spans="1:4" ht="18" customHeight="1" x14ac:dyDescent="0.35">
      <c r="A715" s="76">
        <v>14</v>
      </c>
      <c r="B715" s="60" t="s">
        <v>776</v>
      </c>
      <c r="C715" s="60"/>
      <c r="D715" s="60"/>
    </row>
    <row r="716" spans="1:4" ht="18" customHeight="1" x14ac:dyDescent="0.35">
      <c r="A716" s="76">
        <v>15</v>
      </c>
      <c r="B716" s="60" t="s">
        <v>777</v>
      </c>
      <c r="C716" s="60"/>
      <c r="D716" s="60"/>
    </row>
    <row r="717" spans="1:4" ht="18" customHeight="1" x14ac:dyDescent="0.35">
      <c r="A717" s="76">
        <v>16</v>
      </c>
      <c r="B717" s="60" t="s">
        <v>778</v>
      </c>
      <c r="C717" s="60"/>
      <c r="D717" s="60"/>
    </row>
    <row r="718" spans="1:4" ht="18" customHeight="1" x14ac:dyDescent="0.35">
      <c r="A718" s="76">
        <v>17</v>
      </c>
      <c r="B718" s="60" t="s">
        <v>810</v>
      </c>
      <c r="C718" s="60"/>
      <c r="D718" s="60"/>
    </row>
    <row r="719" spans="1:4" ht="18" customHeight="1" x14ac:dyDescent="0.35">
      <c r="A719" s="76">
        <v>18</v>
      </c>
      <c r="B719" s="60" t="s">
        <v>780</v>
      </c>
      <c r="C719" s="60"/>
      <c r="D719" s="60"/>
    </row>
    <row r="720" spans="1:4" ht="18" customHeight="1" x14ac:dyDescent="0.35">
      <c r="A720" s="59"/>
      <c r="B720" s="57" t="s">
        <v>785</v>
      </c>
      <c r="C720" s="60"/>
      <c r="D720" s="60"/>
    </row>
    <row r="721" spans="1:4" ht="18" customHeight="1" x14ac:dyDescent="0.35">
      <c r="A721" s="52"/>
      <c r="B721" s="52"/>
      <c r="C721" s="60"/>
      <c r="D721" s="60"/>
    </row>
    <row r="722" spans="1:4" ht="18" customHeight="1" x14ac:dyDescent="0.35">
      <c r="A722" s="52"/>
      <c r="B722" s="52"/>
      <c r="C722" s="53"/>
      <c r="D722" s="53"/>
    </row>
    <row r="723" spans="1:4" ht="18" customHeight="1" x14ac:dyDescent="0.35">
      <c r="A723" s="52"/>
      <c r="B723" s="52"/>
      <c r="C723" s="53"/>
      <c r="D723" s="53"/>
    </row>
    <row r="724" spans="1:4" ht="18" customHeight="1" x14ac:dyDescent="0.35">
      <c r="A724" s="52"/>
      <c r="B724" s="52"/>
      <c r="C724" s="52"/>
      <c r="D724" s="52"/>
    </row>
    <row r="725" spans="1:4" ht="18" customHeight="1" x14ac:dyDescent="0.35">
      <c r="A725" s="52"/>
      <c r="B725" s="52"/>
      <c r="C725" s="52"/>
      <c r="D725" s="52"/>
    </row>
    <row r="726" spans="1:4" ht="18" customHeight="1" x14ac:dyDescent="0.35">
      <c r="A726" s="52"/>
      <c r="B726" s="51" t="s">
        <v>786</v>
      </c>
      <c r="C726" s="52"/>
      <c r="D726" s="52"/>
    </row>
    <row r="727" spans="1:4" ht="18" customHeight="1" x14ac:dyDescent="0.35">
      <c r="A727" s="52"/>
      <c r="B727" s="52"/>
      <c r="C727" s="52"/>
      <c r="D727" s="52"/>
    </row>
    <row r="728" spans="1:4" ht="54.75" customHeight="1" x14ac:dyDescent="0.25">
      <c r="A728" s="115" t="s">
        <v>812</v>
      </c>
      <c r="B728" s="105"/>
      <c r="C728" s="105"/>
      <c r="D728" s="105"/>
    </row>
    <row r="729" spans="1:4" ht="18" customHeight="1" x14ac:dyDescent="0.35">
      <c r="A729" s="56"/>
      <c r="B729" s="52"/>
      <c r="C729" s="55"/>
      <c r="D729" s="53"/>
    </row>
    <row r="730" spans="1:4" ht="18" customHeight="1" x14ac:dyDescent="0.35">
      <c r="A730" s="57" t="s">
        <v>784</v>
      </c>
      <c r="B730" s="57" t="s">
        <v>757</v>
      </c>
      <c r="C730" s="58" t="s">
        <v>759</v>
      </c>
      <c r="D730" s="58" t="s">
        <v>760</v>
      </c>
    </row>
    <row r="731" spans="1:4" ht="18" customHeight="1" x14ac:dyDescent="0.35">
      <c r="A731" s="76">
        <v>1</v>
      </c>
      <c r="B731" s="60" t="s">
        <v>649</v>
      </c>
      <c r="C731" s="60"/>
      <c r="D731" s="60"/>
    </row>
    <row r="732" spans="1:4" ht="18" customHeight="1" x14ac:dyDescent="0.35">
      <c r="A732" s="76">
        <v>2</v>
      </c>
      <c r="B732" s="60" t="s">
        <v>764</v>
      </c>
      <c r="C732" s="60"/>
      <c r="D732" s="60">
        <v>57177.2</v>
      </c>
    </row>
    <row r="733" spans="1:4" ht="18" customHeight="1" x14ac:dyDescent="0.35">
      <c r="A733" s="76">
        <v>3</v>
      </c>
      <c r="B733" s="60" t="s">
        <v>765</v>
      </c>
      <c r="C733" s="60"/>
      <c r="D733" s="60"/>
    </row>
    <row r="734" spans="1:4" ht="18" customHeight="1" x14ac:dyDescent="0.35">
      <c r="A734" s="76">
        <v>4</v>
      </c>
      <c r="B734" s="60" t="s">
        <v>766</v>
      </c>
      <c r="C734" s="60"/>
      <c r="D734" s="60"/>
    </row>
    <row r="735" spans="1:4" ht="18" customHeight="1" x14ac:dyDescent="0.35">
      <c r="A735" s="76">
        <v>5</v>
      </c>
      <c r="B735" s="60" t="s">
        <v>767</v>
      </c>
      <c r="C735" s="60"/>
      <c r="D735" s="60">
        <v>38139</v>
      </c>
    </row>
    <row r="736" spans="1:4" ht="18" customHeight="1" x14ac:dyDescent="0.35">
      <c r="A736" s="76">
        <v>6</v>
      </c>
      <c r="B736" s="60" t="s">
        <v>768</v>
      </c>
      <c r="C736" s="60"/>
      <c r="D736" s="60"/>
    </row>
    <row r="737" spans="1:4" ht="18" customHeight="1" x14ac:dyDescent="0.35">
      <c r="A737" s="76">
        <v>7</v>
      </c>
      <c r="B737" s="60" t="s">
        <v>769</v>
      </c>
      <c r="C737" s="60"/>
      <c r="D737" s="60"/>
    </row>
    <row r="738" spans="1:4" ht="18" customHeight="1" x14ac:dyDescent="0.35">
      <c r="A738" s="76">
        <v>8</v>
      </c>
      <c r="B738" s="60" t="s">
        <v>770</v>
      </c>
      <c r="C738" s="60"/>
      <c r="D738" s="60"/>
    </row>
    <row r="739" spans="1:4" ht="18" customHeight="1" x14ac:dyDescent="0.35">
      <c r="A739" s="76">
        <v>9</v>
      </c>
      <c r="B739" s="60" t="s">
        <v>771</v>
      </c>
      <c r="C739" s="60"/>
      <c r="D739" s="60"/>
    </row>
    <row r="740" spans="1:4" ht="18" customHeight="1" x14ac:dyDescent="0.35">
      <c r="A740" s="76">
        <v>10</v>
      </c>
      <c r="B740" s="60" t="s">
        <v>772</v>
      </c>
      <c r="C740" s="60"/>
      <c r="D740" s="60"/>
    </row>
    <row r="741" spans="1:4" ht="18" customHeight="1" x14ac:dyDescent="0.35">
      <c r="A741" s="76">
        <v>11</v>
      </c>
      <c r="B741" s="60" t="s">
        <v>773</v>
      </c>
      <c r="C741" s="60"/>
      <c r="D741" s="60"/>
    </row>
    <row r="742" spans="1:4" ht="18" customHeight="1" x14ac:dyDescent="0.35">
      <c r="A742" s="76">
        <v>12</v>
      </c>
      <c r="B742" s="60" t="s">
        <v>774</v>
      </c>
      <c r="C742" s="60"/>
      <c r="D742" s="60"/>
    </row>
    <row r="743" spans="1:4" ht="18" customHeight="1" x14ac:dyDescent="0.35">
      <c r="A743" s="76">
        <v>13</v>
      </c>
      <c r="B743" s="60" t="s">
        <v>775</v>
      </c>
      <c r="C743" s="60"/>
      <c r="D743" s="60"/>
    </row>
    <row r="744" spans="1:4" ht="18" customHeight="1" x14ac:dyDescent="0.35">
      <c r="A744" s="76">
        <v>14</v>
      </c>
      <c r="B744" s="60" t="s">
        <v>776</v>
      </c>
      <c r="C744" s="60"/>
      <c r="D744" s="60"/>
    </row>
    <row r="745" spans="1:4" ht="18" customHeight="1" x14ac:dyDescent="0.35">
      <c r="A745" s="76">
        <v>15</v>
      </c>
      <c r="B745" s="60" t="s">
        <v>777</v>
      </c>
      <c r="C745" s="60"/>
      <c r="D745" s="60"/>
    </row>
    <row r="746" spans="1:4" ht="18" customHeight="1" x14ac:dyDescent="0.35">
      <c r="A746" s="76">
        <v>16</v>
      </c>
      <c r="B746" s="60" t="s">
        <v>778</v>
      </c>
      <c r="C746" s="60"/>
      <c r="D746" s="60"/>
    </row>
    <row r="747" spans="1:4" ht="18" customHeight="1" x14ac:dyDescent="0.35">
      <c r="A747" s="76">
        <v>17</v>
      </c>
      <c r="B747" s="60" t="s">
        <v>810</v>
      </c>
      <c r="C747" s="60"/>
      <c r="D747" s="60"/>
    </row>
    <row r="748" spans="1:4" ht="18" customHeight="1" x14ac:dyDescent="0.35">
      <c r="A748" s="76">
        <v>18</v>
      </c>
      <c r="B748" s="60" t="s">
        <v>780</v>
      </c>
      <c r="C748" s="60"/>
      <c r="D748" s="60"/>
    </row>
    <row r="749" spans="1:4" ht="18" customHeight="1" x14ac:dyDescent="0.35">
      <c r="A749" s="59"/>
      <c r="B749" s="57" t="s">
        <v>785</v>
      </c>
      <c r="C749" s="60"/>
      <c r="D749" s="60"/>
    </row>
    <row r="750" spans="1:4" ht="18" customHeight="1" x14ac:dyDescent="0.35">
      <c r="A750" s="52"/>
      <c r="B750" s="52"/>
      <c r="C750" s="60"/>
      <c r="D750" s="60"/>
    </row>
    <row r="751" spans="1:4" ht="18" customHeight="1" x14ac:dyDescent="0.35">
      <c r="A751" s="52"/>
      <c r="B751" s="52"/>
      <c r="C751" s="53"/>
      <c r="D751" s="53"/>
    </row>
    <row r="752" spans="1:4" ht="18" customHeight="1" x14ac:dyDescent="0.35">
      <c r="A752" s="52"/>
      <c r="B752" s="52"/>
      <c r="C752" s="53"/>
      <c r="D752" s="53"/>
    </row>
    <row r="753" spans="1:4" ht="18" customHeight="1" x14ac:dyDescent="0.35">
      <c r="A753" s="52"/>
      <c r="B753" s="52"/>
      <c r="C753" s="52"/>
      <c r="D753" s="52"/>
    </row>
    <row r="754" spans="1:4" ht="18" customHeight="1" x14ac:dyDescent="0.35">
      <c r="A754" s="52"/>
      <c r="B754" s="52"/>
      <c r="C754" s="52"/>
      <c r="D754" s="52"/>
    </row>
    <row r="755" spans="1:4" ht="18" customHeight="1" x14ac:dyDescent="0.35">
      <c r="A755" s="52"/>
      <c r="B755" s="51" t="s">
        <v>786</v>
      </c>
      <c r="C755" s="52"/>
      <c r="D755" s="52"/>
    </row>
    <row r="756" spans="1:4" ht="18" customHeight="1" x14ac:dyDescent="0.35">
      <c r="A756" s="52"/>
      <c r="B756" s="52"/>
      <c r="C756" s="52"/>
      <c r="D756" s="52"/>
    </row>
    <row r="757" spans="1:4" ht="52.5" customHeight="1" x14ac:dyDescent="0.25">
      <c r="A757" s="115" t="s">
        <v>813</v>
      </c>
      <c r="B757" s="105"/>
      <c r="C757" s="105"/>
      <c r="D757" s="105"/>
    </row>
    <row r="758" spans="1:4" ht="18" customHeight="1" x14ac:dyDescent="0.35">
      <c r="A758" s="56"/>
      <c r="B758" s="52"/>
      <c r="C758" s="55"/>
      <c r="D758" s="53"/>
    </row>
    <row r="759" spans="1:4" ht="18" customHeight="1" x14ac:dyDescent="0.35">
      <c r="A759" s="57" t="s">
        <v>784</v>
      </c>
      <c r="B759" s="57" t="s">
        <v>757</v>
      </c>
      <c r="C759" s="58" t="s">
        <v>759</v>
      </c>
      <c r="D759" s="58" t="s">
        <v>760</v>
      </c>
    </row>
    <row r="760" spans="1:4" ht="18" customHeight="1" x14ac:dyDescent="0.35">
      <c r="A760" s="76">
        <v>1</v>
      </c>
      <c r="B760" s="60" t="s">
        <v>649</v>
      </c>
      <c r="C760" s="60"/>
      <c r="D760" s="60"/>
    </row>
    <row r="761" spans="1:4" ht="18" customHeight="1" x14ac:dyDescent="0.35">
      <c r="A761" s="76">
        <v>2</v>
      </c>
      <c r="B761" s="60" t="s">
        <v>764</v>
      </c>
      <c r="C761" s="60"/>
      <c r="D761" s="60">
        <v>296436</v>
      </c>
    </row>
    <row r="762" spans="1:4" ht="18" customHeight="1" x14ac:dyDescent="0.35">
      <c r="A762" s="76">
        <v>3</v>
      </c>
      <c r="B762" s="60" t="s">
        <v>765</v>
      </c>
      <c r="C762" s="60"/>
      <c r="D762" s="60"/>
    </row>
    <row r="763" spans="1:4" ht="18" customHeight="1" x14ac:dyDescent="0.35">
      <c r="A763" s="76">
        <v>4</v>
      </c>
      <c r="B763" s="60" t="s">
        <v>766</v>
      </c>
      <c r="C763" s="60"/>
      <c r="D763" s="60"/>
    </row>
    <row r="764" spans="1:4" ht="18" customHeight="1" x14ac:dyDescent="0.35">
      <c r="A764" s="76">
        <v>5</v>
      </c>
      <c r="B764" s="60" t="s">
        <v>767</v>
      </c>
      <c r="C764" s="60"/>
      <c r="D764" s="60"/>
    </row>
    <row r="765" spans="1:4" ht="18" customHeight="1" x14ac:dyDescent="0.35">
      <c r="A765" s="76">
        <v>6</v>
      </c>
      <c r="B765" s="60" t="s">
        <v>768</v>
      </c>
      <c r="C765" s="60"/>
      <c r="D765" s="60"/>
    </row>
    <row r="766" spans="1:4" ht="18" customHeight="1" x14ac:dyDescent="0.35">
      <c r="A766" s="76">
        <v>7</v>
      </c>
      <c r="B766" s="60" t="s">
        <v>769</v>
      </c>
      <c r="C766" s="60"/>
      <c r="D766" s="60"/>
    </row>
    <row r="767" spans="1:4" ht="18" customHeight="1" x14ac:dyDescent="0.35">
      <c r="A767" s="76">
        <v>8</v>
      </c>
      <c r="B767" s="60" t="s">
        <v>770</v>
      </c>
      <c r="C767" s="60"/>
      <c r="D767" s="60"/>
    </row>
    <row r="768" spans="1:4" ht="18" customHeight="1" x14ac:dyDescent="0.35">
      <c r="A768" s="76">
        <v>9</v>
      </c>
      <c r="B768" s="60" t="s">
        <v>771</v>
      </c>
      <c r="C768" s="60"/>
      <c r="D768" s="60"/>
    </row>
    <row r="769" spans="1:4" ht="18" customHeight="1" x14ac:dyDescent="0.35">
      <c r="A769" s="76">
        <v>10</v>
      </c>
      <c r="B769" s="60" t="s">
        <v>772</v>
      </c>
      <c r="C769" s="60"/>
      <c r="D769" s="60">
        <v>9280</v>
      </c>
    </row>
    <row r="770" spans="1:4" ht="18" customHeight="1" x14ac:dyDescent="0.35">
      <c r="A770" s="76">
        <v>11</v>
      </c>
      <c r="B770" s="60" t="s">
        <v>773</v>
      </c>
      <c r="C770" s="60"/>
      <c r="D770" s="60"/>
    </row>
    <row r="771" spans="1:4" ht="18" customHeight="1" x14ac:dyDescent="0.35">
      <c r="A771" s="76">
        <v>12</v>
      </c>
      <c r="B771" s="60" t="s">
        <v>774</v>
      </c>
      <c r="C771" s="60"/>
      <c r="D771" s="60"/>
    </row>
    <row r="772" spans="1:4" ht="18" customHeight="1" x14ac:dyDescent="0.35">
      <c r="A772" s="76">
        <v>13</v>
      </c>
      <c r="B772" s="60" t="s">
        <v>775</v>
      </c>
      <c r="C772" s="60"/>
      <c r="D772" s="60"/>
    </row>
    <row r="773" spans="1:4" ht="18" customHeight="1" x14ac:dyDescent="0.35">
      <c r="A773" s="76">
        <v>14</v>
      </c>
      <c r="B773" s="60" t="s">
        <v>776</v>
      </c>
      <c r="C773" s="60"/>
      <c r="D773" s="60"/>
    </row>
    <row r="774" spans="1:4" ht="18" customHeight="1" x14ac:dyDescent="0.35">
      <c r="A774" s="76">
        <v>15</v>
      </c>
      <c r="B774" s="60" t="s">
        <v>777</v>
      </c>
      <c r="C774" s="60"/>
      <c r="D774" s="60"/>
    </row>
    <row r="775" spans="1:4" ht="18" customHeight="1" x14ac:dyDescent="0.35">
      <c r="A775" s="76">
        <v>16</v>
      </c>
      <c r="B775" s="60" t="s">
        <v>778</v>
      </c>
      <c r="C775" s="60"/>
      <c r="D775" s="60"/>
    </row>
    <row r="776" spans="1:4" ht="18" customHeight="1" x14ac:dyDescent="0.35">
      <c r="A776" s="76">
        <v>17</v>
      </c>
      <c r="B776" s="60" t="s">
        <v>810</v>
      </c>
      <c r="C776" s="60"/>
      <c r="D776" s="60"/>
    </row>
    <row r="777" spans="1:4" ht="18" customHeight="1" x14ac:dyDescent="0.35">
      <c r="A777" s="76">
        <v>18</v>
      </c>
      <c r="B777" s="60" t="s">
        <v>780</v>
      </c>
      <c r="C777" s="60"/>
      <c r="D777" s="60"/>
    </row>
    <row r="778" spans="1:4" ht="18" customHeight="1" x14ac:dyDescent="0.35">
      <c r="A778" s="59"/>
      <c r="B778" s="57" t="s">
        <v>785</v>
      </c>
      <c r="C778" s="60"/>
      <c r="D778" s="60"/>
    </row>
    <row r="779" spans="1:4" ht="18" customHeight="1" x14ac:dyDescent="0.35">
      <c r="A779" s="52"/>
      <c r="B779" s="52"/>
      <c r="C779" s="60"/>
      <c r="D779" s="60"/>
    </row>
    <row r="780" spans="1:4" ht="18" customHeight="1" x14ac:dyDescent="0.35">
      <c r="A780" s="52"/>
      <c r="B780" s="52"/>
      <c r="C780" s="53"/>
      <c r="D780" s="53"/>
    </row>
    <row r="781" spans="1:4" ht="18" customHeight="1" x14ac:dyDescent="0.35">
      <c r="A781" s="52"/>
      <c r="B781" s="52"/>
      <c r="C781" s="53"/>
      <c r="D781" s="53"/>
    </row>
    <row r="782" spans="1:4" ht="18" customHeight="1" x14ac:dyDescent="0.35">
      <c r="A782" s="52"/>
      <c r="B782" s="52"/>
      <c r="C782" s="52"/>
      <c r="D782" s="52"/>
    </row>
    <row r="783" spans="1:4" ht="18" customHeight="1" x14ac:dyDescent="0.35">
      <c r="A783" s="52"/>
      <c r="B783" s="52"/>
      <c r="C783" s="52"/>
      <c r="D783" s="52"/>
    </row>
    <row r="784" spans="1:4" ht="18" customHeight="1" x14ac:dyDescent="0.35">
      <c r="A784" s="52"/>
      <c r="B784" s="51" t="s">
        <v>786</v>
      </c>
      <c r="C784" s="52"/>
      <c r="D784" s="52"/>
    </row>
    <row r="785" spans="1:4" ht="18" customHeight="1" x14ac:dyDescent="0.35">
      <c r="A785" s="52"/>
      <c r="B785" s="52"/>
      <c r="C785" s="52"/>
      <c r="D785" s="52"/>
    </row>
    <row r="786" spans="1:4" ht="45.75" customHeight="1" x14ac:dyDescent="0.25">
      <c r="A786" s="115" t="s">
        <v>814</v>
      </c>
      <c r="B786" s="105"/>
      <c r="C786" s="105"/>
      <c r="D786" s="105"/>
    </row>
    <row r="787" spans="1:4" ht="18" customHeight="1" x14ac:dyDescent="0.35">
      <c r="A787" s="56"/>
      <c r="B787" s="52"/>
      <c r="C787" s="55"/>
      <c r="D787" s="53"/>
    </row>
    <row r="788" spans="1:4" ht="18" customHeight="1" x14ac:dyDescent="0.35">
      <c r="A788" s="57" t="s">
        <v>784</v>
      </c>
      <c r="B788" s="57" t="s">
        <v>757</v>
      </c>
      <c r="C788" s="58" t="s">
        <v>759</v>
      </c>
      <c r="D788" s="58" t="s">
        <v>760</v>
      </c>
    </row>
    <row r="789" spans="1:4" ht="18" customHeight="1" x14ac:dyDescent="0.35">
      <c r="A789" s="76">
        <v>1</v>
      </c>
      <c r="B789" s="60" t="s">
        <v>649</v>
      </c>
      <c r="C789" s="60"/>
      <c r="D789" s="60"/>
    </row>
    <row r="790" spans="1:4" ht="18" customHeight="1" x14ac:dyDescent="0.35">
      <c r="A790" s="76">
        <v>2</v>
      </c>
      <c r="B790" s="60" t="s">
        <v>764</v>
      </c>
      <c r="C790" s="60"/>
      <c r="D790" s="60">
        <v>3738</v>
      </c>
    </row>
    <row r="791" spans="1:4" ht="18" customHeight="1" x14ac:dyDescent="0.35">
      <c r="A791" s="76">
        <v>3</v>
      </c>
      <c r="B791" s="60" t="s">
        <v>765</v>
      </c>
      <c r="C791" s="60"/>
      <c r="D791" s="60"/>
    </row>
    <row r="792" spans="1:4" ht="18" customHeight="1" x14ac:dyDescent="0.35">
      <c r="A792" s="76">
        <v>4</v>
      </c>
      <c r="B792" s="60" t="s">
        <v>766</v>
      </c>
      <c r="C792" s="60"/>
      <c r="D792" s="60"/>
    </row>
    <row r="793" spans="1:4" ht="18" customHeight="1" x14ac:dyDescent="0.35">
      <c r="A793" s="76">
        <v>5</v>
      </c>
      <c r="B793" s="60" t="s">
        <v>767</v>
      </c>
      <c r="C793" s="60"/>
      <c r="D793" s="60"/>
    </row>
    <row r="794" spans="1:4" ht="18" customHeight="1" x14ac:dyDescent="0.35">
      <c r="A794" s="76">
        <v>6</v>
      </c>
      <c r="B794" s="60" t="s">
        <v>768</v>
      </c>
      <c r="C794" s="60"/>
      <c r="D794" s="60"/>
    </row>
    <row r="795" spans="1:4" ht="18" customHeight="1" x14ac:dyDescent="0.35">
      <c r="A795" s="76">
        <v>7</v>
      </c>
      <c r="B795" s="60" t="s">
        <v>769</v>
      </c>
      <c r="C795" s="60"/>
      <c r="D795" s="60"/>
    </row>
    <row r="796" spans="1:4" ht="18" customHeight="1" x14ac:dyDescent="0.35">
      <c r="A796" s="76">
        <v>8</v>
      </c>
      <c r="B796" s="60" t="s">
        <v>770</v>
      </c>
      <c r="C796" s="60"/>
      <c r="D796" s="60"/>
    </row>
    <row r="797" spans="1:4" ht="18" customHeight="1" x14ac:dyDescent="0.35">
      <c r="A797" s="76">
        <v>9</v>
      </c>
      <c r="B797" s="60" t="s">
        <v>771</v>
      </c>
      <c r="C797" s="60"/>
      <c r="D797" s="60"/>
    </row>
    <row r="798" spans="1:4" ht="18" customHeight="1" x14ac:dyDescent="0.35">
      <c r="A798" s="76">
        <v>10</v>
      </c>
      <c r="B798" s="60" t="s">
        <v>772</v>
      </c>
      <c r="C798" s="60"/>
      <c r="D798" s="60"/>
    </row>
    <row r="799" spans="1:4" ht="18" customHeight="1" x14ac:dyDescent="0.35">
      <c r="A799" s="76">
        <v>11</v>
      </c>
      <c r="B799" s="60" t="s">
        <v>773</v>
      </c>
      <c r="C799" s="60"/>
      <c r="D799" s="60"/>
    </row>
    <row r="800" spans="1:4" ht="18" customHeight="1" x14ac:dyDescent="0.35">
      <c r="A800" s="76">
        <v>12</v>
      </c>
      <c r="B800" s="60" t="s">
        <v>774</v>
      </c>
      <c r="C800" s="60"/>
      <c r="D800" s="60"/>
    </row>
    <row r="801" spans="1:4" ht="18" customHeight="1" x14ac:dyDescent="0.35">
      <c r="A801" s="76">
        <v>13</v>
      </c>
      <c r="B801" s="60" t="s">
        <v>775</v>
      </c>
      <c r="C801" s="60"/>
      <c r="D801" s="60"/>
    </row>
    <row r="802" spans="1:4" ht="18" customHeight="1" x14ac:dyDescent="0.35">
      <c r="A802" s="76">
        <v>14</v>
      </c>
      <c r="B802" s="60" t="s">
        <v>776</v>
      </c>
      <c r="C802" s="60"/>
      <c r="D802" s="60"/>
    </row>
    <row r="803" spans="1:4" ht="18" customHeight="1" x14ac:dyDescent="0.35">
      <c r="A803" s="76">
        <v>15</v>
      </c>
      <c r="B803" s="60" t="s">
        <v>777</v>
      </c>
      <c r="C803" s="60"/>
      <c r="D803" s="60"/>
    </row>
    <row r="804" spans="1:4" ht="18" customHeight="1" x14ac:dyDescent="0.35">
      <c r="A804" s="76">
        <v>16</v>
      </c>
      <c r="B804" s="60" t="s">
        <v>778</v>
      </c>
      <c r="C804" s="60"/>
      <c r="D804" s="60"/>
    </row>
    <row r="805" spans="1:4" ht="18" customHeight="1" x14ac:dyDescent="0.35">
      <c r="A805" s="76">
        <v>17</v>
      </c>
      <c r="B805" s="60" t="s">
        <v>810</v>
      </c>
      <c r="C805" s="60"/>
      <c r="D805" s="60"/>
    </row>
    <row r="806" spans="1:4" ht="18" customHeight="1" x14ac:dyDescent="0.35">
      <c r="A806" s="76">
        <v>18</v>
      </c>
      <c r="B806" s="60" t="s">
        <v>780</v>
      </c>
      <c r="C806" s="60"/>
      <c r="D806" s="60"/>
    </row>
    <row r="807" spans="1:4" ht="18" customHeight="1" x14ac:dyDescent="0.35">
      <c r="A807" s="59"/>
      <c r="B807" s="57" t="s">
        <v>785</v>
      </c>
      <c r="C807" s="60"/>
      <c r="D807" s="60"/>
    </row>
    <row r="808" spans="1:4" ht="18" customHeight="1" x14ac:dyDescent="0.35">
      <c r="A808" s="52"/>
      <c r="B808" s="52"/>
      <c r="C808" s="60"/>
      <c r="D808" s="60"/>
    </row>
    <row r="809" spans="1:4" ht="18" customHeight="1" x14ac:dyDescent="0.35">
      <c r="A809" s="52"/>
      <c r="B809" s="52"/>
      <c r="C809" s="53"/>
      <c r="D809" s="53"/>
    </row>
    <row r="810" spans="1:4" ht="18" customHeight="1" x14ac:dyDescent="0.35">
      <c r="A810" s="52"/>
      <c r="B810" s="52"/>
      <c r="C810" s="53"/>
      <c r="D810" s="53"/>
    </row>
    <row r="811" spans="1:4" ht="18" customHeight="1" x14ac:dyDescent="0.35">
      <c r="A811" s="52"/>
      <c r="B811" s="52"/>
      <c r="C811" s="52"/>
      <c r="D811" s="52"/>
    </row>
    <row r="812" spans="1:4" ht="18" customHeight="1" x14ac:dyDescent="0.35">
      <c r="A812" s="52"/>
      <c r="B812" s="52"/>
      <c r="C812" s="52"/>
      <c r="D812" s="52"/>
    </row>
    <row r="813" spans="1:4" ht="18" customHeight="1" x14ac:dyDescent="0.35">
      <c r="A813" s="52"/>
      <c r="B813" s="51" t="s">
        <v>786</v>
      </c>
      <c r="C813" s="52"/>
      <c r="D813" s="52"/>
    </row>
    <row r="814" spans="1:4" ht="18" customHeight="1" x14ac:dyDescent="0.35">
      <c r="A814" s="52"/>
      <c r="B814" s="52"/>
      <c r="C814" s="52"/>
      <c r="D814" s="52"/>
    </row>
    <row r="815" spans="1:4" ht="38.25" customHeight="1" x14ac:dyDescent="0.25">
      <c r="A815" s="115" t="s">
        <v>815</v>
      </c>
      <c r="B815" s="105"/>
      <c r="C815" s="105"/>
      <c r="D815" s="105"/>
    </row>
    <row r="816" spans="1:4" ht="18" customHeight="1" x14ac:dyDescent="0.35">
      <c r="A816" s="56"/>
      <c r="B816" s="52"/>
      <c r="C816" s="55"/>
      <c r="D816" s="53"/>
    </row>
    <row r="817" spans="1:4" ht="18" customHeight="1" x14ac:dyDescent="0.35">
      <c r="A817" s="57" t="s">
        <v>784</v>
      </c>
      <c r="B817" s="57" t="s">
        <v>757</v>
      </c>
      <c r="C817" s="58" t="s">
        <v>759</v>
      </c>
      <c r="D817" s="58" t="s">
        <v>760</v>
      </c>
    </row>
    <row r="818" spans="1:4" ht="18" customHeight="1" x14ac:dyDescent="0.35">
      <c r="A818" s="76">
        <v>1</v>
      </c>
      <c r="B818" s="60" t="s">
        <v>649</v>
      </c>
      <c r="C818" s="60"/>
      <c r="D818" s="60"/>
    </row>
    <row r="819" spans="1:4" ht="18" customHeight="1" x14ac:dyDescent="0.35">
      <c r="A819" s="76">
        <v>2</v>
      </c>
      <c r="B819" s="60" t="s">
        <v>764</v>
      </c>
      <c r="C819" s="60"/>
      <c r="D819" s="60"/>
    </row>
    <row r="820" spans="1:4" ht="18" customHeight="1" x14ac:dyDescent="0.35">
      <c r="A820" s="76">
        <v>3</v>
      </c>
      <c r="B820" s="60" t="s">
        <v>765</v>
      </c>
      <c r="C820" s="60"/>
      <c r="D820" s="60"/>
    </row>
    <row r="821" spans="1:4" ht="18" customHeight="1" x14ac:dyDescent="0.35">
      <c r="A821" s="76">
        <v>4</v>
      </c>
      <c r="B821" s="60" t="s">
        <v>766</v>
      </c>
      <c r="C821" s="60"/>
      <c r="D821" s="60"/>
    </row>
    <row r="822" spans="1:4" ht="18" customHeight="1" x14ac:dyDescent="0.35">
      <c r="A822" s="76">
        <v>5</v>
      </c>
      <c r="B822" s="60" t="s">
        <v>767</v>
      </c>
      <c r="C822" s="60"/>
      <c r="D822" s="60"/>
    </row>
    <row r="823" spans="1:4" ht="18" customHeight="1" x14ac:dyDescent="0.35">
      <c r="A823" s="76">
        <v>6</v>
      </c>
      <c r="B823" s="60" t="s">
        <v>768</v>
      </c>
      <c r="C823" s="60"/>
      <c r="D823" s="60"/>
    </row>
    <row r="824" spans="1:4" ht="18" customHeight="1" x14ac:dyDescent="0.35">
      <c r="A824" s="76">
        <v>7</v>
      </c>
      <c r="B824" s="60" t="s">
        <v>769</v>
      </c>
      <c r="C824" s="60"/>
      <c r="D824" s="60"/>
    </row>
    <row r="825" spans="1:4" ht="18" customHeight="1" x14ac:dyDescent="0.35">
      <c r="A825" s="76">
        <v>8</v>
      </c>
      <c r="B825" s="60" t="s">
        <v>770</v>
      </c>
      <c r="C825" s="60"/>
      <c r="D825" s="60"/>
    </row>
    <row r="826" spans="1:4" ht="18" customHeight="1" x14ac:dyDescent="0.35">
      <c r="A826" s="76">
        <v>9</v>
      </c>
      <c r="B826" s="60" t="s">
        <v>771</v>
      </c>
      <c r="C826" s="60"/>
      <c r="D826" s="60"/>
    </row>
    <row r="827" spans="1:4" ht="18" customHeight="1" x14ac:dyDescent="0.35">
      <c r="A827" s="76">
        <v>10</v>
      </c>
      <c r="B827" s="60" t="s">
        <v>772</v>
      </c>
      <c r="C827" s="60"/>
      <c r="D827" s="60"/>
    </row>
    <row r="828" spans="1:4" ht="18" customHeight="1" x14ac:dyDescent="0.35">
      <c r="A828" s="76">
        <v>11</v>
      </c>
      <c r="B828" s="60" t="s">
        <v>773</v>
      </c>
      <c r="C828" s="60"/>
      <c r="D828" s="60"/>
    </row>
    <row r="829" spans="1:4" ht="18" customHeight="1" x14ac:dyDescent="0.35">
      <c r="A829" s="76">
        <v>12</v>
      </c>
      <c r="B829" s="60" t="s">
        <v>774</v>
      </c>
      <c r="C829" s="60"/>
      <c r="D829" s="60"/>
    </row>
    <row r="830" spans="1:4" ht="18" customHeight="1" x14ac:dyDescent="0.35">
      <c r="A830" s="76">
        <v>13</v>
      </c>
      <c r="B830" s="60" t="s">
        <v>775</v>
      </c>
      <c r="C830" s="60"/>
      <c r="D830" s="60"/>
    </row>
    <row r="831" spans="1:4" ht="18" customHeight="1" x14ac:dyDescent="0.35">
      <c r="A831" s="76">
        <v>14</v>
      </c>
      <c r="B831" s="60" t="s">
        <v>776</v>
      </c>
      <c r="C831" s="60"/>
      <c r="D831" s="60"/>
    </row>
    <row r="832" spans="1:4" ht="18" customHeight="1" x14ac:dyDescent="0.35">
      <c r="A832" s="76">
        <v>15</v>
      </c>
      <c r="B832" s="60" t="s">
        <v>777</v>
      </c>
      <c r="C832" s="60"/>
      <c r="D832" s="60"/>
    </row>
    <row r="833" spans="1:4" ht="18" customHeight="1" x14ac:dyDescent="0.35">
      <c r="A833" s="76">
        <v>16</v>
      </c>
      <c r="B833" s="60" t="s">
        <v>778</v>
      </c>
      <c r="C833" s="60"/>
      <c r="D833" s="60"/>
    </row>
    <row r="834" spans="1:4" ht="18" customHeight="1" x14ac:dyDescent="0.35">
      <c r="A834" s="76">
        <v>17</v>
      </c>
      <c r="B834" s="60" t="s">
        <v>810</v>
      </c>
      <c r="C834" s="60"/>
      <c r="D834" s="60"/>
    </row>
    <row r="835" spans="1:4" ht="18" customHeight="1" x14ac:dyDescent="0.35">
      <c r="A835" s="76">
        <v>18</v>
      </c>
      <c r="B835" s="60" t="s">
        <v>780</v>
      </c>
      <c r="C835" s="60"/>
      <c r="D835" s="60"/>
    </row>
    <row r="836" spans="1:4" ht="18" customHeight="1" x14ac:dyDescent="0.35">
      <c r="A836" s="59"/>
      <c r="B836" s="57" t="s">
        <v>785</v>
      </c>
      <c r="C836" s="60"/>
      <c r="D836" s="60"/>
    </row>
    <row r="837" spans="1:4" ht="18" customHeight="1" x14ac:dyDescent="0.35">
      <c r="A837" s="52"/>
      <c r="B837" s="52"/>
      <c r="C837" s="60"/>
      <c r="D837" s="60"/>
    </row>
    <row r="838" spans="1:4" ht="18" customHeight="1" x14ac:dyDescent="0.35">
      <c r="A838" s="52"/>
      <c r="B838" s="52"/>
      <c r="C838" s="53"/>
      <c r="D838" s="53"/>
    </row>
    <row r="839" spans="1:4" ht="18" customHeight="1" x14ac:dyDescent="0.35">
      <c r="A839" s="52"/>
      <c r="B839" s="52"/>
      <c r="C839" s="53"/>
      <c r="D839" s="53"/>
    </row>
    <row r="840" spans="1:4" ht="18" customHeight="1" x14ac:dyDescent="0.35">
      <c r="A840" s="52"/>
      <c r="B840" s="52"/>
      <c r="C840" s="52"/>
      <c r="D840" s="52"/>
    </row>
    <row r="841" spans="1:4" ht="18" customHeight="1" x14ac:dyDescent="0.35">
      <c r="A841" s="52"/>
      <c r="B841" s="52"/>
      <c r="C841" s="52"/>
      <c r="D841" s="52"/>
    </row>
    <row r="842" spans="1:4" ht="18" customHeight="1" x14ac:dyDescent="0.35">
      <c r="A842" s="52"/>
      <c r="B842" s="51" t="s">
        <v>786</v>
      </c>
      <c r="C842" s="52"/>
      <c r="D842" s="52"/>
    </row>
    <row r="843" spans="1:4" ht="18" customHeight="1" x14ac:dyDescent="0.35">
      <c r="A843" s="52"/>
      <c r="B843" s="52"/>
      <c r="C843" s="52"/>
      <c r="D843" s="52"/>
    </row>
    <row r="844" spans="1:4" ht="48" customHeight="1" x14ac:dyDescent="0.25">
      <c r="A844" s="115" t="s">
        <v>816</v>
      </c>
      <c r="B844" s="105"/>
      <c r="C844" s="105"/>
      <c r="D844" s="105"/>
    </row>
    <row r="845" spans="1:4" ht="18" customHeight="1" x14ac:dyDescent="0.35">
      <c r="A845" s="56"/>
      <c r="B845" s="52"/>
      <c r="C845" s="55"/>
      <c r="D845" s="53"/>
    </row>
    <row r="846" spans="1:4" ht="18" customHeight="1" x14ac:dyDescent="0.35">
      <c r="A846" s="57" t="s">
        <v>784</v>
      </c>
      <c r="B846" s="57" t="s">
        <v>757</v>
      </c>
      <c r="C846" s="58" t="s">
        <v>759</v>
      </c>
      <c r="D846" s="58" t="s">
        <v>760</v>
      </c>
    </row>
    <row r="847" spans="1:4" ht="18" customHeight="1" x14ac:dyDescent="0.35">
      <c r="A847" s="76">
        <v>1</v>
      </c>
      <c r="B847" s="60" t="s">
        <v>649</v>
      </c>
      <c r="C847" s="60"/>
      <c r="D847" s="60"/>
    </row>
    <row r="848" spans="1:4" ht="18" customHeight="1" x14ac:dyDescent="0.35">
      <c r="A848" s="76">
        <v>2</v>
      </c>
      <c r="B848" s="60" t="s">
        <v>764</v>
      </c>
      <c r="C848" s="60"/>
      <c r="D848" s="60"/>
    </row>
    <row r="849" spans="1:4" ht="18" customHeight="1" x14ac:dyDescent="0.35">
      <c r="A849" s="76">
        <v>3</v>
      </c>
      <c r="B849" s="60" t="s">
        <v>765</v>
      </c>
      <c r="C849" s="60"/>
      <c r="D849" s="60"/>
    </row>
    <row r="850" spans="1:4" ht="18" customHeight="1" x14ac:dyDescent="0.35">
      <c r="A850" s="76">
        <v>4</v>
      </c>
      <c r="B850" s="60" t="s">
        <v>766</v>
      </c>
      <c r="C850" s="60"/>
      <c r="D850" s="60"/>
    </row>
    <row r="851" spans="1:4" ht="18" customHeight="1" x14ac:dyDescent="0.35">
      <c r="A851" s="76">
        <v>5</v>
      </c>
      <c r="B851" s="60" t="s">
        <v>767</v>
      </c>
      <c r="C851" s="60"/>
      <c r="D851" s="60"/>
    </row>
    <row r="852" spans="1:4" ht="18" customHeight="1" x14ac:dyDescent="0.35">
      <c r="A852" s="76">
        <v>6</v>
      </c>
      <c r="B852" s="60" t="s">
        <v>768</v>
      </c>
      <c r="C852" s="60"/>
      <c r="D852" s="60"/>
    </row>
    <row r="853" spans="1:4" ht="18" customHeight="1" x14ac:dyDescent="0.35">
      <c r="A853" s="76">
        <v>7</v>
      </c>
      <c r="B853" s="60" t="s">
        <v>769</v>
      </c>
      <c r="C853" s="60"/>
      <c r="D853" s="60"/>
    </row>
    <row r="854" spans="1:4" ht="18" customHeight="1" x14ac:dyDescent="0.35">
      <c r="A854" s="76">
        <v>8</v>
      </c>
      <c r="B854" s="60" t="s">
        <v>770</v>
      </c>
      <c r="C854" s="60"/>
      <c r="D854" s="60"/>
    </row>
    <row r="855" spans="1:4" ht="18" customHeight="1" x14ac:dyDescent="0.35">
      <c r="A855" s="76">
        <v>9</v>
      </c>
      <c r="B855" s="60" t="s">
        <v>771</v>
      </c>
      <c r="C855" s="60"/>
      <c r="D855" s="60"/>
    </row>
    <row r="856" spans="1:4" ht="18" customHeight="1" x14ac:dyDescent="0.35">
      <c r="A856" s="76">
        <v>10</v>
      </c>
      <c r="B856" s="60" t="s">
        <v>772</v>
      </c>
      <c r="C856" s="60"/>
      <c r="D856" s="60"/>
    </row>
    <row r="857" spans="1:4" ht="18" customHeight="1" x14ac:dyDescent="0.35">
      <c r="A857" s="76">
        <v>11</v>
      </c>
      <c r="B857" s="60" t="s">
        <v>773</v>
      </c>
      <c r="C857" s="60"/>
      <c r="D857" s="60"/>
    </row>
    <row r="858" spans="1:4" ht="18" customHeight="1" x14ac:dyDescent="0.35">
      <c r="A858" s="76">
        <v>12</v>
      </c>
      <c r="B858" s="60" t="s">
        <v>774</v>
      </c>
      <c r="C858" s="60"/>
      <c r="D858" s="60"/>
    </row>
    <row r="859" spans="1:4" ht="18" customHeight="1" x14ac:dyDescent="0.35">
      <c r="A859" s="76">
        <v>13</v>
      </c>
      <c r="B859" s="60" t="s">
        <v>775</v>
      </c>
      <c r="C859" s="60"/>
      <c r="D859" s="60"/>
    </row>
    <row r="860" spans="1:4" ht="18" customHeight="1" x14ac:dyDescent="0.35">
      <c r="A860" s="76">
        <v>14</v>
      </c>
      <c r="B860" s="60" t="s">
        <v>776</v>
      </c>
      <c r="C860" s="60"/>
      <c r="D860" s="60"/>
    </row>
    <row r="861" spans="1:4" ht="18" customHeight="1" x14ac:dyDescent="0.35">
      <c r="A861" s="76">
        <v>15</v>
      </c>
      <c r="B861" s="60" t="s">
        <v>777</v>
      </c>
      <c r="C861" s="60"/>
      <c r="D861" s="60"/>
    </row>
    <row r="862" spans="1:4" ht="18" customHeight="1" x14ac:dyDescent="0.35">
      <c r="A862" s="76">
        <v>16</v>
      </c>
      <c r="B862" s="60" t="s">
        <v>778</v>
      </c>
      <c r="C862" s="60"/>
      <c r="D862" s="60"/>
    </row>
    <row r="863" spans="1:4" ht="18" customHeight="1" x14ac:dyDescent="0.35">
      <c r="A863" s="76">
        <v>17</v>
      </c>
      <c r="B863" s="60" t="s">
        <v>810</v>
      </c>
      <c r="C863" s="60"/>
      <c r="D863" s="60"/>
    </row>
    <row r="864" spans="1:4" ht="18" customHeight="1" x14ac:dyDescent="0.35">
      <c r="A864" s="76">
        <v>18</v>
      </c>
      <c r="B864" s="60" t="s">
        <v>780</v>
      </c>
      <c r="C864" s="60"/>
      <c r="D864" s="60"/>
    </row>
    <row r="865" spans="1:4" ht="18" customHeight="1" x14ac:dyDescent="0.35">
      <c r="A865" s="59"/>
      <c r="B865" s="57" t="s">
        <v>785</v>
      </c>
      <c r="C865" s="60"/>
      <c r="D865" s="60"/>
    </row>
    <row r="866" spans="1:4" ht="18" customHeight="1" x14ac:dyDescent="0.35">
      <c r="A866" s="52"/>
      <c r="B866" s="52"/>
      <c r="C866" s="60"/>
      <c r="D866" s="60"/>
    </row>
    <row r="867" spans="1:4" ht="18" customHeight="1" x14ac:dyDescent="0.35">
      <c r="A867" s="52"/>
      <c r="B867" s="52"/>
      <c r="C867" s="53"/>
      <c r="D867" s="53"/>
    </row>
    <row r="868" spans="1:4" ht="18" customHeight="1" x14ac:dyDescent="0.35">
      <c r="A868" s="52"/>
      <c r="B868" s="52"/>
      <c r="C868" s="53"/>
      <c r="D868" s="53"/>
    </row>
    <row r="869" spans="1:4" ht="18" customHeight="1" x14ac:dyDescent="0.35">
      <c r="A869" s="52"/>
      <c r="B869" s="52"/>
      <c r="C869" s="52"/>
      <c r="D869" s="52"/>
    </row>
    <row r="870" spans="1:4" ht="18" customHeight="1" x14ac:dyDescent="0.35">
      <c r="A870" s="52"/>
      <c r="B870" s="52"/>
      <c r="C870" s="52"/>
      <c r="D870" s="52"/>
    </row>
    <row r="871" spans="1:4" ht="18" customHeight="1" x14ac:dyDescent="0.35">
      <c r="A871" s="52"/>
      <c r="B871" s="51" t="s">
        <v>786</v>
      </c>
      <c r="C871" s="52"/>
      <c r="D871" s="52"/>
    </row>
    <row r="872" spans="1:4" ht="18" customHeight="1" x14ac:dyDescent="0.35">
      <c r="A872" s="52"/>
      <c r="B872" s="52"/>
      <c r="C872" s="52"/>
      <c r="D872" s="52"/>
    </row>
    <row r="873" spans="1:4" ht="45" customHeight="1" x14ac:dyDescent="0.25">
      <c r="A873" s="115" t="s">
        <v>817</v>
      </c>
      <c r="B873" s="105"/>
      <c r="C873" s="105"/>
      <c r="D873" s="105"/>
    </row>
    <row r="874" spans="1:4" ht="18" customHeight="1" x14ac:dyDescent="0.35">
      <c r="A874" s="56"/>
      <c r="B874" s="52"/>
      <c r="C874" s="55"/>
      <c r="D874" s="53"/>
    </row>
    <row r="875" spans="1:4" ht="18" customHeight="1" x14ac:dyDescent="0.35">
      <c r="A875" s="57" t="s">
        <v>784</v>
      </c>
      <c r="B875" s="57" t="s">
        <v>757</v>
      </c>
      <c r="C875" s="58" t="s">
        <v>759</v>
      </c>
      <c r="D875" s="58" t="s">
        <v>760</v>
      </c>
    </row>
    <row r="876" spans="1:4" ht="18" customHeight="1" x14ac:dyDescent="0.35">
      <c r="A876" s="76">
        <v>1</v>
      </c>
      <c r="B876" s="60" t="s">
        <v>649</v>
      </c>
      <c r="C876" s="60">
        <v>1622</v>
      </c>
      <c r="D876" s="60">
        <v>0</v>
      </c>
    </row>
    <row r="877" spans="1:4" ht="18" customHeight="1" x14ac:dyDescent="0.35">
      <c r="A877" s="76">
        <v>2</v>
      </c>
      <c r="B877" s="60" t="s">
        <v>764</v>
      </c>
      <c r="C877" s="60">
        <v>0</v>
      </c>
      <c r="D877" s="60">
        <v>0</v>
      </c>
    </row>
    <row r="878" spans="1:4" ht="18" customHeight="1" x14ac:dyDescent="0.35">
      <c r="A878" s="76">
        <v>3</v>
      </c>
      <c r="B878" s="60" t="s">
        <v>765</v>
      </c>
      <c r="C878" s="60">
        <v>0</v>
      </c>
      <c r="D878" s="60">
        <v>0</v>
      </c>
    </row>
    <row r="879" spans="1:4" ht="18" customHeight="1" x14ac:dyDescent="0.35">
      <c r="A879" s="76">
        <v>4</v>
      </c>
      <c r="B879" s="60" t="s">
        <v>766</v>
      </c>
      <c r="C879" s="60">
        <v>0</v>
      </c>
      <c r="D879" s="60">
        <v>0</v>
      </c>
    </row>
    <row r="880" spans="1:4" ht="18" customHeight="1" x14ac:dyDescent="0.35">
      <c r="A880" s="76">
        <v>5</v>
      </c>
      <c r="B880" s="60" t="s">
        <v>767</v>
      </c>
      <c r="C880" s="60">
        <v>0</v>
      </c>
      <c r="D880" s="60">
        <v>0</v>
      </c>
    </row>
    <row r="881" spans="1:4" ht="18" customHeight="1" x14ac:dyDescent="0.35">
      <c r="A881" s="76">
        <v>6</v>
      </c>
      <c r="B881" s="60" t="s">
        <v>768</v>
      </c>
      <c r="C881" s="60">
        <v>0</v>
      </c>
      <c r="D881" s="60">
        <v>0</v>
      </c>
    </row>
    <row r="882" spans="1:4" ht="18" customHeight="1" x14ac:dyDescent="0.35">
      <c r="A882" s="76">
        <v>7</v>
      </c>
      <c r="B882" s="60" t="s">
        <v>769</v>
      </c>
      <c r="C882" s="60">
        <v>0</v>
      </c>
      <c r="D882" s="60">
        <v>0</v>
      </c>
    </row>
    <row r="883" spans="1:4" ht="18" customHeight="1" x14ac:dyDescent="0.35">
      <c r="A883" s="76">
        <v>8</v>
      </c>
      <c r="B883" s="60" t="s">
        <v>770</v>
      </c>
      <c r="C883" s="60">
        <v>0</v>
      </c>
      <c r="D883" s="60">
        <v>0</v>
      </c>
    </row>
    <row r="884" spans="1:4" ht="18" customHeight="1" x14ac:dyDescent="0.35">
      <c r="A884" s="76">
        <v>9</v>
      </c>
      <c r="B884" s="60" t="s">
        <v>771</v>
      </c>
      <c r="C884" s="60">
        <v>0</v>
      </c>
      <c r="D884" s="60">
        <v>0</v>
      </c>
    </row>
    <row r="885" spans="1:4" ht="18" customHeight="1" x14ac:dyDescent="0.35">
      <c r="A885" s="76">
        <v>10</v>
      </c>
      <c r="B885" s="60" t="s">
        <v>772</v>
      </c>
      <c r="C885" s="60">
        <v>0</v>
      </c>
      <c r="D885" s="60">
        <v>0</v>
      </c>
    </row>
    <row r="886" spans="1:4" ht="18" customHeight="1" x14ac:dyDescent="0.35">
      <c r="A886" s="76">
        <v>11</v>
      </c>
      <c r="B886" s="60" t="s">
        <v>773</v>
      </c>
      <c r="C886" s="60">
        <v>0</v>
      </c>
      <c r="D886" s="60">
        <v>0</v>
      </c>
    </row>
    <row r="887" spans="1:4" ht="18" customHeight="1" x14ac:dyDescent="0.35">
      <c r="A887" s="76">
        <v>12</v>
      </c>
      <c r="B887" s="60" t="s">
        <v>774</v>
      </c>
      <c r="C887" s="60">
        <v>0</v>
      </c>
      <c r="D887" s="60">
        <v>0</v>
      </c>
    </row>
    <row r="888" spans="1:4" ht="18" customHeight="1" x14ac:dyDescent="0.35">
      <c r="A888" s="76">
        <v>13</v>
      </c>
      <c r="B888" s="60" t="s">
        <v>775</v>
      </c>
      <c r="C888" s="60">
        <v>0</v>
      </c>
      <c r="D888" s="60">
        <v>0</v>
      </c>
    </row>
    <row r="889" spans="1:4" ht="18" customHeight="1" x14ac:dyDescent="0.35">
      <c r="A889" s="76">
        <v>14</v>
      </c>
      <c r="B889" s="60" t="s">
        <v>776</v>
      </c>
      <c r="C889" s="60">
        <v>0</v>
      </c>
      <c r="D889" s="60">
        <v>0</v>
      </c>
    </row>
    <row r="890" spans="1:4" ht="18" customHeight="1" x14ac:dyDescent="0.35">
      <c r="A890" s="76">
        <v>15</v>
      </c>
      <c r="B890" s="60" t="s">
        <v>777</v>
      </c>
      <c r="C890" s="60">
        <v>0</v>
      </c>
      <c r="D890" s="60">
        <v>0</v>
      </c>
    </row>
    <row r="891" spans="1:4" ht="18" customHeight="1" x14ac:dyDescent="0.35">
      <c r="A891" s="76">
        <v>16</v>
      </c>
      <c r="B891" s="60" t="s">
        <v>778</v>
      </c>
      <c r="C891" s="60">
        <v>0</v>
      </c>
      <c r="D891" s="60">
        <v>0</v>
      </c>
    </row>
    <row r="892" spans="1:4" ht="18" customHeight="1" x14ac:dyDescent="0.35">
      <c r="A892" s="76">
        <v>17</v>
      </c>
      <c r="B892" s="60" t="s">
        <v>810</v>
      </c>
      <c r="C892" s="60">
        <v>0</v>
      </c>
      <c r="D892" s="60">
        <v>0</v>
      </c>
    </row>
    <row r="893" spans="1:4" ht="18" customHeight="1" x14ac:dyDescent="0.35">
      <c r="A893" s="76">
        <v>18</v>
      </c>
      <c r="B893" s="60" t="s">
        <v>780</v>
      </c>
      <c r="C893" s="60">
        <v>0</v>
      </c>
      <c r="D893" s="60">
        <v>0</v>
      </c>
    </row>
    <row r="894" spans="1:4" ht="18" customHeight="1" x14ac:dyDescent="0.35">
      <c r="A894" s="59"/>
      <c r="B894" s="57" t="s">
        <v>785</v>
      </c>
      <c r="C894" s="60"/>
      <c r="D894" s="60">
        <v>1622</v>
      </c>
    </row>
    <row r="895" spans="1:4" ht="18" customHeight="1" x14ac:dyDescent="0.35">
      <c r="A895" s="52"/>
      <c r="B895" s="52"/>
      <c r="C895" s="60">
        <v>1622</v>
      </c>
      <c r="D895" s="60">
        <v>1622</v>
      </c>
    </row>
    <row r="896" spans="1:4" ht="18" customHeight="1" x14ac:dyDescent="0.35">
      <c r="A896" s="52"/>
      <c r="B896" s="52"/>
      <c r="C896" s="53"/>
      <c r="D896" s="53"/>
    </row>
    <row r="897" spans="1:4" ht="18" customHeight="1" x14ac:dyDescent="0.35">
      <c r="A897" s="52"/>
      <c r="B897" s="52"/>
      <c r="C897" s="53"/>
      <c r="D897" s="53"/>
    </row>
    <row r="898" spans="1:4" ht="18" customHeight="1" x14ac:dyDescent="0.35">
      <c r="A898" s="52"/>
      <c r="B898" s="52"/>
      <c r="C898" s="52"/>
      <c r="D898" s="52"/>
    </row>
    <row r="899" spans="1:4" ht="18" customHeight="1" x14ac:dyDescent="0.35">
      <c r="A899" s="52"/>
      <c r="B899" s="52"/>
      <c r="C899" s="52"/>
      <c r="D899" s="52"/>
    </row>
    <row r="900" spans="1:4" ht="18" customHeight="1" x14ac:dyDescent="0.35">
      <c r="A900" s="52"/>
      <c r="B900" s="51" t="s">
        <v>786</v>
      </c>
      <c r="C900" s="52"/>
      <c r="D900" s="52"/>
    </row>
    <row r="901" spans="1:4" ht="18" customHeight="1" x14ac:dyDescent="0.35">
      <c r="A901" s="52"/>
      <c r="B901" s="52"/>
      <c r="C901" s="52"/>
      <c r="D901" s="52"/>
    </row>
    <row r="902" spans="1:4" ht="49.5" customHeight="1" x14ac:dyDescent="0.25">
      <c r="A902" s="115" t="s">
        <v>818</v>
      </c>
      <c r="B902" s="105"/>
      <c r="C902" s="105"/>
      <c r="D902" s="105"/>
    </row>
    <row r="903" spans="1:4" ht="18" customHeight="1" x14ac:dyDescent="0.35">
      <c r="A903" s="56"/>
      <c r="B903" s="52"/>
      <c r="C903" s="55"/>
      <c r="D903" s="53"/>
    </row>
    <row r="904" spans="1:4" ht="18" customHeight="1" x14ac:dyDescent="0.35">
      <c r="A904" s="57" t="s">
        <v>784</v>
      </c>
      <c r="B904" s="57" t="s">
        <v>757</v>
      </c>
      <c r="C904" s="58" t="s">
        <v>759</v>
      </c>
      <c r="D904" s="58" t="s">
        <v>760</v>
      </c>
    </row>
    <row r="905" spans="1:4" ht="18" customHeight="1" x14ac:dyDescent="0.35">
      <c r="A905" s="76">
        <v>1</v>
      </c>
      <c r="B905" s="60" t="s">
        <v>649</v>
      </c>
      <c r="C905" s="60">
        <v>412645</v>
      </c>
      <c r="D905" s="60">
        <v>0</v>
      </c>
    </row>
    <row r="906" spans="1:4" ht="18" customHeight="1" x14ac:dyDescent="0.35">
      <c r="A906" s="76">
        <v>2</v>
      </c>
      <c r="B906" s="60" t="s">
        <v>764</v>
      </c>
      <c r="C906" s="60">
        <v>0</v>
      </c>
      <c r="D906" s="60">
        <v>0</v>
      </c>
    </row>
    <row r="907" spans="1:4" ht="18" customHeight="1" x14ac:dyDescent="0.35">
      <c r="A907" s="76">
        <v>3</v>
      </c>
      <c r="B907" s="60" t="s">
        <v>765</v>
      </c>
      <c r="C907" s="60">
        <v>0</v>
      </c>
      <c r="D907" s="60">
        <v>0</v>
      </c>
    </row>
    <row r="908" spans="1:4" ht="18" customHeight="1" x14ac:dyDescent="0.35">
      <c r="A908" s="76">
        <v>4</v>
      </c>
      <c r="B908" s="60" t="s">
        <v>766</v>
      </c>
      <c r="C908" s="60">
        <v>0</v>
      </c>
      <c r="D908" s="60">
        <v>0</v>
      </c>
    </row>
    <row r="909" spans="1:4" ht="18" customHeight="1" x14ac:dyDescent="0.35">
      <c r="A909" s="76">
        <v>5</v>
      </c>
      <c r="B909" s="60" t="s">
        <v>767</v>
      </c>
      <c r="C909" s="60">
        <v>0</v>
      </c>
      <c r="D909" s="60">
        <v>0</v>
      </c>
    </row>
    <row r="910" spans="1:4" ht="18" customHeight="1" x14ac:dyDescent="0.35">
      <c r="A910" s="76">
        <v>6</v>
      </c>
      <c r="B910" s="60" t="s">
        <v>768</v>
      </c>
      <c r="C910" s="60">
        <v>0</v>
      </c>
      <c r="D910" s="60">
        <v>0</v>
      </c>
    </row>
    <row r="911" spans="1:4" ht="18" customHeight="1" x14ac:dyDescent="0.35">
      <c r="A911" s="76">
        <v>7</v>
      </c>
      <c r="B911" s="60" t="s">
        <v>769</v>
      </c>
      <c r="C911" s="60">
        <v>0</v>
      </c>
      <c r="D911" s="60">
        <v>0</v>
      </c>
    </row>
    <row r="912" spans="1:4" ht="18" customHeight="1" x14ac:dyDescent="0.35">
      <c r="A912" s="76">
        <v>8</v>
      </c>
      <c r="B912" s="60" t="s">
        <v>770</v>
      </c>
      <c r="C912" s="60">
        <v>0</v>
      </c>
      <c r="D912" s="60">
        <v>0</v>
      </c>
    </row>
    <row r="913" spans="1:4" ht="18" customHeight="1" x14ac:dyDescent="0.35">
      <c r="A913" s="76">
        <v>9</v>
      </c>
      <c r="B913" s="60" t="s">
        <v>771</v>
      </c>
      <c r="C913" s="60">
        <v>0</v>
      </c>
      <c r="D913" s="60">
        <v>0</v>
      </c>
    </row>
    <row r="914" spans="1:4" ht="18" customHeight="1" x14ac:dyDescent="0.35">
      <c r="A914" s="76">
        <v>10</v>
      </c>
      <c r="B914" s="60" t="s">
        <v>772</v>
      </c>
      <c r="C914" s="60">
        <v>0</v>
      </c>
      <c r="D914" s="60">
        <v>0</v>
      </c>
    </row>
    <row r="915" spans="1:4" ht="18" customHeight="1" x14ac:dyDescent="0.35">
      <c r="A915" s="76">
        <v>11</v>
      </c>
      <c r="B915" s="60" t="s">
        <v>773</v>
      </c>
      <c r="C915" s="60">
        <v>0</v>
      </c>
      <c r="D915" s="60">
        <v>0</v>
      </c>
    </row>
    <row r="916" spans="1:4" ht="18" customHeight="1" x14ac:dyDescent="0.35">
      <c r="A916" s="76">
        <v>12</v>
      </c>
      <c r="B916" s="60" t="s">
        <v>774</v>
      </c>
      <c r="C916" s="60">
        <v>0</v>
      </c>
      <c r="D916" s="60">
        <v>0</v>
      </c>
    </row>
    <row r="917" spans="1:4" ht="18" customHeight="1" x14ac:dyDescent="0.35">
      <c r="A917" s="76">
        <v>13</v>
      </c>
      <c r="B917" s="60" t="s">
        <v>775</v>
      </c>
      <c r="C917" s="60">
        <v>0</v>
      </c>
      <c r="D917" s="60">
        <v>0</v>
      </c>
    </row>
    <row r="918" spans="1:4" ht="18" customHeight="1" x14ac:dyDescent="0.35">
      <c r="A918" s="76">
        <v>14</v>
      </c>
      <c r="B918" s="60" t="s">
        <v>776</v>
      </c>
      <c r="C918" s="60">
        <v>0</v>
      </c>
      <c r="D918" s="60">
        <v>0</v>
      </c>
    </row>
    <row r="919" spans="1:4" ht="18" customHeight="1" x14ac:dyDescent="0.35">
      <c r="A919" s="76">
        <v>15</v>
      </c>
      <c r="B919" s="60" t="s">
        <v>777</v>
      </c>
      <c r="C919" s="60">
        <v>0</v>
      </c>
      <c r="D919" s="60">
        <v>0</v>
      </c>
    </row>
    <row r="920" spans="1:4" ht="18" customHeight="1" x14ac:dyDescent="0.35">
      <c r="A920" s="76">
        <v>16</v>
      </c>
      <c r="B920" s="60" t="s">
        <v>778</v>
      </c>
      <c r="C920" s="60">
        <v>0</v>
      </c>
      <c r="D920" s="60">
        <v>0</v>
      </c>
    </row>
    <row r="921" spans="1:4" ht="18" customHeight="1" x14ac:dyDescent="0.35">
      <c r="A921" s="76">
        <v>17</v>
      </c>
      <c r="B921" s="60" t="s">
        <v>810</v>
      </c>
      <c r="C921" s="60">
        <v>0</v>
      </c>
      <c r="D921" s="60">
        <v>0</v>
      </c>
    </row>
    <row r="922" spans="1:4" ht="18" customHeight="1" x14ac:dyDescent="0.35">
      <c r="A922" s="76">
        <v>18</v>
      </c>
      <c r="B922" s="60" t="s">
        <v>780</v>
      </c>
      <c r="C922" s="60">
        <v>0</v>
      </c>
      <c r="D922" s="60">
        <v>0</v>
      </c>
    </row>
    <row r="923" spans="1:4" ht="18" customHeight="1" x14ac:dyDescent="0.35">
      <c r="A923" s="59"/>
      <c r="B923" s="57" t="s">
        <v>785</v>
      </c>
      <c r="C923" s="60"/>
      <c r="D923" s="60">
        <v>412645</v>
      </c>
    </row>
    <row r="924" spans="1:4" ht="18" customHeight="1" x14ac:dyDescent="0.35">
      <c r="A924" s="52"/>
      <c r="B924" s="52"/>
      <c r="C924" s="60">
        <v>412645</v>
      </c>
      <c r="D924" s="60">
        <v>412645</v>
      </c>
    </row>
    <row r="925" spans="1:4" ht="18" customHeight="1" x14ac:dyDescent="0.35">
      <c r="A925" s="52"/>
      <c r="B925" s="52"/>
      <c r="C925" s="53"/>
      <c r="D925" s="53"/>
    </row>
    <row r="926" spans="1:4" ht="18" customHeight="1" x14ac:dyDescent="0.35">
      <c r="A926" s="52"/>
      <c r="B926" s="52"/>
      <c r="C926" s="53"/>
      <c r="D926" s="53"/>
    </row>
    <row r="927" spans="1:4" ht="18" customHeight="1" x14ac:dyDescent="0.35">
      <c r="A927" s="52"/>
      <c r="B927" s="52"/>
      <c r="C927" s="52"/>
      <c r="D927" s="52"/>
    </row>
    <row r="928" spans="1:4" ht="18" customHeight="1" x14ac:dyDescent="0.35">
      <c r="A928" s="52"/>
      <c r="B928" s="52"/>
      <c r="C928" s="52"/>
      <c r="D928" s="52"/>
    </row>
    <row r="929" spans="1:4" ht="18" customHeight="1" x14ac:dyDescent="0.35">
      <c r="A929" s="52"/>
      <c r="B929" s="51" t="s">
        <v>786</v>
      </c>
      <c r="C929" s="52"/>
      <c r="D929" s="52"/>
    </row>
    <row r="930" spans="1:4" ht="18" customHeight="1" x14ac:dyDescent="0.35">
      <c r="A930" s="52"/>
      <c r="B930" s="52"/>
      <c r="C930" s="52"/>
      <c r="D930" s="52"/>
    </row>
    <row r="931" spans="1:4" ht="34.5" customHeight="1" x14ac:dyDescent="0.25">
      <c r="A931" s="115" t="s">
        <v>819</v>
      </c>
      <c r="B931" s="105"/>
      <c r="C931" s="105"/>
      <c r="D931" s="105"/>
    </row>
    <row r="932" spans="1:4" ht="18" customHeight="1" x14ac:dyDescent="0.35">
      <c r="A932" s="56"/>
      <c r="B932" s="52"/>
      <c r="C932" s="55"/>
      <c r="D932" s="53"/>
    </row>
    <row r="933" spans="1:4" ht="18" customHeight="1" x14ac:dyDescent="0.35">
      <c r="A933" s="57" t="s">
        <v>784</v>
      </c>
      <c r="B933" s="57" t="s">
        <v>757</v>
      </c>
      <c r="C933" s="58" t="s">
        <v>759</v>
      </c>
      <c r="D933" s="58" t="s">
        <v>760</v>
      </c>
    </row>
    <row r="934" spans="1:4" ht="18" customHeight="1" x14ac:dyDescent="0.35">
      <c r="A934" s="76">
        <v>1</v>
      </c>
      <c r="B934" s="60" t="s">
        <v>649</v>
      </c>
      <c r="C934" s="60">
        <v>21731</v>
      </c>
      <c r="D934" s="60">
        <v>0</v>
      </c>
    </row>
    <row r="935" spans="1:4" ht="18" customHeight="1" x14ac:dyDescent="0.35">
      <c r="A935" s="76">
        <v>2</v>
      </c>
      <c r="B935" s="60" t="s">
        <v>764</v>
      </c>
      <c r="C935" s="60">
        <v>0</v>
      </c>
      <c r="D935" s="60">
        <v>0</v>
      </c>
    </row>
    <row r="936" spans="1:4" ht="18" customHeight="1" x14ac:dyDescent="0.35">
      <c r="A936" s="76">
        <v>3</v>
      </c>
      <c r="B936" s="60" t="s">
        <v>765</v>
      </c>
      <c r="C936" s="60">
        <v>0</v>
      </c>
      <c r="D936" s="60">
        <v>0</v>
      </c>
    </row>
    <row r="937" spans="1:4" ht="18" customHeight="1" x14ac:dyDescent="0.35">
      <c r="A937" s="76">
        <v>4</v>
      </c>
      <c r="B937" s="60" t="s">
        <v>766</v>
      </c>
      <c r="C937" s="60">
        <v>0</v>
      </c>
      <c r="D937" s="60">
        <v>0</v>
      </c>
    </row>
    <row r="938" spans="1:4" ht="18" customHeight="1" x14ac:dyDescent="0.35">
      <c r="A938" s="76">
        <v>5</v>
      </c>
      <c r="B938" s="60" t="s">
        <v>767</v>
      </c>
      <c r="C938" s="60">
        <v>0</v>
      </c>
      <c r="D938" s="60">
        <v>0</v>
      </c>
    </row>
    <row r="939" spans="1:4" ht="18" customHeight="1" x14ac:dyDescent="0.35">
      <c r="A939" s="76">
        <v>6</v>
      </c>
      <c r="B939" s="60" t="s">
        <v>768</v>
      </c>
      <c r="C939" s="60">
        <v>0</v>
      </c>
      <c r="D939" s="60">
        <v>0</v>
      </c>
    </row>
    <row r="940" spans="1:4" ht="18" customHeight="1" x14ac:dyDescent="0.35">
      <c r="A940" s="76">
        <v>7</v>
      </c>
      <c r="B940" s="60" t="s">
        <v>769</v>
      </c>
      <c r="C940" s="60">
        <v>0</v>
      </c>
      <c r="D940" s="60">
        <v>0</v>
      </c>
    </row>
    <row r="941" spans="1:4" ht="18" customHeight="1" x14ac:dyDescent="0.35">
      <c r="A941" s="76">
        <v>8</v>
      </c>
      <c r="B941" s="60" t="s">
        <v>770</v>
      </c>
      <c r="C941" s="60">
        <v>0</v>
      </c>
      <c r="D941" s="60">
        <v>0</v>
      </c>
    </row>
    <row r="942" spans="1:4" ht="18" customHeight="1" x14ac:dyDescent="0.35">
      <c r="A942" s="76">
        <v>9</v>
      </c>
      <c r="B942" s="60" t="s">
        <v>771</v>
      </c>
      <c r="C942" s="60">
        <v>0</v>
      </c>
      <c r="D942" s="60">
        <v>0</v>
      </c>
    </row>
    <row r="943" spans="1:4" ht="18" customHeight="1" x14ac:dyDescent="0.35">
      <c r="A943" s="76">
        <v>10</v>
      </c>
      <c r="B943" s="60" t="s">
        <v>772</v>
      </c>
      <c r="C943" s="60">
        <v>0</v>
      </c>
      <c r="D943" s="60">
        <v>0</v>
      </c>
    </row>
    <row r="944" spans="1:4" ht="18" customHeight="1" x14ac:dyDescent="0.35">
      <c r="A944" s="76">
        <v>11</v>
      </c>
      <c r="B944" s="60" t="s">
        <v>773</v>
      </c>
      <c r="C944" s="60">
        <v>0</v>
      </c>
      <c r="D944" s="60">
        <v>0</v>
      </c>
    </row>
    <row r="945" spans="1:4" ht="18" customHeight="1" x14ac:dyDescent="0.35">
      <c r="A945" s="76">
        <v>12</v>
      </c>
      <c r="B945" s="60" t="s">
        <v>774</v>
      </c>
      <c r="C945" s="60">
        <v>0</v>
      </c>
      <c r="D945" s="60">
        <v>0</v>
      </c>
    </row>
    <row r="946" spans="1:4" ht="18" customHeight="1" x14ac:dyDescent="0.35">
      <c r="A946" s="76">
        <v>13</v>
      </c>
      <c r="B946" s="60" t="s">
        <v>775</v>
      </c>
      <c r="C946" s="60">
        <v>0</v>
      </c>
      <c r="D946" s="60">
        <v>0</v>
      </c>
    </row>
    <row r="947" spans="1:4" ht="18" customHeight="1" x14ac:dyDescent="0.35">
      <c r="A947" s="76">
        <v>14</v>
      </c>
      <c r="B947" s="60" t="s">
        <v>776</v>
      </c>
      <c r="C947" s="60">
        <v>0</v>
      </c>
      <c r="D947" s="60">
        <v>0</v>
      </c>
    </row>
    <row r="948" spans="1:4" ht="18" customHeight="1" x14ac:dyDescent="0.35">
      <c r="A948" s="76">
        <v>15</v>
      </c>
      <c r="B948" s="60" t="s">
        <v>777</v>
      </c>
      <c r="C948" s="60">
        <v>0</v>
      </c>
      <c r="D948" s="60">
        <v>0</v>
      </c>
    </row>
    <row r="949" spans="1:4" ht="18" customHeight="1" x14ac:dyDescent="0.35">
      <c r="A949" s="76">
        <v>16</v>
      </c>
      <c r="B949" s="60" t="s">
        <v>778</v>
      </c>
      <c r="C949" s="60">
        <v>0</v>
      </c>
      <c r="D949" s="60">
        <v>0</v>
      </c>
    </row>
    <row r="950" spans="1:4" ht="18" customHeight="1" x14ac:dyDescent="0.35">
      <c r="A950" s="76">
        <v>17</v>
      </c>
      <c r="B950" s="60" t="s">
        <v>810</v>
      </c>
      <c r="C950" s="60">
        <v>0</v>
      </c>
      <c r="D950" s="60">
        <v>0</v>
      </c>
    </row>
    <row r="951" spans="1:4" ht="18" customHeight="1" x14ac:dyDescent="0.35">
      <c r="A951" s="76">
        <v>18</v>
      </c>
      <c r="B951" s="60" t="s">
        <v>780</v>
      </c>
      <c r="C951" s="60">
        <v>0</v>
      </c>
      <c r="D951" s="60">
        <v>0</v>
      </c>
    </row>
    <row r="952" spans="1:4" ht="18" customHeight="1" x14ac:dyDescent="0.35">
      <c r="A952" s="59"/>
      <c r="B952" s="57" t="s">
        <v>785</v>
      </c>
      <c r="C952" s="60"/>
      <c r="D952" s="60">
        <v>21731</v>
      </c>
    </row>
    <row r="953" spans="1:4" ht="18" customHeight="1" x14ac:dyDescent="0.35">
      <c r="C953" s="60">
        <v>21731</v>
      </c>
      <c r="D953" s="60">
        <v>21731</v>
      </c>
    </row>
    <row r="954" spans="1:4" ht="12.75" customHeight="1" x14ac:dyDescent="0.25"/>
    <row r="955" spans="1:4" ht="12.75" customHeight="1" x14ac:dyDescent="0.25"/>
    <row r="956" spans="1:4" ht="12.75" customHeight="1" x14ac:dyDescent="0.25"/>
    <row r="957" spans="1:4" ht="12.75" customHeight="1" x14ac:dyDescent="0.25"/>
    <row r="958" spans="1:4" ht="12.75" customHeight="1" x14ac:dyDescent="0.25"/>
    <row r="959" spans="1:4" ht="12.75" customHeight="1" x14ac:dyDescent="0.25">
      <c r="B959" s="51" t="s">
        <v>786</v>
      </c>
    </row>
    <row r="960" spans="1:4" ht="12.75" customHeight="1" x14ac:dyDescent="0.25"/>
    <row r="961" spans="1:4" ht="12.75" customHeight="1" x14ac:dyDescent="0.25"/>
    <row r="962" spans="1:4" ht="12.75" customHeight="1" x14ac:dyDescent="0.25"/>
    <row r="963" spans="1:4" ht="12.75" customHeight="1" x14ac:dyDescent="0.25"/>
    <row r="964" spans="1:4" ht="12.75" customHeight="1" x14ac:dyDescent="0.25"/>
    <row r="965" spans="1:4" ht="12.75" customHeight="1" x14ac:dyDescent="0.25"/>
    <row r="966" spans="1:4" ht="18" customHeight="1" x14ac:dyDescent="0.25">
      <c r="A966" s="115" t="s">
        <v>820</v>
      </c>
      <c r="B966" s="105"/>
      <c r="C966" s="105"/>
      <c r="D966" s="105"/>
    </row>
    <row r="967" spans="1:4" ht="18" customHeight="1" x14ac:dyDescent="0.35">
      <c r="A967" s="56"/>
      <c r="B967" s="52"/>
      <c r="C967" s="55"/>
      <c r="D967" s="53"/>
    </row>
    <row r="968" spans="1:4" ht="18" customHeight="1" x14ac:dyDescent="0.35">
      <c r="A968" s="57" t="s">
        <v>784</v>
      </c>
      <c r="B968" s="57" t="s">
        <v>757</v>
      </c>
      <c r="C968" s="58" t="s">
        <v>759</v>
      </c>
      <c r="D968" s="58" t="s">
        <v>760</v>
      </c>
    </row>
    <row r="969" spans="1:4" ht="18" customHeight="1" x14ac:dyDescent="0.35">
      <c r="A969" s="76">
        <v>1</v>
      </c>
      <c r="B969" s="60" t="s">
        <v>649</v>
      </c>
      <c r="C969" s="60"/>
      <c r="D969" s="60">
        <v>0</v>
      </c>
    </row>
    <row r="970" spans="1:4" ht="18" customHeight="1" x14ac:dyDescent="0.35">
      <c r="A970" s="76">
        <v>2</v>
      </c>
      <c r="B970" s="60" t="s">
        <v>764</v>
      </c>
      <c r="C970" s="60">
        <v>0</v>
      </c>
      <c r="D970" s="60">
        <v>0</v>
      </c>
    </row>
    <row r="971" spans="1:4" ht="18" customHeight="1" x14ac:dyDescent="0.35">
      <c r="A971" s="76">
        <v>3</v>
      </c>
      <c r="B971" s="60" t="s">
        <v>765</v>
      </c>
      <c r="C971" s="60">
        <v>0</v>
      </c>
      <c r="D971" s="60">
        <v>0</v>
      </c>
    </row>
    <row r="972" spans="1:4" ht="18" customHeight="1" x14ac:dyDescent="0.35">
      <c r="A972" s="76">
        <v>4</v>
      </c>
      <c r="B972" s="60" t="s">
        <v>766</v>
      </c>
      <c r="C972" s="60">
        <v>0</v>
      </c>
      <c r="D972" s="60">
        <v>0</v>
      </c>
    </row>
    <row r="973" spans="1:4" ht="18" customHeight="1" x14ac:dyDescent="0.35">
      <c r="A973" s="76">
        <v>5</v>
      </c>
      <c r="B973" s="60" t="s">
        <v>767</v>
      </c>
      <c r="C973" s="60">
        <v>0</v>
      </c>
      <c r="D973" s="60">
        <v>0</v>
      </c>
    </row>
    <row r="974" spans="1:4" ht="18" customHeight="1" x14ac:dyDescent="0.35">
      <c r="A974" s="76">
        <v>6</v>
      </c>
      <c r="B974" s="60" t="s">
        <v>768</v>
      </c>
      <c r="C974" s="60">
        <v>0</v>
      </c>
      <c r="D974" s="60">
        <v>0</v>
      </c>
    </row>
    <row r="975" spans="1:4" ht="18" customHeight="1" x14ac:dyDescent="0.35">
      <c r="A975" s="76">
        <v>7</v>
      </c>
      <c r="B975" s="60" t="s">
        <v>769</v>
      </c>
      <c r="C975" s="60">
        <v>215764.51</v>
      </c>
      <c r="D975" s="60">
        <v>0</v>
      </c>
    </row>
    <row r="976" spans="1:4" ht="18" customHeight="1" x14ac:dyDescent="0.35">
      <c r="A976" s="76">
        <v>8</v>
      </c>
      <c r="B976" s="60" t="s">
        <v>770</v>
      </c>
      <c r="C976" s="60">
        <v>0</v>
      </c>
      <c r="D976" s="60">
        <v>0</v>
      </c>
    </row>
    <row r="977" spans="1:4" ht="18" customHeight="1" x14ac:dyDescent="0.35">
      <c r="A977" s="76">
        <v>9</v>
      </c>
      <c r="B977" s="60" t="s">
        <v>771</v>
      </c>
      <c r="C977" s="60">
        <v>0</v>
      </c>
      <c r="D977" s="60">
        <v>0</v>
      </c>
    </row>
    <row r="978" spans="1:4" ht="18" customHeight="1" x14ac:dyDescent="0.35">
      <c r="A978" s="76">
        <v>10</v>
      </c>
      <c r="B978" s="60" t="s">
        <v>772</v>
      </c>
      <c r="C978" s="60">
        <v>0</v>
      </c>
      <c r="D978" s="60">
        <v>0</v>
      </c>
    </row>
    <row r="979" spans="1:4" ht="18" customHeight="1" x14ac:dyDescent="0.35">
      <c r="A979" s="76">
        <v>11</v>
      </c>
      <c r="B979" s="60" t="s">
        <v>773</v>
      </c>
      <c r="C979" s="60">
        <v>0</v>
      </c>
      <c r="D979" s="60">
        <v>0</v>
      </c>
    </row>
    <row r="980" spans="1:4" ht="18" customHeight="1" x14ac:dyDescent="0.35">
      <c r="A980" s="76">
        <v>12</v>
      </c>
      <c r="B980" s="60" t="s">
        <v>774</v>
      </c>
      <c r="C980" s="60">
        <v>795484.99</v>
      </c>
      <c r="D980" s="60">
        <v>0</v>
      </c>
    </row>
    <row r="981" spans="1:4" ht="18" customHeight="1" x14ac:dyDescent="0.35">
      <c r="A981" s="76">
        <v>13</v>
      </c>
      <c r="B981" s="60" t="s">
        <v>775</v>
      </c>
      <c r="C981" s="60">
        <v>0</v>
      </c>
      <c r="D981" s="60">
        <v>0</v>
      </c>
    </row>
    <row r="982" spans="1:4" ht="18" customHeight="1" x14ac:dyDescent="0.35">
      <c r="A982" s="76">
        <v>14</v>
      </c>
      <c r="B982" s="60" t="s">
        <v>776</v>
      </c>
      <c r="C982" s="60">
        <v>0</v>
      </c>
      <c r="D982" s="60">
        <v>0</v>
      </c>
    </row>
    <row r="983" spans="1:4" ht="18" customHeight="1" x14ac:dyDescent="0.35">
      <c r="A983" s="76">
        <v>15</v>
      </c>
      <c r="B983" s="60" t="s">
        <v>777</v>
      </c>
      <c r="C983" s="60">
        <v>0</v>
      </c>
      <c r="D983" s="60">
        <v>0</v>
      </c>
    </row>
    <row r="984" spans="1:4" ht="18" customHeight="1" x14ac:dyDescent="0.35">
      <c r="A984" s="76">
        <v>16</v>
      </c>
      <c r="B984" s="60" t="s">
        <v>778</v>
      </c>
      <c r="C984" s="60">
        <v>0</v>
      </c>
      <c r="D984" s="60">
        <v>0</v>
      </c>
    </row>
    <row r="985" spans="1:4" ht="18" customHeight="1" x14ac:dyDescent="0.35">
      <c r="A985" s="76">
        <v>17</v>
      </c>
      <c r="B985" s="60" t="s">
        <v>810</v>
      </c>
      <c r="C985" s="60">
        <v>0</v>
      </c>
      <c r="D985" s="60">
        <v>0</v>
      </c>
    </row>
    <row r="986" spans="1:4" ht="18" customHeight="1" x14ac:dyDescent="0.35">
      <c r="A986" s="76">
        <v>18</v>
      </c>
      <c r="B986" s="60" t="s">
        <v>780</v>
      </c>
      <c r="C986" s="60">
        <v>0</v>
      </c>
      <c r="D986" s="60">
        <v>0</v>
      </c>
    </row>
    <row r="987" spans="1:4" ht="18" customHeight="1" x14ac:dyDescent="0.35">
      <c r="A987" s="59"/>
      <c r="B987" s="57" t="s">
        <v>785</v>
      </c>
      <c r="C987" s="60"/>
      <c r="D987" s="60"/>
    </row>
    <row r="988" spans="1:4" ht="18" customHeight="1" x14ac:dyDescent="0.35">
      <c r="C988" s="60"/>
      <c r="D988" s="60"/>
    </row>
    <row r="989" spans="1:4" ht="12.75" customHeight="1" x14ac:dyDescent="0.25"/>
    <row r="990" spans="1:4" ht="12.75" customHeight="1" x14ac:dyDescent="0.25"/>
    <row r="991" spans="1:4" ht="12.75" customHeight="1" x14ac:dyDescent="0.25"/>
    <row r="992" spans="1:4" ht="12.75" customHeight="1" x14ac:dyDescent="0.25"/>
    <row r="993" spans="1:4" ht="12.75" customHeight="1" x14ac:dyDescent="0.25"/>
    <row r="994" spans="1:4" ht="12.75" customHeight="1" x14ac:dyDescent="0.25">
      <c r="B994" s="51" t="s">
        <v>786</v>
      </c>
    </row>
    <row r="995" spans="1:4" ht="12.75" customHeight="1" x14ac:dyDescent="0.25"/>
    <row r="996" spans="1:4" ht="12.75" customHeight="1" x14ac:dyDescent="0.25"/>
    <row r="997" spans="1:4" ht="12.75" customHeight="1" x14ac:dyDescent="0.25"/>
    <row r="998" spans="1:4" ht="18" customHeight="1" x14ac:dyDescent="0.25">
      <c r="A998" s="115" t="s">
        <v>821</v>
      </c>
      <c r="B998" s="105"/>
      <c r="C998" s="105"/>
      <c r="D998" s="105"/>
    </row>
    <row r="999" spans="1:4" ht="18" customHeight="1" x14ac:dyDescent="0.35">
      <c r="A999" s="56"/>
      <c r="B999" s="52"/>
      <c r="C999" s="55"/>
      <c r="D999" s="53"/>
    </row>
    <row r="1000" spans="1:4" ht="18" customHeight="1" x14ac:dyDescent="0.35">
      <c r="A1000" s="57" t="s">
        <v>784</v>
      </c>
      <c r="B1000" s="57" t="s">
        <v>757</v>
      </c>
      <c r="C1000" s="58" t="s">
        <v>759</v>
      </c>
      <c r="D1000" s="58" t="s">
        <v>760</v>
      </c>
    </row>
    <row r="1001" spans="1:4" ht="18" customHeight="1" x14ac:dyDescent="0.35">
      <c r="A1001" s="76">
        <v>1</v>
      </c>
      <c r="B1001" s="60" t="s">
        <v>649</v>
      </c>
      <c r="C1001" s="60"/>
      <c r="D1001" s="60"/>
    </row>
    <row r="1002" spans="1:4" ht="18" customHeight="1" x14ac:dyDescent="0.35">
      <c r="A1002" s="76">
        <v>2</v>
      </c>
      <c r="B1002" s="60" t="s">
        <v>764</v>
      </c>
      <c r="C1002" s="60"/>
      <c r="D1002" s="60">
        <v>72199</v>
      </c>
    </row>
    <row r="1003" spans="1:4" ht="18" customHeight="1" x14ac:dyDescent="0.35">
      <c r="A1003" s="76">
        <v>3</v>
      </c>
      <c r="B1003" s="60" t="s">
        <v>765</v>
      </c>
      <c r="C1003" s="60"/>
      <c r="D1003" s="60"/>
    </row>
    <row r="1004" spans="1:4" ht="18" customHeight="1" x14ac:dyDescent="0.35">
      <c r="A1004" s="76">
        <v>4</v>
      </c>
      <c r="B1004" s="60" t="s">
        <v>766</v>
      </c>
      <c r="C1004" s="60"/>
      <c r="D1004" s="60"/>
    </row>
    <row r="1005" spans="1:4" ht="18" customHeight="1" x14ac:dyDescent="0.35">
      <c r="A1005" s="76">
        <v>5</v>
      </c>
      <c r="B1005" s="60" t="s">
        <v>767</v>
      </c>
      <c r="C1005" s="60"/>
      <c r="D1005" s="60"/>
    </row>
    <row r="1006" spans="1:4" ht="18" customHeight="1" x14ac:dyDescent="0.35">
      <c r="A1006" s="76">
        <v>6</v>
      </c>
      <c r="B1006" s="60" t="s">
        <v>768</v>
      </c>
      <c r="C1006" s="60"/>
      <c r="D1006" s="60"/>
    </row>
    <row r="1007" spans="1:4" ht="18" customHeight="1" x14ac:dyDescent="0.35">
      <c r="A1007" s="76">
        <v>7</v>
      </c>
      <c r="B1007" s="60" t="s">
        <v>769</v>
      </c>
      <c r="C1007" s="60"/>
      <c r="D1007" s="60"/>
    </row>
    <row r="1008" spans="1:4" ht="18" customHeight="1" x14ac:dyDescent="0.35">
      <c r="A1008" s="76">
        <v>8</v>
      </c>
      <c r="B1008" s="60" t="s">
        <v>770</v>
      </c>
      <c r="C1008" s="60"/>
      <c r="D1008" s="60"/>
    </row>
    <row r="1009" spans="1:4" ht="18" customHeight="1" x14ac:dyDescent="0.35">
      <c r="A1009" s="76">
        <v>9</v>
      </c>
      <c r="B1009" s="60" t="s">
        <v>771</v>
      </c>
      <c r="C1009" s="60"/>
      <c r="D1009" s="60"/>
    </row>
    <row r="1010" spans="1:4" ht="18" customHeight="1" x14ac:dyDescent="0.35">
      <c r="A1010" s="76">
        <v>10</v>
      </c>
      <c r="B1010" s="60" t="s">
        <v>772</v>
      </c>
      <c r="C1010" s="60"/>
      <c r="D1010" s="60"/>
    </row>
    <row r="1011" spans="1:4" ht="18" customHeight="1" x14ac:dyDescent="0.35">
      <c r="A1011" s="76">
        <v>11</v>
      </c>
      <c r="B1011" s="60" t="s">
        <v>773</v>
      </c>
      <c r="C1011" s="60"/>
      <c r="D1011" s="60"/>
    </row>
    <row r="1012" spans="1:4" ht="18" customHeight="1" x14ac:dyDescent="0.35">
      <c r="A1012" s="76">
        <v>12</v>
      </c>
      <c r="B1012" s="60" t="s">
        <v>774</v>
      </c>
      <c r="C1012" s="60"/>
      <c r="D1012" s="60"/>
    </row>
    <row r="1013" spans="1:4" ht="18" customHeight="1" x14ac:dyDescent="0.35">
      <c r="A1013" s="76">
        <v>13</v>
      </c>
      <c r="B1013" s="60" t="s">
        <v>775</v>
      </c>
      <c r="C1013" s="60"/>
      <c r="D1013" s="60"/>
    </row>
    <row r="1014" spans="1:4" ht="18" customHeight="1" x14ac:dyDescent="0.35">
      <c r="A1014" s="76">
        <v>14</v>
      </c>
      <c r="B1014" s="60" t="s">
        <v>776</v>
      </c>
      <c r="C1014" s="60"/>
      <c r="D1014" s="60"/>
    </row>
    <row r="1015" spans="1:4" ht="18" customHeight="1" x14ac:dyDescent="0.35">
      <c r="A1015" s="76">
        <v>15</v>
      </c>
      <c r="B1015" s="60" t="s">
        <v>777</v>
      </c>
      <c r="C1015" s="60"/>
      <c r="D1015" s="60"/>
    </row>
    <row r="1016" spans="1:4" ht="18" customHeight="1" x14ac:dyDescent="0.35">
      <c r="A1016" s="76">
        <v>16</v>
      </c>
      <c r="B1016" s="60" t="s">
        <v>778</v>
      </c>
      <c r="C1016" s="60"/>
      <c r="D1016" s="60"/>
    </row>
    <row r="1017" spans="1:4" ht="18" customHeight="1" x14ac:dyDescent="0.35">
      <c r="A1017" s="76">
        <v>17</v>
      </c>
      <c r="B1017" s="60" t="s">
        <v>810</v>
      </c>
      <c r="C1017" s="60"/>
      <c r="D1017" s="60"/>
    </row>
    <row r="1018" spans="1:4" ht="18" customHeight="1" x14ac:dyDescent="0.35">
      <c r="A1018" s="76">
        <v>18</v>
      </c>
      <c r="B1018" s="60" t="s">
        <v>780</v>
      </c>
      <c r="C1018" s="60"/>
      <c r="D1018" s="60"/>
    </row>
    <row r="1019" spans="1:4" ht="18" customHeight="1" x14ac:dyDescent="0.35">
      <c r="A1019" s="59"/>
      <c r="B1019" s="57" t="s">
        <v>785</v>
      </c>
      <c r="C1019" s="60"/>
      <c r="D1019" s="60"/>
    </row>
    <row r="1020" spans="1:4" ht="18" customHeight="1" x14ac:dyDescent="0.35">
      <c r="A1020" s="52"/>
      <c r="B1020" s="52"/>
      <c r="C1020" s="60"/>
      <c r="D1020" s="60"/>
    </row>
    <row r="1021" spans="1:4" ht="18" customHeight="1" x14ac:dyDescent="0.35">
      <c r="A1021" s="52"/>
      <c r="B1021" s="52"/>
      <c r="C1021" s="53"/>
      <c r="D1021" s="53"/>
    </row>
    <row r="1022" spans="1:4" ht="18" customHeight="1" x14ac:dyDescent="0.35">
      <c r="A1022" s="52"/>
      <c r="B1022" s="52"/>
      <c r="C1022" s="53"/>
      <c r="D1022" s="53"/>
    </row>
    <row r="1023" spans="1:4" ht="18" customHeight="1" x14ac:dyDescent="0.35">
      <c r="A1023" s="52"/>
      <c r="B1023" s="52"/>
      <c r="C1023" s="52"/>
      <c r="D1023" s="52"/>
    </row>
    <row r="1024" spans="1:4" ht="18" customHeight="1" x14ac:dyDescent="0.35">
      <c r="A1024" s="52"/>
      <c r="B1024" s="52"/>
      <c r="C1024" s="52"/>
      <c r="D1024" s="52"/>
    </row>
    <row r="1025" spans="1:4" ht="18" customHeight="1" x14ac:dyDescent="0.35">
      <c r="A1025" s="52"/>
      <c r="B1025" s="51" t="s">
        <v>786</v>
      </c>
      <c r="C1025" s="52"/>
      <c r="D1025" s="52"/>
    </row>
  </sheetData>
  <mergeCells count="38">
    <mergeCell ref="A998:D998"/>
    <mergeCell ref="A728:D728"/>
    <mergeCell ref="A757:D757"/>
    <mergeCell ref="A786:D786"/>
    <mergeCell ref="A815:D815"/>
    <mergeCell ref="A844:D844"/>
    <mergeCell ref="A873:D873"/>
    <mergeCell ref="A902:D902"/>
    <mergeCell ref="A641:D641"/>
    <mergeCell ref="A670:D670"/>
    <mergeCell ref="A699:D699"/>
    <mergeCell ref="A931:D931"/>
    <mergeCell ref="A966:D966"/>
    <mergeCell ref="A495:D495"/>
    <mergeCell ref="A523:D523"/>
    <mergeCell ref="A553:D553"/>
    <mergeCell ref="A582:D582"/>
    <mergeCell ref="A612:D612"/>
    <mergeCell ref="A350:D350"/>
    <mergeCell ref="A379:D379"/>
    <mergeCell ref="A408:D408"/>
    <mergeCell ref="A437:D437"/>
    <mergeCell ref="A466:D466"/>
    <mergeCell ref="A205:D205"/>
    <mergeCell ref="A234:D234"/>
    <mergeCell ref="A263:D263"/>
    <mergeCell ref="A292:D292"/>
    <mergeCell ref="A321:D321"/>
    <mergeCell ref="A60:D60"/>
    <mergeCell ref="A89:D89"/>
    <mergeCell ref="A118:D118"/>
    <mergeCell ref="A147:D147"/>
    <mergeCell ref="A176:D176"/>
    <mergeCell ref="A1:D1"/>
    <mergeCell ref="A2:D2"/>
    <mergeCell ref="A3:D3"/>
    <mergeCell ref="A5:D5"/>
    <mergeCell ref="A33:D33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0"/>
  <sheetViews>
    <sheetView workbookViewId="0"/>
  </sheetViews>
  <sheetFormatPr defaultColWidth="12.54296875" defaultRowHeight="15.75" customHeight="1" x14ac:dyDescent="0.25"/>
  <cols>
    <col min="1" max="1" width="8.81640625" customWidth="1"/>
    <col min="2" max="2" width="75" customWidth="1"/>
    <col min="3" max="6" width="8.81640625" customWidth="1"/>
    <col min="7" max="22" width="8" customWidth="1"/>
  </cols>
  <sheetData>
    <row r="1" spans="1:22" ht="17.25" customHeight="1" x14ac:dyDescent="0.4">
      <c r="A1" s="113" t="s">
        <v>283</v>
      </c>
      <c r="B1" s="105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</row>
    <row r="2" spans="1:22" ht="17.25" customHeight="1" x14ac:dyDescent="0.4">
      <c r="A2" s="113" t="s">
        <v>754</v>
      </c>
      <c r="B2" s="105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</row>
    <row r="3" spans="1:22" ht="19.5" customHeight="1" x14ac:dyDescent="0.4">
      <c r="A3" s="114" t="s">
        <v>755</v>
      </c>
      <c r="B3" s="112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</row>
    <row r="4" spans="1:22" ht="10.5" customHeight="1" x14ac:dyDescent="0.35">
      <c r="A4" s="116"/>
      <c r="B4" s="117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</row>
    <row r="5" spans="1:22" ht="17.25" customHeight="1" x14ac:dyDescent="0.25">
      <c r="A5" s="118" t="s">
        <v>822</v>
      </c>
      <c r="B5" s="117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</row>
    <row r="6" spans="1:22" ht="8.25" customHeight="1" x14ac:dyDescent="0.25">
      <c r="A6" s="80"/>
      <c r="B6" s="80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</row>
    <row r="7" spans="1:22" ht="18" customHeight="1" x14ac:dyDescent="0.35">
      <c r="A7" s="81" t="s">
        <v>823</v>
      </c>
      <c r="B7" s="81" t="s">
        <v>286</v>
      </c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</row>
    <row r="8" spans="1:22" ht="18" customHeight="1" x14ac:dyDescent="0.35">
      <c r="A8" s="82">
        <v>1</v>
      </c>
      <c r="B8" s="83" t="s">
        <v>824</v>
      </c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</row>
    <row r="9" spans="1:22" ht="18" customHeight="1" x14ac:dyDescent="0.35">
      <c r="A9" s="82">
        <v>2</v>
      </c>
      <c r="B9" s="83" t="s">
        <v>825</v>
      </c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</row>
    <row r="10" spans="1:22" ht="18" customHeight="1" x14ac:dyDescent="0.35">
      <c r="A10" s="82">
        <v>3</v>
      </c>
      <c r="B10" s="83" t="s">
        <v>826</v>
      </c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</row>
    <row r="11" spans="1:22" ht="18" customHeight="1" x14ac:dyDescent="0.35">
      <c r="A11" s="82">
        <v>4</v>
      </c>
      <c r="B11" s="83" t="s">
        <v>827</v>
      </c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</row>
    <row r="12" spans="1:22" ht="18" customHeight="1" x14ac:dyDescent="0.35">
      <c r="A12" s="82">
        <v>5</v>
      </c>
      <c r="B12" s="83" t="s">
        <v>828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</row>
    <row r="13" spans="1:22" ht="18" customHeight="1" x14ac:dyDescent="0.35">
      <c r="A13" s="82">
        <v>6</v>
      </c>
      <c r="B13" s="83" t="s">
        <v>829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</row>
    <row r="14" spans="1:22" ht="18" customHeight="1" x14ac:dyDescent="0.35">
      <c r="A14" s="82">
        <v>7</v>
      </c>
      <c r="B14" s="83" t="s">
        <v>830</v>
      </c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</row>
    <row r="15" spans="1:22" ht="18" customHeight="1" x14ac:dyDescent="0.35">
      <c r="A15" s="82">
        <v>8</v>
      </c>
      <c r="B15" s="83" t="s">
        <v>831</v>
      </c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</row>
    <row r="16" spans="1:22" ht="18" customHeight="1" x14ac:dyDescent="0.35">
      <c r="A16" s="82">
        <v>9</v>
      </c>
      <c r="B16" s="83" t="s">
        <v>832</v>
      </c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</row>
    <row r="17" spans="1:22" ht="18" customHeight="1" x14ac:dyDescent="0.35">
      <c r="A17" s="82">
        <v>10</v>
      </c>
      <c r="B17" s="83" t="s">
        <v>833</v>
      </c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</row>
    <row r="18" spans="1:22" ht="18" customHeight="1" x14ac:dyDescent="0.35">
      <c r="A18" s="82">
        <v>11</v>
      </c>
      <c r="B18" s="83" t="s">
        <v>834</v>
      </c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</row>
    <row r="19" spans="1:22" ht="18" customHeight="1" x14ac:dyDescent="0.35">
      <c r="A19" s="82">
        <v>12</v>
      </c>
      <c r="B19" s="83" t="s">
        <v>835</v>
      </c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</row>
    <row r="20" spans="1:22" ht="18" customHeight="1" x14ac:dyDescent="0.35">
      <c r="A20" s="82">
        <v>13</v>
      </c>
      <c r="B20" s="83" t="s">
        <v>836</v>
      </c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</row>
    <row r="21" spans="1:22" ht="18" customHeight="1" x14ac:dyDescent="0.35">
      <c r="A21" s="82">
        <v>14</v>
      </c>
      <c r="B21" s="83" t="s">
        <v>837</v>
      </c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</row>
    <row r="22" spans="1:22" ht="18" customHeight="1" x14ac:dyDescent="0.35">
      <c r="A22" s="82">
        <v>15</v>
      </c>
      <c r="B22" s="83" t="s">
        <v>838</v>
      </c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</row>
    <row r="23" spans="1:22" ht="18" customHeight="1" x14ac:dyDescent="0.35">
      <c r="A23" s="82">
        <v>16</v>
      </c>
      <c r="B23" s="83" t="s">
        <v>839</v>
      </c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</row>
    <row r="24" spans="1:22" ht="18" customHeight="1" x14ac:dyDescent="0.35">
      <c r="A24" s="82">
        <v>17</v>
      </c>
      <c r="B24" s="83" t="s">
        <v>840</v>
      </c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</row>
    <row r="25" spans="1:22" ht="18" customHeight="1" x14ac:dyDescent="0.35">
      <c r="A25" s="82">
        <v>18</v>
      </c>
      <c r="B25" s="83" t="s">
        <v>841</v>
      </c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</row>
    <row r="26" spans="1:22" ht="18" customHeight="1" x14ac:dyDescent="0.35">
      <c r="A26" s="82">
        <v>19</v>
      </c>
      <c r="B26" s="83" t="s">
        <v>842</v>
      </c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</row>
    <row r="27" spans="1:22" ht="18" customHeight="1" x14ac:dyDescent="0.35">
      <c r="A27" s="82">
        <v>20</v>
      </c>
      <c r="B27" s="83" t="s">
        <v>843</v>
      </c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</row>
    <row r="28" spans="1:22" ht="18" customHeight="1" x14ac:dyDescent="0.35">
      <c r="A28" s="82">
        <v>21</v>
      </c>
      <c r="B28" s="83" t="s">
        <v>844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</row>
    <row r="29" spans="1:22" ht="18" customHeight="1" x14ac:dyDescent="0.35">
      <c r="A29" s="82">
        <v>22</v>
      </c>
      <c r="B29" s="83" t="s">
        <v>845</v>
      </c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</row>
    <row r="30" spans="1:22" ht="18" customHeight="1" x14ac:dyDescent="0.35">
      <c r="A30" s="82">
        <v>23</v>
      </c>
      <c r="B30" s="83" t="s">
        <v>495</v>
      </c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</row>
    <row r="31" spans="1:22" ht="18" customHeight="1" x14ac:dyDescent="0.35">
      <c r="A31" s="82">
        <v>24</v>
      </c>
      <c r="B31" s="83" t="s">
        <v>846</v>
      </c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</row>
    <row r="32" spans="1:22" ht="18" customHeight="1" x14ac:dyDescent="0.35">
      <c r="A32" s="82">
        <v>25</v>
      </c>
      <c r="B32" s="83" t="s">
        <v>847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</row>
    <row r="33" spans="1:22" ht="18" customHeight="1" x14ac:dyDescent="0.35">
      <c r="A33" s="82">
        <v>26</v>
      </c>
      <c r="B33" s="83" t="s">
        <v>848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</row>
    <row r="34" spans="1:22" ht="18" customHeight="1" x14ac:dyDescent="0.35">
      <c r="A34" s="82">
        <v>27</v>
      </c>
      <c r="B34" s="83" t="s">
        <v>849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</row>
    <row r="35" spans="1:22" ht="18" customHeight="1" x14ac:dyDescent="0.35">
      <c r="A35" s="82">
        <v>28</v>
      </c>
      <c r="B35" s="83" t="s">
        <v>850</v>
      </c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</row>
    <row r="36" spans="1:22" ht="18" customHeight="1" x14ac:dyDescent="0.35">
      <c r="A36" s="82">
        <v>29</v>
      </c>
      <c r="B36" s="83" t="s">
        <v>851</v>
      </c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</row>
    <row r="37" spans="1:22" ht="18" customHeight="1" x14ac:dyDescent="0.35">
      <c r="A37" s="82">
        <v>30</v>
      </c>
      <c r="B37" s="83" t="s">
        <v>852</v>
      </c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</row>
    <row r="38" spans="1:22" ht="17.25" customHeight="1" x14ac:dyDescent="0.35">
      <c r="A38" s="82">
        <v>31</v>
      </c>
      <c r="B38" s="83" t="s">
        <v>853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</row>
    <row r="39" spans="1:22" ht="17.25" customHeight="1" x14ac:dyDescent="0.35">
      <c r="A39" s="82">
        <v>32</v>
      </c>
      <c r="B39" s="83" t="s">
        <v>854</v>
      </c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</row>
    <row r="40" spans="1:22" ht="17.25" customHeight="1" x14ac:dyDescent="0.35">
      <c r="A40" s="82">
        <v>33</v>
      </c>
      <c r="B40" s="83" t="s">
        <v>855</v>
      </c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</row>
    <row r="41" spans="1:22" ht="17.25" customHeight="1" x14ac:dyDescent="0.25">
      <c r="A41" s="78"/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</row>
    <row r="42" spans="1:22" ht="17.25" customHeight="1" x14ac:dyDescent="0.25">
      <c r="A42" s="78"/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</row>
    <row r="43" spans="1:22" ht="17.25" customHeight="1" x14ac:dyDescent="0.25">
      <c r="A43" s="78"/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</row>
    <row r="44" spans="1:22" ht="17.25" customHeight="1" x14ac:dyDescent="0.25">
      <c r="A44" s="78"/>
      <c r="B44" s="51" t="s">
        <v>856</v>
      </c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</row>
    <row r="45" spans="1:22" ht="17.25" customHeight="1" x14ac:dyDescent="0.25">
      <c r="A45" s="78"/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</row>
    <row r="46" spans="1:22" ht="17.25" customHeight="1" x14ac:dyDescent="0.25">
      <c r="A46" s="78"/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</row>
    <row r="47" spans="1:22" ht="17.25" customHeight="1" x14ac:dyDescent="0.25">
      <c r="A47" s="78"/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</row>
    <row r="48" spans="1:22" ht="17.25" customHeight="1" x14ac:dyDescent="0.25">
      <c r="A48" s="78"/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</row>
    <row r="49" spans="1:22" ht="17.25" customHeight="1" x14ac:dyDescent="0.25">
      <c r="A49" s="78"/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</row>
    <row r="50" spans="1:22" ht="17.25" customHeight="1" x14ac:dyDescent="0.25">
      <c r="A50" s="78"/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</row>
    <row r="51" spans="1:22" ht="17.25" customHeight="1" x14ac:dyDescent="0.25">
      <c r="A51" s="78"/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</row>
    <row r="52" spans="1:22" ht="17.25" customHeight="1" x14ac:dyDescent="0.25">
      <c r="A52" s="78"/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</row>
    <row r="53" spans="1:22" ht="17.25" customHeight="1" x14ac:dyDescent="0.25">
      <c r="A53" s="78"/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</row>
    <row r="54" spans="1:22" ht="17.25" customHeight="1" x14ac:dyDescent="0.25">
      <c r="A54" s="78"/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</row>
    <row r="55" spans="1:22" ht="17.25" customHeight="1" x14ac:dyDescent="0.25">
      <c r="A55" s="78"/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</row>
    <row r="56" spans="1:22" ht="17.25" customHeight="1" x14ac:dyDescent="0.25">
      <c r="A56" s="78"/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</row>
    <row r="57" spans="1:22" ht="17.25" customHeight="1" x14ac:dyDescent="0.25">
      <c r="A57" s="78"/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</row>
    <row r="58" spans="1:22" ht="17.25" customHeight="1" x14ac:dyDescent="0.25">
      <c r="A58" s="78"/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</row>
    <row r="59" spans="1:22" ht="17.25" customHeight="1" x14ac:dyDescent="0.25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</row>
    <row r="60" spans="1:22" ht="17.25" customHeight="1" x14ac:dyDescent="0.25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</row>
    <row r="61" spans="1:22" ht="17.25" customHeight="1" x14ac:dyDescent="0.25">
      <c r="A61" s="78"/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</row>
    <row r="62" spans="1:22" ht="17.25" customHeight="1" x14ac:dyDescent="0.25">
      <c r="A62" s="78"/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</row>
    <row r="63" spans="1:22" ht="17.25" customHeight="1" x14ac:dyDescent="0.25">
      <c r="A63" s="78"/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</row>
    <row r="64" spans="1:22" ht="17.25" customHeight="1" x14ac:dyDescent="0.25">
      <c r="A64" s="78"/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</row>
    <row r="65" spans="1:22" ht="17.25" customHeight="1" x14ac:dyDescent="0.25">
      <c r="A65" s="78"/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</row>
    <row r="66" spans="1:22" ht="17.25" customHeight="1" x14ac:dyDescent="0.25">
      <c r="A66" s="78"/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</row>
    <row r="67" spans="1:22" ht="17.25" customHeight="1" x14ac:dyDescent="0.25">
      <c r="A67" s="78"/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</row>
    <row r="68" spans="1:22" ht="17.25" customHeight="1" x14ac:dyDescent="0.25">
      <c r="A68" s="78"/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</row>
    <row r="69" spans="1:22" ht="17.25" customHeight="1" x14ac:dyDescent="0.25">
      <c r="A69" s="78"/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</row>
    <row r="70" spans="1:22" ht="17.25" customHeight="1" x14ac:dyDescent="0.25">
      <c r="A70" s="78"/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</row>
    <row r="71" spans="1:22" ht="17.25" customHeight="1" x14ac:dyDescent="0.25">
      <c r="A71" s="78"/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</row>
    <row r="72" spans="1:22" ht="17.25" customHeight="1" x14ac:dyDescent="0.25">
      <c r="A72" s="78"/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</row>
    <row r="73" spans="1:22" ht="17.25" customHeight="1" x14ac:dyDescent="0.25">
      <c r="A73" s="78"/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</row>
    <row r="74" spans="1:22" ht="17.25" customHeight="1" x14ac:dyDescent="0.25">
      <c r="A74" s="78"/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</row>
    <row r="75" spans="1:22" ht="17.25" customHeight="1" x14ac:dyDescent="0.25">
      <c r="A75" s="78"/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</row>
    <row r="76" spans="1:22" ht="17.25" customHeight="1" x14ac:dyDescent="0.25">
      <c r="A76" s="78"/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</row>
    <row r="77" spans="1:22" ht="17.25" customHeight="1" x14ac:dyDescent="0.25">
      <c r="A77" s="78"/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</row>
    <row r="78" spans="1:22" ht="17.25" customHeight="1" x14ac:dyDescent="0.25">
      <c r="A78" s="78"/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</row>
    <row r="79" spans="1:22" ht="17.25" customHeight="1" x14ac:dyDescent="0.25">
      <c r="A79" s="78"/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</row>
    <row r="80" spans="1:22" ht="17.25" customHeight="1" x14ac:dyDescent="0.25">
      <c r="A80" s="78"/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</row>
    <row r="81" spans="1:22" ht="17.25" customHeight="1" x14ac:dyDescent="0.25">
      <c r="A81" s="78"/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</row>
    <row r="82" spans="1:22" ht="17.25" customHeight="1" x14ac:dyDescent="0.25">
      <c r="A82" s="78"/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</row>
    <row r="83" spans="1:22" ht="17.25" customHeight="1" x14ac:dyDescent="0.25">
      <c r="A83" s="78"/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</row>
    <row r="84" spans="1:22" ht="17.25" customHeight="1" x14ac:dyDescent="0.25">
      <c r="A84" s="78"/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</row>
    <row r="85" spans="1:22" ht="17.25" customHeight="1" x14ac:dyDescent="0.25">
      <c r="A85" s="78"/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</row>
    <row r="86" spans="1:22" ht="17.25" customHeight="1" x14ac:dyDescent="0.25">
      <c r="A86" s="78"/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</row>
    <row r="87" spans="1:22" ht="17.25" customHeight="1" x14ac:dyDescent="0.25">
      <c r="A87" s="78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</row>
    <row r="88" spans="1:22" ht="17.25" customHeight="1" x14ac:dyDescent="0.25">
      <c r="A88" s="78"/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</row>
    <row r="89" spans="1:22" ht="17.25" customHeight="1" x14ac:dyDescent="0.25">
      <c r="A89" s="78"/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</row>
    <row r="90" spans="1:22" ht="17.25" customHeight="1" x14ac:dyDescent="0.25">
      <c r="A90" s="78"/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</row>
    <row r="91" spans="1:22" ht="17.25" customHeight="1" x14ac:dyDescent="0.25">
      <c r="A91" s="78"/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</row>
    <row r="92" spans="1:22" ht="17.25" customHeight="1" x14ac:dyDescent="0.25">
      <c r="A92" s="78"/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</row>
    <row r="93" spans="1:22" ht="17.25" customHeight="1" x14ac:dyDescent="0.25">
      <c r="A93" s="78"/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</row>
    <row r="94" spans="1:22" ht="17.25" customHeight="1" x14ac:dyDescent="0.25">
      <c r="A94" s="78"/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</row>
    <row r="95" spans="1:22" ht="17.25" customHeight="1" x14ac:dyDescent="0.25">
      <c r="A95" s="78"/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</row>
    <row r="96" spans="1:22" ht="17.25" customHeight="1" x14ac:dyDescent="0.25">
      <c r="A96" s="78"/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</row>
    <row r="97" spans="1:22" ht="17.25" customHeight="1" x14ac:dyDescent="0.25">
      <c r="A97" s="78"/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</row>
    <row r="98" spans="1:22" ht="17.25" customHeight="1" x14ac:dyDescent="0.25">
      <c r="A98" s="78"/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</row>
    <row r="99" spans="1:22" ht="17.25" customHeight="1" x14ac:dyDescent="0.25">
      <c r="A99" s="78"/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</row>
    <row r="100" spans="1:22" ht="17.25" customHeight="1" x14ac:dyDescent="0.25">
      <c r="A100" s="78"/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</row>
    <row r="101" spans="1:22" ht="17.25" customHeight="1" x14ac:dyDescent="0.25">
      <c r="A101" s="78"/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</row>
    <row r="102" spans="1:22" ht="17.25" customHeight="1" x14ac:dyDescent="0.25">
      <c r="A102" s="78"/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</row>
    <row r="103" spans="1:22" ht="17.25" customHeight="1" x14ac:dyDescent="0.25">
      <c r="A103" s="78"/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</row>
    <row r="104" spans="1:22" ht="17.25" customHeight="1" x14ac:dyDescent="0.25">
      <c r="A104" s="78"/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</row>
    <row r="105" spans="1:22" ht="17.25" customHeight="1" x14ac:dyDescent="0.25">
      <c r="A105" s="78"/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</row>
    <row r="106" spans="1:22" ht="17.25" customHeight="1" x14ac:dyDescent="0.25">
      <c r="A106" s="78"/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</row>
    <row r="107" spans="1:22" ht="17.25" customHeight="1" x14ac:dyDescent="0.25">
      <c r="A107" s="78"/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</row>
    <row r="108" spans="1:22" ht="17.25" customHeight="1" x14ac:dyDescent="0.25">
      <c r="A108" s="78"/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</row>
    <row r="109" spans="1:22" ht="17.25" customHeight="1" x14ac:dyDescent="0.25">
      <c r="A109" s="78"/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</row>
    <row r="110" spans="1:22" ht="17.25" customHeight="1" x14ac:dyDescent="0.25">
      <c r="A110" s="78"/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</row>
    <row r="111" spans="1:22" ht="17.25" customHeight="1" x14ac:dyDescent="0.25">
      <c r="A111" s="78"/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</row>
    <row r="112" spans="1:22" ht="17.25" customHeight="1" x14ac:dyDescent="0.25">
      <c r="A112" s="78"/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</row>
    <row r="113" spans="1:22" ht="17.25" customHeight="1" x14ac:dyDescent="0.25">
      <c r="A113" s="78"/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</row>
    <row r="114" spans="1:22" ht="17.25" customHeight="1" x14ac:dyDescent="0.25">
      <c r="A114" s="78"/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</row>
    <row r="115" spans="1:22" ht="17.25" customHeight="1" x14ac:dyDescent="0.25">
      <c r="A115" s="78"/>
      <c r="B115" s="78"/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</row>
    <row r="116" spans="1:22" ht="17.25" customHeight="1" x14ac:dyDescent="0.25">
      <c r="A116" s="78"/>
      <c r="B116" s="78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</row>
    <row r="117" spans="1:22" ht="17.25" customHeight="1" x14ac:dyDescent="0.25">
      <c r="A117" s="78"/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</row>
    <row r="118" spans="1:22" ht="17.25" customHeight="1" x14ac:dyDescent="0.25">
      <c r="A118" s="78"/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</row>
    <row r="119" spans="1:22" ht="17.25" customHeight="1" x14ac:dyDescent="0.25">
      <c r="A119" s="78"/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</row>
    <row r="120" spans="1:22" ht="17.25" customHeight="1" x14ac:dyDescent="0.25">
      <c r="A120" s="78"/>
      <c r="B120" s="78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</row>
    <row r="121" spans="1:22" ht="17.25" customHeight="1" x14ac:dyDescent="0.25">
      <c r="A121" s="78"/>
      <c r="B121" s="78"/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</row>
    <row r="122" spans="1:22" ht="17.25" customHeight="1" x14ac:dyDescent="0.25">
      <c r="A122" s="78"/>
      <c r="B122" s="78"/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</row>
    <row r="123" spans="1:22" ht="17.25" customHeight="1" x14ac:dyDescent="0.25">
      <c r="A123" s="78"/>
      <c r="B123" s="78"/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</row>
    <row r="124" spans="1:22" ht="17.25" customHeight="1" x14ac:dyDescent="0.25">
      <c r="A124" s="78"/>
      <c r="B124" s="78"/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</row>
    <row r="125" spans="1:22" ht="17.25" customHeight="1" x14ac:dyDescent="0.25">
      <c r="A125" s="78"/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</row>
    <row r="126" spans="1:22" ht="17.25" customHeight="1" x14ac:dyDescent="0.25">
      <c r="A126" s="78"/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</row>
    <row r="127" spans="1:22" ht="17.25" customHeight="1" x14ac:dyDescent="0.25">
      <c r="A127" s="78"/>
      <c r="B127" s="78"/>
      <c r="C127" s="78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8"/>
    </row>
    <row r="128" spans="1:22" ht="17.25" customHeight="1" x14ac:dyDescent="0.25">
      <c r="A128" s="78"/>
      <c r="B128" s="78"/>
      <c r="C128" s="78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78"/>
      <c r="U128" s="78"/>
      <c r="V128" s="78"/>
    </row>
    <row r="129" spans="1:22" ht="17.25" customHeight="1" x14ac:dyDescent="0.25">
      <c r="A129" s="78"/>
      <c r="B129" s="78"/>
      <c r="C129" s="78"/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8"/>
      <c r="V129" s="78"/>
    </row>
    <row r="130" spans="1:22" ht="17.25" customHeight="1" x14ac:dyDescent="0.25">
      <c r="A130" s="78"/>
      <c r="B130" s="78"/>
      <c r="C130" s="78"/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78"/>
    </row>
    <row r="131" spans="1:22" ht="17.25" customHeight="1" x14ac:dyDescent="0.25">
      <c r="A131" s="78"/>
      <c r="B131" s="78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78"/>
    </row>
    <row r="132" spans="1:22" ht="17.25" customHeight="1" x14ac:dyDescent="0.25">
      <c r="A132" s="78"/>
      <c r="B132" s="78"/>
      <c r="C132" s="78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</row>
    <row r="133" spans="1:22" ht="17.25" customHeight="1" x14ac:dyDescent="0.25">
      <c r="A133" s="78"/>
      <c r="B133" s="78"/>
      <c r="C133" s="78"/>
      <c r="D133" s="78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78"/>
      <c r="U133" s="78"/>
      <c r="V133" s="78"/>
    </row>
    <row r="134" spans="1:22" ht="17.25" customHeight="1" x14ac:dyDescent="0.25">
      <c r="A134" s="78"/>
      <c r="B134" s="78"/>
      <c r="C134" s="78"/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8"/>
    </row>
    <row r="135" spans="1:22" ht="17.25" customHeight="1" x14ac:dyDescent="0.25">
      <c r="A135" s="78"/>
      <c r="B135" s="78"/>
      <c r="C135" s="78"/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78"/>
      <c r="R135" s="78"/>
      <c r="S135" s="78"/>
      <c r="T135" s="78"/>
      <c r="U135" s="78"/>
      <c r="V135" s="78"/>
    </row>
    <row r="136" spans="1:22" ht="17.25" customHeight="1" x14ac:dyDescent="0.25">
      <c r="A136" s="78"/>
      <c r="B136" s="78"/>
      <c r="C136" s="78"/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78"/>
      <c r="R136" s="78"/>
      <c r="S136" s="78"/>
      <c r="T136" s="78"/>
      <c r="U136" s="78"/>
      <c r="V136" s="78"/>
    </row>
    <row r="137" spans="1:22" ht="17.25" customHeight="1" x14ac:dyDescent="0.25">
      <c r="A137" s="78"/>
      <c r="B137" s="78"/>
      <c r="C137" s="78"/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Q137" s="78"/>
      <c r="R137" s="78"/>
      <c r="S137" s="78"/>
      <c r="T137" s="78"/>
      <c r="U137" s="78"/>
      <c r="V137" s="78"/>
    </row>
    <row r="138" spans="1:22" ht="17.25" customHeight="1" x14ac:dyDescent="0.25">
      <c r="A138" s="78"/>
      <c r="B138" s="78"/>
      <c r="C138" s="78"/>
      <c r="D138" s="78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Q138" s="78"/>
      <c r="R138" s="78"/>
      <c r="S138" s="78"/>
      <c r="T138" s="78"/>
      <c r="U138" s="78"/>
      <c r="V138" s="78"/>
    </row>
    <row r="139" spans="1:22" ht="17.25" customHeight="1" x14ac:dyDescent="0.25">
      <c r="A139" s="78"/>
      <c r="B139" s="78"/>
      <c r="C139" s="78"/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  <c r="P139" s="78"/>
      <c r="Q139" s="78"/>
      <c r="R139" s="78"/>
      <c r="S139" s="78"/>
      <c r="T139" s="78"/>
      <c r="U139" s="78"/>
      <c r="V139" s="78"/>
    </row>
    <row r="140" spans="1:22" ht="17.25" customHeight="1" x14ac:dyDescent="0.25">
      <c r="A140" s="78"/>
      <c r="B140" s="78"/>
      <c r="C140" s="78"/>
      <c r="D140" s="78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  <c r="P140" s="78"/>
      <c r="Q140" s="78"/>
      <c r="R140" s="78"/>
      <c r="S140" s="78"/>
      <c r="T140" s="78"/>
      <c r="U140" s="78"/>
      <c r="V140" s="78"/>
    </row>
    <row r="141" spans="1:22" ht="17.25" customHeight="1" x14ac:dyDescent="0.25">
      <c r="A141" s="78"/>
      <c r="B141" s="78"/>
      <c r="C141" s="78"/>
      <c r="D141" s="78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  <c r="P141" s="78"/>
      <c r="Q141" s="78"/>
      <c r="R141" s="78"/>
      <c r="S141" s="78"/>
      <c r="T141" s="78"/>
      <c r="U141" s="78"/>
      <c r="V141" s="78"/>
    </row>
    <row r="142" spans="1:22" ht="17.25" customHeight="1" x14ac:dyDescent="0.25">
      <c r="A142" s="78"/>
      <c r="B142" s="78"/>
      <c r="C142" s="78"/>
      <c r="D142" s="78"/>
      <c r="E142" s="78"/>
      <c r="F142" s="78"/>
      <c r="G142" s="78"/>
      <c r="H142" s="78"/>
      <c r="I142" s="78"/>
      <c r="J142" s="78"/>
      <c r="K142" s="78"/>
      <c r="L142" s="78"/>
      <c r="M142" s="78"/>
      <c r="N142" s="78"/>
      <c r="O142" s="78"/>
      <c r="P142" s="78"/>
      <c r="Q142" s="78"/>
      <c r="R142" s="78"/>
      <c r="S142" s="78"/>
      <c r="T142" s="78"/>
      <c r="U142" s="78"/>
      <c r="V142" s="78"/>
    </row>
    <row r="143" spans="1:22" ht="17.25" customHeight="1" x14ac:dyDescent="0.25">
      <c r="A143" s="78"/>
      <c r="B143" s="78"/>
      <c r="C143" s="78"/>
      <c r="D143" s="78"/>
      <c r="E143" s="78"/>
      <c r="F143" s="78"/>
      <c r="G143" s="78"/>
      <c r="H143" s="78"/>
      <c r="I143" s="78"/>
      <c r="J143" s="78"/>
      <c r="K143" s="78"/>
      <c r="L143" s="78"/>
      <c r="M143" s="78"/>
      <c r="N143" s="78"/>
      <c r="O143" s="78"/>
      <c r="P143" s="78"/>
      <c r="Q143" s="78"/>
      <c r="R143" s="78"/>
      <c r="S143" s="78"/>
      <c r="T143" s="78"/>
      <c r="U143" s="78"/>
      <c r="V143" s="78"/>
    </row>
    <row r="144" spans="1:22" ht="17.25" customHeight="1" x14ac:dyDescent="0.25">
      <c r="A144" s="78"/>
      <c r="B144" s="78"/>
      <c r="C144" s="78"/>
      <c r="D144" s="78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  <c r="P144" s="78"/>
      <c r="Q144" s="78"/>
      <c r="R144" s="78"/>
      <c r="S144" s="78"/>
      <c r="T144" s="78"/>
      <c r="U144" s="78"/>
      <c r="V144" s="78"/>
    </row>
    <row r="145" spans="1:22" ht="17.25" customHeight="1" x14ac:dyDescent="0.25">
      <c r="A145" s="78"/>
      <c r="B145" s="78"/>
      <c r="C145" s="78"/>
      <c r="D145" s="78"/>
      <c r="E145" s="78"/>
      <c r="F145" s="78"/>
      <c r="G145" s="78"/>
      <c r="H145" s="78"/>
      <c r="I145" s="78"/>
      <c r="J145" s="78"/>
      <c r="K145" s="78"/>
      <c r="L145" s="78"/>
      <c r="M145" s="78"/>
      <c r="N145" s="78"/>
      <c r="O145" s="78"/>
      <c r="P145" s="78"/>
      <c r="Q145" s="78"/>
      <c r="R145" s="78"/>
      <c r="S145" s="78"/>
      <c r="T145" s="78"/>
      <c r="U145" s="78"/>
      <c r="V145" s="78"/>
    </row>
    <row r="146" spans="1:22" ht="17.25" customHeight="1" x14ac:dyDescent="0.25">
      <c r="A146" s="78"/>
      <c r="B146" s="78"/>
      <c r="C146" s="78"/>
      <c r="D146" s="78"/>
      <c r="E146" s="78"/>
      <c r="F146" s="78"/>
      <c r="G146" s="78"/>
      <c r="H146" s="78"/>
      <c r="I146" s="78"/>
      <c r="J146" s="78"/>
      <c r="K146" s="78"/>
      <c r="L146" s="78"/>
      <c r="M146" s="78"/>
      <c r="N146" s="78"/>
      <c r="O146" s="78"/>
      <c r="P146" s="78"/>
      <c r="Q146" s="78"/>
      <c r="R146" s="78"/>
      <c r="S146" s="78"/>
      <c r="T146" s="78"/>
      <c r="U146" s="78"/>
      <c r="V146" s="78"/>
    </row>
    <row r="147" spans="1:22" ht="17.25" customHeight="1" x14ac:dyDescent="0.25">
      <c r="A147" s="78"/>
      <c r="B147" s="78"/>
      <c r="C147" s="78"/>
      <c r="D147" s="78"/>
      <c r="E147" s="78"/>
      <c r="F147" s="78"/>
      <c r="G147" s="78"/>
      <c r="H147" s="78"/>
      <c r="I147" s="78"/>
      <c r="J147" s="78"/>
      <c r="K147" s="78"/>
      <c r="L147" s="78"/>
      <c r="M147" s="78"/>
      <c r="N147" s="78"/>
      <c r="O147" s="78"/>
      <c r="P147" s="78"/>
      <c r="Q147" s="78"/>
      <c r="R147" s="78"/>
      <c r="S147" s="78"/>
      <c r="T147" s="78"/>
      <c r="U147" s="78"/>
      <c r="V147" s="78"/>
    </row>
    <row r="148" spans="1:22" ht="17.25" customHeight="1" x14ac:dyDescent="0.25">
      <c r="A148" s="78"/>
      <c r="B148" s="78"/>
      <c r="C148" s="78"/>
      <c r="D148" s="78"/>
      <c r="E148" s="78"/>
      <c r="F148" s="78"/>
      <c r="G148" s="78"/>
      <c r="H148" s="78"/>
      <c r="I148" s="78"/>
      <c r="J148" s="78"/>
      <c r="K148" s="78"/>
      <c r="L148" s="78"/>
      <c r="M148" s="78"/>
      <c r="N148" s="78"/>
      <c r="O148" s="78"/>
      <c r="P148" s="78"/>
      <c r="Q148" s="78"/>
      <c r="R148" s="78"/>
      <c r="S148" s="78"/>
      <c r="T148" s="78"/>
      <c r="U148" s="78"/>
      <c r="V148" s="78"/>
    </row>
    <row r="149" spans="1:22" ht="17.25" customHeight="1" x14ac:dyDescent="0.25">
      <c r="A149" s="78"/>
      <c r="B149" s="78"/>
      <c r="C149" s="78"/>
      <c r="D149" s="78"/>
      <c r="E149" s="78"/>
      <c r="F149" s="78"/>
      <c r="G149" s="78"/>
      <c r="H149" s="78"/>
      <c r="I149" s="78"/>
      <c r="J149" s="78"/>
      <c r="K149" s="78"/>
      <c r="L149" s="78"/>
      <c r="M149" s="78"/>
      <c r="N149" s="78"/>
      <c r="O149" s="78"/>
      <c r="P149" s="78"/>
      <c r="Q149" s="78"/>
      <c r="R149" s="78"/>
      <c r="S149" s="78"/>
      <c r="T149" s="78"/>
      <c r="U149" s="78"/>
      <c r="V149" s="78"/>
    </row>
    <row r="150" spans="1:22" ht="17.25" customHeight="1" x14ac:dyDescent="0.25">
      <c r="A150" s="78"/>
      <c r="B150" s="78"/>
      <c r="C150" s="78"/>
      <c r="D150" s="78"/>
      <c r="E150" s="78"/>
      <c r="F150" s="78"/>
      <c r="G150" s="78"/>
      <c r="H150" s="78"/>
      <c r="I150" s="78"/>
      <c r="J150" s="78"/>
      <c r="K150" s="78"/>
      <c r="L150" s="78"/>
      <c r="M150" s="78"/>
      <c r="N150" s="78"/>
      <c r="O150" s="78"/>
      <c r="P150" s="78"/>
      <c r="Q150" s="78"/>
      <c r="R150" s="78"/>
      <c r="S150" s="78"/>
      <c r="T150" s="78"/>
      <c r="U150" s="78"/>
      <c r="V150" s="78"/>
    </row>
    <row r="151" spans="1:22" ht="17.25" customHeight="1" x14ac:dyDescent="0.25">
      <c r="A151" s="78"/>
      <c r="B151" s="78"/>
      <c r="C151" s="78"/>
      <c r="D151" s="78"/>
      <c r="E151" s="78"/>
      <c r="F151" s="78"/>
      <c r="G151" s="78"/>
      <c r="H151" s="78"/>
      <c r="I151" s="78"/>
      <c r="J151" s="78"/>
      <c r="K151" s="78"/>
      <c r="L151" s="78"/>
      <c r="M151" s="78"/>
      <c r="N151" s="78"/>
      <c r="O151" s="78"/>
      <c r="P151" s="78"/>
      <c r="Q151" s="78"/>
      <c r="R151" s="78"/>
      <c r="S151" s="78"/>
      <c r="T151" s="78"/>
      <c r="U151" s="78"/>
      <c r="V151" s="78"/>
    </row>
    <row r="152" spans="1:22" ht="17.25" customHeight="1" x14ac:dyDescent="0.25">
      <c r="A152" s="78"/>
      <c r="B152" s="78"/>
      <c r="C152" s="78"/>
      <c r="D152" s="78"/>
      <c r="E152" s="78"/>
      <c r="F152" s="78"/>
      <c r="G152" s="78"/>
      <c r="H152" s="78"/>
      <c r="I152" s="78"/>
      <c r="J152" s="78"/>
      <c r="K152" s="78"/>
      <c r="L152" s="78"/>
      <c r="M152" s="78"/>
      <c r="N152" s="78"/>
      <c r="O152" s="78"/>
      <c r="P152" s="78"/>
      <c r="Q152" s="78"/>
      <c r="R152" s="78"/>
      <c r="S152" s="78"/>
      <c r="T152" s="78"/>
      <c r="U152" s="78"/>
      <c r="V152" s="78"/>
    </row>
    <row r="153" spans="1:22" ht="17.25" customHeight="1" x14ac:dyDescent="0.25">
      <c r="A153" s="78"/>
      <c r="B153" s="78"/>
      <c r="C153" s="78"/>
      <c r="D153" s="78"/>
      <c r="E153" s="78"/>
      <c r="F153" s="78"/>
      <c r="G153" s="78"/>
      <c r="H153" s="78"/>
      <c r="I153" s="78"/>
      <c r="J153" s="78"/>
      <c r="K153" s="78"/>
      <c r="L153" s="78"/>
      <c r="M153" s="78"/>
      <c r="N153" s="78"/>
      <c r="O153" s="78"/>
      <c r="P153" s="78"/>
      <c r="Q153" s="78"/>
      <c r="R153" s="78"/>
      <c r="S153" s="78"/>
      <c r="T153" s="78"/>
      <c r="U153" s="78"/>
      <c r="V153" s="78"/>
    </row>
    <row r="154" spans="1:22" ht="17.25" customHeight="1" x14ac:dyDescent="0.25">
      <c r="A154" s="78"/>
      <c r="B154" s="78"/>
      <c r="C154" s="78"/>
      <c r="D154" s="78"/>
      <c r="E154" s="78"/>
      <c r="F154" s="78"/>
      <c r="G154" s="78"/>
      <c r="H154" s="78"/>
      <c r="I154" s="78"/>
      <c r="J154" s="78"/>
      <c r="K154" s="78"/>
      <c r="L154" s="78"/>
      <c r="M154" s="78"/>
      <c r="N154" s="78"/>
      <c r="O154" s="78"/>
      <c r="P154" s="78"/>
      <c r="Q154" s="78"/>
      <c r="R154" s="78"/>
      <c r="S154" s="78"/>
      <c r="T154" s="78"/>
      <c r="U154" s="78"/>
      <c r="V154" s="78"/>
    </row>
    <row r="155" spans="1:22" ht="17.25" customHeight="1" x14ac:dyDescent="0.25">
      <c r="A155" s="78"/>
      <c r="B155" s="78"/>
      <c r="C155" s="78"/>
      <c r="D155" s="78"/>
      <c r="E155" s="78"/>
      <c r="F155" s="78"/>
      <c r="G155" s="78"/>
      <c r="H155" s="78"/>
      <c r="I155" s="78"/>
      <c r="J155" s="78"/>
      <c r="K155" s="78"/>
      <c r="L155" s="78"/>
      <c r="M155" s="78"/>
      <c r="N155" s="78"/>
      <c r="O155" s="78"/>
      <c r="P155" s="78"/>
      <c r="Q155" s="78"/>
      <c r="R155" s="78"/>
      <c r="S155" s="78"/>
      <c r="T155" s="78"/>
      <c r="U155" s="78"/>
      <c r="V155" s="78"/>
    </row>
    <row r="156" spans="1:22" ht="17.25" customHeight="1" x14ac:dyDescent="0.25">
      <c r="A156" s="78"/>
      <c r="B156" s="78"/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8"/>
      <c r="U156" s="78"/>
      <c r="V156" s="78"/>
    </row>
    <row r="157" spans="1:22" ht="17.25" customHeight="1" x14ac:dyDescent="0.25">
      <c r="A157" s="78"/>
      <c r="B157" s="78"/>
      <c r="C157" s="78"/>
      <c r="D157" s="78"/>
      <c r="E157" s="78"/>
      <c r="F157" s="78"/>
      <c r="G157" s="78"/>
      <c r="H157" s="78"/>
      <c r="I157" s="78"/>
      <c r="J157" s="78"/>
      <c r="K157" s="78"/>
      <c r="L157" s="78"/>
      <c r="M157" s="78"/>
      <c r="N157" s="78"/>
      <c r="O157" s="78"/>
      <c r="P157" s="78"/>
      <c r="Q157" s="78"/>
      <c r="R157" s="78"/>
      <c r="S157" s="78"/>
      <c r="T157" s="78"/>
      <c r="U157" s="78"/>
      <c r="V157" s="78"/>
    </row>
    <row r="158" spans="1:22" ht="17.25" customHeight="1" x14ac:dyDescent="0.25">
      <c r="A158" s="78"/>
      <c r="B158" s="78"/>
      <c r="C158" s="78"/>
      <c r="D158" s="78"/>
      <c r="E158" s="78"/>
      <c r="F158" s="78"/>
      <c r="G158" s="78"/>
      <c r="H158" s="78"/>
      <c r="I158" s="78"/>
      <c r="J158" s="78"/>
      <c r="K158" s="78"/>
      <c r="L158" s="78"/>
      <c r="M158" s="78"/>
      <c r="N158" s="78"/>
      <c r="O158" s="78"/>
      <c r="P158" s="78"/>
      <c r="Q158" s="78"/>
      <c r="R158" s="78"/>
      <c r="S158" s="78"/>
      <c r="T158" s="78"/>
      <c r="U158" s="78"/>
      <c r="V158" s="78"/>
    </row>
    <row r="159" spans="1:22" ht="17.25" customHeight="1" x14ac:dyDescent="0.25">
      <c r="A159" s="78"/>
      <c r="B159" s="78"/>
      <c r="C159" s="78"/>
      <c r="D159" s="78"/>
      <c r="E159" s="78"/>
      <c r="F159" s="78"/>
      <c r="G159" s="78"/>
      <c r="H159" s="78"/>
      <c r="I159" s="78"/>
      <c r="J159" s="78"/>
      <c r="K159" s="78"/>
      <c r="L159" s="78"/>
      <c r="M159" s="78"/>
      <c r="N159" s="78"/>
      <c r="O159" s="78"/>
      <c r="P159" s="78"/>
      <c r="Q159" s="78"/>
      <c r="R159" s="78"/>
      <c r="S159" s="78"/>
      <c r="T159" s="78"/>
      <c r="U159" s="78"/>
      <c r="V159" s="78"/>
    </row>
    <row r="160" spans="1:22" ht="17.25" customHeight="1" x14ac:dyDescent="0.25">
      <c r="A160" s="78"/>
      <c r="B160" s="78"/>
      <c r="C160" s="78"/>
      <c r="D160" s="78"/>
      <c r="E160" s="78"/>
      <c r="F160" s="78"/>
      <c r="G160" s="78"/>
      <c r="H160" s="78"/>
      <c r="I160" s="78"/>
      <c r="J160" s="78"/>
      <c r="K160" s="78"/>
      <c r="L160" s="78"/>
      <c r="M160" s="78"/>
      <c r="N160" s="78"/>
      <c r="O160" s="78"/>
      <c r="P160" s="78"/>
      <c r="Q160" s="78"/>
      <c r="R160" s="78"/>
      <c r="S160" s="78"/>
      <c r="T160" s="78"/>
      <c r="U160" s="78"/>
      <c r="V160" s="78"/>
    </row>
    <row r="161" spans="1:22" ht="17.25" customHeight="1" x14ac:dyDescent="0.25">
      <c r="A161" s="78"/>
      <c r="B161" s="78"/>
      <c r="C161" s="78"/>
      <c r="D161" s="78"/>
      <c r="E161" s="78"/>
      <c r="F161" s="78"/>
      <c r="G161" s="78"/>
      <c r="H161" s="78"/>
      <c r="I161" s="78"/>
      <c r="J161" s="78"/>
      <c r="K161" s="78"/>
      <c r="L161" s="78"/>
      <c r="M161" s="78"/>
      <c r="N161" s="78"/>
      <c r="O161" s="78"/>
      <c r="P161" s="78"/>
      <c r="Q161" s="78"/>
      <c r="R161" s="78"/>
      <c r="S161" s="78"/>
      <c r="T161" s="78"/>
      <c r="U161" s="78"/>
      <c r="V161" s="78"/>
    </row>
    <row r="162" spans="1:22" ht="17.25" customHeight="1" x14ac:dyDescent="0.25">
      <c r="A162" s="78"/>
      <c r="B162" s="78"/>
      <c r="C162" s="78"/>
      <c r="D162" s="78"/>
      <c r="E162" s="78"/>
      <c r="F162" s="78"/>
      <c r="G162" s="78"/>
      <c r="H162" s="78"/>
      <c r="I162" s="78"/>
      <c r="J162" s="78"/>
      <c r="K162" s="78"/>
      <c r="L162" s="78"/>
      <c r="M162" s="78"/>
      <c r="N162" s="78"/>
      <c r="O162" s="78"/>
      <c r="P162" s="78"/>
      <c r="Q162" s="78"/>
      <c r="R162" s="78"/>
      <c r="S162" s="78"/>
      <c r="T162" s="78"/>
      <c r="U162" s="78"/>
      <c r="V162" s="78"/>
    </row>
    <row r="163" spans="1:22" ht="17.25" customHeight="1" x14ac:dyDescent="0.25">
      <c r="A163" s="78"/>
      <c r="B163" s="78"/>
      <c r="C163" s="78"/>
      <c r="D163" s="78"/>
      <c r="E163" s="78"/>
      <c r="F163" s="78"/>
      <c r="G163" s="78"/>
      <c r="H163" s="78"/>
      <c r="I163" s="78"/>
      <c r="J163" s="78"/>
      <c r="K163" s="78"/>
      <c r="L163" s="78"/>
      <c r="M163" s="78"/>
      <c r="N163" s="78"/>
      <c r="O163" s="78"/>
      <c r="P163" s="78"/>
      <c r="Q163" s="78"/>
      <c r="R163" s="78"/>
      <c r="S163" s="78"/>
      <c r="T163" s="78"/>
      <c r="U163" s="78"/>
      <c r="V163" s="78"/>
    </row>
    <row r="164" spans="1:22" ht="17.25" customHeight="1" x14ac:dyDescent="0.25">
      <c r="A164" s="78"/>
      <c r="B164" s="78"/>
      <c r="C164" s="78"/>
      <c r="D164" s="78"/>
      <c r="E164" s="78"/>
      <c r="F164" s="78"/>
      <c r="G164" s="78"/>
      <c r="H164" s="78"/>
      <c r="I164" s="78"/>
      <c r="J164" s="78"/>
      <c r="K164" s="78"/>
      <c r="L164" s="78"/>
      <c r="M164" s="78"/>
      <c r="N164" s="78"/>
      <c r="O164" s="78"/>
      <c r="P164" s="78"/>
      <c r="Q164" s="78"/>
      <c r="R164" s="78"/>
      <c r="S164" s="78"/>
      <c r="T164" s="78"/>
      <c r="U164" s="78"/>
      <c r="V164" s="78"/>
    </row>
    <row r="165" spans="1:22" ht="17.25" customHeight="1" x14ac:dyDescent="0.25">
      <c r="A165" s="78"/>
      <c r="B165" s="78"/>
      <c r="C165" s="78"/>
      <c r="D165" s="78"/>
      <c r="E165" s="78"/>
      <c r="F165" s="78"/>
      <c r="G165" s="78"/>
      <c r="H165" s="78"/>
      <c r="I165" s="78"/>
      <c r="J165" s="78"/>
      <c r="K165" s="78"/>
      <c r="L165" s="78"/>
      <c r="M165" s="78"/>
      <c r="N165" s="78"/>
      <c r="O165" s="78"/>
      <c r="P165" s="78"/>
      <c r="Q165" s="78"/>
      <c r="R165" s="78"/>
      <c r="S165" s="78"/>
      <c r="T165" s="78"/>
      <c r="U165" s="78"/>
      <c r="V165" s="78"/>
    </row>
    <row r="166" spans="1:22" ht="17.25" customHeight="1" x14ac:dyDescent="0.25">
      <c r="A166" s="78"/>
      <c r="B166" s="78"/>
      <c r="C166" s="78"/>
      <c r="D166" s="78"/>
      <c r="E166" s="78"/>
      <c r="F166" s="78"/>
      <c r="G166" s="78"/>
      <c r="H166" s="78"/>
      <c r="I166" s="78"/>
      <c r="J166" s="78"/>
      <c r="K166" s="78"/>
      <c r="L166" s="78"/>
      <c r="M166" s="78"/>
      <c r="N166" s="78"/>
      <c r="O166" s="78"/>
      <c r="P166" s="78"/>
      <c r="Q166" s="78"/>
      <c r="R166" s="78"/>
      <c r="S166" s="78"/>
      <c r="T166" s="78"/>
      <c r="U166" s="78"/>
      <c r="V166" s="78"/>
    </row>
    <row r="167" spans="1:22" ht="17.25" customHeight="1" x14ac:dyDescent="0.25">
      <c r="A167" s="78"/>
      <c r="B167" s="78"/>
      <c r="C167" s="78"/>
      <c r="D167" s="78"/>
      <c r="E167" s="78"/>
      <c r="F167" s="78"/>
      <c r="G167" s="78"/>
      <c r="H167" s="78"/>
      <c r="I167" s="78"/>
      <c r="J167" s="78"/>
      <c r="K167" s="78"/>
      <c r="L167" s="78"/>
      <c r="M167" s="78"/>
      <c r="N167" s="78"/>
      <c r="O167" s="78"/>
      <c r="P167" s="78"/>
      <c r="Q167" s="78"/>
      <c r="R167" s="78"/>
      <c r="S167" s="78"/>
      <c r="T167" s="78"/>
      <c r="U167" s="78"/>
      <c r="V167" s="78"/>
    </row>
    <row r="168" spans="1:22" ht="17.25" customHeight="1" x14ac:dyDescent="0.25">
      <c r="A168" s="78"/>
      <c r="B168" s="78"/>
      <c r="C168" s="78"/>
      <c r="D168" s="78"/>
      <c r="E168" s="78"/>
      <c r="F168" s="78"/>
      <c r="G168" s="78"/>
      <c r="H168" s="78"/>
      <c r="I168" s="78"/>
      <c r="J168" s="78"/>
      <c r="K168" s="78"/>
      <c r="L168" s="78"/>
      <c r="M168" s="78"/>
      <c r="N168" s="78"/>
      <c r="O168" s="78"/>
      <c r="P168" s="78"/>
      <c r="Q168" s="78"/>
      <c r="R168" s="78"/>
      <c r="S168" s="78"/>
      <c r="T168" s="78"/>
      <c r="U168" s="78"/>
      <c r="V168" s="78"/>
    </row>
    <row r="169" spans="1:22" ht="17.25" customHeight="1" x14ac:dyDescent="0.25">
      <c r="A169" s="78"/>
      <c r="B169" s="78"/>
      <c r="C169" s="78"/>
      <c r="D169" s="78"/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78"/>
      <c r="P169" s="78"/>
      <c r="Q169" s="78"/>
      <c r="R169" s="78"/>
      <c r="S169" s="78"/>
      <c r="T169" s="78"/>
      <c r="U169" s="78"/>
      <c r="V169" s="78"/>
    </row>
    <row r="170" spans="1:22" ht="17.25" customHeight="1" x14ac:dyDescent="0.25">
      <c r="A170" s="78"/>
      <c r="B170" s="78"/>
      <c r="C170" s="78"/>
      <c r="D170" s="78"/>
      <c r="E170" s="78"/>
      <c r="F170" s="78"/>
      <c r="G170" s="78"/>
      <c r="H170" s="78"/>
      <c r="I170" s="78"/>
      <c r="J170" s="78"/>
      <c r="K170" s="78"/>
      <c r="L170" s="78"/>
      <c r="M170" s="78"/>
      <c r="N170" s="78"/>
      <c r="O170" s="78"/>
      <c r="P170" s="78"/>
      <c r="Q170" s="78"/>
      <c r="R170" s="78"/>
      <c r="S170" s="78"/>
      <c r="T170" s="78"/>
      <c r="U170" s="78"/>
      <c r="V170" s="78"/>
    </row>
    <row r="171" spans="1:22" ht="17.25" customHeight="1" x14ac:dyDescent="0.25">
      <c r="A171" s="78"/>
      <c r="B171" s="78"/>
      <c r="C171" s="78"/>
      <c r="D171" s="78"/>
      <c r="E171" s="78"/>
      <c r="F171" s="78"/>
      <c r="G171" s="78"/>
      <c r="H171" s="78"/>
      <c r="I171" s="78"/>
      <c r="J171" s="78"/>
      <c r="K171" s="78"/>
      <c r="L171" s="78"/>
      <c r="M171" s="78"/>
      <c r="N171" s="78"/>
      <c r="O171" s="78"/>
      <c r="P171" s="78"/>
      <c r="Q171" s="78"/>
      <c r="R171" s="78"/>
      <c r="S171" s="78"/>
      <c r="T171" s="78"/>
      <c r="U171" s="78"/>
      <c r="V171" s="78"/>
    </row>
    <row r="172" spans="1:22" ht="17.25" customHeight="1" x14ac:dyDescent="0.25">
      <c r="A172" s="78"/>
      <c r="B172" s="78"/>
      <c r="C172" s="78"/>
      <c r="D172" s="78"/>
      <c r="E172" s="78"/>
      <c r="F172" s="78"/>
      <c r="G172" s="78"/>
      <c r="H172" s="78"/>
      <c r="I172" s="78"/>
      <c r="J172" s="78"/>
      <c r="K172" s="78"/>
      <c r="L172" s="78"/>
      <c r="M172" s="78"/>
      <c r="N172" s="78"/>
      <c r="O172" s="78"/>
      <c r="P172" s="78"/>
      <c r="Q172" s="78"/>
      <c r="R172" s="78"/>
      <c r="S172" s="78"/>
      <c r="T172" s="78"/>
      <c r="U172" s="78"/>
      <c r="V172" s="78"/>
    </row>
    <row r="173" spans="1:22" ht="17.25" customHeight="1" x14ac:dyDescent="0.25">
      <c r="A173" s="78"/>
      <c r="B173" s="78"/>
      <c r="C173" s="78"/>
      <c r="D173" s="78"/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  <c r="P173" s="78"/>
      <c r="Q173" s="78"/>
      <c r="R173" s="78"/>
      <c r="S173" s="78"/>
      <c r="T173" s="78"/>
      <c r="U173" s="78"/>
      <c r="V173" s="78"/>
    </row>
    <row r="174" spans="1:22" ht="17.25" customHeight="1" x14ac:dyDescent="0.25">
      <c r="A174" s="78"/>
      <c r="B174" s="78"/>
      <c r="C174" s="78"/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Q174" s="78"/>
      <c r="R174" s="78"/>
      <c r="S174" s="78"/>
      <c r="T174" s="78"/>
      <c r="U174" s="78"/>
      <c r="V174" s="78"/>
    </row>
    <row r="175" spans="1:22" ht="17.25" customHeight="1" x14ac:dyDescent="0.25">
      <c r="A175" s="78"/>
      <c r="B175" s="78"/>
      <c r="C175" s="78"/>
      <c r="D175" s="78"/>
      <c r="E175" s="78"/>
      <c r="F175" s="78"/>
      <c r="G175" s="78"/>
      <c r="H175" s="78"/>
      <c r="I175" s="78"/>
      <c r="J175" s="78"/>
      <c r="K175" s="78"/>
      <c r="L175" s="78"/>
      <c r="M175" s="78"/>
      <c r="N175" s="78"/>
      <c r="O175" s="78"/>
      <c r="P175" s="78"/>
      <c r="Q175" s="78"/>
      <c r="R175" s="78"/>
      <c r="S175" s="78"/>
      <c r="T175" s="78"/>
      <c r="U175" s="78"/>
      <c r="V175" s="78"/>
    </row>
    <row r="176" spans="1:22" ht="17.25" customHeight="1" x14ac:dyDescent="0.25">
      <c r="A176" s="78"/>
      <c r="B176" s="78"/>
      <c r="C176" s="78"/>
      <c r="D176" s="78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  <c r="P176" s="78"/>
      <c r="Q176" s="78"/>
      <c r="R176" s="78"/>
      <c r="S176" s="78"/>
      <c r="T176" s="78"/>
      <c r="U176" s="78"/>
      <c r="V176" s="78"/>
    </row>
    <row r="177" spans="1:22" ht="17.25" customHeight="1" x14ac:dyDescent="0.25">
      <c r="A177" s="78"/>
      <c r="B177" s="78"/>
      <c r="C177" s="78"/>
      <c r="D177" s="78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  <c r="P177" s="78"/>
      <c r="Q177" s="78"/>
      <c r="R177" s="78"/>
      <c r="S177" s="78"/>
      <c r="T177" s="78"/>
      <c r="U177" s="78"/>
      <c r="V177" s="78"/>
    </row>
    <row r="178" spans="1:22" ht="17.25" customHeight="1" x14ac:dyDescent="0.25">
      <c r="A178" s="78"/>
      <c r="B178" s="78"/>
      <c r="C178" s="78"/>
      <c r="D178" s="78"/>
      <c r="E178" s="78"/>
      <c r="F178" s="78"/>
      <c r="G178" s="78"/>
      <c r="H178" s="78"/>
      <c r="I178" s="78"/>
      <c r="J178" s="78"/>
      <c r="K178" s="78"/>
      <c r="L178" s="78"/>
      <c r="M178" s="78"/>
      <c r="N178" s="78"/>
      <c r="O178" s="78"/>
      <c r="P178" s="78"/>
      <c r="Q178" s="78"/>
      <c r="R178" s="78"/>
      <c r="S178" s="78"/>
      <c r="T178" s="78"/>
      <c r="U178" s="78"/>
      <c r="V178" s="78"/>
    </row>
    <row r="179" spans="1:22" ht="17.25" customHeight="1" x14ac:dyDescent="0.25">
      <c r="A179" s="78"/>
      <c r="B179" s="78"/>
      <c r="C179" s="78"/>
      <c r="D179" s="78"/>
      <c r="E179" s="78"/>
      <c r="F179" s="78"/>
      <c r="G179" s="78"/>
      <c r="H179" s="78"/>
      <c r="I179" s="78"/>
      <c r="J179" s="78"/>
      <c r="K179" s="78"/>
      <c r="L179" s="78"/>
      <c r="M179" s="78"/>
      <c r="N179" s="78"/>
      <c r="O179" s="78"/>
      <c r="P179" s="78"/>
      <c r="Q179" s="78"/>
      <c r="R179" s="78"/>
      <c r="S179" s="78"/>
      <c r="T179" s="78"/>
      <c r="U179" s="78"/>
      <c r="V179" s="78"/>
    </row>
    <row r="180" spans="1:22" ht="17.25" customHeight="1" x14ac:dyDescent="0.25">
      <c r="A180" s="78"/>
      <c r="B180" s="78"/>
      <c r="C180" s="78"/>
      <c r="D180" s="78"/>
      <c r="E180" s="78"/>
      <c r="F180" s="78"/>
      <c r="G180" s="78"/>
      <c r="H180" s="78"/>
      <c r="I180" s="78"/>
      <c r="J180" s="78"/>
      <c r="K180" s="78"/>
      <c r="L180" s="78"/>
      <c r="M180" s="78"/>
      <c r="N180" s="78"/>
      <c r="O180" s="78"/>
      <c r="P180" s="78"/>
      <c r="Q180" s="78"/>
      <c r="R180" s="78"/>
      <c r="S180" s="78"/>
      <c r="T180" s="78"/>
      <c r="U180" s="78"/>
      <c r="V180" s="78"/>
    </row>
    <row r="181" spans="1:22" ht="17.25" customHeight="1" x14ac:dyDescent="0.25">
      <c r="A181" s="78"/>
      <c r="B181" s="78"/>
      <c r="C181" s="78"/>
      <c r="D181" s="78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  <c r="P181" s="78"/>
      <c r="Q181" s="78"/>
      <c r="R181" s="78"/>
      <c r="S181" s="78"/>
      <c r="T181" s="78"/>
      <c r="U181" s="78"/>
      <c r="V181" s="78"/>
    </row>
    <row r="182" spans="1:22" ht="17.25" customHeight="1" x14ac:dyDescent="0.25">
      <c r="A182" s="78"/>
      <c r="B182" s="78"/>
      <c r="C182" s="78"/>
      <c r="D182" s="78"/>
      <c r="E182" s="78"/>
      <c r="F182" s="78"/>
      <c r="G182" s="78"/>
      <c r="H182" s="78"/>
      <c r="I182" s="78"/>
      <c r="J182" s="78"/>
      <c r="K182" s="78"/>
      <c r="L182" s="78"/>
      <c r="M182" s="78"/>
      <c r="N182" s="78"/>
      <c r="O182" s="78"/>
      <c r="P182" s="78"/>
      <c r="Q182" s="78"/>
      <c r="R182" s="78"/>
      <c r="S182" s="78"/>
      <c r="T182" s="78"/>
      <c r="U182" s="78"/>
      <c r="V182" s="78"/>
    </row>
    <row r="183" spans="1:22" ht="17.25" customHeight="1" x14ac:dyDescent="0.25">
      <c r="A183" s="78"/>
      <c r="B183" s="78"/>
      <c r="C183" s="78"/>
      <c r="D183" s="78"/>
      <c r="E183" s="78"/>
      <c r="F183" s="78"/>
      <c r="G183" s="78"/>
      <c r="H183" s="78"/>
      <c r="I183" s="78"/>
      <c r="J183" s="78"/>
      <c r="K183" s="78"/>
      <c r="L183" s="78"/>
      <c r="M183" s="78"/>
      <c r="N183" s="78"/>
      <c r="O183" s="78"/>
      <c r="P183" s="78"/>
      <c r="Q183" s="78"/>
      <c r="R183" s="78"/>
      <c r="S183" s="78"/>
      <c r="T183" s="78"/>
      <c r="U183" s="78"/>
      <c r="V183" s="78"/>
    </row>
    <row r="184" spans="1:22" ht="17.25" customHeight="1" x14ac:dyDescent="0.25">
      <c r="A184" s="78"/>
      <c r="B184" s="78"/>
      <c r="C184" s="78"/>
      <c r="D184" s="78"/>
      <c r="E184" s="78"/>
      <c r="F184" s="78"/>
      <c r="G184" s="78"/>
      <c r="H184" s="78"/>
      <c r="I184" s="78"/>
      <c r="J184" s="78"/>
      <c r="K184" s="78"/>
      <c r="L184" s="78"/>
      <c r="M184" s="78"/>
      <c r="N184" s="78"/>
      <c r="O184" s="78"/>
      <c r="P184" s="78"/>
      <c r="Q184" s="78"/>
      <c r="R184" s="78"/>
      <c r="S184" s="78"/>
      <c r="T184" s="78"/>
      <c r="U184" s="78"/>
      <c r="V184" s="78"/>
    </row>
    <row r="185" spans="1:22" ht="17.25" customHeight="1" x14ac:dyDescent="0.25">
      <c r="A185" s="78"/>
      <c r="B185" s="78"/>
      <c r="C185" s="78"/>
      <c r="D185" s="78"/>
      <c r="E185" s="78"/>
      <c r="F185" s="78"/>
      <c r="G185" s="78"/>
      <c r="H185" s="78"/>
      <c r="I185" s="78"/>
      <c r="J185" s="78"/>
      <c r="K185" s="78"/>
      <c r="L185" s="78"/>
      <c r="M185" s="78"/>
      <c r="N185" s="78"/>
      <c r="O185" s="78"/>
      <c r="P185" s="78"/>
      <c r="Q185" s="78"/>
      <c r="R185" s="78"/>
      <c r="S185" s="78"/>
      <c r="T185" s="78"/>
      <c r="U185" s="78"/>
      <c r="V185" s="78"/>
    </row>
    <row r="186" spans="1:22" ht="17.25" customHeight="1" x14ac:dyDescent="0.25">
      <c r="A186" s="78"/>
      <c r="B186" s="78"/>
      <c r="C186" s="78"/>
      <c r="D186" s="78"/>
      <c r="E186" s="78"/>
      <c r="F186" s="78"/>
      <c r="G186" s="78"/>
      <c r="H186" s="78"/>
      <c r="I186" s="78"/>
      <c r="J186" s="78"/>
      <c r="K186" s="78"/>
      <c r="L186" s="78"/>
      <c r="M186" s="78"/>
      <c r="N186" s="78"/>
      <c r="O186" s="78"/>
      <c r="P186" s="78"/>
      <c r="Q186" s="78"/>
      <c r="R186" s="78"/>
      <c r="S186" s="78"/>
      <c r="T186" s="78"/>
      <c r="U186" s="78"/>
      <c r="V186" s="78"/>
    </row>
    <row r="187" spans="1:22" ht="17.25" customHeight="1" x14ac:dyDescent="0.25">
      <c r="A187" s="78"/>
      <c r="B187" s="78"/>
      <c r="C187" s="78"/>
      <c r="D187" s="78"/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78"/>
      <c r="P187" s="78"/>
      <c r="Q187" s="78"/>
      <c r="R187" s="78"/>
      <c r="S187" s="78"/>
      <c r="T187" s="78"/>
      <c r="U187" s="78"/>
      <c r="V187" s="78"/>
    </row>
    <row r="188" spans="1:22" ht="17.25" customHeight="1" x14ac:dyDescent="0.25">
      <c r="A188" s="78"/>
      <c r="B188" s="78"/>
      <c r="C188" s="78"/>
      <c r="D188" s="78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  <c r="P188" s="78"/>
      <c r="Q188" s="78"/>
      <c r="R188" s="78"/>
      <c r="S188" s="78"/>
      <c r="T188" s="78"/>
      <c r="U188" s="78"/>
      <c r="V188" s="78"/>
    </row>
    <row r="189" spans="1:22" ht="17.25" customHeight="1" x14ac:dyDescent="0.25">
      <c r="A189" s="78"/>
      <c r="B189" s="78"/>
      <c r="C189" s="78"/>
      <c r="D189" s="78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  <c r="P189" s="78"/>
      <c r="Q189" s="78"/>
      <c r="R189" s="78"/>
      <c r="S189" s="78"/>
      <c r="T189" s="78"/>
      <c r="U189" s="78"/>
      <c r="V189" s="78"/>
    </row>
    <row r="190" spans="1:22" ht="17.25" customHeight="1" x14ac:dyDescent="0.25">
      <c r="A190" s="78"/>
      <c r="B190" s="78"/>
      <c r="C190" s="78"/>
      <c r="D190" s="78"/>
      <c r="E190" s="78"/>
      <c r="F190" s="78"/>
      <c r="G190" s="78"/>
      <c r="H190" s="78"/>
      <c r="I190" s="78"/>
      <c r="J190" s="78"/>
      <c r="K190" s="78"/>
      <c r="L190" s="78"/>
      <c r="M190" s="78"/>
      <c r="N190" s="78"/>
      <c r="O190" s="78"/>
      <c r="P190" s="78"/>
      <c r="Q190" s="78"/>
      <c r="R190" s="78"/>
      <c r="S190" s="78"/>
      <c r="T190" s="78"/>
      <c r="U190" s="78"/>
      <c r="V190" s="78"/>
    </row>
    <row r="191" spans="1:22" ht="17.25" customHeight="1" x14ac:dyDescent="0.25">
      <c r="A191" s="78"/>
      <c r="B191" s="78"/>
      <c r="C191" s="78"/>
      <c r="D191" s="78"/>
      <c r="E191" s="78"/>
      <c r="F191" s="78"/>
      <c r="G191" s="78"/>
      <c r="H191" s="78"/>
      <c r="I191" s="78"/>
      <c r="J191" s="78"/>
      <c r="K191" s="78"/>
      <c r="L191" s="78"/>
      <c r="M191" s="78"/>
      <c r="N191" s="78"/>
      <c r="O191" s="78"/>
      <c r="P191" s="78"/>
      <c r="Q191" s="78"/>
      <c r="R191" s="78"/>
      <c r="S191" s="78"/>
      <c r="T191" s="78"/>
      <c r="U191" s="78"/>
      <c r="V191" s="78"/>
    </row>
    <row r="192" spans="1:22" ht="17.25" customHeight="1" x14ac:dyDescent="0.25">
      <c r="A192" s="78"/>
      <c r="B192" s="78"/>
      <c r="C192" s="78"/>
      <c r="D192" s="78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  <c r="P192" s="78"/>
      <c r="Q192" s="78"/>
      <c r="R192" s="78"/>
      <c r="S192" s="78"/>
      <c r="T192" s="78"/>
      <c r="U192" s="78"/>
      <c r="V192" s="78"/>
    </row>
    <row r="193" spans="1:22" ht="17.25" customHeight="1" x14ac:dyDescent="0.25">
      <c r="A193" s="78"/>
      <c r="B193" s="78"/>
      <c r="C193" s="78"/>
      <c r="D193" s="78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  <c r="P193" s="78"/>
      <c r="Q193" s="78"/>
      <c r="R193" s="78"/>
      <c r="S193" s="78"/>
      <c r="T193" s="78"/>
      <c r="U193" s="78"/>
      <c r="V193" s="78"/>
    </row>
    <row r="194" spans="1:22" ht="17.25" customHeight="1" x14ac:dyDescent="0.25">
      <c r="A194" s="78"/>
      <c r="B194" s="78"/>
      <c r="C194" s="78"/>
      <c r="D194" s="78"/>
      <c r="E194" s="78"/>
      <c r="F194" s="78"/>
      <c r="G194" s="78"/>
      <c r="H194" s="78"/>
      <c r="I194" s="78"/>
      <c r="J194" s="78"/>
      <c r="K194" s="78"/>
      <c r="L194" s="78"/>
      <c r="M194" s="78"/>
      <c r="N194" s="78"/>
      <c r="O194" s="78"/>
      <c r="P194" s="78"/>
      <c r="Q194" s="78"/>
      <c r="R194" s="78"/>
      <c r="S194" s="78"/>
      <c r="T194" s="78"/>
      <c r="U194" s="78"/>
      <c r="V194" s="78"/>
    </row>
    <row r="195" spans="1:22" ht="17.25" customHeight="1" x14ac:dyDescent="0.25">
      <c r="A195" s="78"/>
      <c r="B195" s="78"/>
      <c r="C195" s="78"/>
      <c r="D195" s="78"/>
      <c r="E195" s="78"/>
      <c r="F195" s="78"/>
      <c r="G195" s="78"/>
      <c r="H195" s="78"/>
      <c r="I195" s="78"/>
      <c r="J195" s="78"/>
      <c r="K195" s="78"/>
      <c r="L195" s="78"/>
      <c r="M195" s="78"/>
      <c r="N195" s="78"/>
      <c r="O195" s="78"/>
      <c r="P195" s="78"/>
      <c r="Q195" s="78"/>
      <c r="R195" s="78"/>
      <c r="S195" s="78"/>
      <c r="T195" s="78"/>
      <c r="U195" s="78"/>
      <c r="V195" s="78"/>
    </row>
    <row r="196" spans="1:22" ht="17.25" customHeight="1" x14ac:dyDescent="0.25">
      <c r="A196" s="78"/>
      <c r="B196" s="78"/>
      <c r="C196" s="78"/>
      <c r="D196" s="78"/>
      <c r="E196" s="78"/>
      <c r="F196" s="78"/>
      <c r="G196" s="78"/>
      <c r="H196" s="78"/>
      <c r="I196" s="78"/>
      <c r="J196" s="78"/>
      <c r="K196" s="78"/>
      <c r="L196" s="78"/>
      <c r="M196" s="78"/>
      <c r="N196" s="78"/>
      <c r="O196" s="78"/>
      <c r="P196" s="78"/>
      <c r="Q196" s="78"/>
      <c r="R196" s="78"/>
      <c r="S196" s="78"/>
      <c r="T196" s="78"/>
      <c r="U196" s="78"/>
      <c r="V196" s="78"/>
    </row>
    <row r="197" spans="1:22" ht="17.25" customHeight="1" x14ac:dyDescent="0.25">
      <c r="A197" s="78"/>
      <c r="B197" s="78"/>
      <c r="C197" s="78"/>
      <c r="D197" s="78"/>
      <c r="E197" s="78"/>
      <c r="F197" s="78"/>
      <c r="G197" s="78"/>
      <c r="H197" s="78"/>
      <c r="I197" s="78"/>
      <c r="J197" s="78"/>
      <c r="K197" s="78"/>
      <c r="L197" s="78"/>
      <c r="M197" s="78"/>
      <c r="N197" s="78"/>
      <c r="O197" s="78"/>
      <c r="P197" s="78"/>
      <c r="Q197" s="78"/>
      <c r="R197" s="78"/>
      <c r="S197" s="78"/>
      <c r="T197" s="78"/>
      <c r="U197" s="78"/>
      <c r="V197" s="78"/>
    </row>
    <row r="198" spans="1:22" ht="17.25" customHeight="1" x14ac:dyDescent="0.25">
      <c r="A198" s="78"/>
      <c r="B198" s="78"/>
      <c r="C198" s="78"/>
      <c r="D198" s="78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  <c r="P198" s="78"/>
      <c r="Q198" s="78"/>
      <c r="R198" s="78"/>
      <c r="S198" s="78"/>
      <c r="T198" s="78"/>
      <c r="U198" s="78"/>
      <c r="V198" s="78"/>
    </row>
    <row r="199" spans="1:22" ht="17.25" customHeight="1" x14ac:dyDescent="0.25">
      <c r="A199" s="78"/>
      <c r="B199" s="78"/>
      <c r="C199" s="78"/>
      <c r="D199" s="78"/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  <c r="P199" s="78"/>
      <c r="Q199" s="78"/>
      <c r="R199" s="78"/>
      <c r="S199" s="78"/>
      <c r="T199" s="78"/>
      <c r="U199" s="78"/>
      <c r="V199" s="78"/>
    </row>
    <row r="200" spans="1:22" ht="17.25" customHeight="1" x14ac:dyDescent="0.25">
      <c r="A200" s="78"/>
      <c r="B200" s="78"/>
      <c r="C200" s="78"/>
      <c r="D200" s="78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  <c r="P200" s="78"/>
      <c r="Q200" s="78"/>
      <c r="R200" s="78"/>
      <c r="S200" s="78"/>
      <c r="T200" s="78"/>
      <c r="U200" s="78"/>
      <c r="V200" s="78"/>
    </row>
    <row r="201" spans="1:22" ht="17.25" customHeight="1" x14ac:dyDescent="0.25">
      <c r="A201" s="78"/>
      <c r="B201" s="78"/>
      <c r="C201" s="78"/>
      <c r="D201" s="78"/>
      <c r="E201" s="78"/>
      <c r="F201" s="78"/>
      <c r="G201" s="78"/>
      <c r="H201" s="78"/>
      <c r="I201" s="78"/>
      <c r="J201" s="78"/>
      <c r="K201" s="78"/>
      <c r="L201" s="78"/>
      <c r="M201" s="78"/>
      <c r="N201" s="78"/>
      <c r="O201" s="78"/>
      <c r="P201" s="78"/>
      <c r="Q201" s="78"/>
      <c r="R201" s="78"/>
      <c r="S201" s="78"/>
      <c r="T201" s="78"/>
      <c r="U201" s="78"/>
      <c r="V201" s="78"/>
    </row>
    <row r="202" spans="1:22" ht="17.25" customHeight="1" x14ac:dyDescent="0.25">
      <c r="A202" s="78"/>
      <c r="B202" s="78"/>
      <c r="C202" s="78"/>
      <c r="D202" s="78"/>
      <c r="E202" s="78"/>
      <c r="F202" s="78"/>
      <c r="G202" s="78"/>
      <c r="H202" s="78"/>
      <c r="I202" s="78"/>
      <c r="J202" s="78"/>
      <c r="K202" s="78"/>
      <c r="L202" s="78"/>
      <c r="M202" s="78"/>
      <c r="N202" s="78"/>
      <c r="O202" s="78"/>
      <c r="P202" s="78"/>
      <c r="Q202" s="78"/>
      <c r="R202" s="78"/>
      <c r="S202" s="78"/>
      <c r="T202" s="78"/>
      <c r="U202" s="78"/>
      <c r="V202" s="78"/>
    </row>
    <row r="203" spans="1:22" ht="17.25" customHeight="1" x14ac:dyDescent="0.25">
      <c r="A203" s="78"/>
      <c r="B203" s="78"/>
      <c r="C203" s="78"/>
      <c r="D203" s="78"/>
      <c r="E203" s="78"/>
      <c r="F203" s="78"/>
      <c r="G203" s="78"/>
      <c r="H203" s="78"/>
      <c r="I203" s="78"/>
      <c r="J203" s="78"/>
      <c r="K203" s="78"/>
      <c r="L203" s="78"/>
      <c r="M203" s="78"/>
      <c r="N203" s="78"/>
      <c r="O203" s="78"/>
      <c r="P203" s="78"/>
      <c r="Q203" s="78"/>
      <c r="R203" s="78"/>
      <c r="S203" s="78"/>
      <c r="T203" s="78"/>
      <c r="U203" s="78"/>
      <c r="V203" s="78"/>
    </row>
    <row r="204" spans="1:22" ht="17.25" customHeight="1" x14ac:dyDescent="0.25">
      <c r="A204" s="78"/>
      <c r="B204" s="78"/>
      <c r="C204" s="78"/>
      <c r="D204" s="78"/>
      <c r="E204" s="78"/>
      <c r="F204" s="78"/>
      <c r="G204" s="78"/>
      <c r="H204" s="78"/>
      <c r="I204" s="78"/>
      <c r="J204" s="78"/>
      <c r="K204" s="78"/>
      <c r="L204" s="78"/>
      <c r="M204" s="78"/>
      <c r="N204" s="78"/>
      <c r="O204" s="78"/>
      <c r="P204" s="78"/>
      <c r="Q204" s="78"/>
      <c r="R204" s="78"/>
      <c r="S204" s="78"/>
      <c r="T204" s="78"/>
      <c r="U204" s="78"/>
      <c r="V204" s="78"/>
    </row>
    <row r="205" spans="1:22" ht="17.25" customHeight="1" x14ac:dyDescent="0.25">
      <c r="A205" s="78"/>
      <c r="B205" s="78"/>
      <c r="C205" s="78"/>
      <c r="D205" s="78"/>
      <c r="E205" s="78"/>
      <c r="F205" s="78"/>
      <c r="G205" s="78"/>
      <c r="H205" s="78"/>
      <c r="I205" s="78"/>
      <c r="J205" s="78"/>
      <c r="K205" s="78"/>
      <c r="L205" s="78"/>
      <c r="M205" s="78"/>
      <c r="N205" s="78"/>
      <c r="O205" s="78"/>
      <c r="P205" s="78"/>
      <c r="Q205" s="78"/>
      <c r="R205" s="78"/>
      <c r="S205" s="78"/>
      <c r="T205" s="78"/>
      <c r="U205" s="78"/>
      <c r="V205" s="78"/>
    </row>
    <row r="206" spans="1:22" ht="17.25" customHeight="1" x14ac:dyDescent="0.25">
      <c r="A206" s="78"/>
      <c r="B206" s="78"/>
      <c r="C206" s="78"/>
      <c r="D206" s="78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  <c r="P206" s="78"/>
      <c r="Q206" s="78"/>
      <c r="R206" s="78"/>
      <c r="S206" s="78"/>
      <c r="T206" s="78"/>
      <c r="U206" s="78"/>
      <c r="V206" s="78"/>
    </row>
    <row r="207" spans="1:22" ht="17.25" customHeight="1" x14ac:dyDescent="0.25">
      <c r="A207" s="78"/>
      <c r="B207" s="78"/>
      <c r="C207" s="78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78"/>
      <c r="U207" s="78"/>
      <c r="V207" s="78"/>
    </row>
    <row r="208" spans="1:22" ht="17.25" customHeight="1" x14ac:dyDescent="0.25">
      <c r="A208" s="78"/>
      <c r="B208" s="78"/>
      <c r="C208" s="78"/>
      <c r="D208" s="78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  <c r="P208" s="78"/>
      <c r="Q208" s="78"/>
      <c r="R208" s="78"/>
      <c r="S208" s="78"/>
      <c r="T208" s="78"/>
      <c r="U208" s="78"/>
      <c r="V208" s="78"/>
    </row>
    <row r="209" spans="1:22" ht="17.25" customHeight="1" x14ac:dyDescent="0.25">
      <c r="A209" s="78"/>
      <c r="B209" s="78"/>
      <c r="C209" s="78"/>
      <c r="D209" s="78"/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  <c r="P209" s="78"/>
      <c r="Q209" s="78"/>
      <c r="R209" s="78"/>
      <c r="S209" s="78"/>
      <c r="T209" s="78"/>
      <c r="U209" s="78"/>
      <c r="V209" s="78"/>
    </row>
    <row r="210" spans="1:22" ht="17.25" customHeight="1" x14ac:dyDescent="0.25">
      <c r="A210" s="78"/>
      <c r="B210" s="78"/>
      <c r="C210" s="78"/>
      <c r="D210" s="78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  <c r="P210" s="78"/>
      <c r="Q210" s="78"/>
      <c r="R210" s="78"/>
      <c r="S210" s="78"/>
      <c r="T210" s="78"/>
      <c r="U210" s="78"/>
      <c r="V210" s="78"/>
    </row>
    <row r="211" spans="1:22" ht="17.25" customHeight="1" x14ac:dyDescent="0.25">
      <c r="A211" s="78"/>
      <c r="B211" s="78"/>
      <c r="C211" s="78"/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78"/>
    </row>
    <row r="212" spans="1:22" ht="17.25" customHeight="1" x14ac:dyDescent="0.25">
      <c r="A212" s="78"/>
      <c r="B212" s="78"/>
      <c r="C212" s="78"/>
      <c r="D212" s="78"/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8"/>
      <c r="P212" s="78"/>
      <c r="Q212" s="78"/>
      <c r="R212" s="78"/>
      <c r="S212" s="78"/>
      <c r="T212" s="78"/>
      <c r="U212" s="78"/>
      <c r="V212" s="78"/>
    </row>
    <row r="213" spans="1:22" ht="17.25" customHeight="1" x14ac:dyDescent="0.25">
      <c r="A213" s="78"/>
      <c r="B213" s="78"/>
      <c r="C213" s="78"/>
      <c r="D213" s="78"/>
      <c r="E213" s="78"/>
      <c r="F213" s="78"/>
      <c r="G213" s="78"/>
      <c r="H213" s="78"/>
      <c r="I213" s="78"/>
      <c r="J213" s="78"/>
      <c r="K213" s="78"/>
      <c r="L213" s="78"/>
      <c r="M213" s="78"/>
      <c r="N213" s="78"/>
      <c r="O213" s="78"/>
      <c r="P213" s="78"/>
      <c r="Q213" s="78"/>
      <c r="R213" s="78"/>
      <c r="S213" s="78"/>
      <c r="T213" s="78"/>
      <c r="U213" s="78"/>
      <c r="V213" s="78"/>
    </row>
    <row r="214" spans="1:22" ht="17.25" customHeight="1" x14ac:dyDescent="0.25">
      <c r="A214" s="78"/>
      <c r="B214" s="78"/>
      <c r="C214" s="78"/>
      <c r="D214" s="78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8"/>
      <c r="P214" s="78"/>
      <c r="Q214" s="78"/>
      <c r="R214" s="78"/>
      <c r="S214" s="78"/>
      <c r="T214" s="78"/>
      <c r="U214" s="78"/>
      <c r="V214" s="78"/>
    </row>
    <row r="215" spans="1:22" ht="17.25" customHeight="1" x14ac:dyDescent="0.25">
      <c r="A215" s="78"/>
      <c r="B215" s="78"/>
      <c r="C215" s="78"/>
      <c r="D215" s="78"/>
      <c r="E215" s="78"/>
      <c r="F215" s="78"/>
      <c r="G215" s="78"/>
      <c r="H215" s="78"/>
      <c r="I215" s="78"/>
      <c r="J215" s="78"/>
      <c r="K215" s="78"/>
      <c r="L215" s="78"/>
      <c r="M215" s="78"/>
      <c r="N215" s="78"/>
      <c r="O215" s="78"/>
      <c r="P215" s="78"/>
      <c r="Q215" s="78"/>
      <c r="R215" s="78"/>
      <c r="S215" s="78"/>
      <c r="T215" s="78"/>
      <c r="U215" s="78"/>
      <c r="V215" s="78"/>
    </row>
    <row r="216" spans="1:22" ht="17.25" customHeight="1" x14ac:dyDescent="0.25">
      <c r="A216" s="78"/>
      <c r="B216" s="78"/>
      <c r="C216" s="78"/>
      <c r="D216" s="78"/>
      <c r="E216" s="78"/>
      <c r="F216" s="78"/>
      <c r="G216" s="78"/>
      <c r="H216" s="78"/>
      <c r="I216" s="78"/>
      <c r="J216" s="78"/>
      <c r="K216" s="78"/>
      <c r="L216" s="78"/>
      <c r="M216" s="78"/>
      <c r="N216" s="78"/>
      <c r="O216" s="78"/>
      <c r="P216" s="78"/>
      <c r="Q216" s="78"/>
      <c r="R216" s="78"/>
      <c r="S216" s="78"/>
      <c r="T216" s="78"/>
      <c r="U216" s="78"/>
      <c r="V216" s="78"/>
    </row>
    <row r="217" spans="1:22" ht="17.25" customHeight="1" x14ac:dyDescent="0.25">
      <c r="A217" s="78"/>
      <c r="B217" s="78"/>
      <c r="C217" s="78"/>
      <c r="D217" s="78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  <c r="P217" s="78"/>
      <c r="Q217" s="78"/>
      <c r="R217" s="78"/>
      <c r="S217" s="78"/>
      <c r="T217" s="78"/>
      <c r="U217" s="78"/>
      <c r="V217" s="78"/>
    </row>
    <row r="218" spans="1:22" ht="17.25" customHeight="1" x14ac:dyDescent="0.25">
      <c r="A218" s="78"/>
      <c r="B218" s="78"/>
      <c r="C218" s="78"/>
      <c r="D218" s="78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8"/>
      <c r="P218" s="78"/>
      <c r="Q218" s="78"/>
      <c r="R218" s="78"/>
      <c r="S218" s="78"/>
      <c r="T218" s="78"/>
      <c r="U218" s="78"/>
      <c r="V218" s="78"/>
    </row>
    <row r="219" spans="1:22" ht="17.25" customHeight="1" x14ac:dyDescent="0.25">
      <c r="A219" s="78"/>
      <c r="B219" s="78"/>
      <c r="C219" s="78"/>
      <c r="D219" s="78"/>
      <c r="E219" s="78"/>
      <c r="F219" s="78"/>
      <c r="G219" s="78"/>
      <c r="H219" s="78"/>
      <c r="I219" s="78"/>
      <c r="J219" s="78"/>
      <c r="K219" s="78"/>
      <c r="L219" s="78"/>
      <c r="M219" s="78"/>
      <c r="N219" s="78"/>
      <c r="O219" s="78"/>
      <c r="P219" s="78"/>
      <c r="Q219" s="78"/>
      <c r="R219" s="78"/>
      <c r="S219" s="78"/>
      <c r="T219" s="78"/>
      <c r="U219" s="78"/>
      <c r="V219" s="78"/>
    </row>
    <row r="220" spans="1:22" ht="17.25" customHeight="1" x14ac:dyDescent="0.25">
      <c r="A220" s="78"/>
      <c r="B220" s="78"/>
      <c r="C220" s="78"/>
      <c r="D220" s="78"/>
      <c r="E220" s="78"/>
      <c r="F220" s="78"/>
      <c r="G220" s="78"/>
      <c r="H220" s="78"/>
      <c r="I220" s="78"/>
      <c r="J220" s="78"/>
      <c r="K220" s="78"/>
      <c r="L220" s="78"/>
      <c r="M220" s="78"/>
      <c r="N220" s="78"/>
      <c r="O220" s="78"/>
      <c r="P220" s="78"/>
      <c r="Q220" s="78"/>
      <c r="R220" s="78"/>
      <c r="S220" s="78"/>
      <c r="T220" s="78"/>
      <c r="U220" s="78"/>
      <c r="V220" s="78"/>
    </row>
    <row r="221" spans="1:22" ht="17.25" customHeight="1" x14ac:dyDescent="0.25">
      <c r="A221" s="78"/>
      <c r="B221" s="78"/>
      <c r="C221" s="78"/>
      <c r="D221" s="78"/>
      <c r="E221" s="78"/>
      <c r="F221" s="78"/>
      <c r="G221" s="78"/>
      <c r="H221" s="78"/>
      <c r="I221" s="78"/>
      <c r="J221" s="78"/>
      <c r="K221" s="78"/>
      <c r="L221" s="78"/>
      <c r="M221" s="78"/>
      <c r="N221" s="78"/>
      <c r="O221" s="78"/>
      <c r="P221" s="78"/>
      <c r="Q221" s="78"/>
      <c r="R221" s="78"/>
      <c r="S221" s="78"/>
      <c r="T221" s="78"/>
      <c r="U221" s="78"/>
      <c r="V221" s="78"/>
    </row>
    <row r="222" spans="1:22" ht="17.25" customHeight="1" x14ac:dyDescent="0.25">
      <c r="A222" s="78"/>
      <c r="B222" s="78"/>
      <c r="C222" s="78"/>
      <c r="D222" s="78"/>
      <c r="E222" s="78"/>
      <c r="F222" s="78"/>
      <c r="G222" s="78"/>
      <c r="H222" s="78"/>
      <c r="I222" s="78"/>
      <c r="J222" s="78"/>
      <c r="K222" s="78"/>
      <c r="L222" s="78"/>
      <c r="M222" s="78"/>
      <c r="N222" s="78"/>
      <c r="O222" s="78"/>
      <c r="P222" s="78"/>
      <c r="Q222" s="78"/>
      <c r="R222" s="78"/>
      <c r="S222" s="78"/>
      <c r="T222" s="78"/>
      <c r="U222" s="78"/>
      <c r="V222" s="78"/>
    </row>
    <row r="223" spans="1:22" ht="17.25" customHeight="1" x14ac:dyDescent="0.25">
      <c r="A223" s="78"/>
      <c r="B223" s="78"/>
      <c r="C223" s="78"/>
      <c r="D223" s="78"/>
      <c r="E223" s="78"/>
      <c r="F223" s="78"/>
      <c r="G223" s="78"/>
      <c r="H223" s="78"/>
      <c r="I223" s="78"/>
      <c r="J223" s="78"/>
      <c r="K223" s="78"/>
      <c r="L223" s="78"/>
      <c r="M223" s="78"/>
      <c r="N223" s="78"/>
      <c r="O223" s="78"/>
      <c r="P223" s="78"/>
      <c r="Q223" s="78"/>
      <c r="R223" s="78"/>
      <c r="S223" s="78"/>
      <c r="T223" s="78"/>
      <c r="U223" s="78"/>
      <c r="V223" s="78"/>
    </row>
    <row r="224" spans="1:22" ht="17.25" customHeight="1" x14ac:dyDescent="0.25">
      <c r="A224" s="78"/>
      <c r="B224" s="78"/>
      <c r="C224" s="78"/>
      <c r="D224" s="78"/>
      <c r="E224" s="78"/>
      <c r="F224" s="78"/>
      <c r="G224" s="78"/>
      <c r="H224" s="78"/>
      <c r="I224" s="78"/>
      <c r="J224" s="78"/>
      <c r="K224" s="78"/>
      <c r="L224" s="78"/>
      <c r="M224" s="78"/>
      <c r="N224" s="78"/>
      <c r="O224" s="78"/>
      <c r="P224" s="78"/>
      <c r="Q224" s="78"/>
      <c r="R224" s="78"/>
      <c r="S224" s="78"/>
      <c r="T224" s="78"/>
      <c r="U224" s="78"/>
      <c r="V224" s="78"/>
    </row>
    <row r="225" spans="1:22" ht="17.25" customHeight="1" x14ac:dyDescent="0.25">
      <c r="A225" s="78"/>
      <c r="B225" s="78"/>
      <c r="C225" s="78"/>
      <c r="D225" s="78"/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8"/>
      <c r="P225" s="78"/>
      <c r="Q225" s="78"/>
      <c r="R225" s="78"/>
      <c r="S225" s="78"/>
      <c r="T225" s="78"/>
      <c r="U225" s="78"/>
      <c r="V225" s="78"/>
    </row>
    <row r="226" spans="1:22" ht="17.25" customHeight="1" x14ac:dyDescent="0.25">
      <c r="A226" s="78"/>
      <c r="B226" s="78"/>
      <c r="C226" s="78"/>
      <c r="D226" s="78"/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8"/>
      <c r="P226" s="78"/>
      <c r="Q226" s="78"/>
      <c r="R226" s="78"/>
      <c r="S226" s="78"/>
      <c r="T226" s="78"/>
      <c r="U226" s="78"/>
      <c r="V226" s="78"/>
    </row>
    <row r="227" spans="1:22" ht="17.25" customHeight="1" x14ac:dyDescent="0.25">
      <c r="A227" s="78"/>
      <c r="B227" s="78"/>
      <c r="C227" s="78"/>
      <c r="D227" s="78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  <c r="P227" s="78"/>
      <c r="Q227" s="78"/>
      <c r="R227" s="78"/>
      <c r="S227" s="78"/>
      <c r="T227" s="78"/>
      <c r="U227" s="78"/>
      <c r="V227" s="78"/>
    </row>
    <row r="228" spans="1:22" ht="17.25" customHeight="1" x14ac:dyDescent="0.25">
      <c r="A228" s="78"/>
      <c r="B228" s="78"/>
      <c r="C228" s="78"/>
      <c r="D228" s="78"/>
      <c r="E228" s="78"/>
      <c r="F228" s="78"/>
      <c r="G228" s="78"/>
      <c r="H228" s="78"/>
      <c r="I228" s="78"/>
      <c r="J228" s="78"/>
      <c r="K228" s="78"/>
      <c r="L228" s="78"/>
      <c r="M228" s="78"/>
      <c r="N228" s="78"/>
      <c r="O228" s="78"/>
      <c r="P228" s="78"/>
      <c r="Q228" s="78"/>
      <c r="R228" s="78"/>
      <c r="S228" s="78"/>
      <c r="T228" s="78"/>
      <c r="U228" s="78"/>
      <c r="V228" s="78"/>
    </row>
    <row r="229" spans="1:22" ht="17.25" customHeight="1" x14ac:dyDescent="0.25">
      <c r="A229" s="78"/>
      <c r="B229" s="78"/>
      <c r="C229" s="78"/>
      <c r="D229" s="78"/>
      <c r="E229" s="78"/>
      <c r="F229" s="78"/>
      <c r="G229" s="78"/>
      <c r="H229" s="78"/>
      <c r="I229" s="78"/>
      <c r="J229" s="78"/>
      <c r="K229" s="78"/>
      <c r="L229" s="78"/>
      <c r="M229" s="78"/>
      <c r="N229" s="78"/>
      <c r="O229" s="78"/>
      <c r="P229" s="78"/>
      <c r="Q229" s="78"/>
      <c r="R229" s="78"/>
      <c r="S229" s="78"/>
      <c r="T229" s="78"/>
      <c r="U229" s="78"/>
      <c r="V229" s="78"/>
    </row>
    <row r="230" spans="1:22" ht="17.25" customHeight="1" x14ac:dyDescent="0.25">
      <c r="A230" s="78"/>
      <c r="B230" s="78"/>
      <c r="C230" s="78"/>
      <c r="D230" s="78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  <c r="P230" s="78"/>
      <c r="Q230" s="78"/>
      <c r="R230" s="78"/>
      <c r="S230" s="78"/>
      <c r="T230" s="78"/>
      <c r="U230" s="78"/>
      <c r="V230" s="78"/>
    </row>
    <row r="231" spans="1:22" ht="17.25" customHeight="1" x14ac:dyDescent="0.25">
      <c r="A231" s="78"/>
      <c r="B231" s="78"/>
      <c r="C231" s="78"/>
      <c r="D231" s="78"/>
      <c r="E231" s="78"/>
      <c r="F231" s="78"/>
      <c r="G231" s="78"/>
      <c r="H231" s="78"/>
      <c r="I231" s="78"/>
      <c r="J231" s="78"/>
      <c r="K231" s="78"/>
      <c r="L231" s="78"/>
      <c r="M231" s="78"/>
      <c r="N231" s="78"/>
      <c r="O231" s="78"/>
      <c r="P231" s="78"/>
      <c r="Q231" s="78"/>
      <c r="R231" s="78"/>
      <c r="S231" s="78"/>
      <c r="T231" s="78"/>
      <c r="U231" s="78"/>
      <c r="V231" s="78"/>
    </row>
    <row r="232" spans="1:22" ht="17.25" customHeight="1" x14ac:dyDescent="0.25">
      <c r="A232" s="78"/>
      <c r="B232" s="78"/>
      <c r="C232" s="78"/>
      <c r="D232" s="78"/>
      <c r="E232" s="78"/>
      <c r="F232" s="78"/>
      <c r="G232" s="78"/>
      <c r="H232" s="78"/>
      <c r="I232" s="78"/>
      <c r="J232" s="78"/>
      <c r="K232" s="78"/>
      <c r="L232" s="78"/>
      <c r="M232" s="78"/>
      <c r="N232" s="78"/>
      <c r="O232" s="78"/>
      <c r="P232" s="78"/>
      <c r="Q232" s="78"/>
      <c r="R232" s="78"/>
      <c r="S232" s="78"/>
      <c r="T232" s="78"/>
      <c r="U232" s="78"/>
      <c r="V232" s="78"/>
    </row>
    <row r="233" spans="1:22" ht="17.25" customHeight="1" x14ac:dyDescent="0.25">
      <c r="A233" s="78"/>
      <c r="B233" s="78"/>
      <c r="C233" s="78"/>
      <c r="D233" s="78"/>
      <c r="E233" s="78"/>
      <c r="F233" s="78"/>
      <c r="G233" s="78"/>
      <c r="H233" s="78"/>
      <c r="I233" s="78"/>
      <c r="J233" s="78"/>
      <c r="K233" s="78"/>
      <c r="L233" s="78"/>
      <c r="M233" s="78"/>
      <c r="N233" s="78"/>
      <c r="O233" s="78"/>
      <c r="P233" s="78"/>
      <c r="Q233" s="78"/>
      <c r="R233" s="78"/>
      <c r="S233" s="78"/>
      <c r="T233" s="78"/>
      <c r="U233" s="78"/>
      <c r="V233" s="78"/>
    </row>
    <row r="234" spans="1:22" ht="17.25" customHeight="1" x14ac:dyDescent="0.25">
      <c r="A234" s="78"/>
      <c r="B234" s="78"/>
      <c r="C234" s="78"/>
      <c r="D234" s="78"/>
      <c r="E234" s="78"/>
      <c r="F234" s="78"/>
      <c r="G234" s="78"/>
      <c r="H234" s="78"/>
      <c r="I234" s="78"/>
      <c r="J234" s="78"/>
      <c r="K234" s="78"/>
      <c r="L234" s="78"/>
      <c r="M234" s="78"/>
      <c r="N234" s="78"/>
      <c r="O234" s="78"/>
      <c r="P234" s="78"/>
      <c r="Q234" s="78"/>
      <c r="R234" s="78"/>
      <c r="S234" s="78"/>
      <c r="T234" s="78"/>
      <c r="U234" s="78"/>
      <c r="V234" s="78"/>
    </row>
    <row r="235" spans="1:22" ht="17.25" customHeight="1" x14ac:dyDescent="0.25">
      <c r="A235" s="78"/>
      <c r="B235" s="78"/>
      <c r="C235" s="78"/>
      <c r="D235" s="78"/>
      <c r="E235" s="78"/>
      <c r="F235" s="78"/>
      <c r="G235" s="78"/>
      <c r="H235" s="78"/>
      <c r="I235" s="78"/>
      <c r="J235" s="78"/>
      <c r="K235" s="78"/>
      <c r="L235" s="78"/>
      <c r="M235" s="78"/>
      <c r="N235" s="78"/>
      <c r="O235" s="78"/>
      <c r="P235" s="78"/>
      <c r="Q235" s="78"/>
      <c r="R235" s="78"/>
      <c r="S235" s="78"/>
      <c r="T235" s="78"/>
      <c r="U235" s="78"/>
      <c r="V235" s="78"/>
    </row>
    <row r="236" spans="1:22" ht="17.25" customHeight="1" x14ac:dyDescent="0.25">
      <c r="A236" s="78"/>
      <c r="B236" s="78"/>
      <c r="C236" s="78"/>
      <c r="D236" s="78"/>
      <c r="E236" s="78"/>
      <c r="F236" s="78"/>
      <c r="G236" s="78"/>
      <c r="H236" s="78"/>
      <c r="I236" s="78"/>
      <c r="J236" s="78"/>
      <c r="K236" s="78"/>
      <c r="L236" s="78"/>
      <c r="M236" s="78"/>
      <c r="N236" s="78"/>
      <c r="O236" s="78"/>
      <c r="P236" s="78"/>
      <c r="Q236" s="78"/>
      <c r="R236" s="78"/>
      <c r="S236" s="78"/>
      <c r="T236" s="78"/>
      <c r="U236" s="78"/>
      <c r="V236" s="78"/>
    </row>
    <row r="237" spans="1:22" ht="17.25" customHeight="1" x14ac:dyDescent="0.25">
      <c r="A237" s="78"/>
      <c r="B237" s="78"/>
      <c r="C237" s="78"/>
      <c r="D237" s="78"/>
      <c r="E237" s="78"/>
      <c r="F237" s="78"/>
      <c r="G237" s="78"/>
      <c r="H237" s="78"/>
      <c r="I237" s="78"/>
      <c r="J237" s="78"/>
      <c r="K237" s="78"/>
      <c r="L237" s="78"/>
      <c r="M237" s="78"/>
      <c r="N237" s="78"/>
      <c r="O237" s="78"/>
      <c r="P237" s="78"/>
      <c r="Q237" s="78"/>
      <c r="R237" s="78"/>
      <c r="S237" s="78"/>
      <c r="T237" s="78"/>
      <c r="U237" s="78"/>
      <c r="V237" s="78"/>
    </row>
    <row r="238" spans="1:22" ht="17.25" customHeight="1" x14ac:dyDescent="0.25">
      <c r="A238" s="78"/>
      <c r="B238" s="78"/>
      <c r="C238" s="78"/>
      <c r="D238" s="78"/>
      <c r="E238" s="78"/>
      <c r="F238" s="78"/>
      <c r="G238" s="78"/>
      <c r="H238" s="78"/>
      <c r="I238" s="78"/>
      <c r="J238" s="78"/>
      <c r="K238" s="78"/>
      <c r="L238" s="78"/>
      <c r="M238" s="78"/>
      <c r="N238" s="78"/>
      <c r="O238" s="78"/>
      <c r="P238" s="78"/>
      <c r="Q238" s="78"/>
      <c r="R238" s="78"/>
      <c r="S238" s="78"/>
      <c r="T238" s="78"/>
      <c r="U238" s="78"/>
      <c r="V238" s="78"/>
    </row>
    <row r="239" spans="1:22" ht="17.25" customHeight="1" x14ac:dyDescent="0.25">
      <c r="A239" s="78"/>
      <c r="B239" s="78"/>
      <c r="C239" s="78"/>
      <c r="D239" s="78"/>
      <c r="E239" s="78"/>
      <c r="F239" s="78"/>
      <c r="G239" s="78"/>
      <c r="H239" s="78"/>
      <c r="I239" s="78"/>
      <c r="J239" s="78"/>
      <c r="K239" s="78"/>
      <c r="L239" s="78"/>
      <c r="M239" s="78"/>
      <c r="N239" s="78"/>
      <c r="O239" s="78"/>
      <c r="P239" s="78"/>
      <c r="Q239" s="78"/>
      <c r="R239" s="78"/>
      <c r="S239" s="78"/>
      <c r="T239" s="78"/>
      <c r="U239" s="78"/>
      <c r="V239" s="78"/>
    </row>
    <row r="240" spans="1:22" ht="17.25" customHeight="1" x14ac:dyDescent="0.25">
      <c r="A240" s="78"/>
      <c r="B240" s="78"/>
      <c r="C240" s="78"/>
      <c r="D240" s="78"/>
      <c r="E240" s="78"/>
      <c r="F240" s="78"/>
      <c r="G240" s="78"/>
      <c r="H240" s="78"/>
      <c r="I240" s="78"/>
      <c r="J240" s="78"/>
      <c r="K240" s="78"/>
      <c r="L240" s="78"/>
      <c r="M240" s="78"/>
      <c r="N240" s="78"/>
      <c r="O240" s="78"/>
      <c r="P240" s="78"/>
      <c r="Q240" s="78"/>
      <c r="R240" s="78"/>
      <c r="S240" s="78"/>
      <c r="T240" s="78"/>
      <c r="U240" s="78"/>
      <c r="V240" s="78"/>
    </row>
    <row r="241" spans="1:22" ht="17.25" customHeight="1" x14ac:dyDescent="0.25">
      <c r="A241" s="78"/>
      <c r="B241" s="78"/>
      <c r="C241" s="78"/>
      <c r="D241" s="78"/>
      <c r="E241" s="78"/>
      <c r="F241" s="78"/>
      <c r="G241" s="78"/>
      <c r="H241" s="78"/>
      <c r="I241" s="78"/>
      <c r="J241" s="78"/>
      <c r="K241" s="78"/>
      <c r="L241" s="78"/>
      <c r="M241" s="78"/>
      <c r="N241" s="78"/>
      <c r="O241" s="78"/>
      <c r="P241" s="78"/>
      <c r="Q241" s="78"/>
      <c r="R241" s="78"/>
      <c r="S241" s="78"/>
      <c r="T241" s="78"/>
      <c r="U241" s="78"/>
      <c r="V241" s="78"/>
    </row>
    <row r="242" spans="1:22" ht="17.25" customHeight="1" x14ac:dyDescent="0.25">
      <c r="A242" s="78"/>
      <c r="B242" s="78"/>
      <c r="C242" s="78"/>
      <c r="D242" s="78"/>
      <c r="E242" s="78"/>
      <c r="F242" s="78"/>
      <c r="G242" s="78"/>
      <c r="H242" s="78"/>
      <c r="I242" s="78"/>
      <c r="J242" s="78"/>
      <c r="K242" s="78"/>
      <c r="L242" s="78"/>
      <c r="M242" s="78"/>
      <c r="N242" s="78"/>
      <c r="O242" s="78"/>
      <c r="P242" s="78"/>
      <c r="Q242" s="78"/>
      <c r="R242" s="78"/>
      <c r="S242" s="78"/>
      <c r="T242" s="78"/>
      <c r="U242" s="78"/>
      <c r="V242" s="78"/>
    </row>
    <row r="243" spans="1:22" ht="17.25" customHeight="1" x14ac:dyDescent="0.25">
      <c r="A243" s="78"/>
      <c r="B243" s="78"/>
      <c r="C243" s="78"/>
      <c r="D243" s="78"/>
      <c r="E243" s="78"/>
      <c r="F243" s="78"/>
      <c r="G243" s="78"/>
      <c r="H243" s="78"/>
      <c r="I243" s="78"/>
      <c r="J243" s="78"/>
      <c r="K243" s="78"/>
      <c r="L243" s="78"/>
      <c r="M243" s="78"/>
      <c r="N243" s="78"/>
      <c r="O243" s="78"/>
      <c r="P243" s="78"/>
      <c r="Q243" s="78"/>
      <c r="R243" s="78"/>
      <c r="S243" s="78"/>
      <c r="T243" s="78"/>
      <c r="U243" s="78"/>
      <c r="V243" s="78"/>
    </row>
    <row r="244" spans="1:22" ht="17.25" customHeight="1" x14ac:dyDescent="0.25">
      <c r="A244" s="78"/>
      <c r="B244" s="78"/>
      <c r="C244" s="78"/>
      <c r="D244" s="78"/>
      <c r="E244" s="78"/>
      <c r="F244" s="78"/>
      <c r="G244" s="78"/>
      <c r="H244" s="78"/>
      <c r="I244" s="78"/>
      <c r="J244" s="78"/>
      <c r="K244" s="78"/>
      <c r="L244" s="78"/>
      <c r="M244" s="78"/>
      <c r="N244" s="78"/>
      <c r="O244" s="78"/>
      <c r="P244" s="78"/>
      <c r="Q244" s="78"/>
      <c r="R244" s="78"/>
      <c r="S244" s="78"/>
      <c r="T244" s="78"/>
      <c r="U244" s="78"/>
      <c r="V244" s="78"/>
    </row>
    <row r="245" spans="1:22" ht="12.5" x14ac:dyDescent="0.25"/>
    <row r="246" spans="1:22" ht="12.5" x14ac:dyDescent="0.25"/>
    <row r="247" spans="1:22" ht="12.5" x14ac:dyDescent="0.25"/>
    <row r="248" spans="1:22" ht="12.5" x14ac:dyDescent="0.25"/>
    <row r="249" spans="1:22" ht="12.5" x14ac:dyDescent="0.25"/>
    <row r="250" spans="1:22" ht="12.5" x14ac:dyDescent="0.25"/>
    <row r="251" spans="1:22" ht="12.5" x14ac:dyDescent="0.25"/>
    <row r="252" spans="1:22" ht="12.5" x14ac:dyDescent="0.25"/>
    <row r="253" spans="1:22" ht="12.5" x14ac:dyDescent="0.25"/>
    <row r="254" spans="1:22" ht="12.5" x14ac:dyDescent="0.25"/>
    <row r="255" spans="1:22" ht="12.5" x14ac:dyDescent="0.25"/>
    <row r="256" spans="1:22" ht="12.5" x14ac:dyDescent="0.25"/>
    <row r="257" ht="12.5" x14ac:dyDescent="0.25"/>
    <row r="258" ht="12.5" x14ac:dyDescent="0.25"/>
    <row r="259" ht="12.5" x14ac:dyDescent="0.25"/>
    <row r="260" ht="12.5" x14ac:dyDescent="0.25"/>
    <row r="261" ht="12.5" x14ac:dyDescent="0.25"/>
    <row r="262" ht="12.5" x14ac:dyDescent="0.25"/>
    <row r="263" ht="12.5" x14ac:dyDescent="0.25"/>
    <row r="264" ht="12.5" x14ac:dyDescent="0.25"/>
    <row r="265" ht="12.5" x14ac:dyDescent="0.25"/>
    <row r="266" ht="12.5" x14ac:dyDescent="0.25"/>
    <row r="267" ht="12.5" x14ac:dyDescent="0.25"/>
    <row r="268" ht="12.5" x14ac:dyDescent="0.25"/>
    <row r="269" ht="12.5" x14ac:dyDescent="0.25"/>
    <row r="270" ht="12.5" x14ac:dyDescent="0.25"/>
    <row r="271" ht="12.5" x14ac:dyDescent="0.25"/>
    <row r="272" ht="12.5" x14ac:dyDescent="0.25"/>
    <row r="273" ht="12.5" x14ac:dyDescent="0.25"/>
    <row r="274" ht="12.5" x14ac:dyDescent="0.25"/>
    <row r="275" ht="12.5" x14ac:dyDescent="0.25"/>
    <row r="276" ht="12.5" x14ac:dyDescent="0.25"/>
    <row r="277" ht="12.5" x14ac:dyDescent="0.25"/>
    <row r="278" ht="12.5" x14ac:dyDescent="0.25"/>
    <row r="279" ht="12.5" x14ac:dyDescent="0.25"/>
    <row r="280" ht="12.5" x14ac:dyDescent="0.25"/>
    <row r="281" ht="12.5" x14ac:dyDescent="0.25"/>
    <row r="282" ht="12.5" x14ac:dyDescent="0.25"/>
    <row r="283" ht="12.5" x14ac:dyDescent="0.25"/>
    <row r="284" ht="12.5" x14ac:dyDescent="0.25"/>
    <row r="285" ht="12.5" x14ac:dyDescent="0.25"/>
    <row r="286" ht="12.5" x14ac:dyDescent="0.25"/>
    <row r="287" ht="12.5" x14ac:dyDescent="0.25"/>
    <row r="288" ht="12.5" x14ac:dyDescent="0.25"/>
    <row r="289" ht="12.5" x14ac:dyDescent="0.25"/>
    <row r="290" ht="12.5" x14ac:dyDescent="0.25"/>
    <row r="291" ht="12.5" x14ac:dyDescent="0.25"/>
    <row r="292" ht="12.5" x14ac:dyDescent="0.25"/>
    <row r="293" ht="12.5" x14ac:dyDescent="0.25"/>
    <row r="294" ht="12.5" x14ac:dyDescent="0.25"/>
    <row r="295" ht="12.5" x14ac:dyDescent="0.25"/>
    <row r="296" ht="12.5" x14ac:dyDescent="0.25"/>
    <row r="297" ht="12.5" x14ac:dyDescent="0.25"/>
    <row r="298" ht="12.5" x14ac:dyDescent="0.25"/>
    <row r="299" ht="12.5" x14ac:dyDescent="0.25"/>
    <row r="300" ht="12.5" x14ac:dyDescent="0.25"/>
    <row r="301" ht="12.5" x14ac:dyDescent="0.25"/>
    <row r="302" ht="12.5" x14ac:dyDescent="0.25"/>
    <row r="303" ht="12.5" x14ac:dyDescent="0.25"/>
    <row r="304" ht="12.5" x14ac:dyDescent="0.25"/>
    <row r="305" ht="12.5" x14ac:dyDescent="0.25"/>
    <row r="306" ht="12.5" x14ac:dyDescent="0.25"/>
    <row r="307" ht="12.5" x14ac:dyDescent="0.25"/>
    <row r="308" ht="12.5" x14ac:dyDescent="0.25"/>
    <row r="309" ht="12.5" x14ac:dyDescent="0.25"/>
    <row r="310" ht="12.5" x14ac:dyDescent="0.25"/>
    <row r="311" ht="12.5" x14ac:dyDescent="0.25"/>
    <row r="312" ht="12.5" x14ac:dyDescent="0.25"/>
    <row r="313" ht="12.5" x14ac:dyDescent="0.25"/>
    <row r="314" ht="12.5" x14ac:dyDescent="0.25"/>
    <row r="315" ht="12.5" x14ac:dyDescent="0.25"/>
    <row r="316" ht="12.5" x14ac:dyDescent="0.25"/>
    <row r="317" ht="12.5" x14ac:dyDescent="0.25"/>
    <row r="318" ht="12.5" x14ac:dyDescent="0.25"/>
    <row r="319" ht="12.5" x14ac:dyDescent="0.25"/>
    <row r="320" ht="12.5" x14ac:dyDescent="0.25"/>
    <row r="321" ht="12.5" x14ac:dyDescent="0.25"/>
    <row r="322" ht="12.5" x14ac:dyDescent="0.25"/>
    <row r="323" ht="12.5" x14ac:dyDescent="0.25"/>
    <row r="324" ht="12.5" x14ac:dyDescent="0.25"/>
    <row r="325" ht="12.5" x14ac:dyDescent="0.25"/>
    <row r="326" ht="12.5" x14ac:dyDescent="0.25"/>
    <row r="327" ht="12.5" x14ac:dyDescent="0.25"/>
    <row r="328" ht="12.5" x14ac:dyDescent="0.25"/>
    <row r="329" ht="12.5" x14ac:dyDescent="0.25"/>
    <row r="330" ht="12.5" x14ac:dyDescent="0.25"/>
    <row r="331" ht="12.5" x14ac:dyDescent="0.25"/>
    <row r="332" ht="12.5" x14ac:dyDescent="0.25"/>
    <row r="333" ht="12.5" x14ac:dyDescent="0.25"/>
    <row r="334" ht="12.5" x14ac:dyDescent="0.25"/>
    <row r="335" ht="12.5" x14ac:dyDescent="0.25"/>
    <row r="336" ht="12.5" x14ac:dyDescent="0.25"/>
    <row r="337" ht="12.5" x14ac:dyDescent="0.25"/>
    <row r="338" ht="12.5" x14ac:dyDescent="0.25"/>
    <row r="339" ht="12.5" x14ac:dyDescent="0.25"/>
    <row r="340" ht="12.5" x14ac:dyDescent="0.25"/>
    <row r="341" ht="12.5" x14ac:dyDescent="0.25"/>
    <row r="342" ht="12.5" x14ac:dyDescent="0.25"/>
    <row r="343" ht="12.5" x14ac:dyDescent="0.25"/>
    <row r="344" ht="12.5" x14ac:dyDescent="0.25"/>
    <row r="345" ht="12.5" x14ac:dyDescent="0.25"/>
    <row r="346" ht="12.5" x14ac:dyDescent="0.25"/>
    <row r="347" ht="12.5" x14ac:dyDescent="0.25"/>
    <row r="348" ht="12.5" x14ac:dyDescent="0.25"/>
    <row r="349" ht="12.5" x14ac:dyDescent="0.25"/>
    <row r="350" ht="12.5" x14ac:dyDescent="0.25"/>
    <row r="351" ht="12.5" x14ac:dyDescent="0.25"/>
    <row r="352" ht="12.5" x14ac:dyDescent="0.25"/>
    <row r="353" ht="12.5" x14ac:dyDescent="0.25"/>
    <row r="354" ht="12.5" x14ac:dyDescent="0.25"/>
    <row r="355" ht="12.5" x14ac:dyDescent="0.25"/>
    <row r="356" ht="12.5" x14ac:dyDescent="0.25"/>
    <row r="357" ht="12.5" x14ac:dyDescent="0.25"/>
    <row r="358" ht="12.5" x14ac:dyDescent="0.25"/>
    <row r="359" ht="12.5" x14ac:dyDescent="0.25"/>
    <row r="360" ht="12.5" x14ac:dyDescent="0.25"/>
    <row r="361" ht="12.5" x14ac:dyDescent="0.25"/>
    <row r="362" ht="12.5" x14ac:dyDescent="0.25"/>
    <row r="363" ht="12.5" x14ac:dyDescent="0.25"/>
    <row r="364" ht="12.5" x14ac:dyDescent="0.25"/>
    <row r="365" ht="12.5" x14ac:dyDescent="0.25"/>
    <row r="366" ht="12.5" x14ac:dyDescent="0.25"/>
    <row r="367" ht="12.5" x14ac:dyDescent="0.25"/>
    <row r="368" ht="12.5" x14ac:dyDescent="0.25"/>
    <row r="369" ht="12.5" x14ac:dyDescent="0.25"/>
    <row r="370" ht="12.5" x14ac:dyDescent="0.25"/>
    <row r="371" ht="12.5" x14ac:dyDescent="0.25"/>
    <row r="372" ht="12.5" x14ac:dyDescent="0.25"/>
    <row r="373" ht="12.5" x14ac:dyDescent="0.25"/>
    <row r="374" ht="12.5" x14ac:dyDescent="0.25"/>
    <row r="375" ht="12.5" x14ac:dyDescent="0.25"/>
    <row r="376" ht="12.5" x14ac:dyDescent="0.25"/>
    <row r="377" ht="12.5" x14ac:dyDescent="0.25"/>
    <row r="378" ht="12.5" x14ac:dyDescent="0.25"/>
    <row r="379" ht="12.5" x14ac:dyDescent="0.25"/>
    <row r="380" ht="12.5" x14ac:dyDescent="0.25"/>
    <row r="381" ht="12.5" x14ac:dyDescent="0.25"/>
    <row r="382" ht="12.5" x14ac:dyDescent="0.25"/>
    <row r="383" ht="12.5" x14ac:dyDescent="0.25"/>
    <row r="384" ht="12.5" x14ac:dyDescent="0.25"/>
    <row r="385" ht="12.5" x14ac:dyDescent="0.25"/>
    <row r="386" ht="12.5" x14ac:dyDescent="0.25"/>
    <row r="387" ht="12.5" x14ac:dyDescent="0.25"/>
    <row r="388" ht="12.5" x14ac:dyDescent="0.25"/>
    <row r="389" ht="12.5" x14ac:dyDescent="0.25"/>
    <row r="390" ht="12.5" x14ac:dyDescent="0.25"/>
    <row r="391" ht="12.5" x14ac:dyDescent="0.25"/>
    <row r="392" ht="12.5" x14ac:dyDescent="0.25"/>
    <row r="393" ht="12.5" x14ac:dyDescent="0.25"/>
    <row r="394" ht="12.5" x14ac:dyDescent="0.25"/>
    <row r="395" ht="12.5" x14ac:dyDescent="0.25"/>
    <row r="396" ht="12.5" x14ac:dyDescent="0.25"/>
    <row r="397" ht="12.5" x14ac:dyDescent="0.25"/>
    <row r="398" ht="12.5" x14ac:dyDescent="0.25"/>
    <row r="399" ht="12.5" x14ac:dyDescent="0.25"/>
    <row r="400" ht="12.5" x14ac:dyDescent="0.25"/>
    <row r="401" ht="12.5" x14ac:dyDescent="0.25"/>
    <row r="402" ht="12.5" x14ac:dyDescent="0.25"/>
    <row r="403" ht="12.5" x14ac:dyDescent="0.25"/>
    <row r="404" ht="12.5" x14ac:dyDescent="0.25"/>
    <row r="405" ht="12.5" x14ac:dyDescent="0.25"/>
    <row r="406" ht="12.5" x14ac:dyDescent="0.25"/>
    <row r="407" ht="12.5" x14ac:dyDescent="0.25"/>
    <row r="408" ht="12.5" x14ac:dyDescent="0.25"/>
    <row r="409" ht="12.5" x14ac:dyDescent="0.25"/>
    <row r="410" ht="12.5" x14ac:dyDescent="0.25"/>
    <row r="411" ht="12.5" x14ac:dyDescent="0.25"/>
    <row r="412" ht="12.5" x14ac:dyDescent="0.25"/>
    <row r="413" ht="12.5" x14ac:dyDescent="0.25"/>
    <row r="414" ht="12.5" x14ac:dyDescent="0.25"/>
    <row r="415" ht="12.5" x14ac:dyDescent="0.25"/>
    <row r="416" ht="12.5" x14ac:dyDescent="0.25"/>
    <row r="417" ht="12.5" x14ac:dyDescent="0.25"/>
    <row r="418" ht="12.5" x14ac:dyDescent="0.25"/>
    <row r="419" ht="12.5" x14ac:dyDescent="0.25"/>
    <row r="420" ht="12.5" x14ac:dyDescent="0.25"/>
    <row r="421" ht="12.5" x14ac:dyDescent="0.25"/>
    <row r="422" ht="12.5" x14ac:dyDescent="0.25"/>
    <row r="423" ht="12.5" x14ac:dyDescent="0.25"/>
    <row r="424" ht="12.5" x14ac:dyDescent="0.25"/>
    <row r="425" ht="12.5" x14ac:dyDescent="0.25"/>
    <row r="426" ht="12.5" x14ac:dyDescent="0.25"/>
    <row r="427" ht="12.5" x14ac:dyDescent="0.25"/>
    <row r="428" ht="12.5" x14ac:dyDescent="0.25"/>
    <row r="429" ht="12.5" x14ac:dyDescent="0.25"/>
    <row r="430" ht="12.5" x14ac:dyDescent="0.25"/>
    <row r="431" ht="12.5" x14ac:dyDescent="0.25"/>
    <row r="432" ht="12.5" x14ac:dyDescent="0.25"/>
    <row r="433" ht="12.5" x14ac:dyDescent="0.25"/>
    <row r="434" ht="12.5" x14ac:dyDescent="0.25"/>
    <row r="435" ht="12.5" x14ac:dyDescent="0.25"/>
    <row r="436" ht="12.5" x14ac:dyDescent="0.25"/>
    <row r="437" ht="12.5" x14ac:dyDescent="0.25"/>
    <row r="438" ht="12.5" x14ac:dyDescent="0.25"/>
    <row r="439" ht="12.5" x14ac:dyDescent="0.25"/>
    <row r="440" ht="12.5" x14ac:dyDescent="0.25"/>
    <row r="441" ht="12.5" x14ac:dyDescent="0.25"/>
    <row r="442" ht="12.5" x14ac:dyDescent="0.25"/>
    <row r="443" ht="12.5" x14ac:dyDescent="0.25"/>
    <row r="444" ht="12.5" x14ac:dyDescent="0.25"/>
    <row r="445" ht="12.5" x14ac:dyDescent="0.25"/>
    <row r="446" ht="12.5" x14ac:dyDescent="0.25"/>
    <row r="447" ht="12.5" x14ac:dyDescent="0.25"/>
    <row r="448" ht="12.5" x14ac:dyDescent="0.25"/>
    <row r="449" ht="12.5" x14ac:dyDescent="0.25"/>
    <row r="450" ht="12.5" x14ac:dyDescent="0.25"/>
    <row r="451" ht="12.5" x14ac:dyDescent="0.25"/>
    <row r="452" ht="12.5" x14ac:dyDescent="0.25"/>
    <row r="453" ht="12.5" x14ac:dyDescent="0.25"/>
    <row r="454" ht="12.5" x14ac:dyDescent="0.25"/>
    <row r="455" ht="12.5" x14ac:dyDescent="0.25"/>
    <row r="456" ht="12.5" x14ac:dyDescent="0.25"/>
    <row r="457" ht="12.5" x14ac:dyDescent="0.25"/>
    <row r="458" ht="12.5" x14ac:dyDescent="0.25"/>
    <row r="459" ht="12.5" x14ac:dyDescent="0.25"/>
    <row r="460" ht="12.5" x14ac:dyDescent="0.25"/>
    <row r="461" ht="12.5" x14ac:dyDescent="0.25"/>
    <row r="462" ht="12.5" x14ac:dyDescent="0.25"/>
    <row r="463" ht="12.5" x14ac:dyDescent="0.25"/>
    <row r="464" ht="12.5" x14ac:dyDescent="0.25"/>
    <row r="465" ht="12.5" x14ac:dyDescent="0.25"/>
    <row r="466" ht="12.5" x14ac:dyDescent="0.25"/>
    <row r="467" ht="12.5" x14ac:dyDescent="0.25"/>
    <row r="468" ht="12.5" x14ac:dyDescent="0.25"/>
    <row r="469" ht="12.5" x14ac:dyDescent="0.25"/>
    <row r="470" ht="12.5" x14ac:dyDescent="0.25"/>
    <row r="471" ht="12.5" x14ac:dyDescent="0.25"/>
    <row r="472" ht="12.5" x14ac:dyDescent="0.25"/>
    <row r="473" ht="12.5" x14ac:dyDescent="0.25"/>
    <row r="474" ht="12.5" x14ac:dyDescent="0.25"/>
    <row r="475" ht="12.5" x14ac:dyDescent="0.25"/>
    <row r="476" ht="12.5" x14ac:dyDescent="0.25"/>
    <row r="477" ht="12.5" x14ac:dyDescent="0.25"/>
    <row r="478" ht="12.5" x14ac:dyDescent="0.25"/>
    <row r="479" ht="12.5" x14ac:dyDescent="0.25"/>
    <row r="480" ht="12.5" x14ac:dyDescent="0.25"/>
    <row r="481" ht="12.5" x14ac:dyDescent="0.25"/>
    <row r="482" ht="12.5" x14ac:dyDescent="0.25"/>
    <row r="483" ht="12.5" x14ac:dyDescent="0.25"/>
    <row r="484" ht="12.5" x14ac:dyDescent="0.25"/>
    <row r="485" ht="12.5" x14ac:dyDescent="0.25"/>
    <row r="486" ht="12.5" x14ac:dyDescent="0.25"/>
    <row r="487" ht="12.5" x14ac:dyDescent="0.25"/>
    <row r="488" ht="12.5" x14ac:dyDescent="0.25"/>
    <row r="489" ht="12.5" x14ac:dyDescent="0.25"/>
    <row r="490" ht="12.5" x14ac:dyDescent="0.25"/>
    <row r="491" ht="12.5" x14ac:dyDescent="0.25"/>
    <row r="492" ht="12.5" x14ac:dyDescent="0.25"/>
    <row r="493" ht="12.5" x14ac:dyDescent="0.25"/>
    <row r="494" ht="12.5" x14ac:dyDescent="0.25"/>
    <row r="495" ht="12.5" x14ac:dyDescent="0.25"/>
    <row r="496" ht="12.5" x14ac:dyDescent="0.25"/>
    <row r="497" ht="12.5" x14ac:dyDescent="0.25"/>
    <row r="498" ht="12.5" x14ac:dyDescent="0.25"/>
    <row r="499" ht="12.5" x14ac:dyDescent="0.25"/>
    <row r="500" ht="12.5" x14ac:dyDescent="0.25"/>
    <row r="501" ht="12.5" x14ac:dyDescent="0.25"/>
    <row r="502" ht="12.5" x14ac:dyDescent="0.25"/>
    <row r="503" ht="12.5" x14ac:dyDescent="0.25"/>
    <row r="504" ht="12.5" x14ac:dyDescent="0.25"/>
    <row r="505" ht="12.5" x14ac:dyDescent="0.25"/>
    <row r="506" ht="12.5" x14ac:dyDescent="0.25"/>
    <row r="507" ht="12.5" x14ac:dyDescent="0.25"/>
    <row r="508" ht="12.5" x14ac:dyDescent="0.25"/>
    <row r="509" ht="12.5" x14ac:dyDescent="0.25"/>
    <row r="510" ht="12.5" x14ac:dyDescent="0.25"/>
    <row r="511" ht="12.5" x14ac:dyDescent="0.25"/>
    <row r="512" ht="12.5" x14ac:dyDescent="0.25"/>
    <row r="513" ht="12.5" x14ac:dyDescent="0.25"/>
    <row r="514" ht="12.5" x14ac:dyDescent="0.25"/>
    <row r="515" ht="12.5" x14ac:dyDescent="0.25"/>
    <row r="516" ht="12.5" x14ac:dyDescent="0.25"/>
    <row r="517" ht="12.5" x14ac:dyDescent="0.25"/>
    <row r="518" ht="12.5" x14ac:dyDescent="0.25"/>
    <row r="519" ht="12.5" x14ac:dyDescent="0.25"/>
    <row r="520" ht="12.5" x14ac:dyDescent="0.25"/>
    <row r="521" ht="12.5" x14ac:dyDescent="0.25"/>
    <row r="522" ht="12.5" x14ac:dyDescent="0.25"/>
    <row r="523" ht="12.5" x14ac:dyDescent="0.25"/>
    <row r="524" ht="12.5" x14ac:dyDescent="0.25"/>
    <row r="525" ht="12.5" x14ac:dyDescent="0.25"/>
    <row r="526" ht="12.5" x14ac:dyDescent="0.25"/>
    <row r="527" ht="12.5" x14ac:dyDescent="0.25"/>
    <row r="528" ht="12.5" x14ac:dyDescent="0.25"/>
    <row r="529" ht="12.5" x14ac:dyDescent="0.25"/>
    <row r="530" ht="12.5" x14ac:dyDescent="0.25"/>
    <row r="531" ht="12.5" x14ac:dyDescent="0.25"/>
    <row r="532" ht="12.5" x14ac:dyDescent="0.25"/>
    <row r="533" ht="12.5" x14ac:dyDescent="0.25"/>
    <row r="534" ht="12.5" x14ac:dyDescent="0.25"/>
    <row r="535" ht="12.5" x14ac:dyDescent="0.25"/>
    <row r="536" ht="12.5" x14ac:dyDescent="0.25"/>
    <row r="537" ht="12.5" x14ac:dyDescent="0.25"/>
    <row r="538" ht="12.5" x14ac:dyDescent="0.25"/>
    <row r="539" ht="12.5" x14ac:dyDescent="0.25"/>
    <row r="540" ht="12.5" x14ac:dyDescent="0.25"/>
    <row r="541" ht="12.5" x14ac:dyDescent="0.25"/>
    <row r="542" ht="12.5" x14ac:dyDescent="0.25"/>
    <row r="543" ht="12.5" x14ac:dyDescent="0.25"/>
    <row r="544" ht="12.5" x14ac:dyDescent="0.25"/>
    <row r="545" ht="12.5" x14ac:dyDescent="0.25"/>
    <row r="546" ht="12.5" x14ac:dyDescent="0.25"/>
    <row r="547" ht="12.5" x14ac:dyDescent="0.25"/>
    <row r="548" ht="12.5" x14ac:dyDescent="0.25"/>
    <row r="549" ht="12.5" x14ac:dyDescent="0.25"/>
    <row r="550" ht="12.5" x14ac:dyDescent="0.25"/>
    <row r="551" ht="12.5" x14ac:dyDescent="0.25"/>
    <row r="552" ht="12.5" x14ac:dyDescent="0.25"/>
    <row r="553" ht="12.5" x14ac:dyDescent="0.25"/>
    <row r="554" ht="12.5" x14ac:dyDescent="0.25"/>
    <row r="555" ht="12.5" x14ac:dyDescent="0.25"/>
    <row r="556" ht="12.5" x14ac:dyDescent="0.25"/>
    <row r="557" ht="12.5" x14ac:dyDescent="0.25"/>
    <row r="558" ht="12.5" x14ac:dyDescent="0.25"/>
    <row r="559" ht="12.5" x14ac:dyDescent="0.25"/>
    <row r="560" ht="12.5" x14ac:dyDescent="0.25"/>
    <row r="561" ht="12.5" x14ac:dyDescent="0.25"/>
    <row r="562" ht="12.5" x14ac:dyDescent="0.25"/>
    <row r="563" ht="12.5" x14ac:dyDescent="0.25"/>
    <row r="564" ht="12.5" x14ac:dyDescent="0.25"/>
    <row r="565" ht="12.5" x14ac:dyDescent="0.25"/>
    <row r="566" ht="12.5" x14ac:dyDescent="0.25"/>
    <row r="567" ht="12.5" x14ac:dyDescent="0.25"/>
    <row r="568" ht="12.5" x14ac:dyDescent="0.25"/>
    <row r="569" ht="12.5" x14ac:dyDescent="0.25"/>
    <row r="570" ht="12.5" x14ac:dyDescent="0.25"/>
    <row r="571" ht="12.5" x14ac:dyDescent="0.25"/>
    <row r="572" ht="12.5" x14ac:dyDescent="0.25"/>
    <row r="573" ht="12.5" x14ac:dyDescent="0.25"/>
    <row r="574" ht="12.5" x14ac:dyDescent="0.25"/>
    <row r="575" ht="12.5" x14ac:dyDescent="0.25"/>
    <row r="576" ht="12.5" x14ac:dyDescent="0.25"/>
    <row r="577" ht="12.5" x14ac:dyDescent="0.25"/>
    <row r="578" ht="12.5" x14ac:dyDescent="0.25"/>
    <row r="579" ht="12.5" x14ac:dyDescent="0.25"/>
    <row r="580" ht="12.5" x14ac:dyDescent="0.25"/>
    <row r="581" ht="12.5" x14ac:dyDescent="0.25"/>
    <row r="582" ht="12.5" x14ac:dyDescent="0.25"/>
    <row r="583" ht="12.5" x14ac:dyDescent="0.25"/>
    <row r="584" ht="12.5" x14ac:dyDescent="0.25"/>
    <row r="585" ht="12.5" x14ac:dyDescent="0.25"/>
    <row r="586" ht="12.5" x14ac:dyDescent="0.25"/>
    <row r="587" ht="12.5" x14ac:dyDescent="0.25"/>
    <row r="588" ht="12.5" x14ac:dyDescent="0.25"/>
    <row r="589" ht="12.5" x14ac:dyDescent="0.25"/>
    <row r="590" ht="12.5" x14ac:dyDescent="0.25"/>
    <row r="591" ht="12.5" x14ac:dyDescent="0.25"/>
    <row r="592" ht="12.5" x14ac:dyDescent="0.25"/>
    <row r="593" ht="12.5" x14ac:dyDescent="0.25"/>
    <row r="594" ht="12.5" x14ac:dyDescent="0.25"/>
    <row r="595" ht="12.5" x14ac:dyDescent="0.25"/>
    <row r="596" ht="12.5" x14ac:dyDescent="0.25"/>
    <row r="597" ht="12.5" x14ac:dyDescent="0.25"/>
    <row r="598" ht="12.5" x14ac:dyDescent="0.25"/>
    <row r="599" ht="12.5" x14ac:dyDescent="0.25"/>
    <row r="600" ht="12.5" x14ac:dyDescent="0.25"/>
    <row r="601" ht="12.5" x14ac:dyDescent="0.25"/>
    <row r="602" ht="12.5" x14ac:dyDescent="0.25"/>
    <row r="603" ht="12.5" x14ac:dyDescent="0.25"/>
    <row r="604" ht="12.5" x14ac:dyDescent="0.25"/>
    <row r="605" ht="12.5" x14ac:dyDescent="0.25"/>
    <row r="606" ht="12.5" x14ac:dyDescent="0.25"/>
    <row r="607" ht="12.5" x14ac:dyDescent="0.25"/>
    <row r="608" ht="12.5" x14ac:dyDescent="0.25"/>
    <row r="609" ht="12.5" x14ac:dyDescent="0.25"/>
    <row r="610" ht="12.5" x14ac:dyDescent="0.25"/>
    <row r="611" ht="12.5" x14ac:dyDescent="0.25"/>
    <row r="612" ht="12.5" x14ac:dyDescent="0.25"/>
    <row r="613" ht="12.5" x14ac:dyDescent="0.25"/>
    <row r="614" ht="12.5" x14ac:dyDescent="0.25"/>
    <row r="615" ht="12.5" x14ac:dyDescent="0.25"/>
    <row r="616" ht="12.5" x14ac:dyDescent="0.25"/>
    <row r="617" ht="12.5" x14ac:dyDescent="0.25"/>
    <row r="618" ht="12.5" x14ac:dyDescent="0.25"/>
    <row r="619" ht="12.5" x14ac:dyDescent="0.25"/>
    <row r="620" ht="12.5" x14ac:dyDescent="0.25"/>
    <row r="621" ht="12.5" x14ac:dyDescent="0.25"/>
    <row r="622" ht="12.5" x14ac:dyDescent="0.25"/>
    <row r="623" ht="12.5" x14ac:dyDescent="0.25"/>
    <row r="624" ht="12.5" x14ac:dyDescent="0.25"/>
    <row r="625" ht="12.5" x14ac:dyDescent="0.25"/>
    <row r="626" ht="12.5" x14ac:dyDescent="0.25"/>
    <row r="627" ht="12.5" x14ac:dyDescent="0.25"/>
    <row r="628" ht="12.5" x14ac:dyDescent="0.25"/>
    <row r="629" ht="12.5" x14ac:dyDescent="0.25"/>
    <row r="630" ht="12.5" x14ac:dyDescent="0.25"/>
    <row r="631" ht="12.5" x14ac:dyDescent="0.25"/>
    <row r="632" ht="12.5" x14ac:dyDescent="0.25"/>
    <row r="633" ht="12.5" x14ac:dyDescent="0.25"/>
    <row r="634" ht="12.5" x14ac:dyDescent="0.25"/>
    <row r="635" ht="12.5" x14ac:dyDescent="0.25"/>
    <row r="636" ht="12.5" x14ac:dyDescent="0.25"/>
    <row r="637" ht="12.5" x14ac:dyDescent="0.25"/>
    <row r="638" ht="12.5" x14ac:dyDescent="0.25"/>
    <row r="639" ht="12.5" x14ac:dyDescent="0.25"/>
    <row r="640" ht="12.5" x14ac:dyDescent="0.25"/>
    <row r="641" ht="12.5" x14ac:dyDescent="0.25"/>
    <row r="642" ht="12.5" x14ac:dyDescent="0.25"/>
    <row r="643" ht="12.5" x14ac:dyDescent="0.25"/>
    <row r="644" ht="12.5" x14ac:dyDescent="0.25"/>
    <row r="645" ht="12.5" x14ac:dyDescent="0.25"/>
    <row r="646" ht="12.5" x14ac:dyDescent="0.25"/>
    <row r="647" ht="12.5" x14ac:dyDescent="0.25"/>
    <row r="648" ht="12.5" x14ac:dyDescent="0.25"/>
    <row r="649" ht="12.5" x14ac:dyDescent="0.25"/>
    <row r="650" ht="12.5" x14ac:dyDescent="0.25"/>
    <row r="651" ht="12.5" x14ac:dyDescent="0.25"/>
    <row r="652" ht="12.5" x14ac:dyDescent="0.25"/>
    <row r="653" ht="12.5" x14ac:dyDescent="0.25"/>
    <row r="654" ht="12.5" x14ac:dyDescent="0.25"/>
    <row r="655" ht="12.5" x14ac:dyDescent="0.25"/>
    <row r="656" ht="12.5" x14ac:dyDescent="0.25"/>
    <row r="657" ht="12.5" x14ac:dyDescent="0.25"/>
    <row r="658" ht="12.5" x14ac:dyDescent="0.25"/>
    <row r="659" ht="12.5" x14ac:dyDescent="0.25"/>
    <row r="660" ht="12.5" x14ac:dyDescent="0.25"/>
    <row r="661" ht="12.5" x14ac:dyDescent="0.25"/>
    <row r="662" ht="12.5" x14ac:dyDescent="0.25"/>
    <row r="663" ht="12.5" x14ac:dyDescent="0.25"/>
    <row r="664" ht="12.5" x14ac:dyDescent="0.25"/>
    <row r="665" ht="12.5" x14ac:dyDescent="0.25"/>
    <row r="666" ht="12.5" x14ac:dyDescent="0.25"/>
    <row r="667" ht="12.5" x14ac:dyDescent="0.25"/>
    <row r="668" ht="12.5" x14ac:dyDescent="0.25"/>
    <row r="669" ht="12.5" x14ac:dyDescent="0.25"/>
    <row r="670" ht="12.5" x14ac:dyDescent="0.25"/>
    <row r="671" ht="12.5" x14ac:dyDescent="0.25"/>
    <row r="672" ht="12.5" x14ac:dyDescent="0.25"/>
    <row r="673" ht="12.5" x14ac:dyDescent="0.25"/>
    <row r="674" ht="12.5" x14ac:dyDescent="0.25"/>
    <row r="675" ht="12.5" x14ac:dyDescent="0.25"/>
    <row r="676" ht="12.5" x14ac:dyDescent="0.25"/>
    <row r="677" ht="12.5" x14ac:dyDescent="0.25"/>
    <row r="678" ht="12.5" x14ac:dyDescent="0.25"/>
    <row r="679" ht="12.5" x14ac:dyDescent="0.25"/>
    <row r="680" ht="12.5" x14ac:dyDescent="0.25"/>
    <row r="681" ht="12.5" x14ac:dyDescent="0.25"/>
    <row r="682" ht="12.5" x14ac:dyDescent="0.25"/>
    <row r="683" ht="12.5" x14ac:dyDescent="0.25"/>
    <row r="684" ht="12.5" x14ac:dyDescent="0.25"/>
    <row r="685" ht="12.5" x14ac:dyDescent="0.25"/>
    <row r="686" ht="12.5" x14ac:dyDescent="0.25"/>
    <row r="687" ht="12.5" x14ac:dyDescent="0.25"/>
    <row r="688" ht="12.5" x14ac:dyDescent="0.25"/>
    <row r="689" ht="12.5" x14ac:dyDescent="0.25"/>
    <row r="690" ht="12.5" x14ac:dyDescent="0.25"/>
    <row r="691" ht="12.5" x14ac:dyDescent="0.25"/>
    <row r="692" ht="12.5" x14ac:dyDescent="0.25"/>
    <row r="693" ht="12.5" x14ac:dyDescent="0.25"/>
    <row r="694" ht="12.5" x14ac:dyDescent="0.25"/>
    <row r="695" ht="12.5" x14ac:dyDescent="0.25"/>
    <row r="696" ht="12.5" x14ac:dyDescent="0.25"/>
    <row r="697" ht="12.5" x14ac:dyDescent="0.25"/>
    <row r="698" ht="12.5" x14ac:dyDescent="0.25"/>
    <row r="699" ht="12.5" x14ac:dyDescent="0.25"/>
    <row r="700" ht="12.5" x14ac:dyDescent="0.25"/>
    <row r="701" ht="12.5" x14ac:dyDescent="0.25"/>
    <row r="702" ht="12.5" x14ac:dyDescent="0.25"/>
    <row r="703" ht="12.5" x14ac:dyDescent="0.25"/>
    <row r="704" ht="12.5" x14ac:dyDescent="0.25"/>
    <row r="705" ht="12.5" x14ac:dyDescent="0.25"/>
    <row r="706" ht="12.5" x14ac:dyDescent="0.25"/>
    <row r="707" ht="12.5" x14ac:dyDescent="0.25"/>
    <row r="708" ht="12.5" x14ac:dyDescent="0.25"/>
    <row r="709" ht="12.5" x14ac:dyDescent="0.25"/>
    <row r="710" ht="12.5" x14ac:dyDescent="0.25"/>
    <row r="711" ht="12.5" x14ac:dyDescent="0.25"/>
    <row r="712" ht="12.5" x14ac:dyDescent="0.25"/>
    <row r="713" ht="12.5" x14ac:dyDescent="0.25"/>
    <row r="714" ht="12.5" x14ac:dyDescent="0.25"/>
    <row r="715" ht="12.5" x14ac:dyDescent="0.25"/>
    <row r="716" ht="12.5" x14ac:dyDescent="0.25"/>
    <row r="717" ht="12.5" x14ac:dyDescent="0.25"/>
    <row r="718" ht="12.5" x14ac:dyDescent="0.25"/>
    <row r="719" ht="12.5" x14ac:dyDescent="0.25"/>
    <row r="720" ht="12.5" x14ac:dyDescent="0.25"/>
    <row r="721" ht="12.5" x14ac:dyDescent="0.25"/>
    <row r="722" ht="12.5" x14ac:dyDescent="0.25"/>
    <row r="723" ht="12.5" x14ac:dyDescent="0.25"/>
    <row r="724" ht="12.5" x14ac:dyDescent="0.25"/>
    <row r="725" ht="12.5" x14ac:dyDescent="0.25"/>
    <row r="726" ht="12.5" x14ac:dyDescent="0.25"/>
    <row r="727" ht="12.5" x14ac:dyDescent="0.25"/>
    <row r="728" ht="12.5" x14ac:dyDescent="0.25"/>
    <row r="729" ht="12.5" x14ac:dyDescent="0.25"/>
    <row r="730" ht="12.5" x14ac:dyDescent="0.25"/>
    <row r="731" ht="12.5" x14ac:dyDescent="0.25"/>
    <row r="732" ht="12.5" x14ac:dyDescent="0.25"/>
    <row r="733" ht="12.5" x14ac:dyDescent="0.25"/>
    <row r="734" ht="12.5" x14ac:dyDescent="0.25"/>
    <row r="735" ht="12.5" x14ac:dyDescent="0.25"/>
    <row r="736" ht="12.5" x14ac:dyDescent="0.25"/>
    <row r="737" ht="12.5" x14ac:dyDescent="0.25"/>
    <row r="738" ht="12.5" x14ac:dyDescent="0.25"/>
    <row r="739" ht="12.5" x14ac:dyDescent="0.25"/>
    <row r="740" ht="12.5" x14ac:dyDescent="0.25"/>
    <row r="741" ht="12.5" x14ac:dyDescent="0.25"/>
    <row r="742" ht="12.5" x14ac:dyDescent="0.25"/>
    <row r="743" ht="12.5" x14ac:dyDescent="0.25"/>
    <row r="744" ht="12.5" x14ac:dyDescent="0.25"/>
    <row r="745" ht="12.5" x14ac:dyDescent="0.25"/>
    <row r="746" ht="12.5" x14ac:dyDescent="0.25"/>
    <row r="747" ht="12.5" x14ac:dyDescent="0.25"/>
    <row r="748" ht="12.5" x14ac:dyDescent="0.25"/>
    <row r="749" ht="12.5" x14ac:dyDescent="0.25"/>
    <row r="750" ht="12.5" x14ac:dyDescent="0.25"/>
    <row r="751" ht="12.5" x14ac:dyDescent="0.25"/>
    <row r="752" ht="12.5" x14ac:dyDescent="0.25"/>
    <row r="753" ht="12.5" x14ac:dyDescent="0.25"/>
    <row r="754" ht="12.5" x14ac:dyDescent="0.25"/>
    <row r="755" ht="12.5" x14ac:dyDescent="0.25"/>
    <row r="756" ht="12.5" x14ac:dyDescent="0.25"/>
    <row r="757" ht="12.5" x14ac:dyDescent="0.25"/>
    <row r="758" ht="12.5" x14ac:dyDescent="0.25"/>
    <row r="759" ht="12.5" x14ac:dyDescent="0.25"/>
    <row r="760" ht="12.5" x14ac:dyDescent="0.25"/>
    <row r="761" ht="12.5" x14ac:dyDescent="0.25"/>
    <row r="762" ht="12.5" x14ac:dyDescent="0.25"/>
    <row r="763" ht="12.5" x14ac:dyDescent="0.25"/>
    <row r="764" ht="12.5" x14ac:dyDescent="0.25"/>
    <row r="765" ht="12.5" x14ac:dyDescent="0.25"/>
    <row r="766" ht="12.5" x14ac:dyDescent="0.25"/>
    <row r="767" ht="12.5" x14ac:dyDescent="0.25"/>
    <row r="768" ht="12.5" x14ac:dyDescent="0.25"/>
    <row r="769" ht="12.5" x14ac:dyDescent="0.25"/>
    <row r="770" ht="12.5" x14ac:dyDescent="0.25"/>
    <row r="771" ht="12.5" x14ac:dyDescent="0.25"/>
    <row r="772" ht="12.5" x14ac:dyDescent="0.25"/>
    <row r="773" ht="12.5" x14ac:dyDescent="0.25"/>
    <row r="774" ht="12.5" x14ac:dyDescent="0.25"/>
    <row r="775" ht="12.5" x14ac:dyDescent="0.25"/>
    <row r="776" ht="12.5" x14ac:dyDescent="0.25"/>
    <row r="777" ht="12.5" x14ac:dyDescent="0.25"/>
    <row r="778" ht="12.5" x14ac:dyDescent="0.25"/>
    <row r="779" ht="12.5" x14ac:dyDescent="0.25"/>
    <row r="780" ht="12.5" x14ac:dyDescent="0.25"/>
    <row r="781" ht="12.5" x14ac:dyDescent="0.25"/>
    <row r="782" ht="12.5" x14ac:dyDescent="0.25"/>
    <row r="783" ht="12.5" x14ac:dyDescent="0.25"/>
    <row r="784" ht="12.5" x14ac:dyDescent="0.25"/>
    <row r="785" ht="12.5" x14ac:dyDescent="0.25"/>
    <row r="786" ht="12.5" x14ac:dyDescent="0.25"/>
    <row r="787" ht="12.5" x14ac:dyDescent="0.25"/>
    <row r="788" ht="12.5" x14ac:dyDescent="0.25"/>
    <row r="789" ht="12.5" x14ac:dyDescent="0.25"/>
    <row r="790" ht="12.5" x14ac:dyDescent="0.25"/>
    <row r="791" ht="12.5" x14ac:dyDescent="0.25"/>
    <row r="792" ht="12.5" x14ac:dyDescent="0.25"/>
    <row r="793" ht="12.5" x14ac:dyDescent="0.25"/>
    <row r="794" ht="12.5" x14ac:dyDescent="0.25"/>
    <row r="795" ht="12.5" x14ac:dyDescent="0.25"/>
    <row r="796" ht="12.5" x14ac:dyDescent="0.25"/>
    <row r="797" ht="12.5" x14ac:dyDescent="0.25"/>
    <row r="798" ht="12.5" x14ac:dyDescent="0.25"/>
    <row r="799" ht="12.5" x14ac:dyDescent="0.25"/>
    <row r="800" ht="12.5" x14ac:dyDescent="0.25"/>
    <row r="801" ht="12.5" x14ac:dyDescent="0.25"/>
    <row r="802" ht="12.5" x14ac:dyDescent="0.25"/>
    <row r="803" ht="12.5" x14ac:dyDescent="0.25"/>
    <row r="804" ht="12.5" x14ac:dyDescent="0.25"/>
    <row r="805" ht="12.5" x14ac:dyDescent="0.25"/>
    <row r="806" ht="12.5" x14ac:dyDescent="0.25"/>
    <row r="807" ht="12.5" x14ac:dyDescent="0.25"/>
    <row r="808" ht="12.5" x14ac:dyDescent="0.25"/>
    <row r="809" ht="12.5" x14ac:dyDescent="0.25"/>
    <row r="810" ht="12.5" x14ac:dyDescent="0.25"/>
    <row r="811" ht="12.5" x14ac:dyDescent="0.25"/>
    <row r="812" ht="12.5" x14ac:dyDescent="0.25"/>
    <row r="813" ht="12.5" x14ac:dyDescent="0.25"/>
    <row r="814" ht="12.5" x14ac:dyDescent="0.25"/>
    <row r="815" ht="12.5" x14ac:dyDescent="0.25"/>
    <row r="816" ht="12.5" x14ac:dyDescent="0.25"/>
    <row r="817" ht="12.5" x14ac:dyDescent="0.25"/>
    <row r="818" ht="12.5" x14ac:dyDescent="0.25"/>
    <row r="819" ht="12.5" x14ac:dyDescent="0.25"/>
    <row r="820" ht="12.5" x14ac:dyDescent="0.25"/>
    <row r="821" ht="12.5" x14ac:dyDescent="0.25"/>
    <row r="822" ht="12.5" x14ac:dyDescent="0.25"/>
    <row r="823" ht="12.5" x14ac:dyDescent="0.25"/>
    <row r="824" ht="12.5" x14ac:dyDescent="0.25"/>
    <row r="825" ht="12.5" x14ac:dyDescent="0.25"/>
    <row r="826" ht="12.5" x14ac:dyDescent="0.25"/>
    <row r="827" ht="12.5" x14ac:dyDescent="0.25"/>
    <row r="828" ht="12.5" x14ac:dyDescent="0.25"/>
    <row r="829" ht="12.5" x14ac:dyDescent="0.25"/>
    <row r="830" ht="12.5" x14ac:dyDescent="0.25"/>
    <row r="831" ht="12.5" x14ac:dyDescent="0.25"/>
    <row r="832" ht="12.5" x14ac:dyDescent="0.25"/>
    <row r="833" ht="12.5" x14ac:dyDescent="0.25"/>
    <row r="834" ht="12.5" x14ac:dyDescent="0.25"/>
    <row r="835" ht="12.5" x14ac:dyDescent="0.25"/>
    <row r="836" ht="12.5" x14ac:dyDescent="0.25"/>
    <row r="837" ht="12.5" x14ac:dyDescent="0.25"/>
    <row r="838" ht="12.5" x14ac:dyDescent="0.25"/>
    <row r="839" ht="12.5" x14ac:dyDescent="0.25"/>
    <row r="840" ht="12.5" x14ac:dyDescent="0.25"/>
    <row r="841" ht="12.5" x14ac:dyDescent="0.25"/>
    <row r="842" ht="12.5" x14ac:dyDescent="0.25"/>
    <row r="843" ht="12.5" x14ac:dyDescent="0.25"/>
    <row r="844" ht="12.5" x14ac:dyDescent="0.25"/>
    <row r="845" ht="12.5" x14ac:dyDescent="0.25"/>
    <row r="846" ht="12.5" x14ac:dyDescent="0.25"/>
    <row r="847" ht="12.5" x14ac:dyDescent="0.25"/>
    <row r="848" ht="12.5" x14ac:dyDescent="0.25"/>
    <row r="849" ht="12.5" x14ac:dyDescent="0.25"/>
    <row r="850" ht="12.5" x14ac:dyDescent="0.25"/>
    <row r="851" ht="12.5" x14ac:dyDescent="0.25"/>
    <row r="852" ht="12.5" x14ac:dyDescent="0.25"/>
    <row r="853" ht="12.5" x14ac:dyDescent="0.25"/>
    <row r="854" ht="12.5" x14ac:dyDescent="0.25"/>
    <row r="855" ht="12.5" x14ac:dyDescent="0.25"/>
    <row r="856" ht="12.5" x14ac:dyDescent="0.25"/>
    <row r="857" ht="12.5" x14ac:dyDescent="0.25"/>
    <row r="858" ht="12.5" x14ac:dyDescent="0.25"/>
    <row r="859" ht="12.5" x14ac:dyDescent="0.25"/>
    <row r="860" ht="12.5" x14ac:dyDescent="0.25"/>
    <row r="861" ht="12.5" x14ac:dyDescent="0.25"/>
    <row r="862" ht="12.5" x14ac:dyDescent="0.25"/>
    <row r="863" ht="12.5" x14ac:dyDescent="0.25"/>
    <row r="864" ht="12.5" x14ac:dyDescent="0.25"/>
    <row r="865" ht="12.5" x14ac:dyDescent="0.25"/>
    <row r="866" ht="12.5" x14ac:dyDescent="0.25"/>
    <row r="867" ht="12.5" x14ac:dyDescent="0.25"/>
    <row r="868" ht="12.5" x14ac:dyDescent="0.25"/>
    <row r="869" ht="12.5" x14ac:dyDescent="0.25"/>
    <row r="870" ht="12.5" x14ac:dyDescent="0.25"/>
    <row r="871" ht="12.5" x14ac:dyDescent="0.25"/>
    <row r="872" ht="12.5" x14ac:dyDescent="0.25"/>
    <row r="873" ht="12.5" x14ac:dyDescent="0.25"/>
    <row r="874" ht="12.5" x14ac:dyDescent="0.25"/>
    <row r="875" ht="12.5" x14ac:dyDescent="0.25"/>
    <row r="876" ht="12.5" x14ac:dyDescent="0.25"/>
    <row r="877" ht="12.5" x14ac:dyDescent="0.25"/>
    <row r="878" ht="12.5" x14ac:dyDescent="0.25"/>
    <row r="879" ht="12.5" x14ac:dyDescent="0.25"/>
    <row r="880" ht="12.5" x14ac:dyDescent="0.25"/>
    <row r="881" ht="12.5" x14ac:dyDescent="0.25"/>
    <row r="882" ht="12.5" x14ac:dyDescent="0.25"/>
    <row r="883" ht="12.5" x14ac:dyDescent="0.25"/>
    <row r="884" ht="12.5" x14ac:dyDescent="0.25"/>
    <row r="885" ht="12.5" x14ac:dyDescent="0.25"/>
    <row r="886" ht="12.5" x14ac:dyDescent="0.25"/>
    <row r="887" ht="12.5" x14ac:dyDescent="0.25"/>
    <row r="888" ht="12.5" x14ac:dyDescent="0.25"/>
    <row r="889" ht="12.5" x14ac:dyDescent="0.25"/>
    <row r="890" ht="12.5" x14ac:dyDescent="0.25"/>
    <row r="891" ht="12.5" x14ac:dyDescent="0.25"/>
    <row r="892" ht="12.5" x14ac:dyDescent="0.25"/>
    <row r="893" ht="12.5" x14ac:dyDescent="0.25"/>
    <row r="894" ht="12.5" x14ac:dyDescent="0.25"/>
    <row r="895" ht="12.5" x14ac:dyDescent="0.25"/>
    <row r="896" ht="12.5" x14ac:dyDescent="0.25"/>
    <row r="897" ht="12.5" x14ac:dyDescent="0.25"/>
    <row r="898" ht="12.5" x14ac:dyDescent="0.25"/>
    <row r="899" ht="12.5" x14ac:dyDescent="0.25"/>
    <row r="900" ht="12.5" x14ac:dyDescent="0.25"/>
    <row r="901" ht="12.5" x14ac:dyDescent="0.25"/>
    <row r="902" ht="12.5" x14ac:dyDescent="0.25"/>
    <row r="903" ht="12.5" x14ac:dyDescent="0.25"/>
    <row r="904" ht="12.5" x14ac:dyDescent="0.25"/>
    <row r="905" ht="12.5" x14ac:dyDescent="0.25"/>
    <row r="906" ht="12.5" x14ac:dyDescent="0.25"/>
    <row r="907" ht="12.5" x14ac:dyDescent="0.25"/>
    <row r="908" ht="12.5" x14ac:dyDescent="0.25"/>
    <row r="909" ht="12.5" x14ac:dyDescent="0.25"/>
    <row r="910" ht="12.5" x14ac:dyDescent="0.25"/>
    <row r="911" ht="12.5" x14ac:dyDescent="0.25"/>
    <row r="912" ht="12.5" x14ac:dyDescent="0.25"/>
    <row r="913" ht="12.5" x14ac:dyDescent="0.25"/>
    <row r="914" ht="12.5" x14ac:dyDescent="0.25"/>
    <row r="915" ht="12.5" x14ac:dyDescent="0.25"/>
    <row r="916" ht="12.5" x14ac:dyDescent="0.25"/>
    <row r="917" ht="12.5" x14ac:dyDescent="0.25"/>
    <row r="918" ht="12.5" x14ac:dyDescent="0.25"/>
    <row r="919" ht="12.5" x14ac:dyDescent="0.25"/>
    <row r="920" ht="12.5" x14ac:dyDescent="0.25"/>
    <row r="921" ht="12.5" x14ac:dyDescent="0.25"/>
    <row r="922" ht="12.5" x14ac:dyDescent="0.25"/>
    <row r="923" ht="12.5" x14ac:dyDescent="0.25"/>
    <row r="924" ht="12.5" x14ac:dyDescent="0.25"/>
    <row r="925" ht="12.5" x14ac:dyDescent="0.25"/>
    <row r="926" ht="12.5" x14ac:dyDescent="0.25"/>
    <row r="927" ht="12.5" x14ac:dyDescent="0.25"/>
    <row r="928" ht="12.5" x14ac:dyDescent="0.25"/>
    <row r="929" ht="12.5" x14ac:dyDescent="0.25"/>
    <row r="930" ht="12.5" x14ac:dyDescent="0.25"/>
    <row r="931" ht="12.5" x14ac:dyDescent="0.25"/>
    <row r="932" ht="12.5" x14ac:dyDescent="0.25"/>
    <row r="933" ht="12.5" x14ac:dyDescent="0.25"/>
    <row r="934" ht="12.5" x14ac:dyDescent="0.25"/>
    <row r="935" ht="12.5" x14ac:dyDescent="0.25"/>
    <row r="936" ht="12.5" x14ac:dyDescent="0.25"/>
    <row r="937" ht="12.5" x14ac:dyDescent="0.25"/>
    <row r="938" ht="12.5" x14ac:dyDescent="0.25"/>
    <row r="939" ht="12.5" x14ac:dyDescent="0.25"/>
    <row r="940" ht="12.5" x14ac:dyDescent="0.25"/>
    <row r="941" ht="12.5" x14ac:dyDescent="0.25"/>
    <row r="942" ht="12.5" x14ac:dyDescent="0.25"/>
    <row r="943" ht="12.5" x14ac:dyDescent="0.25"/>
    <row r="944" ht="12.5" x14ac:dyDescent="0.25"/>
    <row r="945" ht="12.5" x14ac:dyDescent="0.25"/>
    <row r="946" ht="12.5" x14ac:dyDescent="0.25"/>
    <row r="947" ht="12.5" x14ac:dyDescent="0.25"/>
    <row r="948" ht="12.5" x14ac:dyDescent="0.25"/>
    <row r="949" ht="12.5" x14ac:dyDescent="0.25"/>
    <row r="950" ht="12.5" x14ac:dyDescent="0.25"/>
    <row r="951" ht="12.5" x14ac:dyDescent="0.25"/>
    <row r="952" ht="12.5" x14ac:dyDescent="0.25"/>
    <row r="953" ht="12.5" x14ac:dyDescent="0.25"/>
    <row r="954" ht="12.5" x14ac:dyDescent="0.25"/>
    <row r="955" ht="12.5" x14ac:dyDescent="0.25"/>
    <row r="956" ht="12.5" x14ac:dyDescent="0.25"/>
    <row r="957" ht="12.5" x14ac:dyDescent="0.25"/>
    <row r="958" ht="12.5" x14ac:dyDescent="0.25"/>
    <row r="959" ht="12.5" x14ac:dyDescent="0.25"/>
    <row r="960" ht="12.5" x14ac:dyDescent="0.25"/>
    <row r="961" ht="12.5" x14ac:dyDescent="0.25"/>
    <row r="962" ht="12.5" x14ac:dyDescent="0.25"/>
    <row r="963" ht="12.5" x14ac:dyDescent="0.25"/>
    <row r="964" ht="12.5" x14ac:dyDescent="0.25"/>
    <row r="965" ht="12.5" x14ac:dyDescent="0.25"/>
    <row r="966" ht="12.5" x14ac:dyDescent="0.25"/>
    <row r="967" ht="12.5" x14ac:dyDescent="0.25"/>
    <row r="968" ht="12.5" x14ac:dyDescent="0.25"/>
    <row r="969" ht="12.5" x14ac:dyDescent="0.25"/>
    <row r="970" ht="12.5" x14ac:dyDescent="0.25"/>
    <row r="971" ht="12.5" x14ac:dyDescent="0.25"/>
    <row r="972" ht="12.5" x14ac:dyDescent="0.25"/>
    <row r="973" ht="12.5" x14ac:dyDescent="0.25"/>
    <row r="974" ht="12.5" x14ac:dyDescent="0.25"/>
    <row r="975" ht="12.5" x14ac:dyDescent="0.25"/>
    <row r="976" ht="12.5" x14ac:dyDescent="0.25"/>
    <row r="977" ht="12.5" x14ac:dyDescent="0.25"/>
    <row r="978" ht="12.5" x14ac:dyDescent="0.25"/>
    <row r="979" ht="12.5" x14ac:dyDescent="0.25"/>
    <row r="980" ht="12.5" x14ac:dyDescent="0.25"/>
    <row r="981" ht="12.5" x14ac:dyDescent="0.25"/>
    <row r="982" ht="12.5" x14ac:dyDescent="0.25"/>
    <row r="983" ht="12.5" x14ac:dyDescent="0.25"/>
    <row r="984" ht="12.5" x14ac:dyDescent="0.25"/>
    <row r="985" ht="12.5" x14ac:dyDescent="0.25"/>
    <row r="986" ht="12.5" x14ac:dyDescent="0.25"/>
    <row r="987" ht="12.5" x14ac:dyDescent="0.25"/>
    <row r="988" ht="12.5" x14ac:dyDescent="0.25"/>
    <row r="989" ht="12.5" x14ac:dyDescent="0.25"/>
    <row r="990" ht="12.5" x14ac:dyDescent="0.25"/>
    <row r="991" ht="12.5" x14ac:dyDescent="0.25"/>
    <row r="992" ht="12.5" x14ac:dyDescent="0.25"/>
    <row r="993" ht="12.5" x14ac:dyDescent="0.25"/>
    <row r="994" ht="12.5" x14ac:dyDescent="0.25"/>
    <row r="995" ht="12.5" x14ac:dyDescent="0.25"/>
    <row r="996" ht="12.5" x14ac:dyDescent="0.25"/>
    <row r="997" ht="12.5" x14ac:dyDescent="0.25"/>
    <row r="998" ht="12.5" x14ac:dyDescent="0.25"/>
    <row r="999" ht="12.5" x14ac:dyDescent="0.25"/>
    <row r="1000" ht="12.5" x14ac:dyDescent="0.25"/>
  </sheetData>
  <mergeCells count="5">
    <mergeCell ref="A1:B1"/>
    <mergeCell ref="A2:B2"/>
    <mergeCell ref="A3:B3"/>
    <mergeCell ref="A4:B4"/>
    <mergeCell ref="A5:B5"/>
  </mergeCells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defaultColWidth="12.54296875" defaultRowHeight="15.75" customHeight="1" x14ac:dyDescent="0.25"/>
  <cols>
    <col min="1" max="1" width="26.1796875" customWidth="1"/>
    <col min="2" max="2" width="40.7265625" customWidth="1"/>
    <col min="3" max="3" width="18.1796875" customWidth="1"/>
    <col min="4" max="6" width="8" customWidth="1"/>
  </cols>
  <sheetData>
    <row r="1" spans="1:4" ht="18" customHeight="1" x14ac:dyDescent="0.35">
      <c r="A1" s="119" t="s">
        <v>283</v>
      </c>
      <c r="B1" s="105"/>
      <c r="C1" s="105"/>
      <c r="D1" s="105"/>
    </row>
    <row r="2" spans="1:4" ht="18" customHeight="1" x14ac:dyDescent="0.35">
      <c r="A2" s="119" t="s">
        <v>754</v>
      </c>
      <c r="B2" s="105"/>
      <c r="C2" s="105"/>
      <c r="D2" s="105"/>
    </row>
    <row r="3" spans="1:4" ht="18" customHeight="1" x14ac:dyDescent="0.35">
      <c r="A3" s="120" t="s">
        <v>755</v>
      </c>
      <c r="B3" s="112"/>
      <c r="C3" s="112"/>
      <c r="D3" s="52"/>
    </row>
    <row r="4" spans="1:4" ht="18" customHeight="1" x14ac:dyDescent="0.25">
      <c r="A4" s="121" t="s">
        <v>857</v>
      </c>
      <c r="B4" s="105"/>
      <c r="C4" s="105"/>
      <c r="D4" s="84"/>
    </row>
    <row r="5" spans="1:4" ht="9" customHeight="1" x14ac:dyDescent="0.25">
      <c r="A5" s="85"/>
      <c r="C5" s="86"/>
    </row>
    <row r="6" spans="1:4" ht="12.75" customHeight="1" x14ac:dyDescent="0.25">
      <c r="A6" s="87" t="s">
        <v>649</v>
      </c>
      <c r="B6" s="47" t="s">
        <v>650</v>
      </c>
      <c r="C6" s="88"/>
    </row>
    <row r="7" spans="1:4" ht="12.75" customHeight="1" x14ac:dyDescent="0.25">
      <c r="A7" s="89"/>
      <c r="B7" s="47" t="s">
        <v>652</v>
      </c>
      <c r="C7" s="88"/>
    </row>
    <row r="8" spans="1:4" ht="12.75" customHeight="1" x14ac:dyDescent="0.25">
      <c r="A8" s="89"/>
      <c r="B8" s="47" t="s">
        <v>654</v>
      </c>
      <c r="C8" s="88"/>
    </row>
    <row r="9" spans="1:4" ht="12.75" customHeight="1" x14ac:dyDescent="0.25">
      <c r="A9" s="89"/>
      <c r="B9" s="47" t="s">
        <v>655</v>
      </c>
      <c r="C9" s="88"/>
    </row>
    <row r="10" spans="1:4" ht="12.75" customHeight="1" x14ac:dyDescent="0.25">
      <c r="A10" s="89"/>
      <c r="B10" s="90"/>
      <c r="C10" s="88"/>
    </row>
    <row r="11" spans="1:4" ht="12.75" customHeight="1" x14ac:dyDescent="0.25">
      <c r="A11" s="91" t="s">
        <v>657</v>
      </c>
      <c r="B11" s="88" t="s">
        <v>658</v>
      </c>
      <c r="C11" s="88">
        <v>183998109.44</v>
      </c>
    </row>
    <row r="12" spans="1:4" ht="12.75" customHeight="1" x14ac:dyDescent="0.25">
      <c r="A12" s="89"/>
      <c r="B12" s="88" t="s">
        <v>659</v>
      </c>
      <c r="C12" s="88">
        <v>16507111.220000001</v>
      </c>
    </row>
    <row r="13" spans="1:4" ht="12.75" customHeight="1" x14ac:dyDescent="0.25">
      <c r="A13" s="89"/>
      <c r="B13" s="88" t="s">
        <v>660</v>
      </c>
      <c r="C13" s="88">
        <v>72869.62</v>
      </c>
    </row>
    <row r="14" spans="1:4" ht="12.75" customHeight="1" x14ac:dyDescent="0.25">
      <c r="A14" s="89"/>
      <c r="B14" s="90"/>
      <c r="C14" s="88"/>
    </row>
    <row r="15" spans="1:4" ht="12.75" customHeight="1" x14ac:dyDescent="0.25">
      <c r="A15" s="91" t="s">
        <v>662</v>
      </c>
      <c r="B15" s="47" t="s">
        <v>663</v>
      </c>
      <c r="C15" s="88"/>
    </row>
    <row r="16" spans="1:4" ht="12.75" customHeight="1" x14ac:dyDescent="0.25">
      <c r="A16" s="89"/>
      <c r="B16" s="47" t="s">
        <v>664</v>
      </c>
      <c r="C16" s="88"/>
    </row>
    <row r="17" spans="1:3" ht="12.75" customHeight="1" x14ac:dyDescent="0.25">
      <c r="A17" s="89"/>
      <c r="B17" s="90"/>
      <c r="C17" s="88"/>
    </row>
    <row r="18" spans="1:3" ht="12.75" customHeight="1" x14ac:dyDescent="0.25">
      <c r="A18" s="91" t="s">
        <v>665</v>
      </c>
      <c r="B18" s="47" t="s">
        <v>666</v>
      </c>
      <c r="C18" s="88"/>
    </row>
    <row r="19" spans="1:3" ht="12.75" customHeight="1" x14ac:dyDescent="0.25">
      <c r="A19" s="89"/>
      <c r="B19" s="47" t="s">
        <v>668</v>
      </c>
      <c r="C19" s="88"/>
    </row>
    <row r="20" spans="1:3" ht="12.75" customHeight="1" x14ac:dyDescent="0.25">
      <c r="A20" s="89"/>
      <c r="B20" s="47" t="s">
        <v>658</v>
      </c>
      <c r="C20" s="88"/>
    </row>
    <row r="21" spans="1:3" ht="12.75" customHeight="1" x14ac:dyDescent="0.25">
      <c r="A21" s="89"/>
      <c r="B21" s="90"/>
      <c r="C21" s="88"/>
    </row>
    <row r="22" spans="1:3" ht="12.75" customHeight="1" x14ac:dyDescent="0.25">
      <c r="A22" s="91" t="s">
        <v>671</v>
      </c>
      <c r="B22" s="47" t="s">
        <v>672</v>
      </c>
      <c r="C22" s="88">
        <v>13527258.52</v>
      </c>
    </row>
    <row r="23" spans="1:3" ht="12.75" customHeight="1" x14ac:dyDescent="0.25">
      <c r="A23" s="89"/>
      <c r="B23" s="47" t="s">
        <v>674</v>
      </c>
      <c r="C23" s="88"/>
    </row>
    <row r="24" spans="1:3" ht="12.75" customHeight="1" x14ac:dyDescent="0.25">
      <c r="A24" s="89"/>
      <c r="B24" s="90"/>
      <c r="C24" s="88"/>
    </row>
    <row r="25" spans="1:3" ht="12.75" customHeight="1" x14ac:dyDescent="0.25">
      <c r="A25" s="91" t="s">
        <v>858</v>
      </c>
      <c r="B25" s="47" t="s">
        <v>677</v>
      </c>
      <c r="C25" s="88"/>
    </row>
    <row r="26" spans="1:3" ht="12.75" customHeight="1" x14ac:dyDescent="0.25">
      <c r="A26" s="89"/>
      <c r="B26" s="90"/>
      <c r="C26" s="88"/>
    </row>
    <row r="27" spans="1:3" ht="12.75" customHeight="1" x14ac:dyDescent="0.25">
      <c r="A27" s="91" t="s">
        <v>678</v>
      </c>
      <c r="B27" s="47" t="s">
        <v>679</v>
      </c>
      <c r="C27" s="88">
        <v>6985330.1699999999</v>
      </c>
    </row>
    <row r="28" spans="1:3" ht="12.75" customHeight="1" x14ac:dyDescent="0.25">
      <c r="A28" s="89"/>
      <c r="B28" s="90"/>
      <c r="C28" s="88"/>
    </row>
    <row r="29" spans="1:3" ht="12.75" customHeight="1" x14ac:dyDescent="0.25">
      <c r="A29" s="91" t="s">
        <v>681</v>
      </c>
      <c r="B29" s="47" t="s">
        <v>682</v>
      </c>
      <c r="C29" s="88"/>
    </row>
    <row r="30" spans="1:3" ht="12.75" customHeight="1" x14ac:dyDescent="0.25">
      <c r="A30" s="89"/>
      <c r="B30" s="47" t="s">
        <v>684</v>
      </c>
      <c r="C30" s="88">
        <v>490859</v>
      </c>
    </row>
    <row r="31" spans="1:3" ht="12.75" customHeight="1" x14ac:dyDescent="0.25">
      <c r="A31" s="89"/>
      <c r="B31" s="90"/>
      <c r="C31" s="88"/>
    </row>
    <row r="32" spans="1:3" ht="12.75" customHeight="1" x14ac:dyDescent="0.25">
      <c r="A32" s="91" t="s">
        <v>686</v>
      </c>
      <c r="B32" s="47" t="s">
        <v>687</v>
      </c>
      <c r="C32" s="88"/>
    </row>
    <row r="33" spans="1:3" ht="12.75" customHeight="1" x14ac:dyDescent="0.25">
      <c r="A33" s="89"/>
      <c r="B33" s="47" t="s">
        <v>689</v>
      </c>
      <c r="C33" s="88"/>
    </row>
    <row r="34" spans="1:3" ht="12.75" customHeight="1" x14ac:dyDescent="0.25">
      <c r="A34" s="89"/>
      <c r="B34" s="90"/>
      <c r="C34" s="88"/>
    </row>
    <row r="35" spans="1:3" ht="12.75" customHeight="1" x14ac:dyDescent="0.25">
      <c r="A35" s="91" t="s">
        <v>691</v>
      </c>
      <c r="B35" s="47" t="s">
        <v>692</v>
      </c>
      <c r="C35" s="88">
        <v>51450662.840000004</v>
      </c>
    </row>
    <row r="36" spans="1:3" ht="12.75" customHeight="1" x14ac:dyDescent="0.25">
      <c r="A36" s="89"/>
      <c r="B36" s="90"/>
      <c r="C36" s="88"/>
    </row>
    <row r="37" spans="1:3" ht="12.75" customHeight="1" x14ac:dyDescent="0.25">
      <c r="A37" s="91" t="s">
        <v>694</v>
      </c>
      <c r="B37" s="47" t="s">
        <v>695</v>
      </c>
      <c r="C37" s="88"/>
    </row>
    <row r="38" spans="1:3" ht="12.75" customHeight="1" x14ac:dyDescent="0.25">
      <c r="A38" s="89"/>
      <c r="B38" s="90"/>
      <c r="C38" s="88"/>
    </row>
    <row r="39" spans="1:3" ht="12.75" customHeight="1" x14ac:dyDescent="0.25">
      <c r="A39" s="91" t="s">
        <v>697</v>
      </c>
      <c r="B39" s="47" t="s">
        <v>698</v>
      </c>
      <c r="C39" s="88">
        <v>0</v>
      </c>
    </row>
    <row r="40" spans="1:3" ht="12.75" customHeight="1" x14ac:dyDescent="0.25">
      <c r="A40" s="89"/>
      <c r="B40" s="90"/>
      <c r="C40" s="88"/>
    </row>
    <row r="41" spans="1:3" ht="12.75" customHeight="1" x14ac:dyDescent="0.25">
      <c r="A41" s="91" t="s">
        <v>700</v>
      </c>
      <c r="B41" s="47" t="s">
        <v>701</v>
      </c>
      <c r="C41" s="88"/>
    </row>
    <row r="42" spans="1:3" ht="12.75" customHeight="1" x14ac:dyDescent="0.25">
      <c r="A42" s="89"/>
      <c r="B42" s="90"/>
      <c r="C42" s="88"/>
    </row>
    <row r="43" spans="1:3" ht="12.75" customHeight="1" x14ac:dyDescent="0.25">
      <c r="A43" s="91" t="s">
        <v>703</v>
      </c>
      <c r="B43" s="47" t="s">
        <v>704</v>
      </c>
      <c r="C43" s="88"/>
    </row>
    <row r="44" spans="1:3" ht="12.75" customHeight="1" x14ac:dyDescent="0.25">
      <c r="A44" s="89"/>
      <c r="B44" s="90"/>
      <c r="C44" s="88"/>
    </row>
    <row r="45" spans="1:3" ht="12.75" customHeight="1" x14ac:dyDescent="0.25">
      <c r="A45" s="91" t="s">
        <v>706</v>
      </c>
      <c r="B45" s="47" t="s">
        <v>707</v>
      </c>
      <c r="C45" s="88">
        <v>23733055.289999999</v>
      </c>
    </row>
    <row r="46" spans="1:3" ht="12.75" customHeight="1" x14ac:dyDescent="0.25">
      <c r="A46" s="89"/>
      <c r="B46" s="90"/>
      <c r="C46" s="88"/>
    </row>
    <row r="47" spans="1:3" ht="12.75" customHeight="1" x14ac:dyDescent="0.25">
      <c r="A47" s="91" t="s">
        <v>709</v>
      </c>
      <c r="B47" s="47" t="s">
        <v>710</v>
      </c>
      <c r="C47" s="88">
        <v>9586403.2799999993</v>
      </c>
    </row>
    <row r="48" spans="1:3" ht="12.75" customHeight="1" x14ac:dyDescent="0.25">
      <c r="A48" s="89"/>
      <c r="B48" s="90"/>
      <c r="C48" s="88"/>
    </row>
    <row r="49" spans="1:3" ht="12.75" customHeight="1" x14ac:dyDescent="0.25">
      <c r="A49" s="92" t="s">
        <v>748</v>
      </c>
      <c r="B49" s="88" t="s">
        <v>749</v>
      </c>
      <c r="C49" s="88"/>
    </row>
    <row r="50" spans="1:3" ht="12.75" customHeight="1" x14ac:dyDescent="0.25">
      <c r="A50" s="89"/>
      <c r="B50" s="88" t="s">
        <v>750</v>
      </c>
      <c r="C50" s="88"/>
    </row>
    <row r="51" spans="1:3" ht="12.75" customHeight="1" x14ac:dyDescent="0.25">
      <c r="A51" s="89"/>
      <c r="B51" s="90"/>
      <c r="C51" s="88"/>
    </row>
    <row r="52" spans="1:3" ht="12.75" customHeight="1" x14ac:dyDescent="0.25">
      <c r="A52" s="92" t="s">
        <v>715</v>
      </c>
      <c r="B52" s="47" t="s">
        <v>716</v>
      </c>
      <c r="C52" s="88"/>
    </row>
    <row r="53" spans="1:3" ht="12.75" customHeight="1" x14ac:dyDescent="0.25">
      <c r="A53" s="89"/>
      <c r="B53" s="47" t="s">
        <v>718</v>
      </c>
      <c r="C53" s="88"/>
    </row>
    <row r="54" spans="1:3" ht="12.75" customHeight="1" x14ac:dyDescent="0.25">
      <c r="A54" s="89"/>
      <c r="B54" s="90"/>
      <c r="C54" s="90"/>
    </row>
    <row r="55" spans="1:3" ht="12.75" customHeight="1" x14ac:dyDescent="0.25">
      <c r="A55" s="93"/>
      <c r="B55" s="90" t="s">
        <v>859</v>
      </c>
      <c r="C55" s="94"/>
    </row>
    <row r="56" spans="1:3" ht="12.75" customHeight="1" x14ac:dyDescent="0.25">
      <c r="A56" s="85"/>
    </row>
    <row r="57" spans="1:3" ht="12.75" customHeight="1" x14ac:dyDescent="0.25">
      <c r="A57" s="85"/>
    </row>
    <row r="58" spans="1:3" ht="12.75" customHeight="1" x14ac:dyDescent="0.25">
      <c r="A58" s="85"/>
    </row>
    <row r="59" spans="1:3" ht="12.75" customHeight="1" x14ac:dyDescent="0.25">
      <c r="A59" s="51" t="s">
        <v>860</v>
      </c>
    </row>
    <row r="60" spans="1:3" ht="12.75" customHeight="1" x14ac:dyDescent="0.25">
      <c r="A60" s="85"/>
    </row>
    <row r="61" spans="1:3" ht="12.75" customHeight="1" x14ac:dyDescent="0.25">
      <c r="A61" s="85"/>
    </row>
    <row r="62" spans="1:3" ht="12.75" customHeight="1" x14ac:dyDescent="0.25">
      <c r="A62" s="85"/>
    </row>
    <row r="63" spans="1:3" ht="12.75" customHeight="1" x14ac:dyDescent="0.25">
      <c r="A63" s="85"/>
    </row>
    <row r="64" spans="1:3" ht="12.75" customHeight="1" x14ac:dyDescent="0.25">
      <c r="A64" s="85"/>
    </row>
    <row r="65" spans="1:1" ht="12.75" customHeight="1" x14ac:dyDescent="0.25">
      <c r="A65" s="85"/>
    </row>
    <row r="66" spans="1:1" ht="12.75" customHeight="1" x14ac:dyDescent="0.25">
      <c r="A66" s="85"/>
    </row>
    <row r="67" spans="1:1" ht="12.75" customHeight="1" x14ac:dyDescent="0.25">
      <c r="A67" s="85"/>
    </row>
    <row r="68" spans="1:1" ht="12.75" customHeight="1" x14ac:dyDescent="0.25">
      <c r="A68" s="85"/>
    </row>
    <row r="69" spans="1:1" ht="12.75" customHeight="1" x14ac:dyDescent="0.25">
      <c r="A69" s="85"/>
    </row>
    <row r="70" spans="1:1" ht="12.75" customHeight="1" x14ac:dyDescent="0.25">
      <c r="A70" s="85"/>
    </row>
    <row r="71" spans="1:1" ht="12.75" customHeight="1" x14ac:dyDescent="0.25">
      <c r="A71" s="85"/>
    </row>
    <row r="72" spans="1:1" ht="12.75" customHeight="1" x14ac:dyDescent="0.25">
      <c r="A72" s="85"/>
    </row>
    <row r="73" spans="1:1" ht="12.75" customHeight="1" x14ac:dyDescent="0.25">
      <c r="A73" s="85"/>
    </row>
    <row r="74" spans="1:1" ht="12.75" customHeight="1" x14ac:dyDescent="0.25">
      <c r="A74" s="85"/>
    </row>
    <row r="75" spans="1:1" ht="12.75" customHeight="1" x14ac:dyDescent="0.25">
      <c r="A75" s="85"/>
    </row>
    <row r="76" spans="1:1" ht="12.75" customHeight="1" x14ac:dyDescent="0.25">
      <c r="A76" s="85"/>
    </row>
    <row r="77" spans="1:1" ht="12.75" customHeight="1" x14ac:dyDescent="0.25">
      <c r="A77" s="85"/>
    </row>
    <row r="78" spans="1:1" ht="12.75" customHeight="1" x14ac:dyDescent="0.25">
      <c r="A78" s="85"/>
    </row>
    <row r="79" spans="1:1" ht="12.75" customHeight="1" x14ac:dyDescent="0.25">
      <c r="A79" s="85"/>
    </row>
    <row r="80" spans="1:1" ht="12.75" customHeight="1" x14ac:dyDescent="0.25">
      <c r="A80" s="85"/>
    </row>
    <row r="81" spans="1:1" ht="12.75" customHeight="1" x14ac:dyDescent="0.25">
      <c r="A81" s="85"/>
    </row>
    <row r="82" spans="1:1" ht="12.75" customHeight="1" x14ac:dyDescent="0.25">
      <c r="A82" s="85"/>
    </row>
    <row r="83" spans="1:1" ht="12.75" customHeight="1" x14ac:dyDescent="0.25">
      <c r="A83" s="85"/>
    </row>
    <row r="84" spans="1:1" ht="12.75" customHeight="1" x14ac:dyDescent="0.25">
      <c r="A84" s="85"/>
    </row>
    <row r="85" spans="1:1" ht="12.75" customHeight="1" x14ac:dyDescent="0.25">
      <c r="A85" s="85"/>
    </row>
    <row r="86" spans="1:1" ht="12.75" customHeight="1" x14ac:dyDescent="0.25">
      <c r="A86" s="85"/>
    </row>
    <row r="87" spans="1:1" ht="12.75" customHeight="1" x14ac:dyDescent="0.25">
      <c r="A87" s="85"/>
    </row>
    <row r="88" spans="1:1" ht="12.75" customHeight="1" x14ac:dyDescent="0.25">
      <c r="A88" s="85"/>
    </row>
    <row r="89" spans="1:1" ht="12.75" customHeight="1" x14ac:dyDescent="0.25">
      <c r="A89" s="85"/>
    </row>
    <row r="90" spans="1:1" ht="12.75" customHeight="1" x14ac:dyDescent="0.25">
      <c r="A90" s="85"/>
    </row>
    <row r="91" spans="1:1" ht="12.75" customHeight="1" x14ac:dyDescent="0.25">
      <c r="A91" s="85"/>
    </row>
    <row r="92" spans="1:1" ht="12.75" customHeight="1" x14ac:dyDescent="0.25">
      <c r="A92" s="85"/>
    </row>
    <row r="93" spans="1:1" ht="12.75" customHeight="1" x14ac:dyDescent="0.25">
      <c r="A93" s="85"/>
    </row>
    <row r="94" spans="1:1" ht="12.75" customHeight="1" x14ac:dyDescent="0.25">
      <c r="A94" s="85"/>
    </row>
    <row r="95" spans="1:1" ht="12.75" customHeight="1" x14ac:dyDescent="0.25">
      <c r="A95" s="85"/>
    </row>
    <row r="96" spans="1:1" ht="12.75" customHeight="1" x14ac:dyDescent="0.25">
      <c r="A96" s="85"/>
    </row>
    <row r="97" spans="1:1" ht="12.75" customHeight="1" x14ac:dyDescent="0.25">
      <c r="A97" s="85"/>
    </row>
    <row r="98" spans="1:1" ht="12.75" customHeight="1" x14ac:dyDescent="0.25">
      <c r="A98" s="85"/>
    </row>
    <row r="99" spans="1:1" ht="12.75" customHeight="1" x14ac:dyDescent="0.25">
      <c r="A99" s="85"/>
    </row>
    <row r="100" spans="1:1" ht="12.75" customHeight="1" x14ac:dyDescent="0.25">
      <c r="A100" s="85"/>
    </row>
    <row r="101" spans="1:1" ht="12.75" customHeight="1" x14ac:dyDescent="0.25">
      <c r="A101" s="85"/>
    </row>
    <row r="102" spans="1:1" ht="12.75" customHeight="1" x14ac:dyDescent="0.25">
      <c r="A102" s="85"/>
    </row>
    <row r="103" spans="1:1" ht="12.75" customHeight="1" x14ac:dyDescent="0.25">
      <c r="A103" s="85"/>
    </row>
    <row r="104" spans="1:1" ht="12.75" customHeight="1" x14ac:dyDescent="0.25">
      <c r="A104" s="85"/>
    </row>
    <row r="105" spans="1:1" ht="12.75" customHeight="1" x14ac:dyDescent="0.25">
      <c r="A105" s="85"/>
    </row>
    <row r="106" spans="1:1" ht="12.75" customHeight="1" x14ac:dyDescent="0.25">
      <c r="A106" s="85"/>
    </row>
    <row r="107" spans="1:1" ht="12.75" customHeight="1" x14ac:dyDescent="0.25">
      <c r="A107" s="85"/>
    </row>
    <row r="108" spans="1:1" ht="12.75" customHeight="1" x14ac:dyDescent="0.25">
      <c r="A108" s="85"/>
    </row>
    <row r="109" spans="1:1" ht="12.75" customHeight="1" x14ac:dyDescent="0.25">
      <c r="A109" s="85"/>
    </row>
    <row r="110" spans="1:1" ht="12.75" customHeight="1" x14ac:dyDescent="0.25">
      <c r="A110" s="85"/>
    </row>
    <row r="111" spans="1:1" ht="12.75" customHeight="1" x14ac:dyDescent="0.25">
      <c r="A111" s="85"/>
    </row>
    <row r="112" spans="1:1" ht="12.75" customHeight="1" x14ac:dyDescent="0.25">
      <c r="A112" s="85"/>
    </row>
    <row r="113" spans="1:1" ht="12.75" customHeight="1" x14ac:dyDescent="0.25">
      <c r="A113" s="85"/>
    </row>
    <row r="114" spans="1:1" ht="12.75" customHeight="1" x14ac:dyDescent="0.25">
      <c r="A114" s="85"/>
    </row>
    <row r="115" spans="1:1" ht="12.75" customHeight="1" x14ac:dyDescent="0.25">
      <c r="A115" s="85"/>
    </row>
    <row r="116" spans="1:1" ht="12.75" customHeight="1" x14ac:dyDescent="0.25">
      <c r="A116" s="85"/>
    </row>
    <row r="117" spans="1:1" ht="12.75" customHeight="1" x14ac:dyDescent="0.25">
      <c r="A117" s="85"/>
    </row>
    <row r="118" spans="1:1" ht="12.75" customHeight="1" x14ac:dyDescent="0.25">
      <c r="A118" s="85"/>
    </row>
    <row r="119" spans="1:1" ht="12.75" customHeight="1" x14ac:dyDescent="0.25">
      <c r="A119" s="85"/>
    </row>
    <row r="120" spans="1:1" ht="12.75" customHeight="1" x14ac:dyDescent="0.25">
      <c r="A120" s="85"/>
    </row>
    <row r="121" spans="1:1" ht="12.75" customHeight="1" x14ac:dyDescent="0.25">
      <c r="A121" s="85"/>
    </row>
    <row r="122" spans="1:1" ht="12.75" customHeight="1" x14ac:dyDescent="0.25">
      <c r="A122" s="85"/>
    </row>
    <row r="123" spans="1:1" ht="12.75" customHeight="1" x14ac:dyDescent="0.25">
      <c r="A123" s="85"/>
    </row>
    <row r="124" spans="1:1" ht="12.75" customHeight="1" x14ac:dyDescent="0.25">
      <c r="A124" s="85"/>
    </row>
    <row r="125" spans="1:1" ht="12.75" customHeight="1" x14ac:dyDescent="0.25">
      <c r="A125" s="85"/>
    </row>
    <row r="126" spans="1:1" ht="12.75" customHeight="1" x14ac:dyDescent="0.25">
      <c r="A126" s="85"/>
    </row>
    <row r="127" spans="1:1" ht="12.75" customHeight="1" x14ac:dyDescent="0.25">
      <c r="A127" s="85"/>
    </row>
    <row r="128" spans="1:1" ht="12.75" customHeight="1" x14ac:dyDescent="0.25">
      <c r="A128" s="85"/>
    </row>
    <row r="129" spans="1:1" ht="12.75" customHeight="1" x14ac:dyDescent="0.25">
      <c r="A129" s="85"/>
    </row>
    <row r="130" spans="1:1" ht="12.75" customHeight="1" x14ac:dyDescent="0.25">
      <c r="A130" s="85"/>
    </row>
    <row r="131" spans="1:1" ht="12.75" customHeight="1" x14ac:dyDescent="0.25">
      <c r="A131" s="85"/>
    </row>
    <row r="132" spans="1:1" ht="12.75" customHeight="1" x14ac:dyDescent="0.25">
      <c r="A132" s="85"/>
    </row>
    <row r="133" spans="1:1" ht="12.75" customHeight="1" x14ac:dyDescent="0.25">
      <c r="A133" s="85"/>
    </row>
    <row r="134" spans="1:1" ht="12.75" customHeight="1" x14ac:dyDescent="0.25">
      <c r="A134" s="85"/>
    </row>
    <row r="135" spans="1:1" ht="12.75" customHeight="1" x14ac:dyDescent="0.25">
      <c r="A135" s="85"/>
    </row>
    <row r="136" spans="1:1" ht="12.75" customHeight="1" x14ac:dyDescent="0.25">
      <c r="A136" s="85"/>
    </row>
    <row r="137" spans="1:1" ht="12.75" customHeight="1" x14ac:dyDescent="0.25">
      <c r="A137" s="85"/>
    </row>
    <row r="138" spans="1:1" ht="12.75" customHeight="1" x14ac:dyDescent="0.25">
      <c r="A138" s="85"/>
    </row>
    <row r="139" spans="1:1" ht="12.75" customHeight="1" x14ac:dyDescent="0.25">
      <c r="A139" s="85"/>
    </row>
    <row r="140" spans="1:1" ht="12.75" customHeight="1" x14ac:dyDescent="0.25">
      <c r="A140" s="85"/>
    </row>
    <row r="141" spans="1:1" ht="12.75" customHeight="1" x14ac:dyDescent="0.25">
      <c r="A141" s="85"/>
    </row>
    <row r="142" spans="1:1" ht="12.75" customHeight="1" x14ac:dyDescent="0.25">
      <c r="A142" s="85"/>
    </row>
    <row r="143" spans="1:1" ht="12.75" customHeight="1" x14ac:dyDescent="0.25">
      <c r="A143" s="85"/>
    </row>
    <row r="144" spans="1:1" ht="12.75" customHeight="1" x14ac:dyDescent="0.25">
      <c r="A144" s="85"/>
    </row>
    <row r="145" spans="1:1" ht="12.75" customHeight="1" x14ac:dyDescent="0.25">
      <c r="A145" s="85"/>
    </row>
    <row r="146" spans="1:1" ht="12.75" customHeight="1" x14ac:dyDescent="0.25">
      <c r="A146" s="85"/>
    </row>
    <row r="147" spans="1:1" ht="12.75" customHeight="1" x14ac:dyDescent="0.25">
      <c r="A147" s="85"/>
    </row>
    <row r="148" spans="1:1" ht="12.75" customHeight="1" x14ac:dyDescent="0.25">
      <c r="A148" s="85"/>
    </row>
    <row r="149" spans="1:1" ht="12.75" customHeight="1" x14ac:dyDescent="0.25">
      <c r="A149" s="85"/>
    </row>
    <row r="150" spans="1:1" ht="12.75" customHeight="1" x14ac:dyDescent="0.25">
      <c r="A150" s="85"/>
    </row>
    <row r="151" spans="1:1" ht="12.75" customHeight="1" x14ac:dyDescent="0.25">
      <c r="A151" s="85"/>
    </row>
    <row r="152" spans="1:1" ht="12.75" customHeight="1" x14ac:dyDescent="0.25">
      <c r="A152" s="85"/>
    </row>
    <row r="153" spans="1:1" ht="12.75" customHeight="1" x14ac:dyDescent="0.25">
      <c r="A153" s="85"/>
    </row>
    <row r="154" spans="1:1" ht="12.75" customHeight="1" x14ac:dyDescent="0.25">
      <c r="A154" s="85"/>
    </row>
    <row r="155" spans="1:1" ht="12.75" customHeight="1" x14ac:dyDescent="0.25">
      <c r="A155" s="85"/>
    </row>
    <row r="156" spans="1:1" ht="12.75" customHeight="1" x14ac:dyDescent="0.25">
      <c r="A156" s="85"/>
    </row>
    <row r="157" spans="1:1" ht="12.75" customHeight="1" x14ac:dyDescent="0.25">
      <c r="A157" s="85"/>
    </row>
    <row r="158" spans="1:1" ht="12.75" customHeight="1" x14ac:dyDescent="0.25">
      <c r="A158" s="85"/>
    </row>
    <row r="159" spans="1:1" ht="12.75" customHeight="1" x14ac:dyDescent="0.25">
      <c r="A159" s="85"/>
    </row>
    <row r="160" spans="1:1" ht="12.75" customHeight="1" x14ac:dyDescent="0.25">
      <c r="A160" s="85"/>
    </row>
    <row r="161" spans="1:1" ht="12.75" customHeight="1" x14ac:dyDescent="0.25">
      <c r="A161" s="85"/>
    </row>
    <row r="162" spans="1:1" ht="12.75" customHeight="1" x14ac:dyDescent="0.25">
      <c r="A162" s="85"/>
    </row>
    <row r="163" spans="1:1" ht="12.75" customHeight="1" x14ac:dyDescent="0.25">
      <c r="A163" s="85"/>
    </row>
    <row r="164" spans="1:1" ht="12.75" customHeight="1" x14ac:dyDescent="0.25">
      <c r="A164" s="85"/>
    </row>
    <row r="165" spans="1:1" ht="12.75" customHeight="1" x14ac:dyDescent="0.25">
      <c r="A165" s="85"/>
    </row>
    <row r="166" spans="1:1" ht="12.75" customHeight="1" x14ac:dyDescent="0.25">
      <c r="A166" s="85"/>
    </row>
    <row r="167" spans="1:1" ht="12.75" customHeight="1" x14ac:dyDescent="0.25">
      <c r="A167" s="85"/>
    </row>
    <row r="168" spans="1:1" ht="12.75" customHeight="1" x14ac:dyDescent="0.25">
      <c r="A168" s="85"/>
    </row>
    <row r="169" spans="1:1" ht="12.75" customHeight="1" x14ac:dyDescent="0.25">
      <c r="A169" s="85"/>
    </row>
    <row r="170" spans="1:1" ht="12.75" customHeight="1" x14ac:dyDescent="0.25">
      <c r="A170" s="85"/>
    </row>
    <row r="171" spans="1:1" ht="12.75" customHeight="1" x14ac:dyDescent="0.25">
      <c r="A171" s="85"/>
    </row>
    <row r="172" spans="1:1" ht="12.75" customHeight="1" x14ac:dyDescent="0.25">
      <c r="A172" s="85"/>
    </row>
    <row r="173" spans="1:1" ht="12.75" customHeight="1" x14ac:dyDescent="0.25">
      <c r="A173" s="85"/>
    </row>
    <row r="174" spans="1:1" ht="12.75" customHeight="1" x14ac:dyDescent="0.25">
      <c r="A174" s="85"/>
    </row>
    <row r="175" spans="1:1" ht="12.75" customHeight="1" x14ac:dyDescent="0.25">
      <c r="A175" s="85"/>
    </row>
    <row r="176" spans="1:1" ht="12.75" customHeight="1" x14ac:dyDescent="0.25">
      <c r="A176" s="85"/>
    </row>
    <row r="177" spans="1:1" ht="12.75" customHeight="1" x14ac:dyDescent="0.25">
      <c r="A177" s="85"/>
    </row>
    <row r="178" spans="1:1" ht="12.75" customHeight="1" x14ac:dyDescent="0.25">
      <c r="A178" s="85"/>
    </row>
    <row r="179" spans="1:1" ht="12.75" customHeight="1" x14ac:dyDescent="0.25">
      <c r="A179" s="85"/>
    </row>
    <row r="180" spans="1:1" ht="12.75" customHeight="1" x14ac:dyDescent="0.25">
      <c r="A180" s="85"/>
    </row>
    <row r="181" spans="1:1" ht="12.75" customHeight="1" x14ac:dyDescent="0.25">
      <c r="A181" s="85"/>
    </row>
    <row r="182" spans="1:1" ht="12.75" customHeight="1" x14ac:dyDescent="0.25">
      <c r="A182" s="85"/>
    </row>
    <row r="183" spans="1:1" ht="12.75" customHeight="1" x14ac:dyDescent="0.25">
      <c r="A183" s="85"/>
    </row>
    <row r="184" spans="1:1" ht="12.75" customHeight="1" x14ac:dyDescent="0.25">
      <c r="A184" s="85"/>
    </row>
    <row r="185" spans="1:1" ht="12.75" customHeight="1" x14ac:dyDescent="0.25">
      <c r="A185" s="85"/>
    </row>
    <row r="186" spans="1:1" ht="12.75" customHeight="1" x14ac:dyDescent="0.25">
      <c r="A186" s="85"/>
    </row>
    <row r="187" spans="1:1" ht="12.75" customHeight="1" x14ac:dyDescent="0.25">
      <c r="A187" s="85"/>
    </row>
    <row r="188" spans="1:1" ht="12.75" customHeight="1" x14ac:dyDescent="0.25">
      <c r="A188" s="85"/>
    </row>
    <row r="189" spans="1:1" ht="12.75" customHeight="1" x14ac:dyDescent="0.25">
      <c r="A189" s="85"/>
    </row>
    <row r="190" spans="1:1" ht="12.75" customHeight="1" x14ac:dyDescent="0.25">
      <c r="A190" s="85"/>
    </row>
    <row r="191" spans="1:1" ht="12.75" customHeight="1" x14ac:dyDescent="0.25">
      <c r="A191" s="85"/>
    </row>
    <row r="192" spans="1:1" ht="12.75" customHeight="1" x14ac:dyDescent="0.25">
      <c r="A192" s="85"/>
    </row>
    <row r="193" spans="1:1" ht="12.75" customHeight="1" x14ac:dyDescent="0.25">
      <c r="A193" s="85"/>
    </row>
    <row r="194" spans="1:1" ht="12.75" customHeight="1" x14ac:dyDescent="0.25">
      <c r="A194" s="85"/>
    </row>
    <row r="195" spans="1:1" ht="12.75" customHeight="1" x14ac:dyDescent="0.25">
      <c r="A195" s="85"/>
    </row>
    <row r="196" spans="1:1" ht="12.75" customHeight="1" x14ac:dyDescent="0.25">
      <c r="A196" s="85"/>
    </row>
    <row r="197" spans="1:1" ht="12.75" customHeight="1" x14ac:dyDescent="0.25">
      <c r="A197" s="85"/>
    </row>
    <row r="198" spans="1:1" ht="12.75" customHeight="1" x14ac:dyDescent="0.25">
      <c r="A198" s="85"/>
    </row>
    <row r="199" spans="1:1" ht="12.75" customHeight="1" x14ac:dyDescent="0.25">
      <c r="A199" s="85"/>
    </row>
    <row r="200" spans="1:1" ht="12.75" customHeight="1" x14ac:dyDescent="0.25">
      <c r="A200" s="85"/>
    </row>
    <row r="201" spans="1:1" ht="12.75" customHeight="1" x14ac:dyDescent="0.25">
      <c r="A201" s="85"/>
    </row>
    <row r="202" spans="1:1" ht="12.75" customHeight="1" x14ac:dyDescent="0.25">
      <c r="A202" s="85"/>
    </row>
    <row r="203" spans="1:1" ht="12.75" customHeight="1" x14ac:dyDescent="0.25">
      <c r="A203" s="85"/>
    </row>
    <row r="204" spans="1:1" ht="12.75" customHeight="1" x14ac:dyDescent="0.25">
      <c r="A204" s="85"/>
    </row>
    <row r="205" spans="1:1" ht="12.75" customHeight="1" x14ac:dyDescent="0.25">
      <c r="A205" s="85"/>
    </row>
    <row r="206" spans="1:1" ht="12.75" customHeight="1" x14ac:dyDescent="0.25">
      <c r="A206" s="85"/>
    </row>
    <row r="207" spans="1:1" ht="12.75" customHeight="1" x14ac:dyDescent="0.25">
      <c r="A207" s="85"/>
    </row>
    <row r="208" spans="1:1" ht="12.75" customHeight="1" x14ac:dyDescent="0.25">
      <c r="A208" s="85"/>
    </row>
    <row r="209" spans="1:1" ht="12.75" customHeight="1" x14ac:dyDescent="0.25">
      <c r="A209" s="85"/>
    </row>
    <row r="210" spans="1:1" ht="12.75" customHeight="1" x14ac:dyDescent="0.25">
      <c r="A210" s="85"/>
    </row>
    <row r="211" spans="1:1" ht="12.75" customHeight="1" x14ac:dyDescent="0.25">
      <c r="A211" s="85"/>
    </row>
    <row r="212" spans="1:1" ht="12.75" customHeight="1" x14ac:dyDescent="0.25">
      <c r="A212" s="85"/>
    </row>
    <row r="213" spans="1:1" ht="12.75" customHeight="1" x14ac:dyDescent="0.25">
      <c r="A213" s="85"/>
    </row>
    <row r="214" spans="1:1" ht="12.75" customHeight="1" x14ac:dyDescent="0.25">
      <c r="A214" s="85"/>
    </row>
    <row r="215" spans="1:1" ht="12.75" customHeight="1" x14ac:dyDescent="0.25">
      <c r="A215" s="85"/>
    </row>
    <row r="216" spans="1:1" ht="12.75" customHeight="1" x14ac:dyDescent="0.25">
      <c r="A216" s="85"/>
    </row>
    <row r="217" spans="1:1" ht="12.75" customHeight="1" x14ac:dyDescent="0.25">
      <c r="A217" s="85"/>
    </row>
    <row r="218" spans="1:1" ht="12.75" customHeight="1" x14ac:dyDescent="0.25">
      <c r="A218" s="85"/>
    </row>
    <row r="219" spans="1:1" ht="12.75" customHeight="1" x14ac:dyDescent="0.25">
      <c r="A219" s="85"/>
    </row>
    <row r="220" spans="1:1" ht="12.75" customHeight="1" x14ac:dyDescent="0.25">
      <c r="A220" s="85"/>
    </row>
    <row r="221" spans="1:1" ht="12.75" customHeight="1" x14ac:dyDescent="0.25">
      <c r="A221" s="85"/>
    </row>
    <row r="222" spans="1:1" ht="12.75" customHeight="1" x14ac:dyDescent="0.25">
      <c r="A222" s="85"/>
    </row>
    <row r="223" spans="1:1" ht="12.75" customHeight="1" x14ac:dyDescent="0.25">
      <c r="A223" s="85"/>
    </row>
    <row r="224" spans="1:1" ht="12.75" customHeight="1" x14ac:dyDescent="0.25">
      <c r="A224" s="85"/>
    </row>
    <row r="225" spans="1:1" ht="12.75" customHeight="1" x14ac:dyDescent="0.25">
      <c r="A225" s="85"/>
    </row>
    <row r="226" spans="1:1" ht="12.75" customHeight="1" x14ac:dyDescent="0.25">
      <c r="A226" s="85"/>
    </row>
    <row r="227" spans="1:1" ht="12.75" customHeight="1" x14ac:dyDescent="0.25">
      <c r="A227" s="85"/>
    </row>
    <row r="228" spans="1:1" ht="12.75" customHeight="1" x14ac:dyDescent="0.25">
      <c r="A228" s="85"/>
    </row>
    <row r="229" spans="1:1" ht="12.75" customHeight="1" x14ac:dyDescent="0.25">
      <c r="A229" s="85"/>
    </row>
    <row r="230" spans="1:1" ht="12.75" customHeight="1" x14ac:dyDescent="0.25">
      <c r="A230" s="85"/>
    </row>
    <row r="231" spans="1:1" ht="12.75" customHeight="1" x14ac:dyDescent="0.25">
      <c r="A231" s="85"/>
    </row>
    <row r="232" spans="1:1" ht="12.75" customHeight="1" x14ac:dyDescent="0.25">
      <c r="A232" s="85"/>
    </row>
    <row r="233" spans="1:1" ht="12.75" customHeight="1" x14ac:dyDescent="0.25">
      <c r="A233" s="85"/>
    </row>
    <row r="234" spans="1:1" ht="12.75" customHeight="1" x14ac:dyDescent="0.25">
      <c r="A234" s="85"/>
    </row>
    <row r="235" spans="1:1" ht="12.75" customHeight="1" x14ac:dyDescent="0.25">
      <c r="A235" s="85"/>
    </row>
    <row r="236" spans="1:1" ht="12.75" customHeight="1" x14ac:dyDescent="0.25">
      <c r="A236" s="85"/>
    </row>
    <row r="237" spans="1:1" ht="12.75" customHeight="1" x14ac:dyDescent="0.25">
      <c r="A237" s="85"/>
    </row>
    <row r="238" spans="1:1" ht="12.75" customHeight="1" x14ac:dyDescent="0.25">
      <c r="A238" s="85"/>
    </row>
    <row r="239" spans="1:1" ht="12.75" customHeight="1" x14ac:dyDescent="0.25">
      <c r="A239" s="85"/>
    </row>
    <row r="240" spans="1:1" ht="12.75" customHeight="1" x14ac:dyDescent="0.25">
      <c r="A240" s="85"/>
    </row>
    <row r="241" spans="1:1" ht="12.75" customHeight="1" x14ac:dyDescent="0.25">
      <c r="A241" s="85"/>
    </row>
    <row r="242" spans="1:1" ht="12.75" customHeight="1" x14ac:dyDescent="0.25">
      <c r="A242" s="85"/>
    </row>
    <row r="243" spans="1:1" ht="12.75" customHeight="1" x14ac:dyDescent="0.25">
      <c r="A243" s="85"/>
    </row>
    <row r="244" spans="1:1" ht="12.75" customHeight="1" x14ac:dyDescent="0.25">
      <c r="A244" s="85"/>
    </row>
    <row r="245" spans="1:1" ht="12.75" customHeight="1" x14ac:dyDescent="0.25">
      <c r="A245" s="85"/>
    </row>
    <row r="246" spans="1:1" ht="12.75" customHeight="1" x14ac:dyDescent="0.25">
      <c r="A246" s="85"/>
    </row>
    <row r="247" spans="1:1" ht="12.75" customHeight="1" x14ac:dyDescent="0.25">
      <c r="A247" s="85"/>
    </row>
    <row r="248" spans="1:1" ht="12.75" customHeight="1" x14ac:dyDescent="0.25">
      <c r="A248" s="85"/>
    </row>
    <row r="249" spans="1:1" ht="12.75" customHeight="1" x14ac:dyDescent="0.25">
      <c r="A249" s="85"/>
    </row>
    <row r="250" spans="1:1" ht="12.75" customHeight="1" x14ac:dyDescent="0.25">
      <c r="A250" s="85"/>
    </row>
    <row r="251" spans="1:1" ht="12.75" customHeight="1" x14ac:dyDescent="0.25">
      <c r="A251" s="85"/>
    </row>
    <row r="252" spans="1:1" ht="12.75" customHeight="1" x14ac:dyDescent="0.25">
      <c r="A252" s="85"/>
    </row>
    <row r="253" spans="1:1" ht="12.75" customHeight="1" x14ac:dyDescent="0.25">
      <c r="A253" s="85"/>
    </row>
    <row r="254" spans="1:1" ht="12.75" customHeight="1" x14ac:dyDescent="0.25">
      <c r="A254" s="85"/>
    </row>
    <row r="255" spans="1:1" ht="12.75" customHeight="1" x14ac:dyDescent="0.25">
      <c r="A255" s="85"/>
    </row>
    <row r="256" spans="1:1" ht="12.75" customHeight="1" x14ac:dyDescent="0.25">
      <c r="A256" s="85"/>
    </row>
    <row r="257" spans="1:1" ht="12.75" customHeight="1" x14ac:dyDescent="0.25">
      <c r="A257" s="85"/>
    </row>
    <row r="258" spans="1:1" ht="12.75" customHeight="1" x14ac:dyDescent="0.25">
      <c r="A258" s="85"/>
    </row>
    <row r="259" spans="1:1" ht="12.75" customHeight="1" x14ac:dyDescent="0.25">
      <c r="A259" s="85"/>
    </row>
    <row r="260" spans="1:1" ht="12.5" x14ac:dyDescent="0.25"/>
    <row r="261" spans="1:1" ht="12.5" x14ac:dyDescent="0.25"/>
    <row r="262" spans="1:1" ht="12.5" x14ac:dyDescent="0.25"/>
    <row r="263" spans="1:1" ht="12.5" x14ac:dyDescent="0.25"/>
    <row r="264" spans="1:1" ht="12.5" x14ac:dyDescent="0.25"/>
    <row r="265" spans="1:1" ht="12.5" x14ac:dyDescent="0.25"/>
    <row r="266" spans="1:1" ht="12.5" x14ac:dyDescent="0.25"/>
    <row r="267" spans="1:1" ht="12.5" x14ac:dyDescent="0.25"/>
    <row r="268" spans="1:1" ht="12.5" x14ac:dyDescent="0.25"/>
    <row r="269" spans="1:1" ht="12.5" x14ac:dyDescent="0.25"/>
    <row r="270" spans="1:1" ht="12.5" x14ac:dyDescent="0.25"/>
    <row r="271" spans="1:1" ht="12.5" x14ac:dyDescent="0.25"/>
    <row r="272" spans="1:1" ht="12.5" x14ac:dyDescent="0.25"/>
    <row r="273" ht="12.5" x14ac:dyDescent="0.25"/>
    <row r="274" ht="12.5" x14ac:dyDescent="0.25"/>
    <row r="275" ht="12.5" x14ac:dyDescent="0.25"/>
    <row r="276" ht="12.5" x14ac:dyDescent="0.25"/>
    <row r="277" ht="12.5" x14ac:dyDescent="0.25"/>
    <row r="278" ht="12.5" x14ac:dyDescent="0.25"/>
    <row r="279" ht="12.5" x14ac:dyDescent="0.25"/>
    <row r="280" ht="12.5" x14ac:dyDescent="0.25"/>
    <row r="281" ht="12.5" x14ac:dyDescent="0.25"/>
    <row r="282" ht="12.5" x14ac:dyDescent="0.25"/>
    <row r="283" ht="12.5" x14ac:dyDescent="0.25"/>
    <row r="284" ht="12.5" x14ac:dyDescent="0.25"/>
    <row r="285" ht="12.5" x14ac:dyDescent="0.25"/>
    <row r="286" ht="12.5" x14ac:dyDescent="0.25"/>
    <row r="287" ht="12.5" x14ac:dyDescent="0.25"/>
    <row r="288" ht="12.5" x14ac:dyDescent="0.25"/>
    <row r="289" ht="12.5" x14ac:dyDescent="0.25"/>
    <row r="290" ht="12.5" x14ac:dyDescent="0.25"/>
    <row r="291" ht="12.5" x14ac:dyDescent="0.25"/>
    <row r="292" ht="12.5" x14ac:dyDescent="0.25"/>
    <row r="293" ht="12.5" x14ac:dyDescent="0.25"/>
    <row r="294" ht="12.5" x14ac:dyDescent="0.25"/>
    <row r="295" ht="12.5" x14ac:dyDescent="0.25"/>
    <row r="296" ht="12.5" x14ac:dyDescent="0.25"/>
    <row r="297" ht="12.5" x14ac:dyDescent="0.25"/>
    <row r="298" ht="12.5" x14ac:dyDescent="0.25"/>
    <row r="299" ht="12.5" x14ac:dyDescent="0.25"/>
    <row r="300" ht="12.5" x14ac:dyDescent="0.25"/>
    <row r="301" ht="12.5" x14ac:dyDescent="0.25"/>
    <row r="302" ht="12.5" x14ac:dyDescent="0.25"/>
    <row r="303" ht="12.5" x14ac:dyDescent="0.25"/>
    <row r="304" ht="12.5" x14ac:dyDescent="0.25"/>
    <row r="305" ht="12.5" x14ac:dyDescent="0.25"/>
    <row r="306" ht="12.5" x14ac:dyDescent="0.25"/>
    <row r="307" ht="12.5" x14ac:dyDescent="0.25"/>
    <row r="308" ht="12.5" x14ac:dyDescent="0.25"/>
    <row r="309" ht="12.5" x14ac:dyDescent="0.25"/>
    <row r="310" ht="12.5" x14ac:dyDescent="0.25"/>
    <row r="311" ht="12.5" x14ac:dyDescent="0.25"/>
    <row r="312" ht="12.5" x14ac:dyDescent="0.25"/>
    <row r="313" ht="12.5" x14ac:dyDescent="0.25"/>
    <row r="314" ht="12.5" x14ac:dyDescent="0.25"/>
    <row r="315" ht="12.5" x14ac:dyDescent="0.25"/>
    <row r="316" ht="12.5" x14ac:dyDescent="0.25"/>
    <row r="317" ht="12.5" x14ac:dyDescent="0.25"/>
    <row r="318" ht="12.5" x14ac:dyDescent="0.25"/>
    <row r="319" ht="12.5" x14ac:dyDescent="0.25"/>
    <row r="320" ht="12.5" x14ac:dyDescent="0.25"/>
    <row r="321" ht="12.5" x14ac:dyDescent="0.25"/>
    <row r="322" ht="12.5" x14ac:dyDescent="0.25"/>
    <row r="323" ht="12.5" x14ac:dyDescent="0.25"/>
    <row r="324" ht="12.5" x14ac:dyDescent="0.25"/>
    <row r="325" ht="12.5" x14ac:dyDescent="0.25"/>
    <row r="326" ht="12.5" x14ac:dyDescent="0.25"/>
    <row r="327" ht="12.5" x14ac:dyDescent="0.25"/>
    <row r="328" ht="12.5" x14ac:dyDescent="0.25"/>
    <row r="329" ht="12.5" x14ac:dyDescent="0.25"/>
    <row r="330" ht="12.5" x14ac:dyDescent="0.25"/>
    <row r="331" ht="12.5" x14ac:dyDescent="0.25"/>
    <row r="332" ht="12.5" x14ac:dyDescent="0.25"/>
    <row r="333" ht="12.5" x14ac:dyDescent="0.25"/>
    <row r="334" ht="12.5" x14ac:dyDescent="0.25"/>
    <row r="335" ht="12.5" x14ac:dyDescent="0.25"/>
    <row r="336" ht="12.5" x14ac:dyDescent="0.25"/>
    <row r="337" ht="12.5" x14ac:dyDescent="0.25"/>
    <row r="338" ht="12.5" x14ac:dyDescent="0.25"/>
    <row r="339" ht="12.5" x14ac:dyDescent="0.25"/>
    <row r="340" ht="12.5" x14ac:dyDescent="0.25"/>
    <row r="341" ht="12.5" x14ac:dyDescent="0.25"/>
    <row r="342" ht="12.5" x14ac:dyDescent="0.25"/>
    <row r="343" ht="12.5" x14ac:dyDescent="0.25"/>
    <row r="344" ht="12.5" x14ac:dyDescent="0.25"/>
    <row r="345" ht="12.5" x14ac:dyDescent="0.25"/>
    <row r="346" ht="12.5" x14ac:dyDescent="0.25"/>
    <row r="347" ht="12.5" x14ac:dyDescent="0.25"/>
    <row r="348" ht="12.5" x14ac:dyDescent="0.25"/>
    <row r="349" ht="12.5" x14ac:dyDescent="0.25"/>
    <row r="350" ht="12.5" x14ac:dyDescent="0.25"/>
    <row r="351" ht="12.5" x14ac:dyDescent="0.25"/>
    <row r="352" ht="12.5" x14ac:dyDescent="0.25"/>
    <row r="353" ht="12.5" x14ac:dyDescent="0.25"/>
    <row r="354" ht="12.5" x14ac:dyDescent="0.25"/>
    <row r="355" ht="12.5" x14ac:dyDescent="0.25"/>
    <row r="356" ht="12.5" x14ac:dyDescent="0.25"/>
    <row r="357" ht="12.5" x14ac:dyDescent="0.25"/>
    <row r="358" ht="12.5" x14ac:dyDescent="0.25"/>
    <row r="359" ht="12.5" x14ac:dyDescent="0.25"/>
    <row r="360" ht="12.5" x14ac:dyDescent="0.25"/>
    <row r="361" ht="12.5" x14ac:dyDescent="0.25"/>
    <row r="362" ht="12.5" x14ac:dyDescent="0.25"/>
    <row r="363" ht="12.5" x14ac:dyDescent="0.25"/>
    <row r="364" ht="12.5" x14ac:dyDescent="0.25"/>
    <row r="365" ht="12.5" x14ac:dyDescent="0.25"/>
    <row r="366" ht="12.5" x14ac:dyDescent="0.25"/>
    <row r="367" ht="12.5" x14ac:dyDescent="0.25"/>
    <row r="368" ht="12.5" x14ac:dyDescent="0.25"/>
    <row r="369" ht="12.5" x14ac:dyDescent="0.25"/>
    <row r="370" ht="12.5" x14ac:dyDescent="0.25"/>
    <row r="371" ht="12.5" x14ac:dyDescent="0.25"/>
    <row r="372" ht="12.5" x14ac:dyDescent="0.25"/>
    <row r="373" ht="12.5" x14ac:dyDescent="0.25"/>
    <row r="374" ht="12.5" x14ac:dyDescent="0.25"/>
    <row r="375" ht="12.5" x14ac:dyDescent="0.25"/>
    <row r="376" ht="12.5" x14ac:dyDescent="0.25"/>
    <row r="377" ht="12.5" x14ac:dyDescent="0.25"/>
    <row r="378" ht="12.5" x14ac:dyDescent="0.25"/>
    <row r="379" ht="12.5" x14ac:dyDescent="0.25"/>
    <row r="380" ht="12.5" x14ac:dyDescent="0.25"/>
    <row r="381" ht="12.5" x14ac:dyDescent="0.25"/>
    <row r="382" ht="12.5" x14ac:dyDescent="0.25"/>
    <row r="383" ht="12.5" x14ac:dyDescent="0.25"/>
    <row r="384" ht="12.5" x14ac:dyDescent="0.25"/>
    <row r="385" ht="12.5" x14ac:dyDescent="0.25"/>
    <row r="386" ht="12.5" x14ac:dyDescent="0.25"/>
    <row r="387" ht="12.5" x14ac:dyDescent="0.25"/>
    <row r="388" ht="12.5" x14ac:dyDescent="0.25"/>
    <row r="389" ht="12.5" x14ac:dyDescent="0.25"/>
    <row r="390" ht="12.5" x14ac:dyDescent="0.25"/>
    <row r="391" ht="12.5" x14ac:dyDescent="0.25"/>
    <row r="392" ht="12.5" x14ac:dyDescent="0.25"/>
    <row r="393" ht="12.5" x14ac:dyDescent="0.25"/>
    <row r="394" ht="12.5" x14ac:dyDescent="0.25"/>
    <row r="395" ht="12.5" x14ac:dyDescent="0.25"/>
    <row r="396" ht="12.5" x14ac:dyDescent="0.25"/>
    <row r="397" ht="12.5" x14ac:dyDescent="0.25"/>
    <row r="398" ht="12.5" x14ac:dyDescent="0.25"/>
    <row r="399" ht="12.5" x14ac:dyDescent="0.25"/>
    <row r="400" ht="12.5" x14ac:dyDescent="0.25"/>
    <row r="401" ht="12.5" x14ac:dyDescent="0.25"/>
    <row r="402" ht="12.5" x14ac:dyDescent="0.25"/>
    <row r="403" ht="12.5" x14ac:dyDescent="0.25"/>
    <row r="404" ht="12.5" x14ac:dyDescent="0.25"/>
    <row r="405" ht="12.5" x14ac:dyDescent="0.25"/>
    <row r="406" ht="12.5" x14ac:dyDescent="0.25"/>
    <row r="407" ht="12.5" x14ac:dyDescent="0.25"/>
    <row r="408" ht="12.5" x14ac:dyDescent="0.25"/>
    <row r="409" ht="12.5" x14ac:dyDescent="0.25"/>
    <row r="410" ht="12.5" x14ac:dyDescent="0.25"/>
    <row r="411" ht="12.5" x14ac:dyDescent="0.25"/>
    <row r="412" ht="12.5" x14ac:dyDescent="0.25"/>
    <row r="413" ht="12.5" x14ac:dyDescent="0.25"/>
    <row r="414" ht="12.5" x14ac:dyDescent="0.25"/>
    <row r="415" ht="12.5" x14ac:dyDescent="0.25"/>
    <row r="416" ht="12.5" x14ac:dyDescent="0.25"/>
    <row r="417" ht="12.5" x14ac:dyDescent="0.25"/>
    <row r="418" ht="12.5" x14ac:dyDescent="0.25"/>
    <row r="419" ht="12.5" x14ac:dyDescent="0.25"/>
    <row r="420" ht="12.5" x14ac:dyDescent="0.25"/>
    <row r="421" ht="12.5" x14ac:dyDescent="0.25"/>
    <row r="422" ht="12.5" x14ac:dyDescent="0.25"/>
    <row r="423" ht="12.5" x14ac:dyDescent="0.25"/>
    <row r="424" ht="12.5" x14ac:dyDescent="0.25"/>
    <row r="425" ht="12.5" x14ac:dyDescent="0.25"/>
    <row r="426" ht="12.5" x14ac:dyDescent="0.25"/>
    <row r="427" ht="12.5" x14ac:dyDescent="0.25"/>
    <row r="428" ht="12.5" x14ac:dyDescent="0.25"/>
    <row r="429" ht="12.5" x14ac:dyDescent="0.25"/>
    <row r="430" ht="12.5" x14ac:dyDescent="0.25"/>
    <row r="431" ht="12.5" x14ac:dyDescent="0.25"/>
    <row r="432" ht="12.5" x14ac:dyDescent="0.25"/>
    <row r="433" ht="12.5" x14ac:dyDescent="0.25"/>
    <row r="434" ht="12.5" x14ac:dyDescent="0.25"/>
    <row r="435" ht="12.5" x14ac:dyDescent="0.25"/>
    <row r="436" ht="12.5" x14ac:dyDescent="0.25"/>
    <row r="437" ht="12.5" x14ac:dyDescent="0.25"/>
    <row r="438" ht="12.5" x14ac:dyDescent="0.25"/>
    <row r="439" ht="12.5" x14ac:dyDescent="0.25"/>
    <row r="440" ht="12.5" x14ac:dyDescent="0.25"/>
    <row r="441" ht="12.5" x14ac:dyDescent="0.25"/>
    <row r="442" ht="12.5" x14ac:dyDescent="0.25"/>
    <row r="443" ht="12.5" x14ac:dyDescent="0.25"/>
    <row r="444" ht="12.5" x14ac:dyDescent="0.25"/>
    <row r="445" ht="12.5" x14ac:dyDescent="0.25"/>
    <row r="446" ht="12.5" x14ac:dyDescent="0.25"/>
    <row r="447" ht="12.5" x14ac:dyDescent="0.25"/>
    <row r="448" ht="12.5" x14ac:dyDescent="0.25"/>
    <row r="449" ht="12.5" x14ac:dyDescent="0.25"/>
    <row r="450" ht="12.5" x14ac:dyDescent="0.25"/>
    <row r="451" ht="12.5" x14ac:dyDescent="0.25"/>
    <row r="452" ht="12.5" x14ac:dyDescent="0.25"/>
    <row r="453" ht="12.5" x14ac:dyDescent="0.25"/>
    <row r="454" ht="12.5" x14ac:dyDescent="0.25"/>
    <row r="455" ht="12.5" x14ac:dyDescent="0.25"/>
    <row r="456" ht="12.5" x14ac:dyDescent="0.25"/>
    <row r="457" ht="12.5" x14ac:dyDescent="0.25"/>
    <row r="458" ht="12.5" x14ac:dyDescent="0.25"/>
    <row r="459" ht="12.5" x14ac:dyDescent="0.25"/>
    <row r="460" ht="12.5" x14ac:dyDescent="0.25"/>
    <row r="461" ht="12.5" x14ac:dyDescent="0.25"/>
    <row r="462" ht="12.5" x14ac:dyDescent="0.25"/>
    <row r="463" ht="12.5" x14ac:dyDescent="0.25"/>
    <row r="464" ht="12.5" x14ac:dyDescent="0.25"/>
    <row r="465" ht="12.5" x14ac:dyDescent="0.25"/>
    <row r="466" ht="12.5" x14ac:dyDescent="0.25"/>
    <row r="467" ht="12.5" x14ac:dyDescent="0.25"/>
    <row r="468" ht="12.5" x14ac:dyDescent="0.25"/>
    <row r="469" ht="12.5" x14ac:dyDescent="0.25"/>
    <row r="470" ht="12.5" x14ac:dyDescent="0.25"/>
    <row r="471" ht="12.5" x14ac:dyDescent="0.25"/>
    <row r="472" ht="12.5" x14ac:dyDescent="0.25"/>
    <row r="473" ht="12.5" x14ac:dyDescent="0.25"/>
    <row r="474" ht="12.5" x14ac:dyDescent="0.25"/>
    <row r="475" ht="12.5" x14ac:dyDescent="0.25"/>
    <row r="476" ht="12.5" x14ac:dyDescent="0.25"/>
    <row r="477" ht="12.5" x14ac:dyDescent="0.25"/>
    <row r="478" ht="12.5" x14ac:dyDescent="0.25"/>
    <row r="479" ht="12.5" x14ac:dyDescent="0.25"/>
    <row r="480" ht="12.5" x14ac:dyDescent="0.25"/>
    <row r="481" ht="12.5" x14ac:dyDescent="0.25"/>
    <row r="482" ht="12.5" x14ac:dyDescent="0.25"/>
    <row r="483" ht="12.5" x14ac:dyDescent="0.25"/>
    <row r="484" ht="12.5" x14ac:dyDescent="0.25"/>
    <row r="485" ht="12.5" x14ac:dyDescent="0.25"/>
    <row r="486" ht="12.5" x14ac:dyDescent="0.25"/>
    <row r="487" ht="12.5" x14ac:dyDescent="0.25"/>
    <row r="488" ht="12.5" x14ac:dyDescent="0.25"/>
    <row r="489" ht="12.5" x14ac:dyDescent="0.25"/>
    <row r="490" ht="12.5" x14ac:dyDescent="0.25"/>
    <row r="491" ht="12.5" x14ac:dyDescent="0.25"/>
    <row r="492" ht="12.5" x14ac:dyDescent="0.25"/>
    <row r="493" ht="12.5" x14ac:dyDescent="0.25"/>
    <row r="494" ht="12.5" x14ac:dyDescent="0.25"/>
    <row r="495" ht="12.5" x14ac:dyDescent="0.25"/>
    <row r="496" ht="12.5" x14ac:dyDescent="0.25"/>
    <row r="497" ht="12.5" x14ac:dyDescent="0.25"/>
    <row r="498" ht="12.5" x14ac:dyDescent="0.25"/>
    <row r="499" ht="12.5" x14ac:dyDescent="0.25"/>
    <row r="500" ht="12.5" x14ac:dyDescent="0.25"/>
    <row r="501" ht="12.5" x14ac:dyDescent="0.25"/>
    <row r="502" ht="12.5" x14ac:dyDescent="0.25"/>
    <row r="503" ht="12.5" x14ac:dyDescent="0.25"/>
    <row r="504" ht="12.5" x14ac:dyDescent="0.25"/>
    <row r="505" ht="12.5" x14ac:dyDescent="0.25"/>
    <row r="506" ht="12.5" x14ac:dyDescent="0.25"/>
    <row r="507" ht="12.5" x14ac:dyDescent="0.25"/>
    <row r="508" ht="12.5" x14ac:dyDescent="0.25"/>
    <row r="509" ht="12.5" x14ac:dyDescent="0.25"/>
    <row r="510" ht="12.5" x14ac:dyDescent="0.25"/>
    <row r="511" ht="12.5" x14ac:dyDescent="0.25"/>
    <row r="512" ht="12.5" x14ac:dyDescent="0.25"/>
    <row r="513" ht="12.5" x14ac:dyDescent="0.25"/>
    <row r="514" ht="12.5" x14ac:dyDescent="0.25"/>
    <row r="515" ht="12.5" x14ac:dyDescent="0.25"/>
    <row r="516" ht="12.5" x14ac:dyDescent="0.25"/>
    <row r="517" ht="12.5" x14ac:dyDescent="0.25"/>
    <row r="518" ht="12.5" x14ac:dyDescent="0.25"/>
    <row r="519" ht="12.5" x14ac:dyDescent="0.25"/>
    <row r="520" ht="12.5" x14ac:dyDescent="0.25"/>
    <row r="521" ht="12.5" x14ac:dyDescent="0.25"/>
    <row r="522" ht="12.5" x14ac:dyDescent="0.25"/>
    <row r="523" ht="12.5" x14ac:dyDescent="0.25"/>
    <row r="524" ht="12.5" x14ac:dyDescent="0.25"/>
    <row r="525" ht="12.5" x14ac:dyDescent="0.25"/>
    <row r="526" ht="12.5" x14ac:dyDescent="0.25"/>
    <row r="527" ht="12.5" x14ac:dyDescent="0.25"/>
    <row r="528" ht="12.5" x14ac:dyDescent="0.25"/>
    <row r="529" ht="12.5" x14ac:dyDescent="0.25"/>
    <row r="530" ht="12.5" x14ac:dyDescent="0.25"/>
    <row r="531" ht="12.5" x14ac:dyDescent="0.25"/>
    <row r="532" ht="12.5" x14ac:dyDescent="0.25"/>
    <row r="533" ht="12.5" x14ac:dyDescent="0.25"/>
    <row r="534" ht="12.5" x14ac:dyDescent="0.25"/>
    <row r="535" ht="12.5" x14ac:dyDescent="0.25"/>
    <row r="536" ht="12.5" x14ac:dyDescent="0.25"/>
    <row r="537" ht="12.5" x14ac:dyDescent="0.25"/>
    <row r="538" ht="12.5" x14ac:dyDescent="0.25"/>
    <row r="539" ht="12.5" x14ac:dyDescent="0.25"/>
    <row r="540" ht="12.5" x14ac:dyDescent="0.25"/>
    <row r="541" ht="12.5" x14ac:dyDescent="0.25"/>
    <row r="542" ht="12.5" x14ac:dyDescent="0.25"/>
    <row r="543" ht="12.5" x14ac:dyDescent="0.25"/>
    <row r="544" ht="12.5" x14ac:dyDescent="0.25"/>
    <row r="545" ht="12.5" x14ac:dyDescent="0.25"/>
    <row r="546" ht="12.5" x14ac:dyDescent="0.25"/>
    <row r="547" ht="12.5" x14ac:dyDescent="0.25"/>
    <row r="548" ht="12.5" x14ac:dyDescent="0.25"/>
    <row r="549" ht="12.5" x14ac:dyDescent="0.25"/>
    <row r="550" ht="12.5" x14ac:dyDescent="0.25"/>
    <row r="551" ht="12.5" x14ac:dyDescent="0.25"/>
    <row r="552" ht="12.5" x14ac:dyDescent="0.25"/>
    <row r="553" ht="12.5" x14ac:dyDescent="0.25"/>
    <row r="554" ht="12.5" x14ac:dyDescent="0.25"/>
    <row r="555" ht="12.5" x14ac:dyDescent="0.25"/>
    <row r="556" ht="12.5" x14ac:dyDescent="0.25"/>
    <row r="557" ht="12.5" x14ac:dyDescent="0.25"/>
    <row r="558" ht="12.5" x14ac:dyDescent="0.25"/>
    <row r="559" ht="12.5" x14ac:dyDescent="0.25"/>
    <row r="560" ht="12.5" x14ac:dyDescent="0.25"/>
    <row r="561" ht="12.5" x14ac:dyDescent="0.25"/>
    <row r="562" ht="12.5" x14ac:dyDescent="0.25"/>
    <row r="563" ht="12.5" x14ac:dyDescent="0.25"/>
    <row r="564" ht="12.5" x14ac:dyDescent="0.25"/>
    <row r="565" ht="12.5" x14ac:dyDescent="0.25"/>
    <row r="566" ht="12.5" x14ac:dyDescent="0.25"/>
    <row r="567" ht="12.5" x14ac:dyDescent="0.25"/>
    <row r="568" ht="12.5" x14ac:dyDescent="0.25"/>
    <row r="569" ht="12.5" x14ac:dyDescent="0.25"/>
    <row r="570" ht="12.5" x14ac:dyDescent="0.25"/>
    <row r="571" ht="12.5" x14ac:dyDescent="0.25"/>
    <row r="572" ht="12.5" x14ac:dyDescent="0.25"/>
    <row r="573" ht="12.5" x14ac:dyDescent="0.25"/>
    <row r="574" ht="12.5" x14ac:dyDescent="0.25"/>
    <row r="575" ht="12.5" x14ac:dyDescent="0.25"/>
    <row r="576" ht="12.5" x14ac:dyDescent="0.25"/>
    <row r="577" ht="12.5" x14ac:dyDescent="0.25"/>
    <row r="578" ht="12.5" x14ac:dyDescent="0.25"/>
    <row r="579" ht="12.5" x14ac:dyDescent="0.25"/>
    <row r="580" ht="12.5" x14ac:dyDescent="0.25"/>
    <row r="581" ht="12.5" x14ac:dyDescent="0.25"/>
    <row r="582" ht="12.5" x14ac:dyDescent="0.25"/>
    <row r="583" ht="12.5" x14ac:dyDescent="0.25"/>
    <row r="584" ht="12.5" x14ac:dyDescent="0.25"/>
    <row r="585" ht="12.5" x14ac:dyDescent="0.25"/>
    <row r="586" ht="12.5" x14ac:dyDescent="0.25"/>
    <row r="587" ht="12.5" x14ac:dyDescent="0.25"/>
    <row r="588" ht="12.5" x14ac:dyDescent="0.25"/>
    <row r="589" ht="12.5" x14ac:dyDescent="0.25"/>
    <row r="590" ht="12.5" x14ac:dyDescent="0.25"/>
    <row r="591" ht="12.5" x14ac:dyDescent="0.25"/>
    <row r="592" ht="12.5" x14ac:dyDescent="0.25"/>
    <row r="593" ht="12.5" x14ac:dyDescent="0.25"/>
    <row r="594" ht="12.5" x14ac:dyDescent="0.25"/>
    <row r="595" ht="12.5" x14ac:dyDescent="0.25"/>
    <row r="596" ht="12.5" x14ac:dyDescent="0.25"/>
    <row r="597" ht="12.5" x14ac:dyDescent="0.25"/>
    <row r="598" ht="12.5" x14ac:dyDescent="0.25"/>
    <row r="599" ht="12.5" x14ac:dyDescent="0.25"/>
    <row r="600" ht="12.5" x14ac:dyDescent="0.25"/>
    <row r="601" ht="12.5" x14ac:dyDescent="0.25"/>
    <row r="602" ht="12.5" x14ac:dyDescent="0.25"/>
    <row r="603" ht="12.5" x14ac:dyDescent="0.25"/>
    <row r="604" ht="12.5" x14ac:dyDescent="0.25"/>
    <row r="605" ht="12.5" x14ac:dyDescent="0.25"/>
    <row r="606" ht="12.5" x14ac:dyDescent="0.25"/>
    <row r="607" ht="12.5" x14ac:dyDescent="0.25"/>
    <row r="608" ht="12.5" x14ac:dyDescent="0.25"/>
    <row r="609" ht="12.5" x14ac:dyDescent="0.25"/>
    <row r="610" ht="12.5" x14ac:dyDescent="0.25"/>
    <row r="611" ht="12.5" x14ac:dyDescent="0.25"/>
    <row r="612" ht="12.5" x14ac:dyDescent="0.25"/>
    <row r="613" ht="12.5" x14ac:dyDescent="0.25"/>
    <row r="614" ht="12.5" x14ac:dyDescent="0.25"/>
    <row r="615" ht="12.5" x14ac:dyDescent="0.25"/>
    <row r="616" ht="12.5" x14ac:dyDescent="0.25"/>
    <row r="617" ht="12.5" x14ac:dyDescent="0.25"/>
    <row r="618" ht="12.5" x14ac:dyDescent="0.25"/>
    <row r="619" ht="12.5" x14ac:dyDescent="0.25"/>
    <row r="620" ht="12.5" x14ac:dyDescent="0.25"/>
    <row r="621" ht="12.5" x14ac:dyDescent="0.25"/>
    <row r="622" ht="12.5" x14ac:dyDescent="0.25"/>
    <row r="623" ht="12.5" x14ac:dyDescent="0.25"/>
    <row r="624" ht="12.5" x14ac:dyDescent="0.25"/>
    <row r="625" ht="12.5" x14ac:dyDescent="0.25"/>
    <row r="626" ht="12.5" x14ac:dyDescent="0.25"/>
    <row r="627" ht="12.5" x14ac:dyDescent="0.25"/>
    <row r="628" ht="12.5" x14ac:dyDescent="0.25"/>
    <row r="629" ht="12.5" x14ac:dyDescent="0.25"/>
    <row r="630" ht="12.5" x14ac:dyDescent="0.25"/>
    <row r="631" ht="12.5" x14ac:dyDescent="0.25"/>
    <row r="632" ht="12.5" x14ac:dyDescent="0.25"/>
    <row r="633" ht="12.5" x14ac:dyDescent="0.25"/>
    <row r="634" ht="12.5" x14ac:dyDescent="0.25"/>
    <row r="635" ht="12.5" x14ac:dyDescent="0.25"/>
    <row r="636" ht="12.5" x14ac:dyDescent="0.25"/>
    <row r="637" ht="12.5" x14ac:dyDescent="0.25"/>
    <row r="638" ht="12.5" x14ac:dyDescent="0.25"/>
    <row r="639" ht="12.5" x14ac:dyDescent="0.25"/>
    <row r="640" ht="12.5" x14ac:dyDescent="0.25"/>
    <row r="641" ht="12.5" x14ac:dyDescent="0.25"/>
    <row r="642" ht="12.5" x14ac:dyDescent="0.25"/>
    <row r="643" ht="12.5" x14ac:dyDescent="0.25"/>
    <row r="644" ht="12.5" x14ac:dyDescent="0.25"/>
    <row r="645" ht="12.5" x14ac:dyDescent="0.25"/>
    <row r="646" ht="12.5" x14ac:dyDescent="0.25"/>
    <row r="647" ht="12.5" x14ac:dyDescent="0.25"/>
    <row r="648" ht="12.5" x14ac:dyDescent="0.25"/>
    <row r="649" ht="12.5" x14ac:dyDescent="0.25"/>
    <row r="650" ht="12.5" x14ac:dyDescent="0.25"/>
    <row r="651" ht="12.5" x14ac:dyDescent="0.25"/>
    <row r="652" ht="12.5" x14ac:dyDescent="0.25"/>
    <row r="653" ht="12.5" x14ac:dyDescent="0.25"/>
    <row r="654" ht="12.5" x14ac:dyDescent="0.25"/>
    <row r="655" ht="12.5" x14ac:dyDescent="0.25"/>
    <row r="656" ht="12.5" x14ac:dyDescent="0.25"/>
    <row r="657" ht="12.5" x14ac:dyDescent="0.25"/>
    <row r="658" ht="12.5" x14ac:dyDescent="0.25"/>
    <row r="659" ht="12.5" x14ac:dyDescent="0.25"/>
    <row r="660" ht="12.5" x14ac:dyDescent="0.25"/>
    <row r="661" ht="12.5" x14ac:dyDescent="0.25"/>
    <row r="662" ht="12.5" x14ac:dyDescent="0.25"/>
    <row r="663" ht="12.5" x14ac:dyDescent="0.25"/>
    <row r="664" ht="12.5" x14ac:dyDescent="0.25"/>
    <row r="665" ht="12.5" x14ac:dyDescent="0.25"/>
    <row r="666" ht="12.5" x14ac:dyDescent="0.25"/>
    <row r="667" ht="12.5" x14ac:dyDescent="0.25"/>
    <row r="668" ht="12.5" x14ac:dyDescent="0.25"/>
    <row r="669" ht="12.5" x14ac:dyDescent="0.25"/>
    <row r="670" ht="12.5" x14ac:dyDescent="0.25"/>
    <row r="671" ht="12.5" x14ac:dyDescent="0.25"/>
    <row r="672" ht="12.5" x14ac:dyDescent="0.25"/>
    <row r="673" ht="12.5" x14ac:dyDescent="0.25"/>
    <row r="674" ht="12.5" x14ac:dyDescent="0.25"/>
    <row r="675" ht="12.5" x14ac:dyDescent="0.25"/>
    <row r="676" ht="12.5" x14ac:dyDescent="0.25"/>
    <row r="677" ht="12.5" x14ac:dyDescent="0.25"/>
    <row r="678" ht="12.5" x14ac:dyDescent="0.25"/>
    <row r="679" ht="12.5" x14ac:dyDescent="0.25"/>
    <row r="680" ht="12.5" x14ac:dyDescent="0.25"/>
    <row r="681" ht="12.5" x14ac:dyDescent="0.25"/>
    <row r="682" ht="12.5" x14ac:dyDescent="0.25"/>
    <row r="683" ht="12.5" x14ac:dyDescent="0.25"/>
    <row r="684" ht="12.5" x14ac:dyDescent="0.25"/>
    <row r="685" ht="12.5" x14ac:dyDescent="0.25"/>
    <row r="686" ht="12.5" x14ac:dyDescent="0.25"/>
    <row r="687" ht="12.5" x14ac:dyDescent="0.25"/>
    <row r="688" ht="12.5" x14ac:dyDescent="0.25"/>
    <row r="689" ht="12.5" x14ac:dyDescent="0.25"/>
    <row r="690" ht="12.5" x14ac:dyDescent="0.25"/>
    <row r="691" ht="12.5" x14ac:dyDescent="0.25"/>
    <row r="692" ht="12.5" x14ac:dyDescent="0.25"/>
    <row r="693" ht="12.5" x14ac:dyDescent="0.25"/>
    <row r="694" ht="12.5" x14ac:dyDescent="0.25"/>
    <row r="695" ht="12.5" x14ac:dyDescent="0.25"/>
    <row r="696" ht="12.5" x14ac:dyDescent="0.25"/>
    <row r="697" ht="12.5" x14ac:dyDescent="0.25"/>
    <row r="698" ht="12.5" x14ac:dyDescent="0.25"/>
    <row r="699" ht="12.5" x14ac:dyDescent="0.25"/>
    <row r="700" ht="12.5" x14ac:dyDescent="0.25"/>
    <row r="701" ht="12.5" x14ac:dyDescent="0.25"/>
    <row r="702" ht="12.5" x14ac:dyDescent="0.25"/>
    <row r="703" ht="12.5" x14ac:dyDescent="0.25"/>
    <row r="704" ht="12.5" x14ac:dyDescent="0.25"/>
    <row r="705" ht="12.5" x14ac:dyDescent="0.25"/>
    <row r="706" ht="12.5" x14ac:dyDescent="0.25"/>
    <row r="707" ht="12.5" x14ac:dyDescent="0.25"/>
    <row r="708" ht="12.5" x14ac:dyDescent="0.25"/>
    <row r="709" ht="12.5" x14ac:dyDescent="0.25"/>
    <row r="710" ht="12.5" x14ac:dyDescent="0.25"/>
    <row r="711" ht="12.5" x14ac:dyDescent="0.25"/>
    <row r="712" ht="12.5" x14ac:dyDescent="0.25"/>
    <row r="713" ht="12.5" x14ac:dyDescent="0.25"/>
    <row r="714" ht="12.5" x14ac:dyDescent="0.25"/>
    <row r="715" ht="12.5" x14ac:dyDescent="0.25"/>
    <row r="716" ht="12.5" x14ac:dyDescent="0.25"/>
    <row r="717" ht="12.5" x14ac:dyDescent="0.25"/>
    <row r="718" ht="12.5" x14ac:dyDescent="0.25"/>
    <row r="719" ht="12.5" x14ac:dyDescent="0.25"/>
    <row r="720" ht="12.5" x14ac:dyDescent="0.25"/>
    <row r="721" ht="12.5" x14ac:dyDescent="0.25"/>
    <row r="722" ht="12.5" x14ac:dyDescent="0.25"/>
    <row r="723" ht="12.5" x14ac:dyDescent="0.25"/>
    <row r="724" ht="12.5" x14ac:dyDescent="0.25"/>
    <row r="725" ht="12.5" x14ac:dyDescent="0.25"/>
    <row r="726" ht="12.5" x14ac:dyDescent="0.25"/>
    <row r="727" ht="12.5" x14ac:dyDescent="0.25"/>
    <row r="728" ht="12.5" x14ac:dyDescent="0.25"/>
    <row r="729" ht="12.5" x14ac:dyDescent="0.25"/>
    <row r="730" ht="12.5" x14ac:dyDescent="0.25"/>
    <row r="731" ht="12.5" x14ac:dyDescent="0.25"/>
    <row r="732" ht="12.5" x14ac:dyDescent="0.25"/>
    <row r="733" ht="12.5" x14ac:dyDescent="0.25"/>
    <row r="734" ht="12.5" x14ac:dyDescent="0.25"/>
    <row r="735" ht="12.5" x14ac:dyDescent="0.25"/>
    <row r="736" ht="12.5" x14ac:dyDescent="0.25"/>
    <row r="737" ht="12.5" x14ac:dyDescent="0.25"/>
    <row r="738" ht="12.5" x14ac:dyDescent="0.25"/>
    <row r="739" ht="12.5" x14ac:dyDescent="0.25"/>
    <row r="740" ht="12.5" x14ac:dyDescent="0.25"/>
    <row r="741" ht="12.5" x14ac:dyDescent="0.25"/>
    <row r="742" ht="12.5" x14ac:dyDescent="0.25"/>
    <row r="743" ht="12.5" x14ac:dyDescent="0.25"/>
    <row r="744" ht="12.5" x14ac:dyDescent="0.25"/>
    <row r="745" ht="12.5" x14ac:dyDescent="0.25"/>
    <row r="746" ht="12.5" x14ac:dyDescent="0.25"/>
    <row r="747" ht="12.5" x14ac:dyDescent="0.25"/>
    <row r="748" ht="12.5" x14ac:dyDescent="0.25"/>
    <row r="749" ht="12.5" x14ac:dyDescent="0.25"/>
    <row r="750" ht="12.5" x14ac:dyDescent="0.25"/>
    <row r="751" ht="12.5" x14ac:dyDescent="0.25"/>
    <row r="752" ht="12.5" x14ac:dyDescent="0.25"/>
    <row r="753" ht="12.5" x14ac:dyDescent="0.25"/>
    <row r="754" ht="12.5" x14ac:dyDescent="0.25"/>
    <row r="755" ht="12.5" x14ac:dyDescent="0.25"/>
    <row r="756" ht="12.5" x14ac:dyDescent="0.25"/>
    <row r="757" ht="12.5" x14ac:dyDescent="0.25"/>
    <row r="758" ht="12.5" x14ac:dyDescent="0.25"/>
    <row r="759" ht="12.5" x14ac:dyDescent="0.25"/>
    <row r="760" ht="12.5" x14ac:dyDescent="0.25"/>
    <row r="761" ht="12.5" x14ac:dyDescent="0.25"/>
    <row r="762" ht="12.5" x14ac:dyDescent="0.25"/>
    <row r="763" ht="12.5" x14ac:dyDescent="0.25"/>
    <row r="764" ht="12.5" x14ac:dyDescent="0.25"/>
    <row r="765" ht="12.5" x14ac:dyDescent="0.25"/>
    <row r="766" ht="12.5" x14ac:dyDescent="0.25"/>
    <row r="767" ht="12.5" x14ac:dyDescent="0.25"/>
    <row r="768" ht="12.5" x14ac:dyDescent="0.25"/>
    <row r="769" ht="12.5" x14ac:dyDescent="0.25"/>
    <row r="770" ht="12.5" x14ac:dyDescent="0.25"/>
    <row r="771" ht="12.5" x14ac:dyDescent="0.25"/>
    <row r="772" ht="12.5" x14ac:dyDescent="0.25"/>
    <row r="773" ht="12.5" x14ac:dyDescent="0.25"/>
    <row r="774" ht="12.5" x14ac:dyDescent="0.25"/>
    <row r="775" ht="12.5" x14ac:dyDescent="0.25"/>
    <row r="776" ht="12.5" x14ac:dyDescent="0.25"/>
    <row r="777" ht="12.5" x14ac:dyDescent="0.25"/>
    <row r="778" ht="12.5" x14ac:dyDescent="0.25"/>
    <row r="779" ht="12.5" x14ac:dyDescent="0.25"/>
    <row r="780" ht="12.5" x14ac:dyDescent="0.25"/>
    <row r="781" ht="12.5" x14ac:dyDescent="0.25"/>
    <row r="782" ht="12.5" x14ac:dyDescent="0.25"/>
    <row r="783" ht="12.5" x14ac:dyDescent="0.25"/>
    <row r="784" ht="12.5" x14ac:dyDescent="0.25"/>
    <row r="785" ht="12.5" x14ac:dyDescent="0.25"/>
    <row r="786" ht="12.5" x14ac:dyDescent="0.25"/>
    <row r="787" ht="12.5" x14ac:dyDescent="0.25"/>
    <row r="788" ht="12.5" x14ac:dyDescent="0.25"/>
    <row r="789" ht="12.5" x14ac:dyDescent="0.25"/>
    <row r="790" ht="12.5" x14ac:dyDescent="0.25"/>
    <row r="791" ht="12.5" x14ac:dyDescent="0.25"/>
    <row r="792" ht="12.5" x14ac:dyDescent="0.25"/>
    <row r="793" ht="12.5" x14ac:dyDescent="0.25"/>
    <row r="794" ht="12.5" x14ac:dyDescent="0.25"/>
    <row r="795" ht="12.5" x14ac:dyDescent="0.25"/>
    <row r="796" ht="12.5" x14ac:dyDescent="0.25"/>
    <row r="797" ht="12.5" x14ac:dyDescent="0.25"/>
    <row r="798" ht="12.5" x14ac:dyDescent="0.25"/>
    <row r="799" ht="12.5" x14ac:dyDescent="0.25"/>
    <row r="800" ht="12.5" x14ac:dyDescent="0.25"/>
    <row r="801" ht="12.5" x14ac:dyDescent="0.25"/>
    <row r="802" ht="12.5" x14ac:dyDescent="0.25"/>
    <row r="803" ht="12.5" x14ac:dyDescent="0.25"/>
    <row r="804" ht="12.5" x14ac:dyDescent="0.25"/>
    <row r="805" ht="12.5" x14ac:dyDescent="0.25"/>
    <row r="806" ht="12.5" x14ac:dyDescent="0.25"/>
    <row r="807" ht="12.5" x14ac:dyDescent="0.25"/>
    <row r="808" ht="12.5" x14ac:dyDescent="0.25"/>
    <row r="809" ht="12.5" x14ac:dyDescent="0.25"/>
    <row r="810" ht="12.5" x14ac:dyDescent="0.25"/>
    <row r="811" ht="12.5" x14ac:dyDescent="0.25"/>
    <row r="812" ht="12.5" x14ac:dyDescent="0.25"/>
    <row r="813" ht="12.5" x14ac:dyDescent="0.25"/>
    <row r="814" ht="12.5" x14ac:dyDescent="0.25"/>
    <row r="815" ht="12.5" x14ac:dyDescent="0.25"/>
    <row r="816" ht="12.5" x14ac:dyDescent="0.25"/>
    <row r="817" ht="12.5" x14ac:dyDescent="0.25"/>
    <row r="818" ht="12.5" x14ac:dyDescent="0.25"/>
    <row r="819" ht="12.5" x14ac:dyDescent="0.25"/>
    <row r="820" ht="12.5" x14ac:dyDescent="0.25"/>
    <row r="821" ht="12.5" x14ac:dyDescent="0.25"/>
    <row r="822" ht="12.5" x14ac:dyDescent="0.25"/>
    <row r="823" ht="12.5" x14ac:dyDescent="0.25"/>
    <row r="824" ht="12.5" x14ac:dyDescent="0.25"/>
    <row r="825" ht="12.5" x14ac:dyDescent="0.25"/>
    <row r="826" ht="12.5" x14ac:dyDescent="0.25"/>
    <row r="827" ht="12.5" x14ac:dyDescent="0.25"/>
    <row r="828" ht="12.5" x14ac:dyDescent="0.25"/>
    <row r="829" ht="12.5" x14ac:dyDescent="0.25"/>
    <row r="830" ht="12.5" x14ac:dyDescent="0.25"/>
    <row r="831" ht="12.5" x14ac:dyDescent="0.25"/>
    <row r="832" ht="12.5" x14ac:dyDescent="0.25"/>
    <row r="833" ht="12.5" x14ac:dyDescent="0.25"/>
    <row r="834" ht="12.5" x14ac:dyDescent="0.25"/>
    <row r="835" ht="12.5" x14ac:dyDescent="0.25"/>
    <row r="836" ht="12.5" x14ac:dyDescent="0.25"/>
    <row r="837" ht="12.5" x14ac:dyDescent="0.25"/>
    <row r="838" ht="12.5" x14ac:dyDescent="0.25"/>
    <row r="839" ht="12.5" x14ac:dyDescent="0.25"/>
    <row r="840" ht="12.5" x14ac:dyDescent="0.25"/>
    <row r="841" ht="12.5" x14ac:dyDescent="0.25"/>
    <row r="842" ht="12.5" x14ac:dyDescent="0.25"/>
    <row r="843" ht="12.5" x14ac:dyDescent="0.25"/>
    <row r="844" ht="12.5" x14ac:dyDescent="0.25"/>
    <row r="845" ht="12.5" x14ac:dyDescent="0.25"/>
    <row r="846" ht="12.5" x14ac:dyDescent="0.25"/>
    <row r="847" ht="12.5" x14ac:dyDescent="0.25"/>
    <row r="848" ht="12.5" x14ac:dyDescent="0.25"/>
    <row r="849" ht="12.5" x14ac:dyDescent="0.25"/>
    <row r="850" ht="12.5" x14ac:dyDescent="0.25"/>
    <row r="851" ht="12.5" x14ac:dyDescent="0.25"/>
    <row r="852" ht="12.5" x14ac:dyDescent="0.25"/>
    <row r="853" ht="12.5" x14ac:dyDescent="0.25"/>
    <row r="854" ht="12.5" x14ac:dyDescent="0.25"/>
    <row r="855" ht="12.5" x14ac:dyDescent="0.25"/>
    <row r="856" ht="12.5" x14ac:dyDescent="0.25"/>
    <row r="857" ht="12.5" x14ac:dyDescent="0.25"/>
    <row r="858" ht="12.5" x14ac:dyDescent="0.25"/>
    <row r="859" ht="12.5" x14ac:dyDescent="0.25"/>
    <row r="860" ht="12.5" x14ac:dyDescent="0.25"/>
    <row r="861" ht="12.5" x14ac:dyDescent="0.25"/>
    <row r="862" ht="12.5" x14ac:dyDescent="0.25"/>
    <row r="863" ht="12.5" x14ac:dyDescent="0.25"/>
    <row r="864" ht="12.5" x14ac:dyDescent="0.25"/>
    <row r="865" ht="12.5" x14ac:dyDescent="0.25"/>
    <row r="866" ht="12.5" x14ac:dyDescent="0.25"/>
    <row r="867" ht="12.5" x14ac:dyDescent="0.25"/>
    <row r="868" ht="12.5" x14ac:dyDescent="0.25"/>
    <row r="869" ht="12.5" x14ac:dyDescent="0.25"/>
    <row r="870" ht="12.5" x14ac:dyDescent="0.25"/>
    <row r="871" ht="12.5" x14ac:dyDescent="0.25"/>
    <row r="872" ht="12.5" x14ac:dyDescent="0.25"/>
    <row r="873" ht="12.5" x14ac:dyDescent="0.25"/>
    <row r="874" ht="12.5" x14ac:dyDescent="0.25"/>
    <row r="875" ht="12.5" x14ac:dyDescent="0.25"/>
    <row r="876" ht="12.5" x14ac:dyDescent="0.25"/>
    <row r="877" ht="12.5" x14ac:dyDescent="0.25"/>
    <row r="878" ht="12.5" x14ac:dyDescent="0.25"/>
    <row r="879" ht="12.5" x14ac:dyDescent="0.25"/>
    <row r="880" ht="12.5" x14ac:dyDescent="0.25"/>
    <row r="881" ht="12.5" x14ac:dyDescent="0.25"/>
    <row r="882" ht="12.5" x14ac:dyDescent="0.25"/>
    <row r="883" ht="12.5" x14ac:dyDescent="0.25"/>
    <row r="884" ht="12.5" x14ac:dyDescent="0.25"/>
    <row r="885" ht="12.5" x14ac:dyDescent="0.25"/>
    <row r="886" ht="12.5" x14ac:dyDescent="0.25"/>
    <row r="887" ht="12.5" x14ac:dyDescent="0.25"/>
    <row r="888" ht="12.5" x14ac:dyDescent="0.25"/>
    <row r="889" ht="12.5" x14ac:dyDescent="0.25"/>
    <row r="890" ht="12.5" x14ac:dyDescent="0.25"/>
    <row r="891" ht="12.5" x14ac:dyDescent="0.25"/>
    <row r="892" ht="12.5" x14ac:dyDescent="0.25"/>
    <row r="893" ht="12.5" x14ac:dyDescent="0.25"/>
    <row r="894" ht="12.5" x14ac:dyDescent="0.25"/>
    <row r="895" ht="12.5" x14ac:dyDescent="0.25"/>
    <row r="896" ht="12.5" x14ac:dyDescent="0.25"/>
    <row r="897" ht="12.5" x14ac:dyDescent="0.25"/>
    <row r="898" ht="12.5" x14ac:dyDescent="0.25"/>
    <row r="899" ht="12.5" x14ac:dyDescent="0.25"/>
    <row r="900" ht="12.5" x14ac:dyDescent="0.25"/>
    <row r="901" ht="12.5" x14ac:dyDescent="0.25"/>
    <row r="902" ht="12.5" x14ac:dyDescent="0.25"/>
    <row r="903" ht="12.5" x14ac:dyDescent="0.25"/>
    <row r="904" ht="12.5" x14ac:dyDescent="0.25"/>
    <row r="905" ht="12.5" x14ac:dyDescent="0.25"/>
    <row r="906" ht="12.5" x14ac:dyDescent="0.25"/>
    <row r="907" ht="12.5" x14ac:dyDescent="0.25"/>
    <row r="908" ht="12.5" x14ac:dyDescent="0.25"/>
    <row r="909" ht="12.5" x14ac:dyDescent="0.25"/>
    <row r="910" ht="12.5" x14ac:dyDescent="0.25"/>
    <row r="911" ht="12.5" x14ac:dyDescent="0.25"/>
    <row r="912" ht="12.5" x14ac:dyDescent="0.25"/>
    <row r="913" ht="12.5" x14ac:dyDescent="0.25"/>
    <row r="914" ht="12.5" x14ac:dyDescent="0.25"/>
    <row r="915" ht="12.5" x14ac:dyDescent="0.25"/>
    <row r="916" ht="12.5" x14ac:dyDescent="0.25"/>
    <row r="917" ht="12.5" x14ac:dyDescent="0.25"/>
    <row r="918" ht="12.5" x14ac:dyDescent="0.25"/>
    <row r="919" ht="12.5" x14ac:dyDescent="0.25"/>
    <row r="920" ht="12.5" x14ac:dyDescent="0.25"/>
    <row r="921" ht="12.5" x14ac:dyDescent="0.25"/>
    <row r="922" ht="12.5" x14ac:dyDescent="0.25"/>
    <row r="923" ht="12.5" x14ac:dyDescent="0.25"/>
    <row r="924" ht="12.5" x14ac:dyDescent="0.25"/>
    <row r="925" ht="12.5" x14ac:dyDescent="0.25"/>
    <row r="926" ht="12.5" x14ac:dyDescent="0.25"/>
    <row r="927" ht="12.5" x14ac:dyDescent="0.25"/>
    <row r="928" ht="12.5" x14ac:dyDescent="0.25"/>
    <row r="929" ht="12.5" x14ac:dyDescent="0.25"/>
    <row r="930" ht="12.5" x14ac:dyDescent="0.25"/>
    <row r="931" ht="12.5" x14ac:dyDescent="0.25"/>
    <row r="932" ht="12.5" x14ac:dyDescent="0.25"/>
    <row r="933" ht="12.5" x14ac:dyDescent="0.25"/>
    <row r="934" ht="12.5" x14ac:dyDescent="0.25"/>
    <row r="935" ht="12.5" x14ac:dyDescent="0.25"/>
    <row r="936" ht="12.5" x14ac:dyDescent="0.25"/>
    <row r="937" ht="12.5" x14ac:dyDescent="0.25"/>
    <row r="938" ht="12.5" x14ac:dyDescent="0.25"/>
    <row r="939" ht="12.5" x14ac:dyDescent="0.25"/>
    <row r="940" ht="12.5" x14ac:dyDescent="0.25"/>
    <row r="941" ht="12.5" x14ac:dyDescent="0.25"/>
    <row r="942" ht="12.5" x14ac:dyDescent="0.25"/>
    <row r="943" ht="12.5" x14ac:dyDescent="0.25"/>
    <row r="944" ht="12.5" x14ac:dyDescent="0.25"/>
    <row r="945" ht="12.5" x14ac:dyDescent="0.25"/>
    <row r="946" ht="12.5" x14ac:dyDescent="0.25"/>
    <row r="947" ht="12.5" x14ac:dyDescent="0.25"/>
    <row r="948" ht="12.5" x14ac:dyDescent="0.25"/>
    <row r="949" ht="12.5" x14ac:dyDescent="0.25"/>
    <row r="950" ht="12.5" x14ac:dyDescent="0.25"/>
    <row r="951" ht="12.5" x14ac:dyDescent="0.25"/>
    <row r="952" ht="12.5" x14ac:dyDescent="0.25"/>
    <row r="953" ht="12.5" x14ac:dyDescent="0.25"/>
    <row r="954" ht="12.5" x14ac:dyDescent="0.25"/>
    <row r="955" ht="12.5" x14ac:dyDescent="0.25"/>
    <row r="956" ht="12.5" x14ac:dyDescent="0.25"/>
    <row r="957" ht="12.5" x14ac:dyDescent="0.25"/>
    <row r="958" ht="12.5" x14ac:dyDescent="0.25"/>
    <row r="959" ht="12.5" x14ac:dyDescent="0.25"/>
    <row r="960" ht="12.5" x14ac:dyDescent="0.25"/>
    <row r="961" ht="12.5" x14ac:dyDescent="0.25"/>
    <row r="962" ht="12.5" x14ac:dyDescent="0.25"/>
    <row r="963" ht="12.5" x14ac:dyDescent="0.25"/>
    <row r="964" ht="12.5" x14ac:dyDescent="0.25"/>
    <row r="965" ht="12.5" x14ac:dyDescent="0.25"/>
    <row r="966" ht="12.5" x14ac:dyDescent="0.25"/>
    <row r="967" ht="12.5" x14ac:dyDescent="0.25"/>
    <row r="968" ht="12.5" x14ac:dyDescent="0.25"/>
    <row r="969" ht="12.5" x14ac:dyDescent="0.25"/>
    <row r="970" ht="12.5" x14ac:dyDescent="0.25"/>
    <row r="971" ht="12.5" x14ac:dyDescent="0.25"/>
    <row r="972" ht="12.5" x14ac:dyDescent="0.25"/>
    <row r="973" ht="12.5" x14ac:dyDescent="0.25"/>
    <row r="974" ht="12.5" x14ac:dyDescent="0.25"/>
    <row r="975" ht="12.5" x14ac:dyDescent="0.25"/>
    <row r="976" ht="12.5" x14ac:dyDescent="0.25"/>
    <row r="977" ht="12.5" x14ac:dyDescent="0.25"/>
    <row r="978" ht="12.5" x14ac:dyDescent="0.25"/>
    <row r="979" ht="12.5" x14ac:dyDescent="0.25"/>
    <row r="980" ht="12.5" x14ac:dyDescent="0.25"/>
    <row r="981" ht="12.5" x14ac:dyDescent="0.25"/>
    <row r="982" ht="12.5" x14ac:dyDescent="0.25"/>
    <row r="983" ht="12.5" x14ac:dyDescent="0.25"/>
    <row r="984" ht="12.5" x14ac:dyDescent="0.25"/>
    <row r="985" ht="12.5" x14ac:dyDescent="0.25"/>
    <row r="986" ht="12.5" x14ac:dyDescent="0.25"/>
    <row r="987" ht="12.5" x14ac:dyDescent="0.25"/>
    <row r="988" ht="12.5" x14ac:dyDescent="0.25"/>
    <row r="989" ht="12.5" x14ac:dyDescent="0.25"/>
    <row r="990" ht="12.5" x14ac:dyDescent="0.25"/>
    <row r="991" ht="12.5" x14ac:dyDescent="0.25"/>
    <row r="992" ht="12.5" x14ac:dyDescent="0.25"/>
    <row r="993" ht="12.5" x14ac:dyDescent="0.25"/>
    <row r="994" ht="12.5" x14ac:dyDescent="0.25"/>
    <row r="995" ht="12.5" x14ac:dyDescent="0.25"/>
    <row r="996" ht="12.5" x14ac:dyDescent="0.25"/>
    <row r="997" ht="12.5" x14ac:dyDescent="0.25"/>
    <row r="998" ht="12.5" x14ac:dyDescent="0.25"/>
    <row r="999" ht="12.5" x14ac:dyDescent="0.25"/>
    <row r="1000" ht="12.5" x14ac:dyDescent="0.25"/>
  </sheetData>
  <mergeCells count="4">
    <mergeCell ref="A1:D1"/>
    <mergeCell ref="A2:D2"/>
    <mergeCell ref="A3:C3"/>
    <mergeCell ref="A4:C4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defaultColWidth="12.54296875" defaultRowHeight="15.75" customHeight="1" x14ac:dyDescent="0.25"/>
  <cols>
    <col min="1" max="1" width="8" customWidth="1"/>
    <col min="2" max="2" width="39.81640625" customWidth="1"/>
    <col min="3" max="3" width="8" customWidth="1"/>
    <col min="4" max="4" width="16.26953125" customWidth="1"/>
    <col min="5" max="6" width="8" customWidth="1"/>
  </cols>
  <sheetData>
    <row r="1" spans="1:4" ht="12.75" customHeight="1" x14ac:dyDescent="0.25"/>
    <row r="2" spans="1:4" ht="12.75" customHeight="1" x14ac:dyDescent="0.25"/>
    <row r="3" spans="1:4" ht="12.75" customHeight="1" x14ac:dyDescent="0.25"/>
    <row r="4" spans="1:4" ht="12.75" customHeight="1" x14ac:dyDescent="0.25"/>
    <row r="5" spans="1:4" ht="12.75" customHeight="1" x14ac:dyDescent="0.25"/>
    <row r="6" spans="1:4" ht="12.75" customHeight="1" x14ac:dyDescent="0.25"/>
    <row r="7" spans="1:4" ht="13.5" customHeight="1" x14ac:dyDescent="0.25"/>
    <row r="8" spans="1:4" ht="26.25" customHeight="1" x14ac:dyDescent="0.25">
      <c r="A8" s="3" t="s">
        <v>0</v>
      </c>
      <c r="B8" s="4" t="s">
        <v>286</v>
      </c>
      <c r="C8" s="5" t="s">
        <v>287</v>
      </c>
    </row>
    <row r="9" spans="1:4" ht="15" customHeight="1" x14ac:dyDescent="0.25">
      <c r="A9" s="9"/>
      <c r="B9" s="10"/>
      <c r="C9" s="11"/>
    </row>
    <row r="10" spans="1:4" ht="12.75" customHeight="1" x14ac:dyDescent="0.25">
      <c r="A10" s="12">
        <v>1</v>
      </c>
      <c r="B10" s="13" t="s">
        <v>308</v>
      </c>
      <c r="C10" s="14" t="s">
        <v>309</v>
      </c>
      <c r="D10" s="2"/>
    </row>
    <row r="11" spans="1:4" ht="12.75" customHeight="1" x14ac:dyDescent="0.25">
      <c r="A11" s="12">
        <v>2</v>
      </c>
      <c r="B11" s="13" t="s">
        <v>310</v>
      </c>
      <c r="C11" s="14" t="s">
        <v>311</v>
      </c>
      <c r="D11" s="2"/>
    </row>
    <row r="12" spans="1:4" ht="12.75" customHeight="1" x14ac:dyDescent="0.25">
      <c r="A12" s="12">
        <v>3</v>
      </c>
      <c r="B12" s="13" t="s">
        <v>312</v>
      </c>
      <c r="C12" s="14" t="s">
        <v>313</v>
      </c>
      <c r="D12" s="2"/>
    </row>
    <row r="13" spans="1:4" ht="12.75" customHeight="1" x14ac:dyDescent="0.25">
      <c r="A13" s="12">
        <v>4</v>
      </c>
      <c r="B13" s="13" t="s">
        <v>314</v>
      </c>
      <c r="C13" s="14" t="s">
        <v>315</v>
      </c>
      <c r="D13" s="2"/>
    </row>
    <row r="14" spans="1:4" ht="12.75" customHeight="1" x14ac:dyDescent="0.25">
      <c r="A14" s="12">
        <v>5</v>
      </c>
      <c r="B14" s="13" t="s">
        <v>316</v>
      </c>
      <c r="C14" s="14" t="s">
        <v>317</v>
      </c>
      <c r="D14" s="2"/>
    </row>
    <row r="15" spans="1:4" ht="12.75" customHeight="1" x14ac:dyDescent="0.25">
      <c r="A15" s="12">
        <v>6</v>
      </c>
      <c r="B15" s="13" t="s">
        <v>318</v>
      </c>
      <c r="C15" s="14" t="s">
        <v>319</v>
      </c>
      <c r="D15" s="2"/>
    </row>
    <row r="16" spans="1:4" ht="12.75" customHeight="1" x14ac:dyDescent="0.25">
      <c r="A16" s="12">
        <v>7</v>
      </c>
      <c r="B16" s="13" t="s">
        <v>320</v>
      </c>
      <c r="C16" s="14" t="s">
        <v>321</v>
      </c>
      <c r="D16" s="2"/>
    </row>
    <row r="17" spans="1:4" ht="12.75" customHeight="1" x14ac:dyDescent="0.25">
      <c r="A17" s="12">
        <v>8</v>
      </c>
      <c r="B17" s="13" t="s">
        <v>322</v>
      </c>
      <c r="C17" s="14" t="s">
        <v>323</v>
      </c>
      <c r="D17" s="2"/>
    </row>
    <row r="18" spans="1:4" ht="12.75" customHeight="1" x14ac:dyDescent="0.25">
      <c r="A18" s="12">
        <v>9</v>
      </c>
      <c r="B18" s="13" t="s">
        <v>324</v>
      </c>
      <c r="C18" s="14" t="s">
        <v>325</v>
      </c>
      <c r="D18" s="2"/>
    </row>
    <row r="19" spans="1:4" ht="12.75" customHeight="1" x14ac:dyDescent="0.25">
      <c r="A19" s="12">
        <v>10</v>
      </c>
      <c r="B19" s="13" t="s">
        <v>326</v>
      </c>
      <c r="C19" s="14" t="s">
        <v>31</v>
      </c>
      <c r="D19" s="2"/>
    </row>
    <row r="20" spans="1:4" ht="12.75" customHeight="1" x14ac:dyDescent="0.25">
      <c r="A20" s="12">
        <v>11</v>
      </c>
      <c r="B20" s="13" t="s">
        <v>327</v>
      </c>
      <c r="C20" s="14" t="s">
        <v>33</v>
      </c>
      <c r="D20" s="2"/>
    </row>
    <row r="21" spans="1:4" ht="12.75" customHeight="1" x14ac:dyDescent="0.25">
      <c r="A21" s="12">
        <v>12</v>
      </c>
      <c r="B21" s="13" t="s">
        <v>328</v>
      </c>
      <c r="C21" s="14" t="s">
        <v>329</v>
      </c>
      <c r="D21" s="2"/>
    </row>
    <row r="22" spans="1:4" ht="12.75" customHeight="1" x14ac:dyDescent="0.25">
      <c r="A22" s="12">
        <v>13</v>
      </c>
      <c r="B22" s="13" t="s">
        <v>861</v>
      </c>
      <c r="C22" s="14" t="s">
        <v>40</v>
      </c>
      <c r="D22" s="2"/>
    </row>
    <row r="23" spans="1:4" ht="12.75" customHeight="1" x14ac:dyDescent="0.25">
      <c r="A23" s="12">
        <v>14</v>
      </c>
      <c r="B23" s="13" t="s">
        <v>330</v>
      </c>
      <c r="C23" s="14" t="s">
        <v>331</v>
      </c>
      <c r="D23" s="2"/>
    </row>
    <row r="24" spans="1:4" ht="12.75" customHeight="1" x14ac:dyDescent="0.25">
      <c r="A24" s="12">
        <v>15</v>
      </c>
      <c r="B24" s="13" t="s">
        <v>332</v>
      </c>
      <c r="C24" s="14" t="s">
        <v>55</v>
      </c>
      <c r="D24" s="2"/>
    </row>
    <row r="25" spans="1:4" ht="12.75" customHeight="1" x14ac:dyDescent="0.25">
      <c r="A25" s="12">
        <v>16</v>
      </c>
      <c r="B25" s="13" t="s">
        <v>333</v>
      </c>
      <c r="C25" s="14" t="s">
        <v>84</v>
      </c>
      <c r="D25" s="2"/>
    </row>
    <row r="26" spans="1:4" ht="12.75" customHeight="1" x14ac:dyDescent="0.25">
      <c r="A26" s="12">
        <v>17</v>
      </c>
      <c r="B26" s="13" t="s">
        <v>334</v>
      </c>
      <c r="C26" s="14" t="s">
        <v>335</v>
      </c>
      <c r="D26" s="2"/>
    </row>
    <row r="27" spans="1:4" ht="12.75" customHeight="1" x14ac:dyDescent="0.25">
      <c r="A27" s="12">
        <v>18</v>
      </c>
      <c r="B27" s="13" t="s">
        <v>336</v>
      </c>
      <c r="C27" s="14" t="s">
        <v>337</v>
      </c>
      <c r="D27" s="2"/>
    </row>
    <row r="28" spans="1:4" ht="12.75" customHeight="1" x14ac:dyDescent="0.25">
      <c r="A28" s="12">
        <v>19</v>
      </c>
      <c r="B28" s="13" t="s">
        <v>338</v>
      </c>
      <c r="C28" s="14" t="s">
        <v>339</v>
      </c>
      <c r="D28" s="2"/>
    </row>
    <row r="29" spans="1:4" ht="12.75" customHeight="1" x14ac:dyDescent="0.25">
      <c r="A29" s="12">
        <v>20</v>
      </c>
      <c r="B29" s="13" t="s">
        <v>340</v>
      </c>
      <c r="C29" s="14" t="s">
        <v>341</v>
      </c>
      <c r="D29" s="2"/>
    </row>
    <row r="30" spans="1:4" ht="12.75" customHeight="1" x14ac:dyDescent="0.25">
      <c r="A30" s="12">
        <v>21</v>
      </c>
      <c r="B30" s="13" t="s">
        <v>342</v>
      </c>
      <c r="C30" s="14" t="s">
        <v>92</v>
      </c>
      <c r="D30" s="2"/>
    </row>
    <row r="31" spans="1:4" ht="12.75" customHeight="1" x14ac:dyDescent="0.25">
      <c r="A31" s="12">
        <v>22</v>
      </c>
      <c r="B31" s="13" t="s">
        <v>343</v>
      </c>
      <c r="C31" s="14" t="s">
        <v>344</v>
      </c>
      <c r="D31" s="2"/>
    </row>
    <row r="32" spans="1:4" ht="12.75" customHeight="1" x14ac:dyDescent="0.25">
      <c r="A32" s="12">
        <v>23</v>
      </c>
      <c r="B32" s="13" t="s">
        <v>345</v>
      </c>
      <c r="C32" s="14" t="s">
        <v>346</v>
      </c>
      <c r="D32" s="2"/>
    </row>
    <row r="33" spans="1:4" ht="12.75" customHeight="1" x14ac:dyDescent="0.25">
      <c r="A33" s="12">
        <v>24</v>
      </c>
      <c r="B33" s="13" t="s">
        <v>347</v>
      </c>
      <c r="C33" s="14" t="s">
        <v>348</v>
      </c>
      <c r="D33" s="2"/>
    </row>
    <row r="34" spans="1:4" ht="12.75" customHeight="1" x14ac:dyDescent="0.25">
      <c r="A34" s="12">
        <v>25</v>
      </c>
      <c r="B34" s="13" t="s">
        <v>349</v>
      </c>
      <c r="C34" s="14" t="s">
        <v>95</v>
      </c>
      <c r="D34" s="2"/>
    </row>
    <row r="35" spans="1:4" ht="12.75" customHeight="1" x14ac:dyDescent="0.25">
      <c r="A35" s="12">
        <v>26</v>
      </c>
      <c r="B35" s="13" t="s">
        <v>350</v>
      </c>
      <c r="C35" s="14" t="s">
        <v>100</v>
      </c>
      <c r="D35" s="2"/>
    </row>
    <row r="36" spans="1:4" ht="12.75" customHeight="1" x14ac:dyDescent="0.25">
      <c r="A36" s="12">
        <v>27</v>
      </c>
      <c r="B36" s="13" t="s">
        <v>351</v>
      </c>
      <c r="C36" s="14" t="s">
        <v>106</v>
      </c>
      <c r="D36" s="2"/>
    </row>
    <row r="37" spans="1:4" ht="12.75" customHeight="1" x14ac:dyDescent="0.25">
      <c r="A37" s="12">
        <v>28</v>
      </c>
      <c r="B37" s="13" t="s">
        <v>352</v>
      </c>
      <c r="C37" s="14" t="s">
        <v>114</v>
      </c>
      <c r="D37" s="2"/>
    </row>
    <row r="38" spans="1:4" ht="12.75" customHeight="1" x14ac:dyDescent="0.25">
      <c r="A38" s="12">
        <v>29</v>
      </c>
      <c r="B38" s="13" t="s">
        <v>353</v>
      </c>
      <c r="C38" s="14" t="s">
        <v>63</v>
      </c>
      <c r="D38" s="2"/>
    </row>
    <row r="39" spans="1:4" ht="12.75" customHeight="1" x14ac:dyDescent="0.25">
      <c r="A39" s="12">
        <v>30</v>
      </c>
      <c r="B39" s="13" t="s">
        <v>354</v>
      </c>
      <c r="C39" s="14" t="s">
        <v>66</v>
      </c>
      <c r="D39" s="2"/>
    </row>
    <row r="40" spans="1:4" ht="12.75" customHeight="1" x14ac:dyDescent="0.25">
      <c r="A40" s="12">
        <v>31</v>
      </c>
      <c r="B40" s="13" t="s">
        <v>355</v>
      </c>
      <c r="C40" s="14" t="s">
        <v>356</v>
      </c>
      <c r="D40" s="2"/>
    </row>
    <row r="41" spans="1:4" ht="12.75" customHeight="1" x14ac:dyDescent="0.25">
      <c r="A41" s="12">
        <v>32</v>
      </c>
      <c r="B41" s="13" t="s">
        <v>357</v>
      </c>
      <c r="C41" s="14" t="s">
        <v>358</v>
      </c>
      <c r="D41" s="2"/>
    </row>
    <row r="42" spans="1:4" ht="12.75" customHeight="1" x14ac:dyDescent="0.25">
      <c r="A42" s="12">
        <v>33</v>
      </c>
      <c r="B42" s="13" t="s">
        <v>359</v>
      </c>
      <c r="C42" s="14" t="s">
        <v>86</v>
      </c>
      <c r="D42" s="2"/>
    </row>
    <row r="43" spans="1:4" ht="12.75" customHeight="1" x14ac:dyDescent="0.25">
      <c r="A43" s="12">
        <v>34</v>
      </c>
      <c r="B43" s="13" t="s">
        <v>360</v>
      </c>
      <c r="C43" s="14" t="s">
        <v>46</v>
      </c>
      <c r="D43" s="2"/>
    </row>
    <row r="44" spans="1:4" ht="12.75" customHeight="1" x14ac:dyDescent="0.25">
      <c r="A44" s="12">
        <v>35</v>
      </c>
      <c r="B44" s="13" t="s">
        <v>361</v>
      </c>
      <c r="C44" s="14" t="s">
        <v>362</v>
      </c>
      <c r="D44" s="2"/>
    </row>
    <row r="45" spans="1:4" ht="12.75" customHeight="1" x14ac:dyDescent="0.25">
      <c r="A45" s="12">
        <v>36</v>
      </c>
      <c r="B45" s="13" t="s">
        <v>363</v>
      </c>
      <c r="C45" s="14" t="s">
        <v>49</v>
      </c>
      <c r="D45" s="2"/>
    </row>
    <row r="46" spans="1:4" ht="12.75" customHeight="1" x14ac:dyDescent="0.25">
      <c r="A46" s="12">
        <v>37</v>
      </c>
      <c r="B46" s="13" t="s">
        <v>364</v>
      </c>
      <c r="C46" s="14" t="s">
        <v>246</v>
      </c>
      <c r="D46" s="2"/>
    </row>
    <row r="47" spans="1:4" ht="12.75" customHeight="1" x14ac:dyDescent="0.25">
      <c r="A47" s="12">
        <v>38</v>
      </c>
      <c r="B47" s="13" t="s">
        <v>365</v>
      </c>
      <c r="C47" s="14" t="s">
        <v>138</v>
      </c>
      <c r="D47" s="2"/>
    </row>
    <row r="48" spans="1:4" ht="12.75" customHeight="1" x14ac:dyDescent="0.25">
      <c r="A48" s="12">
        <v>39</v>
      </c>
      <c r="B48" s="13" t="s">
        <v>366</v>
      </c>
      <c r="C48" s="14" t="s">
        <v>367</v>
      </c>
      <c r="D48" s="2"/>
    </row>
    <row r="49" spans="1:4" ht="12.75" customHeight="1" x14ac:dyDescent="0.25">
      <c r="A49" s="12">
        <v>40</v>
      </c>
      <c r="B49" s="13" t="s">
        <v>368</v>
      </c>
      <c r="C49" s="14" t="s">
        <v>146</v>
      </c>
      <c r="D49" s="2"/>
    </row>
    <row r="50" spans="1:4" ht="12.75" customHeight="1" x14ac:dyDescent="0.25">
      <c r="A50" s="12">
        <v>41</v>
      </c>
      <c r="B50" s="13" t="s">
        <v>369</v>
      </c>
      <c r="C50" s="14" t="s">
        <v>370</v>
      </c>
      <c r="D50" s="2"/>
    </row>
    <row r="51" spans="1:4" ht="12.75" customHeight="1" x14ac:dyDescent="0.25">
      <c r="A51" s="12">
        <v>42</v>
      </c>
      <c r="B51" s="13" t="s">
        <v>371</v>
      </c>
      <c r="C51" s="14" t="s">
        <v>372</v>
      </c>
      <c r="D51" s="2"/>
    </row>
    <row r="52" spans="1:4" ht="12.75" customHeight="1" x14ac:dyDescent="0.25">
      <c r="A52" s="12">
        <v>43</v>
      </c>
      <c r="B52" s="13" t="s">
        <v>373</v>
      </c>
      <c r="C52" s="14" t="s">
        <v>97</v>
      </c>
      <c r="D52" s="2"/>
    </row>
    <row r="53" spans="1:4" ht="12.75" customHeight="1" x14ac:dyDescent="0.25">
      <c r="A53" s="12">
        <v>44</v>
      </c>
      <c r="B53" s="13" t="s">
        <v>374</v>
      </c>
      <c r="C53" s="14" t="s">
        <v>375</v>
      </c>
      <c r="D53" s="2"/>
    </row>
    <row r="54" spans="1:4" ht="12.75" customHeight="1" x14ac:dyDescent="0.25">
      <c r="A54" s="12">
        <v>45</v>
      </c>
      <c r="B54" s="13" t="s">
        <v>376</v>
      </c>
      <c r="C54" s="14" t="s">
        <v>155</v>
      </c>
      <c r="D54" s="2"/>
    </row>
    <row r="55" spans="1:4" ht="12.75" customHeight="1" x14ac:dyDescent="0.25">
      <c r="A55" s="12">
        <v>46</v>
      </c>
      <c r="B55" s="13" t="s">
        <v>377</v>
      </c>
      <c r="C55" s="14" t="s">
        <v>158</v>
      </c>
      <c r="D55" s="2"/>
    </row>
    <row r="56" spans="1:4" ht="12.75" customHeight="1" x14ac:dyDescent="0.25">
      <c r="A56" s="12">
        <v>47</v>
      </c>
      <c r="B56" s="13" t="s">
        <v>378</v>
      </c>
      <c r="C56" s="14" t="s">
        <v>160</v>
      </c>
      <c r="D56" s="2"/>
    </row>
    <row r="57" spans="1:4" ht="12.75" customHeight="1" x14ac:dyDescent="0.25">
      <c r="A57" s="12">
        <v>48</v>
      </c>
      <c r="B57" s="13" t="s">
        <v>379</v>
      </c>
      <c r="C57" s="14" t="s">
        <v>380</v>
      </c>
      <c r="D57" s="2"/>
    </row>
    <row r="58" spans="1:4" ht="12.75" customHeight="1" x14ac:dyDescent="0.25">
      <c r="A58" s="12">
        <v>49</v>
      </c>
      <c r="B58" s="13" t="s">
        <v>381</v>
      </c>
      <c r="C58" s="14" t="s">
        <v>382</v>
      </c>
      <c r="D58" s="2"/>
    </row>
    <row r="59" spans="1:4" ht="12.75" customHeight="1" x14ac:dyDescent="0.25">
      <c r="A59" s="12">
        <v>50</v>
      </c>
      <c r="B59" s="13" t="s">
        <v>383</v>
      </c>
      <c r="C59" s="14" t="s">
        <v>384</v>
      </c>
      <c r="D59" s="2"/>
    </row>
    <row r="60" spans="1:4" ht="12.75" customHeight="1" x14ac:dyDescent="0.25">
      <c r="A60" s="12">
        <v>51</v>
      </c>
      <c r="B60" s="13" t="s">
        <v>385</v>
      </c>
      <c r="C60" s="14" t="s">
        <v>386</v>
      </c>
      <c r="D60" s="2"/>
    </row>
    <row r="61" spans="1:4" ht="12.75" customHeight="1" x14ac:dyDescent="0.25">
      <c r="A61" s="12">
        <v>52</v>
      </c>
      <c r="B61" s="13" t="s">
        <v>387</v>
      </c>
      <c r="C61" s="14" t="s">
        <v>388</v>
      </c>
      <c r="D61" s="2"/>
    </row>
    <row r="62" spans="1:4" ht="12.75" customHeight="1" x14ac:dyDescent="0.25">
      <c r="A62" s="12">
        <v>53</v>
      </c>
      <c r="B62" s="13" t="s">
        <v>389</v>
      </c>
      <c r="C62" s="14" t="s">
        <v>390</v>
      </c>
      <c r="D62" s="2"/>
    </row>
    <row r="63" spans="1:4" ht="12.75" customHeight="1" x14ac:dyDescent="0.25">
      <c r="A63" s="12">
        <v>54</v>
      </c>
      <c r="B63" s="13" t="s">
        <v>391</v>
      </c>
      <c r="C63" s="14" t="s">
        <v>392</v>
      </c>
      <c r="D63" s="2"/>
    </row>
    <row r="64" spans="1:4" ht="12.75" customHeight="1" x14ac:dyDescent="0.25">
      <c r="A64" s="12">
        <v>55</v>
      </c>
      <c r="B64" s="13" t="s">
        <v>393</v>
      </c>
      <c r="C64" s="14" t="s">
        <v>394</v>
      </c>
      <c r="D64" s="2"/>
    </row>
    <row r="65" spans="1:4" ht="12.75" customHeight="1" x14ac:dyDescent="0.25">
      <c r="A65" s="12">
        <v>56</v>
      </c>
      <c r="B65" s="13" t="s">
        <v>395</v>
      </c>
      <c r="C65" s="14" t="s">
        <v>396</v>
      </c>
      <c r="D65" s="2"/>
    </row>
    <row r="66" spans="1:4" ht="12.75" customHeight="1" x14ac:dyDescent="0.25">
      <c r="A66" s="12">
        <v>57</v>
      </c>
      <c r="B66" s="13" t="s">
        <v>397</v>
      </c>
      <c r="C66" s="14" t="s">
        <v>398</v>
      </c>
      <c r="D66" s="2"/>
    </row>
    <row r="67" spans="1:4" ht="12.75" customHeight="1" x14ac:dyDescent="0.25">
      <c r="A67" s="12">
        <v>58</v>
      </c>
      <c r="B67" s="13" t="s">
        <v>399</v>
      </c>
      <c r="C67" s="14" t="s">
        <v>400</v>
      </c>
      <c r="D67" s="2"/>
    </row>
    <row r="68" spans="1:4" ht="12.75" customHeight="1" x14ac:dyDescent="0.25">
      <c r="A68" s="12">
        <v>59</v>
      </c>
      <c r="B68" s="13" t="s">
        <v>401</v>
      </c>
      <c r="C68" s="14" t="s">
        <v>174</v>
      </c>
      <c r="D68" s="2"/>
    </row>
    <row r="69" spans="1:4" ht="12.75" customHeight="1" x14ac:dyDescent="0.25">
      <c r="A69" s="12">
        <v>60</v>
      </c>
      <c r="B69" s="13" t="s">
        <v>402</v>
      </c>
      <c r="C69" s="14" t="s">
        <v>179</v>
      </c>
      <c r="D69" s="2"/>
    </row>
    <row r="70" spans="1:4" ht="12.75" customHeight="1" x14ac:dyDescent="0.25">
      <c r="A70" s="12">
        <v>61</v>
      </c>
      <c r="B70" s="13" t="s">
        <v>403</v>
      </c>
      <c r="C70" s="14" t="s">
        <v>169</v>
      </c>
      <c r="D70" s="2"/>
    </row>
    <row r="71" spans="1:4" ht="12.75" customHeight="1" x14ac:dyDescent="0.25">
      <c r="A71" s="12">
        <v>62</v>
      </c>
      <c r="B71" s="13" t="s">
        <v>404</v>
      </c>
      <c r="C71" s="14" t="s">
        <v>405</v>
      </c>
      <c r="D71" s="2"/>
    </row>
    <row r="72" spans="1:4" ht="12.75" customHeight="1" x14ac:dyDescent="0.25">
      <c r="A72" s="12">
        <v>63</v>
      </c>
      <c r="B72" s="13" t="s">
        <v>406</v>
      </c>
      <c r="C72" s="14" t="s">
        <v>407</v>
      </c>
      <c r="D72" s="2"/>
    </row>
    <row r="73" spans="1:4" ht="12.75" customHeight="1" x14ac:dyDescent="0.25">
      <c r="A73" s="12">
        <v>64</v>
      </c>
      <c r="B73" s="13" t="s">
        <v>408</v>
      </c>
      <c r="C73" s="14" t="s">
        <v>409</v>
      </c>
      <c r="D73" s="2"/>
    </row>
    <row r="74" spans="1:4" ht="12.75" customHeight="1" x14ac:dyDescent="0.25">
      <c r="A74" s="12">
        <v>65</v>
      </c>
      <c r="B74" s="13" t="s">
        <v>410</v>
      </c>
      <c r="C74" s="14" t="s">
        <v>411</v>
      </c>
      <c r="D74" s="2"/>
    </row>
    <row r="75" spans="1:4" ht="12.75" customHeight="1" x14ac:dyDescent="0.25">
      <c r="A75" s="12">
        <v>66</v>
      </c>
      <c r="B75" s="13" t="s">
        <v>412</v>
      </c>
      <c r="C75" s="14" t="s">
        <v>413</v>
      </c>
      <c r="D75" s="2"/>
    </row>
    <row r="76" spans="1:4" ht="12.75" customHeight="1" x14ac:dyDescent="0.25">
      <c r="A76" s="12">
        <v>67</v>
      </c>
      <c r="B76" s="13" t="s">
        <v>414</v>
      </c>
      <c r="C76" s="14" t="s">
        <v>415</v>
      </c>
      <c r="D76" s="2"/>
    </row>
    <row r="77" spans="1:4" ht="12.75" customHeight="1" x14ac:dyDescent="0.25">
      <c r="A77" s="12">
        <v>68</v>
      </c>
      <c r="B77" s="13" t="s">
        <v>416</v>
      </c>
      <c r="C77" s="14" t="s">
        <v>417</v>
      </c>
      <c r="D77" s="2"/>
    </row>
    <row r="78" spans="1:4" ht="12.75" customHeight="1" x14ac:dyDescent="0.25">
      <c r="A78" s="12">
        <v>69</v>
      </c>
      <c r="B78" s="13" t="s">
        <v>418</v>
      </c>
      <c r="C78" s="14" t="s">
        <v>419</v>
      </c>
      <c r="D78" s="2"/>
    </row>
    <row r="79" spans="1:4" ht="12.75" customHeight="1" x14ac:dyDescent="0.25">
      <c r="A79" s="12">
        <v>70</v>
      </c>
      <c r="B79" s="13" t="s">
        <v>420</v>
      </c>
      <c r="C79" s="14" t="s">
        <v>421</v>
      </c>
      <c r="D79" s="2"/>
    </row>
    <row r="80" spans="1:4" ht="12.75" customHeight="1" x14ac:dyDescent="0.25">
      <c r="A80" s="12">
        <v>71</v>
      </c>
      <c r="B80" s="13" t="s">
        <v>422</v>
      </c>
      <c r="C80" s="14" t="s">
        <v>423</v>
      </c>
      <c r="D80" s="2"/>
    </row>
    <row r="81" spans="1:4" ht="12.75" customHeight="1" x14ac:dyDescent="0.25">
      <c r="A81" s="12">
        <v>72</v>
      </c>
      <c r="B81" s="13" t="s">
        <v>424</v>
      </c>
      <c r="C81" s="14" t="s">
        <v>425</v>
      </c>
      <c r="D81" s="2"/>
    </row>
    <row r="82" spans="1:4" ht="12.75" customHeight="1" x14ac:dyDescent="0.25">
      <c r="A82" s="12">
        <v>73</v>
      </c>
      <c r="B82" s="13" t="s">
        <v>426</v>
      </c>
      <c r="C82" s="14" t="s">
        <v>427</v>
      </c>
      <c r="D82" s="2"/>
    </row>
    <row r="83" spans="1:4" ht="12.75" customHeight="1" x14ac:dyDescent="0.25">
      <c r="A83" s="12">
        <v>74</v>
      </c>
      <c r="B83" s="13" t="s">
        <v>428</v>
      </c>
      <c r="C83" s="14" t="s">
        <v>429</v>
      </c>
      <c r="D83" s="2"/>
    </row>
    <row r="84" spans="1:4" ht="12.75" customHeight="1" x14ac:dyDescent="0.25">
      <c r="A84" s="12">
        <v>75</v>
      </c>
      <c r="B84" s="13" t="s">
        <v>430</v>
      </c>
      <c r="C84" s="14" t="s">
        <v>431</v>
      </c>
      <c r="D84" s="2"/>
    </row>
    <row r="85" spans="1:4" ht="12.75" customHeight="1" x14ac:dyDescent="0.25">
      <c r="A85" s="12">
        <v>76</v>
      </c>
      <c r="B85" s="13" t="s">
        <v>432</v>
      </c>
      <c r="C85" s="14" t="s">
        <v>433</v>
      </c>
      <c r="D85" s="2"/>
    </row>
    <row r="86" spans="1:4" ht="12.75" customHeight="1" x14ac:dyDescent="0.25">
      <c r="A86" s="12">
        <v>77</v>
      </c>
      <c r="B86" s="13" t="s">
        <v>434</v>
      </c>
      <c r="C86" s="14" t="s">
        <v>435</v>
      </c>
      <c r="D86" s="2"/>
    </row>
    <row r="87" spans="1:4" ht="12.75" customHeight="1" x14ac:dyDescent="0.25">
      <c r="A87" s="12">
        <v>78</v>
      </c>
      <c r="B87" s="13" t="s">
        <v>436</v>
      </c>
      <c r="C87" s="14" t="s">
        <v>437</v>
      </c>
      <c r="D87" s="2"/>
    </row>
    <row r="88" spans="1:4" ht="12.75" customHeight="1" x14ac:dyDescent="0.25">
      <c r="A88" s="12">
        <v>79</v>
      </c>
      <c r="B88" s="13" t="s">
        <v>438</v>
      </c>
      <c r="C88" s="14" t="s">
        <v>439</v>
      </c>
      <c r="D88" s="2"/>
    </row>
    <row r="89" spans="1:4" ht="12.75" customHeight="1" x14ac:dyDescent="0.25">
      <c r="A89" s="12">
        <v>80</v>
      </c>
      <c r="B89" s="13" t="s">
        <v>440</v>
      </c>
      <c r="C89" s="14" t="s">
        <v>441</v>
      </c>
      <c r="D89" s="2"/>
    </row>
    <row r="90" spans="1:4" ht="12.75" customHeight="1" x14ac:dyDescent="0.25">
      <c r="A90" s="12">
        <v>81</v>
      </c>
      <c r="B90" s="13" t="s">
        <v>442</v>
      </c>
      <c r="C90" s="14" t="s">
        <v>443</v>
      </c>
      <c r="D90" s="2"/>
    </row>
    <row r="91" spans="1:4" ht="12.75" customHeight="1" x14ac:dyDescent="0.25">
      <c r="A91" s="12">
        <v>82</v>
      </c>
      <c r="B91" s="13" t="s">
        <v>444</v>
      </c>
      <c r="C91" s="14" t="s">
        <v>445</v>
      </c>
      <c r="D91" s="2"/>
    </row>
    <row r="92" spans="1:4" ht="12.75" customHeight="1" x14ac:dyDescent="0.25">
      <c r="A92" s="12">
        <v>83</v>
      </c>
      <c r="B92" s="13" t="s">
        <v>446</v>
      </c>
      <c r="C92" s="14" t="s">
        <v>447</v>
      </c>
      <c r="D92" s="2"/>
    </row>
    <row r="93" spans="1:4" ht="12.75" customHeight="1" x14ac:dyDescent="0.25">
      <c r="A93" s="12">
        <v>84</v>
      </c>
      <c r="B93" s="13" t="s">
        <v>448</v>
      </c>
      <c r="C93" s="14" t="s">
        <v>449</v>
      </c>
      <c r="D93" s="2"/>
    </row>
    <row r="94" spans="1:4" ht="12.75" customHeight="1" x14ac:dyDescent="0.25">
      <c r="A94" s="12">
        <v>85</v>
      </c>
      <c r="B94" s="13" t="s">
        <v>450</v>
      </c>
      <c r="C94" s="14" t="s">
        <v>451</v>
      </c>
      <c r="D94" s="2"/>
    </row>
    <row r="95" spans="1:4" ht="12.75" customHeight="1" x14ac:dyDescent="0.25">
      <c r="A95" s="12">
        <v>86</v>
      </c>
      <c r="B95" s="13" t="s">
        <v>452</v>
      </c>
      <c r="C95" s="14" t="s">
        <v>453</v>
      </c>
      <c r="D95" s="2"/>
    </row>
    <row r="96" spans="1:4" ht="12.75" customHeight="1" x14ac:dyDescent="0.25">
      <c r="A96" s="12">
        <v>87</v>
      </c>
      <c r="B96" s="13" t="s">
        <v>454</v>
      </c>
      <c r="C96" s="14" t="s">
        <v>455</v>
      </c>
      <c r="D96" s="2"/>
    </row>
    <row r="97" spans="1:4" ht="12.75" customHeight="1" x14ac:dyDescent="0.25">
      <c r="A97" s="12">
        <v>88</v>
      </c>
      <c r="B97" s="13" t="s">
        <v>456</v>
      </c>
      <c r="C97" s="14" t="s">
        <v>457</v>
      </c>
      <c r="D97" s="2"/>
    </row>
    <row r="98" spans="1:4" ht="12.75" customHeight="1" x14ac:dyDescent="0.25">
      <c r="A98" s="12">
        <v>89</v>
      </c>
      <c r="B98" s="13" t="s">
        <v>458</v>
      </c>
      <c r="C98" s="14" t="s">
        <v>459</v>
      </c>
      <c r="D98" s="2"/>
    </row>
    <row r="99" spans="1:4" ht="12.75" customHeight="1" x14ac:dyDescent="0.25">
      <c r="A99" s="12">
        <v>90</v>
      </c>
      <c r="B99" s="13" t="s">
        <v>460</v>
      </c>
      <c r="C99" s="14" t="s">
        <v>461</v>
      </c>
      <c r="D99" s="2"/>
    </row>
    <row r="100" spans="1:4" ht="12.75" customHeight="1" x14ac:dyDescent="0.25">
      <c r="A100" s="12">
        <v>91</v>
      </c>
      <c r="B100" s="13" t="s">
        <v>462</v>
      </c>
      <c r="C100" s="14" t="s">
        <v>463</v>
      </c>
      <c r="D100" s="2"/>
    </row>
    <row r="101" spans="1:4" ht="12.75" customHeight="1" x14ac:dyDescent="0.25">
      <c r="A101" s="12">
        <v>92</v>
      </c>
      <c r="B101" s="13" t="s">
        <v>464</v>
      </c>
      <c r="C101" s="14" t="s">
        <v>465</v>
      </c>
      <c r="D101" s="2"/>
    </row>
    <row r="102" spans="1:4" ht="12.75" customHeight="1" x14ac:dyDescent="0.25">
      <c r="A102" s="12">
        <v>93</v>
      </c>
      <c r="B102" s="13" t="s">
        <v>466</v>
      </c>
      <c r="C102" s="14" t="s">
        <v>467</v>
      </c>
      <c r="D102" s="2"/>
    </row>
    <row r="103" spans="1:4" ht="12.75" customHeight="1" x14ac:dyDescent="0.25">
      <c r="A103" s="12">
        <v>94</v>
      </c>
      <c r="B103" s="13" t="s">
        <v>468</v>
      </c>
      <c r="C103" s="14" t="s">
        <v>469</v>
      </c>
      <c r="D103" s="2"/>
    </row>
    <row r="104" spans="1:4" ht="12.75" customHeight="1" x14ac:dyDescent="0.25">
      <c r="A104" s="12">
        <v>95</v>
      </c>
      <c r="B104" s="13" t="s">
        <v>470</v>
      </c>
      <c r="C104" s="14" t="s">
        <v>471</v>
      </c>
      <c r="D104" s="2"/>
    </row>
    <row r="105" spans="1:4" ht="12.75" customHeight="1" x14ac:dyDescent="0.25">
      <c r="A105" s="12">
        <v>96</v>
      </c>
      <c r="B105" s="13" t="s">
        <v>472</v>
      </c>
      <c r="C105" s="14" t="s">
        <v>473</v>
      </c>
      <c r="D105" s="2"/>
    </row>
    <row r="106" spans="1:4" ht="12.75" customHeight="1" x14ac:dyDescent="0.25">
      <c r="A106" s="12">
        <v>97</v>
      </c>
      <c r="B106" s="13" t="s">
        <v>474</v>
      </c>
      <c r="C106" s="14" t="s">
        <v>475</v>
      </c>
      <c r="D106" s="2"/>
    </row>
    <row r="107" spans="1:4" ht="12.75" customHeight="1" x14ac:dyDescent="0.25">
      <c r="A107" s="12">
        <v>98</v>
      </c>
      <c r="B107" s="13" t="s">
        <v>737</v>
      </c>
      <c r="C107" s="14" t="s">
        <v>477</v>
      </c>
      <c r="D107" s="2"/>
    </row>
    <row r="108" spans="1:4" ht="12.75" customHeight="1" x14ac:dyDescent="0.25">
      <c r="A108" s="12">
        <v>99</v>
      </c>
      <c r="B108" s="13" t="s">
        <v>480</v>
      </c>
      <c r="C108" s="14" t="s">
        <v>481</v>
      </c>
      <c r="D108" s="2"/>
    </row>
    <row r="109" spans="1:4" ht="12.75" customHeight="1" x14ac:dyDescent="0.25">
      <c r="A109" s="12">
        <v>100</v>
      </c>
      <c r="B109" s="13" t="s">
        <v>482</v>
      </c>
      <c r="C109" s="14" t="s">
        <v>483</v>
      </c>
      <c r="D109" s="2"/>
    </row>
    <row r="110" spans="1:4" ht="12.75" customHeight="1" x14ac:dyDescent="0.25">
      <c r="A110" s="12">
        <v>101</v>
      </c>
      <c r="B110" s="13" t="s">
        <v>484</v>
      </c>
      <c r="C110" s="14" t="s">
        <v>485</v>
      </c>
      <c r="D110" s="2"/>
    </row>
    <row r="111" spans="1:4" ht="12.75" customHeight="1" x14ac:dyDescent="0.25">
      <c r="A111" s="12">
        <v>102</v>
      </c>
      <c r="B111" s="13" t="s">
        <v>486</v>
      </c>
      <c r="C111" s="14" t="s">
        <v>487</v>
      </c>
      <c r="D111" s="2"/>
    </row>
    <row r="112" spans="1:4" ht="12.75" customHeight="1" x14ac:dyDescent="0.25">
      <c r="A112" s="12">
        <v>103</v>
      </c>
      <c r="B112" s="13" t="s">
        <v>488</v>
      </c>
      <c r="C112" s="14" t="s">
        <v>487</v>
      </c>
      <c r="D112" s="2"/>
    </row>
    <row r="113" spans="1:4" ht="12.75" customHeight="1" x14ac:dyDescent="0.25">
      <c r="A113" s="12">
        <v>104</v>
      </c>
      <c r="B113" s="13" t="s">
        <v>489</v>
      </c>
      <c r="C113" s="14" t="s">
        <v>490</v>
      </c>
      <c r="D113" s="2"/>
    </row>
    <row r="114" spans="1:4" ht="12.75" customHeight="1" x14ac:dyDescent="0.25">
      <c r="A114" s="12">
        <v>105</v>
      </c>
      <c r="B114" s="13" t="s">
        <v>491</v>
      </c>
      <c r="C114" s="14" t="s">
        <v>492</v>
      </c>
      <c r="D114" s="2"/>
    </row>
    <row r="115" spans="1:4" ht="12.75" customHeight="1" x14ac:dyDescent="0.25">
      <c r="A115" s="12">
        <v>106</v>
      </c>
      <c r="B115" s="13" t="s">
        <v>493</v>
      </c>
      <c r="C115" s="14" t="s">
        <v>494</v>
      </c>
      <c r="D115" s="2"/>
    </row>
    <row r="116" spans="1:4" ht="12.75" customHeight="1" x14ac:dyDescent="0.25">
      <c r="A116" s="12">
        <v>107</v>
      </c>
      <c r="B116" s="13" t="s">
        <v>495</v>
      </c>
      <c r="C116" s="14" t="s">
        <v>496</v>
      </c>
      <c r="D116" s="2"/>
    </row>
    <row r="117" spans="1:4" ht="12.75" customHeight="1" x14ac:dyDescent="0.25">
      <c r="A117" s="12">
        <v>108</v>
      </c>
      <c r="B117" s="13" t="s">
        <v>499</v>
      </c>
      <c r="C117" s="14" t="s">
        <v>500</v>
      </c>
      <c r="D117" s="2"/>
    </row>
    <row r="118" spans="1:4" ht="12.75" customHeight="1" x14ac:dyDescent="0.25">
      <c r="A118" s="12">
        <v>109</v>
      </c>
      <c r="B118" s="13" t="s">
        <v>501</v>
      </c>
      <c r="C118" s="14" t="s">
        <v>502</v>
      </c>
      <c r="D118" s="2"/>
    </row>
    <row r="119" spans="1:4" ht="12.75" customHeight="1" x14ac:dyDescent="0.25">
      <c r="A119" s="12">
        <v>110</v>
      </c>
      <c r="B119" s="13" t="s">
        <v>503</v>
      </c>
      <c r="C119" s="14" t="s">
        <v>504</v>
      </c>
      <c r="D119" s="2"/>
    </row>
    <row r="120" spans="1:4" ht="12.75" customHeight="1" x14ac:dyDescent="0.25">
      <c r="A120" s="12">
        <v>111</v>
      </c>
      <c r="B120" s="13" t="s">
        <v>505</v>
      </c>
      <c r="C120" s="14" t="s">
        <v>506</v>
      </c>
      <c r="D120" s="2"/>
    </row>
    <row r="121" spans="1:4" ht="12.75" customHeight="1" x14ac:dyDescent="0.25">
      <c r="A121" s="12">
        <v>112</v>
      </c>
      <c r="B121" s="13" t="s">
        <v>507</v>
      </c>
      <c r="C121" s="14" t="s">
        <v>508</v>
      </c>
      <c r="D121" s="2"/>
    </row>
    <row r="122" spans="1:4" ht="12.75" customHeight="1" x14ac:dyDescent="0.25">
      <c r="A122" s="12">
        <v>113</v>
      </c>
      <c r="B122" s="13" t="s">
        <v>509</v>
      </c>
      <c r="C122" s="14" t="s">
        <v>510</v>
      </c>
      <c r="D122" s="2"/>
    </row>
    <row r="123" spans="1:4" ht="12.75" customHeight="1" x14ac:dyDescent="0.25">
      <c r="A123" s="12">
        <v>114</v>
      </c>
      <c r="B123" s="13" t="s">
        <v>511</v>
      </c>
      <c r="C123" s="14" t="s">
        <v>512</v>
      </c>
      <c r="D123" s="2"/>
    </row>
    <row r="124" spans="1:4" ht="12.75" customHeight="1" x14ac:dyDescent="0.25">
      <c r="A124" s="12">
        <v>115</v>
      </c>
      <c r="B124" s="13" t="s">
        <v>513</v>
      </c>
      <c r="C124" s="14" t="s">
        <v>514</v>
      </c>
      <c r="D124" s="2"/>
    </row>
    <row r="125" spans="1:4" ht="12.75" customHeight="1" x14ac:dyDescent="0.25">
      <c r="A125" s="12">
        <v>116</v>
      </c>
      <c r="B125" s="13" t="s">
        <v>515</v>
      </c>
      <c r="C125" s="14" t="s">
        <v>109</v>
      </c>
      <c r="D125" s="2"/>
    </row>
    <row r="126" spans="1:4" ht="12.75" customHeight="1" x14ac:dyDescent="0.25">
      <c r="A126" s="12">
        <v>117</v>
      </c>
      <c r="B126" s="13" t="s">
        <v>516</v>
      </c>
      <c r="C126" s="14" t="s">
        <v>517</v>
      </c>
      <c r="D126" s="2"/>
    </row>
    <row r="127" spans="1:4" ht="12.75" customHeight="1" x14ac:dyDescent="0.25">
      <c r="A127" s="12">
        <v>118</v>
      </c>
      <c r="B127" s="13" t="s">
        <v>518</v>
      </c>
      <c r="C127" s="14"/>
      <c r="D127" s="2"/>
    </row>
    <row r="128" spans="1:4" ht="12.75" customHeight="1" x14ac:dyDescent="0.25">
      <c r="A128" s="12">
        <v>119</v>
      </c>
      <c r="B128" s="13" t="s">
        <v>2</v>
      </c>
      <c r="C128" s="14" t="s">
        <v>519</v>
      </c>
      <c r="D128" s="2"/>
    </row>
    <row r="129" spans="1:4" ht="12.75" customHeight="1" x14ac:dyDescent="0.25">
      <c r="A129" s="12">
        <v>120</v>
      </c>
      <c r="B129" s="13" t="s">
        <v>520</v>
      </c>
      <c r="C129" s="14" t="s">
        <v>111</v>
      </c>
      <c r="D129" s="2"/>
    </row>
    <row r="130" spans="1:4" ht="12.75" customHeight="1" x14ac:dyDescent="0.25">
      <c r="A130" s="12">
        <v>121</v>
      </c>
      <c r="B130" s="13" t="s">
        <v>521</v>
      </c>
      <c r="C130" s="14" t="s">
        <v>522</v>
      </c>
      <c r="D130" s="2"/>
    </row>
    <row r="131" spans="1:4" ht="12.75" customHeight="1" x14ac:dyDescent="0.25">
      <c r="A131" s="12">
        <v>122</v>
      </c>
      <c r="B131" s="13" t="s">
        <v>523</v>
      </c>
      <c r="C131" s="14" t="s">
        <v>524</v>
      </c>
      <c r="D131" s="2"/>
    </row>
    <row r="132" spans="1:4" ht="12.75" customHeight="1" x14ac:dyDescent="0.25">
      <c r="A132" s="12">
        <v>123</v>
      </c>
      <c r="B132" s="13" t="s">
        <v>525</v>
      </c>
      <c r="C132" s="14" t="s">
        <v>526</v>
      </c>
      <c r="D132" s="2"/>
    </row>
    <row r="133" spans="1:4" ht="12.75" customHeight="1" x14ac:dyDescent="0.25">
      <c r="A133" s="12">
        <v>124</v>
      </c>
      <c r="B133" s="13" t="s">
        <v>527</v>
      </c>
      <c r="C133" s="14" t="s">
        <v>528</v>
      </c>
      <c r="D133" s="2"/>
    </row>
    <row r="134" spans="1:4" ht="12.75" customHeight="1" x14ac:dyDescent="0.25">
      <c r="A134" s="12">
        <v>125</v>
      </c>
      <c r="B134" s="13" t="s">
        <v>531</v>
      </c>
      <c r="C134" s="14" t="s">
        <v>532</v>
      </c>
      <c r="D134" s="2"/>
    </row>
    <row r="135" spans="1:4" ht="12.75" customHeight="1" x14ac:dyDescent="0.25">
      <c r="A135" s="12">
        <v>126</v>
      </c>
      <c r="B135" s="13" t="s">
        <v>533</v>
      </c>
      <c r="C135" s="14" t="s">
        <v>534</v>
      </c>
      <c r="D135" s="2"/>
    </row>
    <row r="136" spans="1:4" ht="12.75" customHeight="1" x14ac:dyDescent="0.25">
      <c r="A136" s="12">
        <v>127</v>
      </c>
      <c r="B136" s="13" t="s">
        <v>744</v>
      </c>
      <c r="C136" s="14" t="s">
        <v>745</v>
      </c>
      <c r="D136" s="2"/>
    </row>
    <row r="137" spans="1:4" ht="12.75" customHeight="1" x14ac:dyDescent="0.25">
      <c r="A137" s="12">
        <v>128</v>
      </c>
      <c r="B137" s="13" t="s">
        <v>537</v>
      </c>
      <c r="C137" s="14" t="s">
        <v>538</v>
      </c>
      <c r="D137" s="2"/>
    </row>
    <row r="138" spans="1:4" ht="12.75" customHeight="1" x14ac:dyDescent="0.25">
      <c r="A138" s="12">
        <v>129</v>
      </c>
      <c r="B138" s="13" t="s">
        <v>541</v>
      </c>
      <c r="C138" s="14" t="s">
        <v>542</v>
      </c>
      <c r="D138" s="2"/>
    </row>
    <row r="139" spans="1:4" ht="12.75" customHeight="1" x14ac:dyDescent="0.25">
      <c r="A139" s="12">
        <v>130</v>
      </c>
      <c r="B139" s="13" t="s">
        <v>543</v>
      </c>
      <c r="C139" s="14" t="s">
        <v>544</v>
      </c>
      <c r="D139" s="2"/>
    </row>
    <row r="140" spans="1:4" ht="12.75" customHeight="1" x14ac:dyDescent="0.25">
      <c r="A140" s="12">
        <v>131</v>
      </c>
      <c r="B140" s="13" t="s">
        <v>545</v>
      </c>
      <c r="C140" s="14" t="s">
        <v>546</v>
      </c>
      <c r="D140" s="2"/>
    </row>
    <row r="141" spans="1:4" ht="12.75" customHeight="1" x14ac:dyDescent="0.25">
      <c r="A141" s="12">
        <v>132</v>
      </c>
      <c r="B141" s="13" t="s">
        <v>549</v>
      </c>
      <c r="C141" s="14" t="s">
        <v>550</v>
      </c>
      <c r="D141" s="2"/>
    </row>
    <row r="142" spans="1:4" ht="12.75" customHeight="1" x14ac:dyDescent="0.25">
      <c r="A142" s="12">
        <v>133</v>
      </c>
      <c r="B142" s="13" t="s">
        <v>551</v>
      </c>
      <c r="C142" s="14" t="s">
        <v>552</v>
      </c>
      <c r="D142" s="2"/>
    </row>
    <row r="143" spans="1:4" ht="12.75" customHeight="1" x14ac:dyDescent="0.25">
      <c r="A143" s="12">
        <v>134</v>
      </c>
      <c r="B143" s="13" t="s">
        <v>553</v>
      </c>
      <c r="C143" s="14" t="s">
        <v>554</v>
      </c>
      <c r="D143" s="2"/>
    </row>
    <row r="144" spans="1:4" ht="12.75" customHeight="1" x14ac:dyDescent="0.25">
      <c r="A144" s="12">
        <v>135</v>
      </c>
      <c r="B144" s="13" t="s">
        <v>555</v>
      </c>
      <c r="C144" s="14" t="s">
        <v>556</v>
      </c>
      <c r="D144" s="2"/>
    </row>
    <row r="145" spans="1:4" ht="12.75" customHeight="1" x14ac:dyDescent="0.25">
      <c r="A145" s="12">
        <v>136</v>
      </c>
      <c r="B145" s="13" t="s">
        <v>557</v>
      </c>
      <c r="C145" s="14" t="s">
        <v>558</v>
      </c>
      <c r="D145" s="2"/>
    </row>
    <row r="146" spans="1:4" ht="12.75" customHeight="1" x14ac:dyDescent="0.25">
      <c r="A146" s="12">
        <v>137</v>
      </c>
      <c r="B146" s="13" t="s">
        <v>559</v>
      </c>
      <c r="C146" s="14" t="s">
        <v>560</v>
      </c>
      <c r="D146" s="2"/>
    </row>
    <row r="147" spans="1:4" ht="12.75" customHeight="1" x14ac:dyDescent="0.25">
      <c r="A147" s="12">
        <v>138</v>
      </c>
      <c r="B147" s="13" t="s">
        <v>561</v>
      </c>
      <c r="C147" s="14" t="s">
        <v>562</v>
      </c>
      <c r="D147" s="2"/>
    </row>
    <row r="148" spans="1:4" ht="12.75" customHeight="1" x14ac:dyDescent="0.25">
      <c r="A148" s="12">
        <v>139</v>
      </c>
      <c r="B148" s="13" t="s">
        <v>563</v>
      </c>
      <c r="C148" s="14" t="s">
        <v>564</v>
      </c>
      <c r="D148" s="2"/>
    </row>
    <row r="149" spans="1:4" ht="12.75" customHeight="1" x14ac:dyDescent="0.25">
      <c r="A149" s="12">
        <v>140</v>
      </c>
      <c r="B149" s="13" t="s">
        <v>565</v>
      </c>
      <c r="C149" s="14" t="s">
        <v>566</v>
      </c>
      <c r="D149" s="2"/>
    </row>
    <row r="150" spans="1:4" ht="12.75" customHeight="1" x14ac:dyDescent="0.25">
      <c r="A150" s="12">
        <v>141</v>
      </c>
      <c r="B150" s="13" t="s">
        <v>567</v>
      </c>
      <c r="C150" s="14" t="s">
        <v>568</v>
      </c>
      <c r="D150" s="2"/>
    </row>
    <row r="151" spans="1:4" ht="12.75" customHeight="1" x14ac:dyDescent="0.25">
      <c r="A151" s="12">
        <v>142</v>
      </c>
      <c r="B151" s="13" t="s">
        <v>569</v>
      </c>
      <c r="C151" s="14" t="s">
        <v>570</v>
      </c>
      <c r="D151" s="2"/>
    </row>
    <row r="152" spans="1:4" ht="12.75" customHeight="1" x14ac:dyDescent="0.25">
      <c r="A152" s="12">
        <v>143</v>
      </c>
      <c r="B152" s="13" t="s">
        <v>571</v>
      </c>
      <c r="C152" s="14" t="s">
        <v>572</v>
      </c>
      <c r="D152" s="2"/>
    </row>
    <row r="153" spans="1:4" ht="12.75" customHeight="1" x14ac:dyDescent="0.25">
      <c r="A153" s="12">
        <v>144</v>
      </c>
      <c r="B153" s="13" t="s">
        <v>573</v>
      </c>
      <c r="C153" s="14" t="s">
        <v>574</v>
      </c>
      <c r="D153" s="2"/>
    </row>
    <row r="154" spans="1:4" ht="12.75" customHeight="1" x14ac:dyDescent="0.25">
      <c r="A154" s="12">
        <v>145</v>
      </c>
      <c r="B154" s="13" t="s">
        <v>575</v>
      </c>
      <c r="C154" s="14" t="s">
        <v>576</v>
      </c>
      <c r="D154" s="2"/>
    </row>
    <row r="155" spans="1:4" ht="12.75" customHeight="1" x14ac:dyDescent="0.25">
      <c r="A155" s="12">
        <v>146</v>
      </c>
      <c r="B155" s="13" t="s">
        <v>577</v>
      </c>
      <c r="C155" s="14" t="s">
        <v>578</v>
      </c>
      <c r="D155" s="2"/>
    </row>
    <row r="156" spans="1:4" ht="12.75" customHeight="1" x14ac:dyDescent="0.25">
      <c r="A156" s="12">
        <v>147</v>
      </c>
      <c r="B156" s="13" t="s">
        <v>581</v>
      </c>
      <c r="C156" s="14" t="s">
        <v>582</v>
      </c>
      <c r="D156" s="2"/>
    </row>
    <row r="157" spans="1:4" ht="12.75" customHeight="1" x14ac:dyDescent="0.25">
      <c r="A157" s="12">
        <v>148</v>
      </c>
      <c r="B157" s="13" t="s">
        <v>583</v>
      </c>
      <c r="C157" s="14" t="s">
        <v>584</v>
      </c>
      <c r="D157" s="2"/>
    </row>
    <row r="158" spans="1:4" ht="12.75" customHeight="1" x14ac:dyDescent="0.25">
      <c r="A158" s="12">
        <v>149</v>
      </c>
      <c r="B158" s="13" t="s">
        <v>585</v>
      </c>
      <c r="C158" s="14" t="s">
        <v>586</v>
      </c>
      <c r="D158" s="2"/>
    </row>
    <row r="159" spans="1:4" ht="12.75" customHeight="1" x14ac:dyDescent="0.25">
      <c r="A159" s="12">
        <v>150</v>
      </c>
      <c r="B159" s="13" t="s">
        <v>587</v>
      </c>
      <c r="C159" s="14" t="s">
        <v>588</v>
      </c>
      <c r="D159" s="2"/>
    </row>
    <row r="160" spans="1:4" ht="12.75" customHeight="1" x14ac:dyDescent="0.25">
      <c r="A160" s="12">
        <v>151</v>
      </c>
      <c r="B160" s="13" t="s">
        <v>589</v>
      </c>
      <c r="C160" s="14" t="s">
        <v>590</v>
      </c>
      <c r="D160" s="2"/>
    </row>
    <row r="161" spans="1:4" ht="12.75" customHeight="1" x14ac:dyDescent="0.25">
      <c r="A161" s="12">
        <v>152</v>
      </c>
      <c r="B161" s="13" t="s">
        <v>587</v>
      </c>
      <c r="C161" s="14" t="s">
        <v>746</v>
      </c>
      <c r="D161" s="2"/>
    </row>
    <row r="162" spans="1:4" ht="12.75" customHeight="1" x14ac:dyDescent="0.25">
      <c r="A162" s="12">
        <v>153</v>
      </c>
      <c r="B162" s="13" t="s">
        <v>740</v>
      </c>
      <c r="C162" s="14" t="s">
        <v>747</v>
      </c>
      <c r="D162" s="2"/>
    </row>
    <row r="163" spans="1:4" ht="12.75" customHeight="1" x14ac:dyDescent="0.25">
      <c r="A163" s="12">
        <v>154</v>
      </c>
      <c r="B163" s="17" t="s">
        <v>591</v>
      </c>
      <c r="C163" s="14" t="s">
        <v>592</v>
      </c>
      <c r="D163" s="2"/>
    </row>
    <row r="164" spans="1:4" ht="12.75" customHeight="1" x14ac:dyDescent="0.25">
      <c r="A164" s="12">
        <v>155</v>
      </c>
      <c r="B164" s="17" t="s">
        <v>593</v>
      </c>
      <c r="C164" s="14" t="s">
        <v>594</v>
      </c>
      <c r="D164" s="2"/>
    </row>
    <row r="165" spans="1:4" ht="12.75" customHeight="1" x14ac:dyDescent="0.25">
      <c r="A165" s="12">
        <v>156</v>
      </c>
      <c r="B165" s="13" t="s">
        <v>597</v>
      </c>
      <c r="C165" s="14" t="s">
        <v>598</v>
      </c>
      <c r="D165" s="2"/>
    </row>
    <row r="166" spans="1:4" ht="12.75" customHeight="1" x14ac:dyDescent="0.25">
      <c r="A166" s="12">
        <v>157</v>
      </c>
      <c r="B166" s="13" t="s">
        <v>599</v>
      </c>
      <c r="C166" s="14" t="s">
        <v>600</v>
      </c>
      <c r="D166" s="2"/>
    </row>
    <row r="167" spans="1:4" ht="12.75" customHeight="1" x14ac:dyDescent="0.25">
      <c r="A167" s="12">
        <v>158</v>
      </c>
      <c r="B167" s="13" t="s">
        <v>601</v>
      </c>
      <c r="C167" s="14" t="s">
        <v>602</v>
      </c>
      <c r="D167" s="2"/>
    </row>
    <row r="168" spans="1:4" ht="12.75" customHeight="1" x14ac:dyDescent="0.25">
      <c r="A168" s="12">
        <v>159</v>
      </c>
      <c r="B168" s="13" t="s">
        <v>603</v>
      </c>
      <c r="C168" s="14" t="s">
        <v>604</v>
      </c>
      <c r="D168" s="2"/>
    </row>
    <row r="169" spans="1:4" ht="12.75" customHeight="1" x14ac:dyDescent="0.25">
      <c r="A169" s="12">
        <v>160</v>
      </c>
      <c r="B169" s="13" t="s">
        <v>607</v>
      </c>
      <c r="C169" s="19" t="s">
        <v>608</v>
      </c>
      <c r="D169" s="2"/>
    </row>
    <row r="170" spans="1:4" ht="12.75" customHeight="1" x14ac:dyDescent="0.25">
      <c r="A170" s="12">
        <v>161</v>
      </c>
      <c r="B170" s="13" t="s">
        <v>741</v>
      </c>
      <c r="C170" s="14" t="s">
        <v>611</v>
      </c>
      <c r="D170" s="2"/>
    </row>
    <row r="171" spans="1:4" ht="12.75" customHeight="1" x14ac:dyDescent="0.25">
      <c r="A171" s="12">
        <v>162</v>
      </c>
      <c r="B171" s="13" t="s">
        <v>612</v>
      </c>
      <c r="C171" s="14" t="s">
        <v>613</v>
      </c>
      <c r="D171" s="2"/>
    </row>
    <row r="172" spans="1:4" ht="12.75" customHeight="1" x14ac:dyDescent="0.25">
      <c r="A172" s="12">
        <v>163</v>
      </c>
      <c r="B172" s="13" t="s">
        <v>614</v>
      </c>
      <c r="C172" s="14" t="s">
        <v>615</v>
      </c>
      <c r="D172" s="2"/>
    </row>
    <row r="173" spans="1:4" ht="12.75" customHeight="1" x14ac:dyDescent="0.25">
      <c r="A173" s="12">
        <v>164</v>
      </c>
      <c r="B173" s="13" t="s">
        <v>616</v>
      </c>
      <c r="C173" s="14" t="s">
        <v>617</v>
      </c>
      <c r="D173" s="2"/>
    </row>
    <row r="174" spans="1:4" ht="12.75" customHeight="1" x14ac:dyDescent="0.25">
      <c r="A174" s="12">
        <v>165</v>
      </c>
      <c r="B174" s="13" t="s">
        <v>618</v>
      </c>
      <c r="C174" s="14" t="s">
        <v>619</v>
      </c>
      <c r="D174" s="2"/>
    </row>
    <row r="175" spans="1:4" ht="12.75" customHeight="1" x14ac:dyDescent="0.25">
      <c r="A175" s="12">
        <v>166</v>
      </c>
      <c r="B175" s="13" t="s">
        <v>620</v>
      </c>
      <c r="C175" s="14" t="s">
        <v>621</v>
      </c>
      <c r="D175" s="2"/>
    </row>
    <row r="176" spans="1:4" ht="12.75" customHeight="1" x14ac:dyDescent="0.25">
      <c r="A176" s="12">
        <v>167</v>
      </c>
      <c r="B176" s="13" t="s">
        <v>622</v>
      </c>
      <c r="C176" s="14" t="s">
        <v>201</v>
      </c>
      <c r="D176" s="2"/>
    </row>
    <row r="177" spans="1:4" ht="12.75" customHeight="1" x14ac:dyDescent="0.25">
      <c r="A177" s="12">
        <v>168</v>
      </c>
      <c r="B177" s="13" t="s">
        <v>623</v>
      </c>
      <c r="C177" s="14" t="s">
        <v>624</v>
      </c>
      <c r="D177" s="2"/>
    </row>
    <row r="178" spans="1:4" ht="12.75" customHeight="1" x14ac:dyDescent="0.25">
      <c r="A178" s="12">
        <v>169</v>
      </c>
      <c r="B178" s="13" t="s">
        <v>625</v>
      </c>
      <c r="C178" s="14" t="s">
        <v>626</v>
      </c>
      <c r="D178" s="2"/>
    </row>
    <row r="179" spans="1:4" ht="12.75" customHeight="1" x14ac:dyDescent="0.25">
      <c r="A179" s="12">
        <v>170</v>
      </c>
      <c r="B179" s="13" t="s">
        <v>627</v>
      </c>
      <c r="C179" s="14" t="s">
        <v>187</v>
      </c>
      <c r="D179" s="2"/>
    </row>
    <row r="180" spans="1:4" ht="12.75" customHeight="1" x14ac:dyDescent="0.25">
      <c r="A180" s="12">
        <v>171</v>
      </c>
      <c r="B180" s="13" t="s">
        <v>628</v>
      </c>
      <c r="C180" s="14" t="s">
        <v>629</v>
      </c>
      <c r="D180" s="2"/>
    </row>
    <row r="181" spans="1:4" ht="12.75" customHeight="1" x14ac:dyDescent="0.25">
      <c r="A181" s="12">
        <v>172</v>
      </c>
      <c r="B181" s="13" t="s">
        <v>630</v>
      </c>
      <c r="C181" s="14" t="s">
        <v>631</v>
      </c>
      <c r="D181" s="2"/>
    </row>
    <row r="182" spans="1:4" ht="12.75" customHeight="1" x14ac:dyDescent="0.25">
      <c r="A182" s="12">
        <v>173</v>
      </c>
      <c r="B182" s="13" t="s">
        <v>632</v>
      </c>
      <c r="C182" s="14" t="s">
        <v>633</v>
      </c>
      <c r="D182" s="2"/>
    </row>
    <row r="183" spans="1:4" ht="12.75" customHeight="1" x14ac:dyDescent="0.25">
      <c r="A183" s="12">
        <v>174</v>
      </c>
      <c r="B183" s="13" t="s">
        <v>634</v>
      </c>
      <c r="C183" s="14" t="s">
        <v>635</v>
      </c>
      <c r="D183" s="2"/>
    </row>
    <row r="184" spans="1:4" ht="12.75" customHeight="1" x14ac:dyDescent="0.25">
      <c r="A184" s="12">
        <v>175</v>
      </c>
      <c r="B184" s="13" t="s">
        <v>636</v>
      </c>
      <c r="C184" s="14" t="s">
        <v>637</v>
      </c>
      <c r="D184" s="2"/>
    </row>
    <row r="185" spans="1:4" ht="12.75" customHeight="1" x14ac:dyDescent="0.25">
      <c r="A185" s="12">
        <v>176</v>
      </c>
      <c r="B185" s="13" t="s">
        <v>638</v>
      </c>
      <c r="C185" s="14" t="s">
        <v>639</v>
      </c>
      <c r="D185" s="2"/>
    </row>
    <row r="186" spans="1:4" ht="12.75" customHeight="1" x14ac:dyDescent="0.25">
      <c r="A186" s="12">
        <v>177</v>
      </c>
      <c r="B186" s="13" t="s">
        <v>640</v>
      </c>
      <c r="C186" s="14" t="s">
        <v>641</v>
      </c>
      <c r="D186" s="2"/>
    </row>
    <row r="187" spans="1:4" ht="12.75" customHeight="1" x14ac:dyDescent="0.25">
      <c r="A187" s="12">
        <v>178</v>
      </c>
      <c r="B187" s="13" t="s">
        <v>646</v>
      </c>
      <c r="C187" s="14" t="s">
        <v>647</v>
      </c>
      <c r="D187" s="2"/>
    </row>
    <row r="188" spans="1:4" ht="15" customHeight="1" x14ac:dyDescent="0.25">
      <c r="A188" s="12"/>
      <c r="B188" s="20" t="s">
        <v>649</v>
      </c>
      <c r="C188" s="14"/>
      <c r="D188" s="2"/>
    </row>
    <row r="189" spans="1:4" ht="12.75" customHeight="1" x14ac:dyDescent="0.25">
      <c r="A189" s="12">
        <v>179</v>
      </c>
      <c r="B189" s="21" t="s">
        <v>650</v>
      </c>
      <c r="C189" s="14" t="s">
        <v>651</v>
      </c>
      <c r="D189" s="2"/>
    </row>
    <row r="190" spans="1:4" ht="12.75" customHeight="1" x14ac:dyDescent="0.25">
      <c r="A190" s="12">
        <v>180</v>
      </c>
      <c r="B190" s="21" t="s">
        <v>652</v>
      </c>
      <c r="C190" s="14" t="s">
        <v>653</v>
      </c>
      <c r="D190" s="2"/>
    </row>
    <row r="191" spans="1:4" ht="12.75" customHeight="1" x14ac:dyDescent="0.25">
      <c r="A191" s="12">
        <v>181</v>
      </c>
      <c r="B191" s="21" t="s">
        <v>654</v>
      </c>
      <c r="C191" s="14" t="s">
        <v>196</v>
      </c>
      <c r="D191" s="2"/>
    </row>
    <row r="192" spans="1:4" ht="12.75" customHeight="1" x14ac:dyDescent="0.25">
      <c r="A192" s="12">
        <v>182</v>
      </c>
      <c r="B192" s="21" t="s">
        <v>655</v>
      </c>
      <c r="C192" s="14" t="s">
        <v>656</v>
      </c>
      <c r="D192" s="2"/>
    </row>
    <row r="193" spans="1:4" ht="12.75" customHeight="1" x14ac:dyDescent="0.25">
      <c r="A193" s="12"/>
      <c r="B193" s="22" t="s">
        <v>657</v>
      </c>
      <c r="C193" s="14"/>
      <c r="D193" s="2"/>
    </row>
    <row r="194" spans="1:4" ht="12.75" customHeight="1" x14ac:dyDescent="0.25">
      <c r="A194" s="12">
        <v>183</v>
      </c>
      <c r="B194" s="13" t="s">
        <v>658</v>
      </c>
      <c r="C194" s="14" t="s">
        <v>189</v>
      </c>
      <c r="D194" s="2"/>
    </row>
    <row r="195" spans="1:4" ht="12.75" customHeight="1" x14ac:dyDescent="0.25">
      <c r="A195" s="12">
        <v>184</v>
      </c>
      <c r="B195" s="13" t="s">
        <v>659</v>
      </c>
      <c r="C195" s="14" t="s">
        <v>191</v>
      </c>
      <c r="D195" s="2"/>
    </row>
    <row r="196" spans="1:4" ht="12.75" customHeight="1" x14ac:dyDescent="0.25">
      <c r="A196" s="12">
        <v>185</v>
      </c>
      <c r="B196" s="13" t="s">
        <v>660</v>
      </c>
      <c r="C196" s="14" t="s">
        <v>661</v>
      </c>
      <c r="D196" s="2"/>
    </row>
    <row r="197" spans="1:4" ht="12.75" customHeight="1" x14ac:dyDescent="0.25">
      <c r="A197" s="12"/>
      <c r="B197" s="22" t="s">
        <v>662</v>
      </c>
      <c r="C197" s="14"/>
      <c r="D197" s="2"/>
    </row>
    <row r="198" spans="1:4" ht="12.75" customHeight="1" x14ac:dyDescent="0.25">
      <c r="A198" s="12">
        <v>186</v>
      </c>
      <c r="B198" s="21" t="s">
        <v>663</v>
      </c>
      <c r="C198" s="14" t="s">
        <v>193</v>
      </c>
      <c r="D198" s="2"/>
    </row>
    <row r="199" spans="1:4" ht="12.75" customHeight="1" x14ac:dyDescent="0.25">
      <c r="A199" s="12">
        <v>187</v>
      </c>
      <c r="B199" s="21" t="s">
        <v>664</v>
      </c>
      <c r="C199" s="14" t="s">
        <v>641</v>
      </c>
      <c r="D199" s="2"/>
    </row>
    <row r="200" spans="1:4" ht="12.75" customHeight="1" x14ac:dyDescent="0.25">
      <c r="A200" s="12"/>
      <c r="B200" s="22" t="s">
        <v>665</v>
      </c>
      <c r="C200" s="14"/>
      <c r="D200" s="2"/>
    </row>
    <row r="201" spans="1:4" ht="12.75" customHeight="1" x14ac:dyDescent="0.25">
      <c r="A201" s="12">
        <v>188</v>
      </c>
      <c r="B201" s="21" t="s">
        <v>666</v>
      </c>
      <c r="C201" s="14" t="s">
        <v>667</v>
      </c>
      <c r="D201" s="2"/>
    </row>
    <row r="202" spans="1:4" ht="12.75" customHeight="1" x14ac:dyDescent="0.25">
      <c r="A202" s="12">
        <v>189</v>
      </c>
      <c r="B202" s="21" t="s">
        <v>668</v>
      </c>
      <c r="C202" s="14" t="s">
        <v>669</v>
      </c>
      <c r="D202" s="2"/>
    </row>
    <row r="203" spans="1:4" ht="12.75" customHeight="1" x14ac:dyDescent="0.25">
      <c r="A203" s="12">
        <v>190</v>
      </c>
      <c r="B203" s="21" t="s">
        <v>658</v>
      </c>
      <c r="C203" s="14" t="s">
        <v>670</v>
      </c>
      <c r="D203" s="2"/>
    </row>
    <row r="204" spans="1:4" ht="12.75" customHeight="1" x14ac:dyDescent="0.25">
      <c r="A204" s="12"/>
      <c r="B204" s="22" t="s">
        <v>671</v>
      </c>
      <c r="C204" s="14"/>
      <c r="D204" s="2"/>
    </row>
    <row r="205" spans="1:4" ht="12.75" customHeight="1" x14ac:dyDescent="0.25">
      <c r="A205" s="12">
        <v>191</v>
      </c>
      <c r="B205" s="21" t="s">
        <v>672</v>
      </c>
      <c r="C205" s="14" t="s">
        <v>673</v>
      </c>
      <c r="D205" s="2"/>
    </row>
    <row r="206" spans="1:4" ht="12.75" customHeight="1" x14ac:dyDescent="0.25">
      <c r="A206" s="12">
        <v>182</v>
      </c>
      <c r="B206" s="21" t="s">
        <v>674</v>
      </c>
      <c r="C206" s="14" t="s">
        <v>675</v>
      </c>
      <c r="D206" s="2"/>
    </row>
    <row r="207" spans="1:4" ht="12.75" customHeight="1" x14ac:dyDescent="0.25">
      <c r="A207" s="12"/>
      <c r="B207" s="22" t="s">
        <v>676</v>
      </c>
      <c r="C207" s="14"/>
      <c r="D207" s="2"/>
    </row>
    <row r="208" spans="1:4" ht="12.75" customHeight="1" x14ac:dyDescent="0.25">
      <c r="A208" s="12">
        <v>193</v>
      </c>
      <c r="B208" s="21" t="s">
        <v>677</v>
      </c>
      <c r="C208" s="14" t="s">
        <v>240</v>
      </c>
      <c r="D208" s="2"/>
    </row>
    <row r="209" spans="1:4" ht="12.75" customHeight="1" x14ac:dyDescent="0.25">
      <c r="A209" s="12"/>
      <c r="B209" s="22" t="s">
        <v>678</v>
      </c>
      <c r="C209" s="14"/>
      <c r="D209" s="2"/>
    </row>
    <row r="210" spans="1:4" ht="12.75" customHeight="1" x14ac:dyDescent="0.25">
      <c r="A210" s="12">
        <v>194</v>
      </c>
      <c r="B210" s="21" t="s">
        <v>679</v>
      </c>
      <c r="C210" s="14" t="s">
        <v>680</v>
      </c>
      <c r="D210" s="2"/>
    </row>
    <row r="211" spans="1:4" ht="12.75" customHeight="1" x14ac:dyDescent="0.25">
      <c r="A211" s="12"/>
      <c r="B211" s="22" t="s">
        <v>681</v>
      </c>
      <c r="C211" s="14"/>
      <c r="D211" s="2"/>
    </row>
    <row r="212" spans="1:4" ht="12.75" customHeight="1" x14ac:dyDescent="0.25">
      <c r="A212" s="12">
        <v>195</v>
      </c>
      <c r="B212" s="21" t="s">
        <v>682</v>
      </c>
      <c r="C212" s="14" t="s">
        <v>683</v>
      </c>
      <c r="D212" s="2"/>
    </row>
    <row r="213" spans="1:4" ht="12.75" customHeight="1" x14ac:dyDescent="0.25">
      <c r="A213" s="12">
        <v>196</v>
      </c>
      <c r="B213" s="21" t="s">
        <v>684</v>
      </c>
      <c r="C213" s="14" t="s">
        <v>685</v>
      </c>
      <c r="D213" s="2"/>
    </row>
    <row r="214" spans="1:4" ht="12.75" customHeight="1" x14ac:dyDescent="0.25">
      <c r="A214" s="12"/>
      <c r="B214" s="22" t="s">
        <v>686</v>
      </c>
      <c r="C214" s="14"/>
      <c r="D214" s="2"/>
    </row>
    <row r="215" spans="1:4" ht="12.75" customHeight="1" x14ac:dyDescent="0.25">
      <c r="A215" s="12">
        <v>197</v>
      </c>
      <c r="B215" s="21" t="s">
        <v>687</v>
      </c>
      <c r="C215" s="14" t="s">
        <v>688</v>
      </c>
      <c r="D215" s="2"/>
    </row>
    <row r="216" spans="1:4" ht="12.75" customHeight="1" x14ac:dyDescent="0.25">
      <c r="A216" s="12">
        <v>198</v>
      </c>
      <c r="B216" s="21" t="s">
        <v>689</v>
      </c>
      <c r="C216" s="14" t="s">
        <v>690</v>
      </c>
      <c r="D216" s="2"/>
    </row>
    <row r="217" spans="1:4" ht="12.75" customHeight="1" x14ac:dyDescent="0.25">
      <c r="A217" s="12"/>
      <c r="B217" s="22" t="s">
        <v>691</v>
      </c>
      <c r="C217" s="14"/>
      <c r="D217" s="2"/>
    </row>
    <row r="218" spans="1:4" ht="12.75" customHeight="1" x14ac:dyDescent="0.25">
      <c r="A218" s="12">
        <v>199</v>
      </c>
      <c r="B218" s="21" t="s">
        <v>692</v>
      </c>
      <c r="C218" s="14" t="s">
        <v>693</v>
      </c>
      <c r="D218" s="2"/>
    </row>
    <row r="219" spans="1:4" ht="12.75" customHeight="1" x14ac:dyDescent="0.25">
      <c r="A219" s="12"/>
      <c r="B219" s="22" t="s">
        <v>694</v>
      </c>
      <c r="C219" s="14"/>
      <c r="D219" s="2"/>
    </row>
    <row r="220" spans="1:4" ht="12.75" customHeight="1" x14ac:dyDescent="0.25">
      <c r="A220" s="12">
        <v>200</v>
      </c>
      <c r="B220" s="21" t="s">
        <v>695</v>
      </c>
      <c r="C220" s="14" t="s">
        <v>696</v>
      </c>
      <c r="D220" s="2"/>
    </row>
    <row r="221" spans="1:4" ht="12.75" customHeight="1" x14ac:dyDescent="0.25">
      <c r="A221" s="12"/>
      <c r="B221" s="22" t="s">
        <v>697</v>
      </c>
      <c r="C221" s="14"/>
      <c r="D221" s="2"/>
    </row>
    <row r="222" spans="1:4" ht="12.75" customHeight="1" x14ac:dyDescent="0.25">
      <c r="A222" s="12">
        <v>201</v>
      </c>
      <c r="B222" s="21" t="s">
        <v>698</v>
      </c>
      <c r="C222" s="14" t="s">
        <v>699</v>
      </c>
      <c r="D222" s="2"/>
    </row>
    <row r="223" spans="1:4" ht="12.75" customHeight="1" x14ac:dyDescent="0.25">
      <c r="A223" s="12"/>
      <c r="B223" s="22" t="s">
        <v>700</v>
      </c>
      <c r="C223" s="14"/>
      <c r="D223" s="2"/>
    </row>
    <row r="224" spans="1:4" ht="12.75" customHeight="1" x14ac:dyDescent="0.25">
      <c r="A224" s="12">
        <v>202</v>
      </c>
      <c r="B224" s="21" t="s">
        <v>701</v>
      </c>
      <c r="C224" s="14" t="s">
        <v>702</v>
      </c>
      <c r="D224" s="2"/>
    </row>
    <row r="225" spans="1:4" ht="12.75" customHeight="1" x14ac:dyDescent="0.25">
      <c r="A225" s="12"/>
      <c r="B225" s="22" t="s">
        <v>703</v>
      </c>
      <c r="C225" s="14"/>
      <c r="D225" s="2"/>
    </row>
    <row r="226" spans="1:4" ht="12.75" customHeight="1" x14ac:dyDescent="0.25">
      <c r="A226" s="12">
        <v>203</v>
      </c>
      <c r="B226" s="21" t="s">
        <v>704</v>
      </c>
      <c r="C226" s="14" t="s">
        <v>705</v>
      </c>
      <c r="D226" s="2"/>
    </row>
    <row r="227" spans="1:4" ht="12.75" customHeight="1" x14ac:dyDescent="0.25">
      <c r="A227" s="12"/>
      <c r="B227" s="22" t="s">
        <v>706</v>
      </c>
      <c r="C227" s="14"/>
      <c r="D227" s="2"/>
    </row>
    <row r="228" spans="1:4" ht="12.75" customHeight="1" x14ac:dyDescent="0.25">
      <c r="A228" s="12">
        <v>204</v>
      </c>
      <c r="B228" s="21" t="s">
        <v>707</v>
      </c>
      <c r="C228" s="14" t="s">
        <v>708</v>
      </c>
      <c r="D228" s="2"/>
    </row>
    <row r="229" spans="1:4" ht="12.75" customHeight="1" x14ac:dyDescent="0.25">
      <c r="A229" s="12"/>
      <c r="B229" s="22" t="s">
        <v>709</v>
      </c>
      <c r="C229" s="14"/>
      <c r="D229" s="2"/>
    </row>
    <row r="230" spans="1:4" ht="12.75" customHeight="1" x14ac:dyDescent="0.25">
      <c r="A230" s="12">
        <v>205</v>
      </c>
      <c r="B230" s="21" t="s">
        <v>710</v>
      </c>
      <c r="C230" s="23" t="s">
        <v>711</v>
      </c>
      <c r="D230" s="2"/>
    </row>
    <row r="231" spans="1:4" ht="12.75" customHeight="1" x14ac:dyDescent="0.25">
      <c r="A231" s="28"/>
      <c r="B231" s="24" t="s">
        <v>748</v>
      </c>
      <c r="C231" s="25"/>
      <c r="D231" s="2"/>
    </row>
    <row r="232" spans="1:4" ht="12.75" customHeight="1" x14ac:dyDescent="0.25">
      <c r="A232" s="28">
        <v>206</v>
      </c>
      <c r="B232" s="13" t="s">
        <v>749</v>
      </c>
      <c r="C232" s="25" t="s">
        <v>643</v>
      </c>
      <c r="D232" s="2"/>
    </row>
    <row r="233" spans="1:4" ht="12.75" customHeight="1" x14ac:dyDescent="0.25">
      <c r="A233" s="28">
        <v>207</v>
      </c>
      <c r="B233" s="13" t="s">
        <v>750</v>
      </c>
      <c r="C233" s="25"/>
      <c r="D233" s="2"/>
    </row>
    <row r="234" spans="1:4" ht="12.75" customHeight="1" x14ac:dyDescent="0.25">
      <c r="A234" s="28"/>
      <c r="B234" s="24" t="s">
        <v>715</v>
      </c>
      <c r="C234" s="25"/>
      <c r="D234" s="2"/>
    </row>
    <row r="235" spans="1:4" ht="12.75" customHeight="1" x14ac:dyDescent="0.25">
      <c r="A235" s="35">
        <v>208</v>
      </c>
      <c r="B235" s="26" t="s">
        <v>716</v>
      </c>
      <c r="C235" s="25" t="s">
        <v>717</v>
      </c>
      <c r="D235" s="2"/>
    </row>
    <row r="236" spans="1:4" ht="12.75" customHeight="1" x14ac:dyDescent="0.25">
      <c r="A236" s="28">
        <v>209</v>
      </c>
      <c r="B236" s="26" t="s">
        <v>718</v>
      </c>
      <c r="C236" s="25" t="s">
        <v>719</v>
      </c>
      <c r="D236" s="2"/>
    </row>
    <row r="237" spans="1:4" ht="12.75" customHeight="1" x14ac:dyDescent="0.25">
      <c r="A237" s="27"/>
      <c r="B237" s="26"/>
      <c r="C237" s="28"/>
      <c r="D237" s="2"/>
    </row>
    <row r="238" spans="1:4" ht="12.75" customHeight="1" x14ac:dyDescent="0.25"/>
    <row r="239" spans="1:4" ht="12.75" customHeight="1" x14ac:dyDescent="0.25"/>
    <row r="240" spans="1:4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5" x14ac:dyDescent="0.25"/>
    <row r="438" ht="12.5" x14ac:dyDescent="0.25"/>
    <row r="439" ht="12.5" x14ac:dyDescent="0.25"/>
    <row r="440" ht="12.5" x14ac:dyDescent="0.25"/>
    <row r="441" ht="12.5" x14ac:dyDescent="0.25"/>
    <row r="442" ht="12.5" x14ac:dyDescent="0.25"/>
    <row r="443" ht="12.5" x14ac:dyDescent="0.25"/>
    <row r="444" ht="12.5" x14ac:dyDescent="0.25"/>
    <row r="445" ht="12.5" x14ac:dyDescent="0.25"/>
    <row r="446" ht="12.5" x14ac:dyDescent="0.25"/>
    <row r="447" ht="12.5" x14ac:dyDescent="0.25"/>
    <row r="448" ht="12.5" x14ac:dyDescent="0.25"/>
    <row r="449" ht="12.5" x14ac:dyDescent="0.25"/>
    <row r="450" ht="12.5" x14ac:dyDescent="0.25"/>
    <row r="451" ht="12.5" x14ac:dyDescent="0.25"/>
    <row r="452" ht="12.5" x14ac:dyDescent="0.25"/>
    <row r="453" ht="12.5" x14ac:dyDescent="0.25"/>
    <row r="454" ht="12.5" x14ac:dyDescent="0.25"/>
    <row r="455" ht="12.5" x14ac:dyDescent="0.25"/>
    <row r="456" ht="12.5" x14ac:dyDescent="0.25"/>
    <row r="457" ht="12.5" x14ac:dyDescent="0.25"/>
    <row r="458" ht="12.5" x14ac:dyDescent="0.25"/>
    <row r="459" ht="12.5" x14ac:dyDescent="0.25"/>
    <row r="460" ht="12.5" x14ac:dyDescent="0.25"/>
    <row r="461" ht="12.5" x14ac:dyDescent="0.25"/>
    <row r="462" ht="12.5" x14ac:dyDescent="0.25"/>
    <row r="463" ht="12.5" x14ac:dyDescent="0.25"/>
    <row r="464" ht="12.5" x14ac:dyDescent="0.25"/>
    <row r="465" ht="12.5" x14ac:dyDescent="0.25"/>
    <row r="466" ht="12.5" x14ac:dyDescent="0.25"/>
    <row r="467" ht="12.5" x14ac:dyDescent="0.25"/>
    <row r="468" ht="12.5" x14ac:dyDescent="0.25"/>
    <row r="469" ht="12.5" x14ac:dyDescent="0.25"/>
    <row r="470" ht="12.5" x14ac:dyDescent="0.25"/>
    <row r="471" ht="12.5" x14ac:dyDescent="0.25"/>
    <row r="472" ht="12.5" x14ac:dyDescent="0.25"/>
    <row r="473" ht="12.5" x14ac:dyDescent="0.25"/>
    <row r="474" ht="12.5" x14ac:dyDescent="0.25"/>
    <row r="475" ht="12.5" x14ac:dyDescent="0.25"/>
    <row r="476" ht="12.5" x14ac:dyDescent="0.25"/>
    <row r="477" ht="12.5" x14ac:dyDescent="0.25"/>
    <row r="478" ht="12.5" x14ac:dyDescent="0.25"/>
    <row r="479" ht="12.5" x14ac:dyDescent="0.25"/>
    <row r="480" ht="12.5" x14ac:dyDescent="0.25"/>
    <row r="481" ht="12.5" x14ac:dyDescent="0.25"/>
    <row r="482" ht="12.5" x14ac:dyDescent="0.25"/>
    <row r="483" ht="12.5" x14ac:dyDescent="0.25"/>
    <row r="484" ht="12.5" x14ac:dyDescent="0.25"/>
    <row r="485" ht="12.5" x14ac:dyDescent="0.25"/>
    <row r="486" ht="12.5" x14ac:dyDescent="0.25"/>
    <row r="487" ht="12.5" x14ac:dyDescent="0.25"/>
    <row r="488" ht="12.5" x14ac:dyDescent="0.25"/>
    <row r="489" ht="12.5" x14ac:dyDescent="0.25"/>
    <row r="490" ht="12.5" x14ac:dyDescent="0.25"/>
    <row r="491" ht="12.5" x14ac:dyDescent="0.25"/>
    <row r="492" ht="12.5" x14ac:dyDescent="0.25"/>
    <row r="493" ht="12.5" x14ac:dyDescent="0.25"/>
    <row r="494" ht="12.5" x14ac:dyDescent="0.25"/>
    <row r="495" ht="12.5" x14ac:dyDescent="0.25"/>
    <row r="496" ht="12.5" x14ac:dyDescent="0.25"/>
    <row r="497" ht="12.5" x14ac:dyDescent="0.25"/>
    <row r="498" ht="12.5" x14ac:dyDescent="0.25"/>
    <row r="499" ht="12.5" x14ac:dyDescent="0.25"/>
    <row r="500" ht="12.5" x14ac:dyDescent="0.25"/>
    <row r="501" ht="12.5" x14ac:dyDescent="0.25"/>
    <row r="502" ht="12.5" x14ac:dyDescent="0.25"/>
    <row r="503" ht="12.5" x14ac:dyDescent="0.25"/>
    <row r="504" ht="12.5" x14ac:dyDescent="0.25"/>
    <row r="505" ht="12.5" x14ac:dyDescent="0.25"/>
    <row r="506" ht="12.5" x14ac:dyDescent="0.25"/>
    <row r="507" ht="12.5" x14ac:dyDescent="0.25"/>
    <row r="508" ht="12.5" x14ac:dyDescent="0.25"/>
    <row r="509" ht="12.5" x14ac:dyDescent="0.25"/>
    <row r="510" ht="12.5" x14ac:dyDescent="0.25"/>
    <row r="511" ht="12.5" x14ac:dyDescent="0.25"/>
    <row r="512" ht="12.5" x14ac:dyDescent="0.25"/>
    <row r="513" ht="12.5" x14ac:dyDescent="0.25"/>
    <row r="514" ht="12.5" x14ac:dyDescent="0.25"/>
    <row r="515" ht="12.5" x14ac:dyDescent="0.25"/>
    <row r="516" ht="12.5" x14ac:dyDescent="0.25"/>
    <row r="517" ht="12.5" x14ac:dyDescent="0.25"/>
    <row r="518" ht="12.5" x14ac:dyDescent="0.25"/>
    <row r="519" ht="12.5" x14ac:dyDescent="0.25"/>
    <row r="520" ht="12.5" x14ac:dyDescent="0.25"/>
    <row r="521" ht="12.5" x14ac:dyDescent="0.25"/>
    <row r="522" ht="12.5" x14ac:dyDescent="0.25"/>
    <row r="523" ht="12.5" x14ac:dyDescent="0.25"/>
    <row r="524" ht="12.5" x14ac:dyDescent="0.25"/>
    <row r="525" ht="12.5" x14ac:dyDescent="0.25"/>
    <row r="526" ht="12.5" x14ac:dyDescent="0.25"/>
    <row r="527" ht="12.5" x14ac:dyDescent="0.25"/>
    <row r="528" ht="12.5" x14ac:dyDescent="0.25"/>
    <row r="529" ht="12.5" x14ac:dyDescent="0.25"/>
    <row r="530" ht="12.5" x14ac:dyDescent="0.25"/>
    <row r="531" ht="12.5" x14ac:dyDescent="0.25"/>
    <row r="532" ht="12.5" x14ac:dyDescent="0.25"/>
    <row r="533" ht="12.5" x14ac:dyDescent="0.25"/>
    <row r="534" ht="12.5" x14ac:dyDescent="0.25"/>
    <row r="535" ht="12.5" x14ac:dyDescent="0.25"/>
    <row r="536" ht="12.5" x14ac:dyDescent="0.25"/>
    <row r="537" ht="12.5" x14ac:dyDescent="0.25"/>
    <row r="538" ht="12.5" x14ac:dyDescent="0.25"/>
    <row r="539" ht="12.5" x14ac:dyDescent="0.25"/>
    <row r="540" ht="12.5" x14ac:dyDescent="0.25"/>
    <row r="541" ht="12.5" x14ac:dyDescent="0.25"/>
    <row r="542" ht="12.5" x14ac:dyDescent="0.25"/>
    <row r="543" ht="12.5" x14ac:dyDescent="0.25"/>
    <row r="544" ht="12.5" x14ac:dyDescent="0.25"/>
    <row r="545" ht="12.5" x14ac:dyDescent="0.25"/>
    <row r="546" ht="12.5" x14ac:dyDescent="0.25"/>
    <row r="547" ht="12.5" x14ac:dyDescent="0.25"/>
    <row r="548" ht="12.5" x14ac:dyDescent="0.25"/>
    <row r="549" ht="12.5" x14ac:dyDescent="0.25"/>
    <row r="550" ht="12.5" x14ac:dyDescent="0.25"/>
    <row r="551" ht="12.5" x14ac:dyDescent="0.25"/>
    <row r="552" ht="12.5" x14ac:dyDescent="0.25"/>
    <row r="553" ht="12.5" x14ac:dyDescent="0.25"/>
    <row r="554" ht="12.5" x14ac:dyDescent="0.25"/>
    <row r="555" ht="12.5" x14ac:dyDescent="0.25"/>
    <row r="556" ht="12.5" x14ac:dyDescent="0.25"/>
    <row r="557" ht="12.5" x14ac:dyDescent="0.25"/>
    <row r="558" ht="12.5" x14ac:dyDescent="0.25"/>
    <row r="559" ht="12.5" x14ac:dyDescent="0.25"/>
    <row r="560" ht="12.5" x14ac:dyDescent="0.25"/>
    <row r="561" ht="12.5" x14ac:dyDescent="0.25"/>
    <row r="562" ht="12.5" x14ac:dyDescent="0.25"/>
    <row r="563" ht="12.5" x14ac:dyDescent="0.25"/>
    <row r="564" ht="12.5" x14ac:dyDescent="0.25"/>
    <row r="565" ht="12.5" x14ac:dyDescent="0.25"/>
    <row r="566" ht="12.5" x14ac:dyDescent="0.25"/>
    <row r="567" ht="12.5" x14ac:dyDescent="0.25"/>
    <row r="568" ht="12.5" x14ac:dyDescent="0.25"/>
    <row r="569" ht="12.5" x14ac:dyDescent="0.25"/>
    <row r="570" ht="12.5" x14ac:dyDescent="0.25"/>
    <row r="571" ht="12.5" x14ac:dyDescent="0.25"/>
    <row r="572" ht="12.5" x14ac:dyDescent="0.25"/>
    <row r="573" ht="12.5" x14ac:dyDescent="0.25"/>
    <row r="574" ht="12.5" x14ac:dyDescent="0.25"/>
    <row r="575" ht="12.5" x14ac:dyDescent="0.25"/>
    <row r="576" ht="12.5" x14ac:dyDescent="0.25"/>
    <row r="577" ht="12.5" x14ac:dyDescent="0.25"/>
    <row r="578" ht="12.5" x14ac:dyDescent="0.25"/>
    <row r="579" ht="12.5" x14ac:dyDescent="0.25"/>
    <row r="580" ht="12.5" x14ac:dyDescent="0.25"/>
    <row r="581" ht="12.5" x14ac:dyDescent="0.25"/>
    <row r="582" ht="12.5" x14ac:dyDescent="0.25"/>
    <row r="583" ht="12.5" x14ac:dyDescent="0.25"/>
    <row r="584" ht="12.5" x14ac:dyDescent="0.25"/>
    <row r="585" ht="12.5" x14ac:dyDescent="0.25"/>
    <row r="586" ht="12.5" x14ac:dyDescent="0.25"/>
    <row r="587" ht="12.5" x14ac:dyDescent="0.25"/>
    <row r="588" ht="12.5" x14ac:dyDescent="0.25"/>
    <row r="589" ht="12.5" x14ac:dyDescent="0.25"/>
    <row r="590" ht="12.5" x14ac:dyDescent="0.25"/>
    <row r="591" ht="12.5" x14ac:dyDescent="0.25"/>
    <row r="592" ht="12.5" x14ac:dyDescent="0.25"/>
    <row r="593" ht="12.5" x14ac:dyDescent="0.25"/>
    <row r="594" ht="12.5" x14ac:dyDescent="0.25"/>
    <row r="595" ht="12.5" x14ac:dyDescent="0.25"/>
    <row r="596" ht="12.5" x14ac:dyDescent="0.25"/>
    <row r="597" ht="12.5" x14ac:dyDescent="0.25"/>
    <row r="598" ht="12.5" x14ac:dyDescent="0.25"/>
    <row r="599" ht="12.5" x14ac:dyDescent="0.25"/>
    <row r="600" ht="12.5" x14ac:dyDescent="0.25"/>
    <row r="601" ht="12.5" x14ac:dyDescent="0.25"/>
    <row r="602" ht="12.5" x14ac:dyDescent="0.25"/>
    <row r="603" ht="12.5" x14ac:dyDescent="0.25"/>
    <row r="604" ht="12.5" x14ac:dyDescent="0.25"/>
    <row r="605" ht="12.5" x14ac:dyDescent="0.25"/>
    <row r="606" ht="12.5" x14ac:dyDescent="0.25"/>
    <row r="607" ht="12.5" x14ac:dyDescent="0.25"/>
    <row r="608" ht="12.5" x14ac:dyDescent="0.25"/>
    <row r="609" ht="12.5" x14ac:dyDescent="0.25"/>
    <row r="610" ht="12.5" x14ac:dyDescent="0.25"/>
    <row r="611" ht="12.5" x14ac:dyDescent="0.25"/>
    <row r="612" ht="12.5" x14ac:dyDescent="0.25"/>
    <row r="613" ht="12.5" x14ac:dyDescent="0.25"/>
    <row r="614" ht="12.5" x14ac:dyDescent="0.25"/>
    <row r="615" ht="12.5" x14ac:dyDescent="0.25"/>
    <row r="616" ht="12.5" x14ac:dyDescent="0.25"/>
    <row r="617" ht="12.5" x14ac:dyDescent="0.25"/>
    <row r="618" ht="12.5" x14ac:dyDescent="0.25"/>
    <row r="619" ht="12.5" x14ac:dyDescent="0.25"/>
    <row r="620" ht="12.5" x14ac:dyDescent="0.25"/>
    <row r="621" ht="12.5" x14ac:dyDescent="0.25"/>
    <row r="622" ht="12.5" x14ac:dyDescent="0.25"/>
    <row r="623" ht="12.5" x14ac:dyDescent="0.25"/>
    <row r="624" ht="12.5" x14ac:dyDescent="0.25"/>
    <row r="625" ht="12.5" x14ac:dyDescent="0.25"/>
    <row r="626" ht="12.5" x14ac:dyDescent="0.25"/>
    <row r="627" ht="12.5" x14ac:dyDescent="0.25"/>
    <row r="628" ht="12.5" x14ac:dyDescent="0.25"/>
    <row r="629" ht="12.5" x14ac:dyDescent="0.25"/>
    <row r="630" ht="12.5" x14ac:dyDescent="0.25"/>
    <row r="631" ht="12.5" x14ac:dyDescent="0.25"/>
    <row r="632" ht="12.5" x14ac:dyDescent="0.25"/>
    <row r="633" ht="12.5" x14ac:dyDescent="0.25"/>
    <row r="634" ht="12.5" x14ac:dyDescent="0.25"/>
    <row r="635" ht="12.5" x14ac:dyDescent="0.25"/>
    <row r="636" ht="12.5" x14ac:dyDescent="0.25"/>
    <row r="637" ht="12.5" x14ac:dyDescent="0.25"/>
    <row r="638" ht="12.5" x14ac:dyDescent="0.25"/>
    <row r="639" ht="12.5" x14ac:dyDescent="0.25"/>
    <row r="640" ht="12.5" x14ac:dyDescent="0.25"/>
    <row r="641" ht="12.5" x14ac:dyDescent="0.25"/>
    <row r="642" ht="12.5" x14ac:dyDescent="0.25"/>
    <row r="643" ht="12.5" x14ac:dyDescent="0.25"/>
    <row r="644" ht="12.5" x14ac:dyDescent="0.25"/>
    <row r="645" ht="12.5" x14ac:dyDescent="0.25"/>
    <row r="646" ht="12.5" x14ac:dyDescent="0.25"/>
    <row r="647" ht="12.5" x14ac:dyDescent="0.25"/>
    <row r="648" ht="12.5" x14ac:dyDescent="0.25"/>
    <row r="649" ht="12.5" x14ac:dyDescent="0.25"/>
    <row r="650" ht="12.5" x14ac:dyDescent="0.25"/>
    <row r="651" ht="12.5" x14ac:dyDescent="0.25"/>
    <row r="652" ht="12.5" x14ac:dyDescent="0.25"/>
    <row r="653" ht="12.5" x14ac:dyDescent="0.25"/>
    <row r="654" ht="12.5" x14ac:dyDescent="0.25"/>
    <row r="655" ht="12.5" x14ac:dyDescent="0.25"/>
    <row r="656" ht="12.5" x14ac:dyDescent="0.25"/>
    <row r="657" ht="12.5" x14ac:dyDescent="0.25"/>
    <row r="658" ht="12.5" x14ac:dyDescent="0.25"/>
    <row r="659" ht="12.5" x14ac:dyDescent="0.25"/>
    <row r="660" ht="12.5" x14ac:dyDescent="0.25"/>
    <row r="661" ht="12.5" x14ac:dyDescent="0.25"/>
    <row r="662" ht="12.5" x14ac:dyDescent="0.25"/>
    <row r="663" ht="12.5" x14ac:dyDescent="0.25"/>
    <row r="664" ht="12.5" x14ac:dyDescent="0.25"/>
    <row r="665" ht="12.5" x14ac:dyDescent="0.25"/>
    <row r="666" ht="12.5" x14ac:dyDescent="0.25"/>
    <row r="667" ht="12.5" x14ac:dyDescent="0.25"/>
    <row r="668" ht="12.5" x14ac:dyDescent="0.25"/>
    <row r="669" ht="12.5" x14ac:dyDescent="0.25"/>
    <row r="670" ht="12.5" x14ac:dyDescent="0.25"/>
    <row r="671" ht="12.5" x14ac:dyDescent="0.25"/>
    <row r="672" ht="12.5" x14ac:dyDescent="0.25"/>
    <row r="673" ht="12.5" x14ac:dyDescent="0.25"/>
    <row r="674" ht="12.5" x14ac:dyDescent="0.25"/>
    <row r="675" ht="12.5" x14ac:dyDescent="0.25"/>
    <row r="676" ht="12.5" x14ac:dyDescent="0.25"/>
    <row r="677" ht="12.5" x14ac:dyDescent="0.25"/>
    <row r="678" ht="12.5" x14ac:dyDescent="0.25"/>
    <row r="679" ht="12.5" x14ac:dyDescent="0.25"/>
    <row r="680" ht="12.5" x14ac:dyDescent="0.25"/>
    <row r="681" ht="12.5" x14ac:dyDescent="0.25"/>
    <row r="682" ht="12.5" x14ac:dyDescent="0.25"/>
    <row r="683" ht="12.5" x14ac:dyDescent="0.25"/>
    <row r="684" ht="12.5" x14ac:dyDescent="0.25"/>
    <row r="685" ht="12.5" x14ac:dyDescent="0.25"/>
    <row r="686" ht="12.5" x14ac:dyDescent="0.25"/>
    <row r="687" ht="12.5" x14ac:dyDescent="0.25"/>
    <row r="688" ht="12.5" x14ac:dyDescent="0.25"/>
    <row r="689" ht="12.5" x14ac:dyDescent="0.25"/>
    <row r="690" ht="12.5" x14ac:dyDescent="0.25"/>
    <row r="691" ht="12.5" x14ac:dyDescent="0.25"/>
    <row r="692" ht="12.5" x14ac:dyDescent="0.25"/>
    <row r="693" ht="12.5" x14ac:dyDescent="0.25"/>
    <row r="694" ht="12.5" x14ac:dyDescent="0.25"/>
    <row r="695" ht="12.5" x14ac:dyDescent="0.25"/>
    <row r="696" ht="12.5" x14ac:dyDescent="0.25"/>
    <row r="697" ht="12.5" x14ac:dyDescent="0.25"/>
    <row r="698" ht="12.5" x14ac:dyDescent="0.25"/>
    <row r="699" ht="12.5" x14ac:dyDescent="0.25"/>
    <row r="700" ht="12.5" x14ac:dyDescent="0.25"/>
    <row r="701" ht="12.5" x14ac:dyDescent="0.25"/>
    <row r="702" ht="12.5" x14ac:dyDescent="0.25"/>
    <row r="703" ht="12.5" x14ac:dyDescent="0.25"/>
    <row r="704" ht="12.5" x14ac:dyDescent="0.25"/>
    <row r="705" ht="12.5" x14ac:dyDescent="0.25"/>
    <row r="706" ht="12.5" x14ac:dyDescent="0.25"/>
    <row r="707" ht="12.5" x14ac:dyDescent="0.25"/>
    <row r="708" ht="12.5" x14ac:dyDescent="0.25"/>
    <row r="709" ht="12.5" x14ac:dyDescent="0.25"/>
    <row r="710" ht="12.5" x14ac:dyDescent="0.25"/>
    <row r="711" ht="12.5" x14ac:dyDescent="0.25"/>
    <row r="712" ht="12.5" x14ac:dyDescent="0.25"/>
    <row r="713" ht="12.5" x14ac:dyDescent="0.25"/>
    <row r="714" ht="12.5" x14ac:dyDescent="0.25"/>
    <row r="715" ht="12.5" x14ac:dyDescent="0.25"/>
    <row r="716" ht="12.5" x14ac:dyDescent="0.25"/>
    <row r="717" ht="12.5" x14ac:dyDescent="0.25"/>
    <row r="718" ht="12.5" x14ac:dyDescent="0.25"/>
    <row r="719" ht="12.5" x14ac:dyDescent="0.25"/>
    <row r="720" ht="12.5" x14ac:dyDescent="0.25"/>
    <row r="721" ht="12.5" x14ac:dyDescent="0.25"/>
    <row r="722" ht="12.5" x14ac:dyDescent="0.25"/>
    <row r="723" ht="12.5" x14ac:dyDescent="0.25"/>
    <row r="724" ht="12.5" x14ac:dyDescent="0.25"/>
    <row r="725" ht="12.5" x14ac:dyDescent="0.25"/>
    <row r="726" ht="12.5" x14ac:dyDescent="0.25"/>
    <row r="727" ht="12.5" x14ac:dyDescent="0.25"/>
    <row r="728" ht="12.5" x14ac:dyDescent="0.25"/>
    <row r="729" ht="12.5" x14ac:dyDescent="0.25"/>
    <row r="730" ht="12.5" x14ac:dyDescent="0.25"/>
    <row r="731" ht="12.5" x14ac:dyDescent="0.25"/>
    <row r="732" ht="12.5" x14ac:dyDescent="0.25"/>
    <row r="733" ht="12.5" x14ac:dyDescent="0.25"/>
    <row r="734" ht="12.5" x14ac:dyDescent="0.25"/>
    <row r="735" ht="12.5" x14ac:dyDescent="0.25"/>
    <row r="736" ht="12.5" x14ac:dyDescent="0.25"/>
    <row r="737" ht="12.5" x14ac:dyDescent="0.25"/>
    <row r="738" ht="12.5" x14ac:dyDescent="0.25"/>
    <row r="739" ht="12.5" x14ac:dyDescent="0.25"/>
    <row r="740" ht="12.5" x14ac:dyDescent="0.25"/>
    <row r="741" ht="12.5" x14ac:dyDescent="0.25"/>
    <row r="742" ht="12.5" x14ac:dyDescent="0.25"/>
    <row r="743" ht="12.5" x14ac:dyDescent="0.25"/>
    <row r="744" ht="12.5" x14ac:dyDescent="0.25"/>
    <row r="745" ht="12.5" x14ac:dyDescent="0.25"/>
    <row r="746" ht="12.5" x14ac:dyDescent="0.25"/>
    <row r="747" ht="12.5" x14ac:dyDescent="0.25"/>
    <row r="748" ht="12.5" x14ac:dyDescent="0.25"/>
    <row r="749" ht="12.5" x14ac:dyDescent="0.25"/>
    <row r="750" ht="12.5" x14ac:dyDescent="0.25"/>
    <row r="751" ht="12.5" x14ac:dyDescent="0.25"/>
    <row r="752" ht="12.5" x14ac:dyDescent="0.25"/>
    <row r="753" ht="12.5" x14ac:dyDescent="0.25"/>
    <row r="754" ht="12.5" x14ac:dyDescent="0.25"/>
    <row r="755" ht="12.5" x14ac:dyDescent="0.25"/>
    <row r="756" ht="12.5" x14ac:dyDescent="0.25"/>
    <row r="757" ht="12.5" x14ac:dyDescent="0.25"/>
    <row r="758" ht="12.5" x14ac:dyDescent="0.25"/>
    <row r="759" ht="12.5" x14ac:dyDescent="0.25"/>
    <row r="760" ht="12.5" x14ac:dyDescent="0.25"/>
    <row r="761" ht="12.5" x14ac:dyDescent="0.25"/>
    <row r="762" ht="12.5" x14ac:dyDescent="0.25"/>
    <row r="763" ht="12.5" x14ac:dyDescent="0.25"/>
    <row r="764" ht="12.5" x14ac:dyDescent="0.25"/>
    <row r="765" ht="12.5" x14ac:dyDescent="0.25"/>
    <row r="766" ht="12.5" x14ac:dyDescent="0.25"/>
    <row r="767" ht="12.5" x14ac:dyDescent="0.25"/>
    <row r="768" ht="12.5" x14ac:dyDescent="0.25"/>
    <row r="769" ht="12.5" x14ac:dyDescent="0.25"/>
    <row r="770" ht="12.5" x14ac:dyDescent="0.25"/>
    <row r="771" ht="12.5" x14ac:dyDescent="0.25"/>
    <row r="772" ht="12.5" x14ac:dyDescent="0.25"/>
    <row r="773" ht="12.5" x14ac:dyDescent="0.25"/>
    <row r="774" ht="12.5" x14ac:dyDescent="0.25"/>
    <row r="775" ht="12.5" x14ac:dyDescent="0.25"/>
    <row r="776" ht="12.5" x14ac:dyDescent="0.25"/>
    <row r="777" ht="12.5" x14ac:dyDescent="0.25"/>
    <row r="778" ht="12.5" x14ac:dyDescent="0.25"/>
    <row r="779" ht="12.5" x14ac:dyDescent="0.25"/>
    <row r="780" ht="12.5" x14ac:dyDescent="0.25"/>
    <row r="781" ht="12.5" x14ac:dyDescent="0.25"/>
    <row r="782" ht="12.5" x14ac:dyDescent="0.25"/>
    <row r="783" ht="12.5" x14ac:dyDescent="0.25"/>
    <row r="784" ht="12.5" x14ac:dyDescent="0.25"/>
    <row r="785" ht="12.5" x14ac:dyDescent="0.25"/>
    <row r="786" ht="12.5" x14ac:dyDescent="0.25"/>
    <row r="787" ht="12.5" x14ac:dyDescent="0.25"/>
    <row r="788" ht="12.5" x14ac:dyDescent="0.25"/>
    <row r="789" ht="12.5" x14ac:dyDescent="0.25"/>
    <row r="790" ht="12.5" x14ac:dyDescent="0.25"/>
    <row r="791" ht="12.5" x14ac:dyDescent="0.25"/>
    <row r="792" ht="12.5" x14ac:dyDescent="0.25"/>
    <row r="793" ht="12.5" x14ac:dyDescent="0.25"/>
    <row r="794" ht="12.5" x14ac:dyDescent="0.25"/>
    <row r="795" ht="12.5" x14ac:dyDescent="0.25"/>
    <row r="796" ht="12.5" x14ac:dyDescent="0.25"/>
    <row r="797" ht="12.5" x14ac:dyDescent="0.25"/>
    <row r="798" ht="12.5" x14ac:dyDescent="0.25"/>
    <row r="799" ht="12.5" x14ac:dyDescent="0.25"/>
    <row r="800" ht="12.5" x14ac:dyDescent="0.25"/>
    <row r="801" ht="12.5" x14ac:dyDescent="0.25"/>
    <row r="802" ht="12.5" x14ac:dyDescent="0.25"/>
    <row r="803" ht="12.5" x14ac:dyDescent="0.25"/>
    <row r="804" ht="12.5" x14ac:dyDescent="0.25"/>
    <row r="805" ht="12.5" x14ac:dyDescent="0.25"/>
    <row r="806" ht="12.5" x14ac:dyDescent="0.25"/>
    <row r="807" ht="12.5" x14ac:dyDescent="0.25"/>
    <row r="808" ht="12.5" x14ac:dyDescent="0.25"/>
    <row r="809" ht="12.5" x14ac:dyDescent="0.25"/>
    <row r="810" ht="12.5" x14ac:dyDescent="0.25"/>
    <row r="811" ht="12.5" x14ac:dyDescent="0.25"/>
    <row r="812" ht="12.5" x14ac:dyDescent="0.25"/>
    <row r="813" ht="12.5" x14ac:dyDescent="0.25"/>
    <row r="814" ht="12.5" x14ac:dyDescent="0.25"/>
    <row r="815" ht="12.5" x14ac:dyDescent="0.25"/>
    <row r="816" ht="12.5" x14ac:dyDescent="0.25"/>
    <row r="817" ht="12.5" x14ac:dyDescent="0.25"/>
    <row r="818" ht="12.5" x14ac:dyDescent="0.25"/>
    <row r="819" ht="12.5" x14ac:dyDescent="0.25"/>
    <row r="820" ht="12.5" x14ac:dyDescent="0.25"/>
    <row r="821" ht="12.5" x14ac:dyDescent="0.25"/>
    <row r="822" ht="12.5" x14ac:dyDescent="0.25"/>
    <row r="823" ht="12.5" x14ac:dyDescent="0.25"/>
    <row r="824" ht="12.5" x14ac:dyDescent="0.25"/>
    <row r="825" ht="12.5" x14ac:dyDescent="0.25"/>
    <row r="826" ht="12.5" x14ac:dyDescent="0.25"/>
    <row r="827" ht="12.5" x14ac:dyDescent="0.25"/>
    <row r="828" ht="12.5" x14ac:dyDescent="0.25"/>
    <row r="829" ht="12.5" x14ac:dyDescent="0.25"/>
    <row r="830" ht="12.5" x14ac:dyDescent="0.25"/>
    <row r="831" ht="12.5" x14ac:dyDescent="0.25"/>
    <row r="832" ht="12.5" x14ac:dyDescent="0.25"/>
    <row r="833" ht="12.5" x14ac:dyDescent="0.25"/>
    <row r="834" ht="12.5" x14ac:dyDescent="0.25"/>
    <row r="835" ht="12.5" x14ac:dyDescent="0.25"/>
    <row r="836" ht="12.5" x14ac:dyDescent="0.25"/>
    <row r="837" ht="12.5" x14ac:dyDescent="0.25"/>
    <row r="838" ht="12.5" x14ac:dyDescent="0.25"/>
    <row r="839" ht="12.5" x14ac:dyDescent="0.25"/>
    <row r="840" ht="12.5" x14ac:dyDescent="0.25"/>
    <row r="841" ht="12.5" x14ac:dyDescent="0.25"/>
    <row r="842" ht="12.5" x14ac:dyDescent="0.25"/>
    <row r="843" ht="12.5" x14ac:dyDescent="0.25"/>
    <row r="844" ht="12.5" x14ac:dyDescent="0.25"/>
    <row r="845" ht="12.5" x14ac:dyDescent="0.25"/>
    <row r="846" ht="12.5" x14ac:dyDescent="0.25"/>
    <row r="847" ht="12.5" x14ac:dyDescent="0.25"/>
    <row r="848" ht="12.5" x14ac:dyDescent="0.25"/>
    <row r="849" ht="12.5" x14ac:dyDescent="0.25"/>
    <row r="850" ht="12.5" x14ac:dyDescent="0.25"/>
    <row r="851" ht="12.5" x14ac:dyDescent="0.25"/>
    <row r="852" ht="12.5" x14ac:dyDescent="0.25"/>
    <row r="853" ht="12.5" x14ac:dyDescent="0.25"/>
    <row r="854" ht="12.5" x14ac:dyDescent="0.25"/>
    <row r="855" ht="12.5" x14ac:dyDescent="0.25"/>
    <row r="856" ht="12.5" x14ac:dyDescent="0.25"/>
    <row r="857" ht="12.5" x14ac:dyDescent="0.25"/>
    <row r="858" ht="12.5" x14ac:dyDescent="0.25"/>
    <row r="859" ht="12.5" x14ac:dyDescent="0.25"/>
    <row r="860" ht="12.5" x14ac:dyDescent="0.25"/>
    <row r="861" ht="12.5" x14ac:dyDescent="0.25"/>
    <row r="862" ht="12.5" x14ac:dyDescent="0.25"/>
    <row r="863" ht="12.5" x14ac:dyDescent="0.25"/>
    <row r="864" ht="12.5" x14ac:dyDescent="0.25"/>
    <row r="865" ht="12.5" x14ac:dyDescent="0.25"/>
    <row r="866" ht="12.5" x14ac:dyDescent="0.25"/>
    <row r="867" ht="12.5" x14ac:dyDescent="0.25"/>
    <row r="868" ht="12.5" x14ac:dyDescent="0.25"/>
    <row r="869" ht="12.5" x14ac:dyDescent="0.25"/>
    <row r="870" ht="12.5" x14ac:dyDescent="0.25"/>
    <row r="871" ht="12.5" x14ac:dyDescent="0.25"/>
    <row r="872" ht="12.5" x14ac:dyDescent="0.25"/>
    <row r="873" ht="12.5" x14ac:dyDescent="0.25"/>
    <row r="874" ht="12.5" x14ac:dyDescent="0.25"/>
    <row r="875" ht="12.5" x14ac:dyDescent="0.25"/>
    <row r="876" ht="12.5" x14ac:dyDescent="0.25"/>
    <row r="877" ht="12.5" x14ac:dyDescent="0.25"/>
    <row r="878" ht="12.5" x14ac:dyDescent="0.25"/>
    <row r="879" ht="12.5" x14ac:dyDescent="0.25"/>
    <row r="880" ht="12.5" x14ac:dyDescent="0.25"/>
    <row r="881" ht="12.5" x14ac:dyDescent="0.25"/>
    <row r="882" ht="12.5" x14ac:dyDescent="0.25"/>
    <row r="883" ht="12.5" x14ac:dyDescent="0.25"/>
    <row r="884" ht="12.5" x14ac:dyDescent="0.25"/>
    <row r="885" ht="12.5" x14ac:dyDescent="0.25"/>
    <row r="886" ht="12.5" x14ac:dyDescent="0.25"/>
    <row r="887" ht="12.5" x14ac:dyDescent="0.25"/>
    <row r="888" ht="12.5" x14ac:dyDescent="0.25"/>
    <row r="889" ht="12.5" x14ac:dyDescent="0.25"/>
    <row r="890" ht="12.5" x14ac:dyDescent="0.25"/>
    <row r="891" ht="12.5" x14ac:dyDescent="0.25"/>
    <row r="892" ht="12.5" x14ac:dyDescent="0.25"/>
    <row r="893" ht="12.5" x14ac:dyDescent="0.25"/>
    <row r="894" ht="12.5" x14ac:dyDescent="0.25"/>
    <row r="895" ht="12.5" x14ac:dyDescent="0.25"/>
    <row r="896" ht="12.5" x14ac:dyDescent="0.25"/>
    <row r="897" ht="12.5" x14ac:dyDescent="0.25"/>
    <row r="898" ht="12.5" x14ac:dyDescent="0.25"/>
    <row r="899" ht="12.5" x14ac:dyDescent="0.25"/>
    <row r="900" ht="12.5" x14ac:dyDescent="0.25"/>
    <row r="901" ht="12.5" x14ac:dyDescent="0.25"/>
    <row r="902" ht="12.5" x14ac:dyDescent="0.25"/>
    <row r="903" ht="12.5" x14ac:dyDescent="0.25"/>
    <row r="904" ht="12.5" x14ac:dyDescent="0.25"/>
    <row r="905" ht="12.5" x14ac:dyDescent="0.25"/>
    <row r="906" ht="12.5" x14ac:dyDescent="0.25"/>
    <row r="907" ht="12.5" x14ac:dyDescent="0.25"/>
    <row r="908" ht="12.5" x14ac:dyDescent="0.25"/>
    <row r="909" ht="12.5" x14ac:dyDescent="0.25"/>
    <row r="910" ht="12.5" x14ac:dyDescent="0.25"/>
    <row r="911" ht="12.5" x14ac:dyDescent="0.25"/>
    <row r="912" ht="12.5" x14ac:dyDescent="0.25"/>
    <row r="913" ht="12.5" x14ac:dyDescent="0.25"/>
    <row r="914" ht="12.5" x14ac:dyDescent="0.25"/>
    <row r="915" ht="12.5" x14ac:dyDescent="0.25"/>
    <row r="916" ht="12.5" x14ac:dyDescent="0.25"/>
    <row r="917" ht="12.5" x14ac:dyDescent="0.25"/>
    <row r="918" ht="12.5" x14ac:dyDescent="0.25"/>
    <row r="919" ht="12.5" x14ac:dyDescent="0.25"/>
    <row r="920" ht="12.5" x14ac:dyDescent="0.25"/>
    <row r="921" ht="12.5" x14ac:dyDescent="0.25"/>
    <row r="922" ht="12.5" x14ac:dyDescent="0.25"/>
    <row r="923" ht="12.5" x14ac:dyDescent="0.25"/>
    <row r="924" ht="12.5" x14ac:dyDescent="0.25"/>
    <row r="925" ht="12.5" x14ac:dyDescent="0.25"/>
    <row r="926" ht="12.5" x14ac:dyDescent="0.25"/>
    <row r="927" ht="12.5" x14ac:dyDescent="0.25"/>
    <row r="928" ht="12.5" x14ac:dyDescent="0.25"/>
    <row r="929" ht="12.5" x14ac:dyDescent="0.25"/>
    <row r="930" ht="12.5" x14ac:dyDescent="0.25"/>
    <row r="931" ht="12.5" x14ac:dyDescent="0.25"/>
    <row r="932" ht="12.5" x14ac:dyDescent="0.25"/>
    <row r="933" ht="12.5" x14ac:dyDescent="0.25"/>
    <row r="934" ht="12.5" x14ac:dyDescent="0.25"/>
    <row r="935" ht="12.5" x14ac:dyDescent="0.25"/>
    <row r="936" ht="12.5" x14ac:dyDescent="0.25"/>
    <row r="937" ht="12.5" x14ac:dyDescent="0.25"/>
    <row r="938" ht="12.5" x14ac:dyDescent="0.25"/>
    <row r="939" ht="12.5" x14ac:dyDescent="0.25"/>
    <row r="940" ht="12.5" x14ac:dyDescent="0.25"/>
    <row r="941" ht="12.5" x14ac:dyDescent="0.25"/>
    <row r="942" ht="12.5" x14ac:dyDescent="0.25"/>
    <row r="943" ht="12.5" x14ac:dyDescent="0.25"/>
    <row r="944" ht="12.5" x14ac:dyDescent="0.25"/>
    <row r="945" ht="12.5" x14ac:dyDescent="0.25"/>
    <row r="946" ht="12.5" x14ac:dyDescent="0.25"/>
    <row r="947" ht="12.5" x14ac:dyDescent="0.25"/>
    <row r="948" ht="12.5" x14ac:dyDescent="0.25"/>
    <row r="949" ht="12.5" x14ac:dyDescent="0.25"/>
    <row r="950" ht="12.5" x14ac:dyDescent="0.25"/>
    <row r="951" ht="12.5" x14ac:dyDescent="0.25"/>
    <row r="952" ht="12.5" x14ac:dyDescent="0.25"/>
    <row r="953" ht="12.5" x14ac:dyDescent="0.25"/>
    <row r="954" ht="12.5" x14ac:dyDescent="0.25"/>
    <row r="955" ht="12.5" x14ac:dyDescent="0.25"/>
    <row r="956" ht="12.5" x14ac:dyDescent="0.25"/>
    <row r="957" ht="12.5" x14ac:dyDescent="0.25"/>
    <row r="958" ht="12.5" x14ac:dyDescent="0.25"/>
    <row r="959" ht="12.5" x14ac:dyDescent="0.25"/>
    <row r="960" ht="12.5" x14ac:dyDescent="0.25"/>
    <row r="961" ht="12.5" x14ac:dyDescent="0.25"/>
    <row r="962" ht="12.5" x14ac:dyDescent="0.25"/>
    <row r="963" ht="12.5" x14ac:dyDescent="0.25"/>
    <row r="964" ht="12.5" x14ac:dyDescent="0.25"/>
    <row r="965" ht="12.5" x14ac:dyDescent="0.25"/>
    <row r="966" ht="12.5" x14ac:dyDescent="0.25"/>
    <row r="967" ht="12.5" x14ac:dyDescent="0.25"/>
    <row r="968" ht="12.5" x14ac:dyDescent="0.25"/>
    <row r="969" ht="12.5" x14ac:dyDescent="0.25"/>
    <row r="970" ht="12.5" x14ac:dyDescent="0.25"/>
    <row r="971" ht="12.5" x14ac:dyDescent="0.25"/>
    <row r="972" ht="12.5" x14ac:dyDescent="0.25"/>
    <row r="973" ht="12.5" x14ac:dyDescent="0.25"/>
    <row r="974" ht="12.5" x14ac:dyDescent="0.25"/>
    <row r="975" ht="12.5" x14ac:dyDescent="0.25"/>
    <row r="976" ht="12.5" x14ac:dyDescent="0.25"/>
    <row r="977" ht="12.5" x14ac:dyDescent="0.25"/>
    <row r="978" ht="12.5" x14ac:dyDescent="0.25"/>
    <row r="979" ht="12.5" x14ac:dyDescent="0.25"/>
    <row r="980" ht="12.5" x14ac:dyDescent="0.25"/>
    <row r="981" ht="12.5" x14ac:dyDescent="0.25"/>
    <row r="982" ht="12.5" x14ac:dyDescent="0.25"/>
    <row r="983" ht="12.5" x14ac:dyDescent="0.25"/>
    <row r="984" ht="12.5" x14ac:dyDescent="0.25"/>
    <row r="985" ht="12.5" x14ac:dyDescent="0.25"/>
    <row r="986" ht="12.5" x14ac:dyDescent="0.25"/>
    <row r="987" ht="12.5" x14ac:dyDescent="0.25"/>
    <row r="988" ht="12.5" x14ac:dyDescent="0.25"/>
    <row r="989" ht="12.5" x14ac:dyDescent="0.25"/>
    <row r="990" ht="12.5" x14ac:dyDescent="0.25"/>
    <row r="991" ht="12.5" x14ac:dyDescent="0.25"/>
    <row r="992" ht="12.5" x14ac:dyDescent="0.25"/>
    <row r="993" ht="12.5" x14ac:dyDescent="0.25"/>
    <row r="994" ht="12.5" x14ac:dyDescent="0.25"/>
    <row r="995" ht="12.5" x14ac:dyDescent="0.25"/>
    <row r="996" ht="12.5" x14ac:dyDescent="0.25"/>
    <row r="997" ht="12.5" x14ac:dyDescent="0.25"/>
    <row r="998" ht="12.5" x14ac:dyDescent="0.25"/>
    <row r="999" ht="12.5" x14ac:dyDescent="0.25"/>
    <row r="1000" ht="12.5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Mymensingh Zone Map</vt:lpstr>
      <vt:lpstr>DR</vt:lpstr>
      <vt:lpstr>CR</vt:lpstr>
      <vt:lpstr>Sheet1</vt:lpstr>
      <vt:lpstr>LEDGER</vt:lpstr>
      <vt:lpstr>Schedule</vt:lpstr>
      <vt:lpstr>List of Schedule 07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Tarif</dc:creator>
  <cp:lastModifiedBy>1005000002</cp:lastModifiedBy>
  <cp:lastPrinted>2023-01-24T08:54:45Z</cp:lastPrinted>
  <dcterms:created xsi:type="dcterms:W3CDTF">2023-01-19T08:04:29Z</dcterms:created>
  <dcterms:modified xsi:type="dcterms:W3CDTF">2023-01-24T08:54:50Z</dcterms:modified>
</cp:coreProperties>
</file>