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akir\OneDrive\Desktop\"/>
    </mc:Choice>
  </mc:AlternateContent>
  <bookViews>
    <workbookView xWindow="0" yWindow="0" windowWidth="19200" windowHeight="6930" tabRatio="875" firstSheet="6" activeTab="18"/>
  </bookViews>
  <sheets>
    <sheet name="JV (2-22)" sheetId="12" r:id="rId1"/>
    <sheet name="JV-23" sheetId="15" r:id="rId2"/>
    <sheet name="JV-24" sheetId="13" r:id="rId3"/>
    <sheet name="JV-25" sheetId="14" r:id="rId4"/>
    <sheet name="JV (26-34)" sheetId="23" r:id="rId5"/>
    <sheet name="JV-(37-38)" sheetId="20" r:id="rId6"/>
    <sheet name="JV-35" sheetId="21" r:id="rId7"/>
    <sheet name="JV-36" sheetId="26" r:id="rId8"/>
    <sheet name="JV-39" sheetId="18" r:id="rId9"/>
    <sheet name="JV 40" sheetId="24" r:id="rId10"/>
    <sheet name="JV(46-53)" sheetId="30" r:id="rId11"/>
    <sheet name="JV(54-63)" sheetId="31" r:id="rId12"/>
    <sheet name="JV-69" sheetId="27" r:id="rId13"/>
    <sheet name="JV-70" sheetId="28" r:id="rId14"/>
    <sheet name="JV-71, 72" sheetId="29" r:id="rId15"/>
    <sheet name="JV(41-45)" sheetId="17" r:id="rId16"/>
    <sheet name="JV-1 (Open)-2022" sheetId="11" r:id="rId17"/>
    <sheet name="GL-22" sheetId="1" r:id="rId18"/>
    <sheet name="Trial Bal-22" sheetId="8" r:id="rId19"/>
    <sheet name="Due to due" sheetId="10" r:id="rId20"/>
  </sheets>
  <definedNames>
    <definedName name="k3275.">'GL-22'!$H$3698</definedName>
    <definedName name="_xlnm.Print_Area" localSheetId="19">'Due to due'!$A$1:$G$40</definedName>
    <definedName name="_xlnm.Print_Area" localSheetId="17">'GL-22'!$A$1:$H$4139</definedName>
    <definedName name="_xlnm.Print_Area" localSheetId="4">'JV (26-34)'!#REF!</definedName>
    <definedName name="_xlnm.Print_Area" localSheetId="7">'JV-36'!$A$1:$J$39</definedName>
    <definedName name="_xlnm.Print_Area" localSheetId="18">'Trial Bal-22'!$A$1:$F$114</definedName>
  </definedNames>
  <calcPr calcId="162913"/>
</workbook>
</file>

<file path=xl/calcChain.xml><?xml version="1.0" encoding="utf-8"?>
<calcChain xmlns="http://schemas.openxmlformats.org/spreadsheetml/2006/main">
  <c r="F23" i="10" l="1"/>
  <c r="F25" i="10"/>
  <c r="F26" i="10"/>
  <c r="F27" i="10"/>
  <c r="F28" i="10"/>
  <c r="F11" i="10"/>
  <c r="F12" i="10"/>
  <c r="F13" i="10"/>
  <c r="F15" i="10"/>
  <c r="F16" i="10"/>
  <c r="F17" i="10"/>
  <c r="F19" i="10"/>
  <c r="F21" i="10"/>
  <c r="F22" i="10"/>
  <c r="E24" i="10"/>
  <c r="E29" i="10"/>
  <c r="E30" i="10"/>
  <c r="E14" i="10"/>
  <c r="E18" i="10"/>
  <c r="E20" i="10"/>
  <c r="F10" i="10"/>
  <c r="D32" i="26"/>
  <c r="C32" i="26"/>
  <c r="E32" i="26" s="1"/>
  <c r="D24" i="21"/>
  <c r="E24" i="21"/>
  <c r="C24" i="21"/>
  <c r="F2046" i="1"/>
  <c r="G2373" i="1"/>
  <c r="F1505" i="1" l="1"/>
  <c r="F2530" i="1"/>
  <c r="F1457" i="1"/>
  <c r="F2373" i="1"/>
  <c r="G485" i="1"/>
  <c r="F485" i="1"/>
  <c r="H483" i="1"/>
  <c r="H484" i="1"/>
  <c r="H470" i="1"/>
  <c r="H471" i="1"/>
  <c r="H472" i="1"/>
  <c r="H473" i="1"/>
  <c r="H474" i="1"/>
  <c r="H475" i="1"/>
  <c r="H476" i="1"/>
  <c r="H477" i="1"/>
  <c r="H478" i="1"/>
  <c r="H479" i="1"/>
  <c r="H480" i="1"/>
  <c r="H481" i="1"/>
  <c r="H482"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44" i="1"/>
  <c r="G1995" i="1"/>
  <c r="H1981" i="1"/>
  <c r="H1982" i="1"/>
  <c r="H1983" i="1"/>
  <c r="H1984" i="1"/>
  <c r="H1985" i="1"/>
  <c r="H1986" i="1"/>
  <c r="H1987" i="1"/>
  <c r="H1988" i="1"/>
  <c r="H1989" i="1"/>
  <c r="H1990" i="1"/>
  <c r="H1991" i="1"/>
  <c r="H1992" i="1"/>
  <c r="H1993" i="1"/>
  <c r="H1994" i="1"/>
  <c r="H1965" i="1"/>
  <c r="H1966" i="1"/>
  <c r="H1967" i="1"/>
  <c r="H1968" i="1"/>
  <c r="H1969" i="1"/>
  <c r="H1970" i="1"/>
  <c r="H1971" i="1"/>
  <c r="H1972" i="1"/>
  <c r="H1973" i="1"/>
  <c r="H1974" i="1"/>
  <c r="H1975" i="1"/>
  <c r="H1976" i="1"/>
  <c r="H1977" i="1"/>
  <c r="H1978" i="1"/>
  <c r="H1979" i="1"/>
  <c r="H1980" i="1"/>
  <c r="H1964" i="1"/>
  <c r="G1123" i="1"/>
  <c r="H1117" i="1"/>
  <c r="H1118" i="1"/>
  <c r="H1119" i="1"/>
  <c r="H1120" i="1"/>
  <c r="H1121" i="1"/>
  <c r="H1122" i="1"/>
  <c r="H1107" i="1"/>
  <c r="H1108" i="1"/>
  <c r="H1109" i="1"/>
  <c r="H1110" i="1"/>
  <c r="H1111" i="1"/>
  <c r="H1112" i="1"/>
  <c r="H1113" i="1"/>
  <c r="H1114" i="1"/>
  <c r="H1115" i="1"/>
  <c r="H1116" i="1"/>
  <c r="H1094" i="1"/>
  <c r="H1095" i="1"/>
  <c r="H1096" i="1"/>
  <c r="H1097" i="1"/>
  <c r="H1098" i="1"/>
  <c r="H1099" i="1"/>
  <c r="H1100" i="1"/>
  <c r="H1101" i="1"/>
  <c r="H1102" i="1"/>
  <c r="H1103" i="1"/>
  <c r="H1104" i="1"/>
  <c r="H1105" i="1"/>
  <c r="H1106" i="1"/>
  <c r="H1093" i="1"/>
  <c r="F1123" i="1"/>
  <c r="H1123" i="1" s="1"/>
  <c r="G4080" i="1"/>
  <c r="F4080"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44" i="1"/>
  <c r="H485" i="1" l="1"/>
  <c r="H4080" i="1"/>
  <c r="G149" i="1" l="1"/>
  <c r="F149" i="1"/>
  <c r="E39" i="11"/>
  <c r="D39" i="11"/>
  <c r="F38" i="11"/>
  <c r="D11" i="20"/>
  <c r="G538" i="12"/>
  <c r="F538" i="12"/>
  <c r="E538" i="12"/>
  <c r="D538" i="12"/>
  <c r="H537" i="12"/>
  <c r="H536" i="12"/>
  <c r="H535" i="12"/>
  <c r="H534" i="12"/>
  <c r="H533" i="12"/>
  <c r="H532" i="12"/>
  <c r="H531" i="12"/>
  <c r="H530" i="12"/>
  <c r="H529" i="12"/>
  <c r="H528" i="12"/>
  <c r="H527" i="12"/>
  <c r="H526" i="12"/>
  <c r="H525" i="12"/>
  <c r="H524" i="12"/>
  <c r="H523" i="12"/>
  <c r="H522" i="12"/>
  <c r="H521" i="12"/>
  <c r="H520" i="12"/>
  <c r="H519" i="12"/>
  <c r="H518" i="12"/>
  <c r="D478" i="31"/>
  <c r="E477" i="31"/>
  <c r="E478" i="31" s="1"/>
  <c r="D420" i="31"/>
  <c r="E419" i="31"/>
  <c r="E420" i="31" s="1"/>
  <c r="D397" i="31"/>
  <c r="E396" i="31"/>
  <c r="E397" i="31" s="1"/>
  <c r="D369" i="31"/>
  <c r="E368" i="31"/>
  <c r="E369" i="31" s="1"/>
  <c r="D311" i="31"/>
  <c r="E310" i="31"/>
  <c r="E311" i="31" s="1"/>
  <c r="D252" i="31"/>
  <c r="E251" i="31"/>
  <c r="E252" i="31" s="1"/>
  <c r="D193" i="31"/>
  <c r="E192" i="31"/>
  <c r="E193" i="31" s="1"/>
  <c r="E134" i="31"/>
  <c r="D134" i="31"/>
  <c r="E133" i="31"/>
  <c r="D75" i="31"/>
  <c r="E74" i="31"/>
  <c r="E75" i="31" s="1"/>
  <c r="D18" i="31"/>
  <c r="E17" i="31"/>
  <c r="E18" i="31" s="1"/>
  <c r="H538" i="12" l="1"/>
  <c r="D267" i="17"/>
  <c r="F266" i="17"/>
  <c r="F265" i="17"/>
  <c r="F264" i="17"/>
  <c r="F263" i="17"/>
  <c r="F262" i="17"/>
  <c r="F261" i="17"/>
  <c r="F260" i="17"/>
  <c r="F259" i="17"/>
  <c r="F258" i="17"/>
  <c r="F257" i="17"/>
  <c r="E256" i="17"/>
  <c r="F256" i="17" s="1"/>
  <c r="F255" i="17"/>
  <c r="E254" i="17"/>
  <c r="F253" i="17"/>
  <c r="F252" i="17"/>
  <c r="F251" i="17"/>
  <c r="F250" i="17"/>
  <c r="F249" i="17"/>
  <c r="F248" i="17"/>
  <c r="F247" i="17"/>
  <c r="F246" i="17"/>
  <c r="F245" i="17"/>
  <c r="D245" i="17"/>
  <c r="D254" i="17" s="1"/>
  <c r="D268" i="17" s="1"/>
  <c r="D269" i="17" s="1"/>
  <c r="D242" i="17"/>
  <c r="D208" i="17"/>
  <c r="D207" i="17"/>
  <c r="F206" i="17"/>
  <c r="F205" i="17"/>
  <c r="F204" i="17"/>
  <c r="F203" i="17"/>
  <c r="F202" i="17"/>
  <c r="F201" i="17"/>
  <c r="F200" i="17"/>
  <c r="F199" i="17"/>
  <c r="F198" i="17"/>
  <c r="F197" i="17"/>
  <c r="E196" i="17"/>
  <c r="F196" i="17" s="1"/>
  <c r="F195" i="17"/>
  <c r="E194" i="17"/>
  <c r="D194" i="17"/>
  <c r="F193" i="17"/>
  <c r="F192" i="17"/>
  <c r="F191" i="17"/>
  <c r="F190" i="17"/>
  <c r="F189" i="17"/>
  <c r="F188" i="17"/>
  <c r="F187" i="17"/>
  <c r="F186" i="17"/>
  <c r="F185" i="17"/>
  <c r="D185" i="17"/>
  <c r="D182" i="17"/>
  <c r="D150" i="17"/>
  <c r="F149" i="17"/>
  <c r="F148" i="17"/>
  <c r="F147" i="17"/>
  <c r="F146" i="17"/>
  <c r="F145" i="17"/>
  <c r="F144" i="17"/>
  <c r="F143" i="17"/>
  <c r="F142" i="17"/>
  <c r="F141" i="17"/>
  <c r="F140" i="17"/>
  <c r="F138" i="17"/>
  <c r="E137" i="17"/>
  <c r="F136" i="17"/>
  <c r="F135" i="17"/>
  <c r="F134" i="17"/>
  <c r="F133" i="17"/>
  <c r="F132" i="17"/>
  <c r="F131" i="17"/>
  <c r="F130" i="17"/>
  <c r="F129" i="17"/>
  <c r="F128" i="17"/>
  <c r="D128" i="17"/>
  <c r="E139" i="17" s="1"/>
  <c r="F139" i="17" s="1"/>
  <c r="D125" i="17"/>
  <c r="D93" i="17"/>
  <c r="F92" i="17"/>
  <c r="F91" i="17"/>
  <c r="F90" i="17"/>
  <c r="F89" i="17"/>
  <c r="F88" i="17"/>
  <c r="F87" i="17"/>
  <c r="F86" i="17"/>
  <c r="F85" i="17"/>
  <c r="F84" i="17"/>
  <c r="F83" i="17"/>
  <c r="F81" i="17"/>
  <c r="E80" i="17"/>
  <c r="F79" i="17"/>
  <c r="F78" i="17"/>
  <c r="F77" i="17"/>
  <c r="F76" i="17"/>
  <c r="F75" i="17"/>
  <c r="F74" i="17"/>
  <c r="F73" i="17"/>
  <c r="F72" i="17"/>
  <c r="F71" i="17"/>
  <c r="D71" i="17"/>
  <c r="D80" i="17" s="1"/>
  <c r="D68" i="17"/>
  <c r="D37" i="17"/>
  <c r="D38" i="17" s="1"/>
  <c r="F36" i="17"/>
  <c r="F35" i="17"/>
  <c r="F34" i="17"/>
  <c r="F33" i="17"/>
  <c r="F32" i="17"/>
  <c r="F31" i="17"/>
  <c r="F29" i="17"/>
  <c r="F28" i="17"/>
  <c r="F27" i="17"/>
  <c r="F26" i="17"/>
  <c r="F25" i="17"/>
  <c r="E24" i="17"/>
  <c r="D24" i="17"/>
  <c r="E30" i="17" s="1"/>
  <c r="F23" i="17"/>
  <c r="F22" i="17"/>
  <c r="F21" i="17"/>
  <c r="F20" i="17"/>
  <c r="F19" i="17"/>
  <c r="F18" i="17"/>
  <c r="F17" i="17"/>
  <c r="F16" i="17"/>
  <c r="F15" i="17"/>
  <c r="D15" i="17"/>
  <c r="D12" i="17"/>
  <c r="D94" i="17" l="1"/>
  <c r="E82" i="17"/>
  <c r="F82" i="17" s="1"/>
  <c r="F24" i="17"/>
  <c r="F137" i="17"/>
  <c r="F80" i="17"/>
  <c r="F94" i="17" s="1"/>
  <c r="D137" i="17"/>
  <c r="D151" i="17" s="1"/>
  <c r="F254" i="17"/>
  <c r="F194" i="17"/>
  <c r="F267" i="17"/>
  <c r="F268" i="17" s="1"/>
  <c r="F269" i="17" s="1"/>
  <c r="E267" i="17"/>
  <c r="E268" i="17" s="1"/>
  <c r="E269" i="17" s="1"/>
  <c r="F208" i="17"/>
  <c r="F207" i="17"/>
  <c r="E207" i="17"/>
  <c r="E208" i="17" s="1"/>
  <c r="F151" i="17"/>
  <c r="F150" i="17"/>
  <c r="E150" i="17"/>
  <c r="E151" i="17" s="1"/>
  <c r="F93" i="17"/>
  <c r="E93" i="17"/>
  <c r="E94" i="17" s="1"/>
  <c r="E37" i="17"/>
  <c r="E38" i="17" s="1"/>
  <c r="F30" i="17"/>
  <c r="F37" i="17"/>
  <c r="F38" i="17" s="1"/>
  <c r="C78" i="20" l="1"/>
  <c r="D77" i="20" s="1"/>
  <c r="F39" i="14"/>
  <c r="E39" i="14"/>
  <c r="D39" i="14"/>
  <c r="G38" i="14"/>
  <c r="G37" i="14"/>
  <c r="G36" i="14"/>
  <c r="G39" i="14" s="1"/>
  <c r="F31" i="14"/>
  <c r="E31" i="14"/>
  <c r="D31" i="14"/>
  <c r="G30" i="14"/>
  <c r="G29" i="14"/>
  <c r="G28" i="14"/>
  <c r="G31" i="14" s="1"/>
  <c r="F23" i="14"/>
  <c r="E23" i="14"/>
  <c r="D23" i="14"/>
  <c r="G22" i="14"/>
  <c r="G21" i="14"/>
  <c r="G20" i="14"/>
  <c r="F15" i="14"/>
  <c r="E15" i="14"/>
  <c r="D15" i="14"/>
  <c r="G14" i="14"/>
  <c r="G13" i="14"/>
  <c r="G12" i="14"/>
  <c r="C12" i="20"/>
  <c r="D12" i="20"/>
  <c r="G855" i="1"/>
  <c r="H8" i="12"/>
  <c r="H53" i="12" s="1"/>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D53" i="12"/>
  <c r="E53" i="12"/>
  <c r="F53" i="12"/>
  <c r="G53" i="12"/>
  <c r="H55" i="12"/>
  <c r="H56" i="12"/>
  <c r="H57" i="12"/>
  <c r="H58" i="12"/>
  <c r="H59" i="12"/>
  <c r="H60" i="12"/>
  <c r="H61" i="12"/>
  <c r="H62" i="12"/>
  <c r="H63" i="12"/>
  <c r="H64" i="12"/>
  <c r="H65" i="12"/>
  <c r="H66" i="12"/>
  <c r="H67" i="12"/>
  <c r="H68" i="12"/>
  <c r="H69" i="12"/>
  <c r="H70" i="12"/>
  <c r="H71" i="12"/>
  <c r="H72" i="12"/>
  <c r="H73" i="12"/>
  <c r="H74" i="12"/>
  <c r="D75" i="12"/>
  <c r="E75" i="12"/>
  <c r="F75" i="12"/>
  <c r="G75"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D130" i="12"/>
  <c r="E130" i="12"/>
  <c r="F130" i="12"/>
  <c r="G130" i="12"/>
  <c r="H132" i="12"/>
  <c r="H133" i="12"/>
  <c r="H134" i="12"/>
  <c r="H135" i="12"/>
  <c r="H136" i="12"/>
  <c r="H137" i="12"/>
  <c r="H138" i="12"/>
  <c r="H139" i="12"/>
  <c r="H140" i="12"/>
  <c r="H141" i="12"/>
  <c r="H142" i="12"/>
  <c r="H143" i="12"/>
  <c r="H144" i="12"/>
  <c r="H145" i="12"/>
  <c r="H146" i="12"/>
  <c r="H147" i="12"/>
  <c r="H148" i="12"/>
  <c r="H149" i="12"/>
  <c r="H150" i="12"/>
  <c r="H151" i="12"/>
  <c r="D152" i="12"/>
  <c r="E152" i="12"/>
  <c r="F152" i="12"/>
  <c r="G152"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D207" i="12"/>
  <c r="E207" i="12"/>
  <c r="F207" i="12"/>
  <c r="G207" i="12"/>
  <c r="H209" i="12"/>
  <c r="H210" i="12"/>
  <c r="H211" i="12"/>
  <c r="H212" i="12"/>
  <c r="H213" i="12"/>
  <c r="H214" i="12"/>
  <c r="H215" i="12"/>
  <c r="H216" i="12"/>
  <c r="H217" i="12"/>
  <c r="H218" i="12"/>
  <c r="H219" i="12"/>
  <c r="H220" i="12"/>
  <c r="H221" i="12"/>
  <c r="H222" i="12"/>
  <c r="H223" i="12"/>
  <c r="H224" i="12"/>
  <c r="H225" i="12"/>
  <c r="H226" i="12"/>
  <c r="H227" i="12"/>
  <c r="H228" i="12"/>
  <c r="D229" i="12"/>
  <c r="E229" i="12"/>
  <c r="F229" i="12"/>
  <c r="G229" i="12"/>
  <c r="H239" i="12"/>
  <c r="H240" i="12"/>
  <c r="H241" i="12"/>
  <c r="H242" i="12"/>
  <c r="H284" i="12" s="1"/>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D284" i="12"/>
  <c r="E284" i="12"/>
  <c r="F284" i="12"/>
  <c r="G284" i="12"/>
  <c r="H286" i="12"/>
  <c r="H287" i="12"/>
  <c r="H288" i="12"/>
  <c r="H289" i="12"/>
  <c r="H290" i="12"/>
  <c r="H291" i="12"/>
  <c r="H292" i="12"/>
  <c r="H293" i="12"/>
  <c r="H294" i="12"/>
  <c r="H295" i="12"/>
  <c r="H296" i="12"/>
  <c r="H297" i="12"/>
  <c r="H298" i="12"/>
  <c r="H299" i="12"/>
  <c r="H300" i="12"/>
  <c r="H301" i="12"/>
  <c r="H302" i="12"/>
  <c r="H303" i="12"/>
  <c r="H304" i="12"/>
  <c r="H305" i="12"/>
  <c r="D306" i="12"/>
  <c r="E306" i="12"/>
  <c r="F306" i="12"/>
  <c r="G306"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D361" i="12"/>
  <c r="E361" i="12"/>
  <c r="F361" i="12"/>
  <c r="G361" i="12"/>
  <c r="H363" i="12"/>
  <c r="H364" i="12"/>
  <c r="H365" i="12"/>
  <c r="H366" i="12"/>
  <c r="H367" i="12"/>
  <c r="H368" i="12"/>
  <c r="H369" i="12"/>
  <c r="H370" i="12"/>
  <c r="H371" i="12"/>
  <c r="H372" i="12"/>
  <c r="H373" i="12"/>
  <c r="H374" i="12"/>
  <c r="H375" i="12"/>
  <c r="H376" i="12"/>
  <c r="H377" i="12"/>
  <c r="H378" i="12"/>
  <c r="H379" i="12"/>
  <c r="H380" i="12"/>
  <c r="H381" i="12"/>
  <c r="H382" i="12"/>
  <c r="D383" i="12"/>
  <c r="E383" i="12"/>
  <c r="F383" i="12"/>
  <c r="G383"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D438" i="12"/>
  <c r="E438" i="12"/>
  <c r="F438" i="12"/>
  <c r="G438" i="12"/>
  <c r="H440" i="12"/>
  <c r="H441" i="12"/>
  <c r="H442" i="12"/>
  <c r="H443" i="12"/>
  <c r="H444" i="12"/>
  <c r="H445" i="12"/>
  <c r="H446" i="12"/>
  <c r="H447" i="12"/>
  <c r="H448" i="12"/>
  <c r="H449" i="12"/>
  <c r="H450" i="12"/>
  <c r="H451" i="12"/>
  <c r="H452" i="12"/>
  <c r="H453" i="12"/>
  <c r="H454" i="12"/>
  <c r="H455" i="12"/>
  <c r="H456" i="12"/>
  <c r="H457" i="12"/>
  <c r="H458" i="12"/>
  <c r="H459" i="12"/>
  <c r="D460" i="12"/>
  <c r="E460" i="12"/>
  <c r="F460" i="12"/>
  <c r="G460"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D516" i="12"/>
  <c r="E516" i="12"/>
  <c r="F516" i="12"/>
  <c r="G516"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D593" i="12"/>
  <c r="E593" i="12"/>
  <c r="F593" i="12"/>
  <c r="G593" i="12"/>
  <c r="H595" i="12"/>
  <c r="H596" i="12"/>
  <c r="H597" i="12"/>
  <c r="H598" i="12"/>
  <c r="H599" i="12"/>
  <c r="H600" i="12"/>
  <c r="H601" i="12"/>
  <c r="H602" i="12"/>
  <c r="H603" i="12"/>
  <c r="H604" i="12"/>
  <c r="H605" i="12"/>
  <c r="H606" i="12"/>
  <c r="H607" i="12"/>
  <c r="H608" i="12"/>
  <c r="H609" i="12"/>
  <c r="H610" i="12"/>
  <c r="H611" i="12"/>
  <c r="H612" i="12"/>
  <c r="H613" i="12"/>
  <c r="H614" i="12"/>
  <c r="D615" i="12"/>
  <c r="E615" i="12"/>
  <c r="F615" i="12"/>
  <c r="G615"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D670" i="12"/>
  <c r="E670" i="12"/>
  <c r="F670" i="12"/>
  <c r="G670" i="12"/>
  <c r="H672" i="12"/>
  <c r="H673" i="12"/>
  <c r="H674" i="12"/>
  <c r="H675" i="12"/>
  <c r="H676" i="12"/>
  <c r="H677" i="12"/>
  <c r="H678" i="12"/>
  <c r="H679" i="12"/>
  <c r="H680" i="12"/>
  <c r="H681" i="12"/>
  <c r="H682" i="12"/>
  <c r="H683" i="12"/>
  <c r="H684" i="12"/>
  <c r="H685" i="12"/>
  <c r="H686" i="12"/>
  <c r="H687" i="12"/>
  <c r="H688" i="12"/>
  <c r="H689" i="12"/>
  <c r="H690" i="12"/>
  <c r="H691" i="12"/>
  <c r="D692" i="12"/>
  <c r="E692" i="12"/>
  <c r="F692" i="12"/>
  <c r="G692" i="12"/>
  <c r="H702" i="12"/>
  <c r="H703" i="12"/>
  <c r="H704" i="12"/>
  <c r="H705" i="12"/>
  <c r="H747" i="12" s="1"/>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D747" i="12"/>
  <c r="E747" i="12"/>
  <c r="F747" i="12"/>
  <c r="G747" i="12"/>
  <c r="H749" i="12"/>
  <c r="H750" i="12"/>
  <c r="H751" i="12"/>
  <c r="H752" i="12"/>
  <c r="H753" i="12"/>
  <c r="H754" i="12"/>
  <c r="H755" i="12"/>
  <c r="H756" i="12"/>
  <c r="H757" i="12"/>
  <c r="H758" i="12"/>
  <c r="H759" i="12"/>
  <c r="H760" i="12"/>
  <c r="H761" i="12"/>
  <c r="H762" i="12"/>
  <c r="H763" i="12"/>
  <c r="H764" i="12"/>
  <c r="H765" i="12"/>
  <c r="H766" i="12"/>
  <c r="H767" i="12"/>
  <c r="H768" i="12"/>
  <c r="D769" i="12"/>
  <c r="E769" i="12"/>
  <c r="F769" i="12"/>
  <c r="G769"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D824" i="12"/>
  <c r="E824" i="12"/>
  <c r="F824" i="12"/>
  <c r="G824" i="12"/>
  <c r="H826" i="12"/>
  <c r="H827" i="12"/>
  <c r="H828" i="12"/>
  <c r="H829" i="12"/>
  <c r="H830" i="12"/>
  <c r="H831" i="12"/>
  <c r="H832" i="12"/>
  <c r="H833" i="12"/>
  <c r="H834" i="12"/>
  <c r="H835" i="12"/>
  <c r="H836" i="12"/>
  <c r="H837" i="12"/>
  <c r="H838" i="12"/>
  <c r="H839" i="12"/>
  <c r="H840" i="12"/>
  <c r="H841" i="12"/>
  <c r="H842" i="12"/>
  <c r="H843" i="12"/>
  <c r="H844" i="12"/>
  <c r="H845" i="12"/>
  <c r="H846" i="12"/>
  <c r="D847" i="12"/>
  <c r="E847" i="12"/>
  <c r="F847" i="12"/>
  <c r="G847"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D902" i="12"/>
  <c r="E902" i="12"/>
  <c r="F902" i="12"/>
  <c r="G902" i="12"/>
  <c r="H904" i="12"/>
  <c r="H905" i="12"/>
  <c r="H906" i="12"/>
  <c r="H907" i="12"/>
  <c r="H908" i="12"/>
  <c r="H909" i="12"/>
  <c r="H910" i="12"/>
  <c r="H911" i="12"/>
  <c r="H912" i="12"/>
  <c r="H913" i="12"/>
  <c r="H914" i="12"/>
  <c r="H915" i="12"/>
  <c r="H916" i="12"/>
  <c r="H917" i="12"/>
  <c r="H918" i="12"/>
  <c r="H919" i="12"/>
  <c r="H920" i="12"/>
  <c r="H921" i="12"/>
  <c r="H922" i="12"/>
  <c r="H923" i="12"/>
  <c r="D924" i="12"/>
  <c r="E924" i="12"/>
  <c r="F924" i="12"/>
  <c r="G924"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D979" i="12"/>
  <c r="E979" i="12"/>
  <c r="F979" i="12"/>
  <c r="G979" i="12"/>
  <c r="H981" i="12"/>
  <c r="H982" i="12"/>
  <c r="H983" i="12"/>
  <c r="H984" i="12"/>
  <c r="H985" i="12"/>
  <c r="H986" i="12"/>
  <c r="H987" i="12"/>
  <c r="H988" i="12"/>
  <c r="H989" i="12"/>
  <c r="H990" i="12"/>
  <c r="H991" i="12"/>
  <c r="H992" i="12"/>
  <c r="H993" i="12"/>
  <c r="H994" i="12"/>
  <c r="H995" i="12"/>
  <c r="H996" i="12"/>
  <c r="H997" i="12"/>
  <c r="H998" i="12"/>
  <c r="H999" i="12"/>
  <c r="H1000" i="12"/>
  <c r="D1001" i="12"/>
  <c r="E1001" i="12"/>
  <c r="F1001" i="12"/>
  <c r="G1001"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D1056" i="12"/>
  <c r="E1056" i="12"/>
  <c r="F1056" i="12"/>
  <c r="G1056" i="12"/>
  <c r="H1058" i="12"/>
  <c r="H1059" i="12"/>
  <c r="H1060" i="12"/>
  <c r="H1061" i="12"/>
  <c r="H1062" i="12"/>
  <c r="H1063" i="12"/>
  <c r="H1064" i="12"/>
  <c r="H1065" i="12"/>
  <c r="H1066" i="12"/>
  <c r="H1067" i="12"/>
  <c r="H1068" i="12"/>
  <c r="H1069" i="12"/>
  <c r="H1070" i="12"/>
  <c r="H1071" i="12"/>
  <c r="H1072" i="12"/>
  <c r="H1073" i="12"/>
  <c r="H1074" i="12"/>
  <c r="H1075" i="12"/>
  <c r="H1076" i="12"/>
  <c r="H1077" i="12"/>
  <c r="D1078" i="12"/>
  <c r="E1078" i="12"/>
  <c r="F1078" i="12"/>
  <c r="G1078" i="12"/>
  <c r="H1088" i="12"/>
  <c r="H1089" i="12"/>
  <c r="H1090" i="12"/>
  <c r="H1091" i="12"/>
  <c r="H1092" i="12"/>
  <c r="H1133" i="12" s="1"/>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D1133" i="12"/>
  <c r="E1133" i="12"/>
  <c r="F1133" i="12"/>
  <c r="G1133" i="12"/>
  <c r="H1135" i="12"/>
  <c r="H1136" i="12"/>
  <c r="H1137" i="12"/>
  <c r="H1138" i="12"/>
  <c r="H1139" i="12"/>
  <c r="H1140" i="12"/>
  <c r="H1141" i="12"/>
  <c r="H1142" i="12"/>
  <c r="H1143" i="12"/>
  <c r="H1144" i="12"/>
  <c r="H1145" i="12"/>
  <c r="H1146" i="12"/>
  <c r="H1147" i="12"/>
  <c r="H1148" i="12"/>
  <c r="H1149" i="12"/>
  <c r="H1150" i="12"/>
  <c r="H1151" i="12"/>
  <c r="H1152" i="12"/>
  <c r="H1153" i="12"/>
  <c r="H1154" i="12"/>
  <c r="D1155" i="12"/>
  <c r="E1155" i="12"/>
  <c r="F1155" i="12"/>
  <c r="G1155"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D1210" i="12"/>
  <c r="E1210" i="12"/>
  <c r="F1210" i="12"/>
  <c r="G1210" i="12"/>
  <c r="H1212" i="12"/>
  <c r="H1213" i="12"/>
  <c r="H1214" i="12"/>
  <c r="H1215" i="12"/>
  <c r="H1216" i="12"/>
  <c r="H1217" i="12"/>
  <c r="H1218" i="12"/>
  <c r="H1219" i="12"/>
  <c r="H1220" i="12"/>
  <c r="H1221" i="12"/>
  <c r="H1222" i="12"/>
  <c r="H1223" i="12"/>
  <c r="H1224" i="12"/>
  <c r="H1225" i="12"/>
  <c r="H1226" i="12"/>
  <c r="H1227" i="12"/>
  <c r="H1228" i="12"/>
  <c r="H1229" i="12"/>
  <c r="H1230" i="12"/>
  <c r="H1231" i="12"/>
  <c r="D1232" i="12"/>
  <c r="E1232" i="12"/>
  <c r="F1232" i="12"/>
  <c r="G1232"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D1287" i="12"/>
  <c r="E1287" i="12"/>
  <c r="F1287" i="12"/>
  <c r="G1287" i="12"/>
  <c r="H1289" i="12"/>
  <c r="H1290" i="12"/>
  <c r="H1291" i="12"/>
  <c r="H1292" i="12"/>
  <c r="H1293" i="12"/>
  <c r="H1294" i="12"/>
  <c r="H1295" i="12"/>
  <c r="H1296" i="12"/>
  <c r="H1297" i="12"/>
  <c r="H1298" i="12"/>
  <c r="H1299" i="12"/>
  <c r="H1300" i="12"/>
  <c r="H1301" i="12"/>
  <c r="H1302" i="12"/>
  <c r="H1303" i="12"/>
  <c r="H1304" i="12"/>
  <c r="H1305" i="12"/>
  <c r="H1306" i="12"/>
  <c r="H1307" i="12"/>
  <c r="H1308" i="12"/>
  <c r="D1309" i="12"/>
  <c r="E1309" i="12"/>
  <c r="F1309" i="12"/>
  <c r="G130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D1365" i="12"/>
  <c r="E1365" i="12"/>
  <c r="F1365" i="12"/>
  <c r="G1365" i="12"/>
  <c r="H1367" i="12"/>
  <c r="H1368" i="12"/>
  <c r="H1369" i="12"/>
  <c r="H1370" i="12"/>
  <c r="H1371" i="12"/>
  <c r="H1372" i="12"/>
  <c r="H1373" i="12"/>
  <c r="H1374" i="12"/>
  <c r="H1375" i="12"/>
  <c r="H1376" i="12"/>
  <c r="H1377" i="12"/>
  <c r="H1378" i="12"/>
  <c r="H1379" i="12"/>
  <c r="H1380" i="12"/>
  <c r="H1381" i="12"/>
  <c r="H1382" i="12"/>
  <c r="H1383" i="12"/>
  <c r="H1384" i="12"/>
  <c r="H1385" i="12"/>
  <c r="H1386" i="12"/>
  <c r="D1387" i="12"/>
  <c r="E1387" i="12"/>
  <c r="F1387" i="12"/>
  <c r="G1387" i="12"/>
  <c r="H1397" i="12"/>
  <c r="H1442" i="12" s="1"/>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D1442" i="12"/>
  <c r="E1442" i="12"/>
  <c r="F1442" i="12"/>
  <c r="G1442" i="12"/>
  <c r="H1444" i="12"/>
  <c r="H1445" i="12"/>
  <c r="H1446" i="12"/>
  <c r="H1447" i="12"/>
  <c r="H1448" i="12"/>
  <c r="H1449" i="12"/>
  <c r="H1450" i="12"/>
  <c r="H1451" i="12"/>
  <c r="H1452" i="12"/>
  <c r="H1453" i="12"/>
  <c r="H1454" i="12"/>
  <c r="H1455" i="12"/>
  <c r="H1456" i="12"/>
  <c r="H1457" i="12"/>
  <c r="H1458" i="12"/>
  <c r="H1459" i="12"/>
  <c r="H1460" i="12"/>
  <c r="H1461" i="12"/>
  <c r="H1462" i="12"/>
  <c r="H1463" i="12"/>
  <c r="D1464" i="12"/>
  <c r="E1464" i="12"/>
  <c r="F1464" i="12"/>
  <c r="G1464"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D1519" i="12"/>
  <c r="E1519" i="12"/>
  <c r="F1519" i="12"/>
  <c r="G1519" i="12"/>
  <c r="H1521" i="12"/>
  <c r="H1522" i="12"/>
  <c r="H1523" i="12"/>
  <c r="H1524" i="12"/>
  <c r="H1525" i="12"/>
  <c r="H1526" i="12"/>
  <c r="H1527" i="12"/>
  <c r="H1528" i="12"/>
  <c r="H1529" i="12"/>
  <c r="H1530" i="12"/>
  <c r="H1531" i="12"/>
  <c r="H1532" i="12"/>
  <c r="H1533" i="12"/>
  <c r="H1534" i="12"/>
  <c r="H1535" i="12"/>
  <c r="H1536" i="12"/>
  <c r="H1537" i="12"/>
  <c r="H1538" i="12"/>
  <c r="H1539" i="12"/>
  <c r="H1540" i="12"/>
  <c r="D1541" i="12"/>
  <c r="E1541" i="12"/>
  <c r="F1541" i="12"/>
  <c r="G154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D1597" i="12"/>
  <c r="E1597" i="12"/>
  <c r="F1597" i="12"/>
  <c r="G1597" i="12"/>
  <c r="H1599" i="12"/>
  <c r="H1600" i="12"/>
  <c r="H1601" i="12"/>
  <c r="H1602" i="12"/>
  <c r="H1603" i="12"/>
  <c r="H1604" i="12"/>
  <c r="H1605" i="12"/>
  <c r="H1606" i="12"/>
  <c r="H1607" i="12"/>
  <c r="H1608" i="12"/>
  <c r="H1609" i="12"/>
  <c r="H1610" i="12"/>
  <c r="H1611" i="12"/>
  <c r="H1612" i="12"/>
  <c r="H1613" i="12"/>
  <c r="H1614" i="12"/>
  <c r="H1615" i="12"/>
  <c r="H1616" i="12"/>
  <c r="H1617" i="12"/>
  <c r="H1618" i="12"/>
  <c r="D1619" i="12"/>
  <c r="E1619" i="12"/>
  <c r="F1619" i="12"/>
  <c r="G1619" i="12"/>
  <c r="H1056" i="12" l="1"/>
  <c r="H924" i="12"/>
  <c r="H692" i="12"/>
  <c r="H670" i="12"/>
  <c r="H361" i="12"/>
  <c r="H1519" i="12"/>
  <c r="H1387" i="12"/>
  <c r="H1232" i="12"/>
  <c r="H593" i="12"/>
  <c r="H130" i="12"/>
  <c r="H1541" i="12"/>
  <c r="H1287" i="12"/>
  <c r="H979" i="12"/>
  <c r="H516" i="12"/>
  <c r="H1365" i="12"/>
  <c r="H824" i="12"/>
  <c r="H1619" i="12"/>
  <c r="H1210" i="12"/>
  <c r="H902" i="12"/>
  <c r="H438" i="12"/>
  <c r="H1597" i="12"/>
  <c r="H207" i="12"/>
  <c r="E12" i="20"/>
  <c r="E42" i="14"/>
  <c r="D42" i="14"/>
  <c r="G23" i="14"/>
  <c r="F42" i="14"/>
  <c r="G15" i="14"/>
  <c r="D78" i="20"/>
  <c r="E78" i="20" s="1"/>
  <c r="H1464" i="12"/>
  <c r="H1309" i="12"/>
  <c r="H1155" i="12"/>
  <c r="H1078" i="12"/>
  <c r="H1001" i="12"/>
  <c r="H847" i="12"/>
  <c r="H769" i="12"/>
  <c r="H615" i="12"/>
  <c r="H460" i="12"/>
  <c r="H383" i="12"/>
  <c r="H306" i="12"/>
  <c r="H229" i="12"/>
  <c r="H152" i="12"/>
  <c r="H75" i="12"/>
  <c r="G42" i="14" l="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J516" i="23"/>
  <c r="J515" i="23"/>
  <c r="J514" i="23"/>
  <c r="J513" i="23"/>
  <c r="M509" i="23"/>
  <c r="L509" i="23"/>
  <c r="K509" i="23"/>
  <c r="J509" i="23"/>
  <c r="M508" i="23"/>
  <c r="L508" i="23"/>
  <c r="K508" i="23"/>
  <c r="J508" i="23"/>
  <c r="M507" i="23"/>
  <c r="L507" i="23"/>
  <c r="K507" i="23"/>
  <c r="J507" i="23"/>
  <c r="M506" i="23"/>
  <c r="L506" i="23"/>
  <c r="K506" i="23"/>
  <c r="J506" i="23"/>
  <c r="J454" i="23"/>
  <c r="J453" i="23"/>
  <c r="J452" i="23"/>
  <c r="J451" i="23"/>
  <c r="M447" i="23"/>
  <c r="L447" i="23"/>
  <c r="K447" i="23"/>
  <c r="J447" i="23"/>
  <c r="M446" i="23"/>
  <c r="L446" i="23"/>
  <c r="K446" i="23"/>
  <c r="J446" i="23"/>
  <c r="M445" i="23"/>
  <c r="L445" i="23"/>
  <c r="K445" i="23"/>
  <c r="J445" i="23"/>
  <c r="M444" i="23"/>
  <c r="L444" i="23"/>
  <c r="K444" i="23"/>
  <c r="J444" i="23"/>
  <c r="J392" i="23"/>
  <c r="J391" i="23"/>
  <c r="J390" i="23"/>
  <c r="J389" i="23"/>
  <c r="M385" i="23"/>
  <c r="L385" i="23"/>
  <c r="K385" i="23"/>
  <c r="J385" i="23"/>
  <c r="M384" i="23"/>
  <c r="L384" i="23"/>
  <c r="K384" i="23"/>
  <c r="J384" i="23"/>
  <c r="M383" i="23"/>
  <c r="L383" i="23"/>
  <c r="K383" i="23"/>
  <c r="J383" i="23"/>
  <c r="M382" i="23"/>
  <c r="L382" i="23"/>
  <c r="K382" i="23"/>
  <c r="J382" i="23"/>
  <c r="J330" i="23"/>
  <c r="J329" i="23"/>
  <c r="J328" i="23"/>
  <c r="J327" i="23"/>
  <c r="M323" i="23"/>
  <c r="L323" i="23"/>
  <c r="K323" i="23"/>
  <c r="J323" i="23"/>
  <c r="M322" i="23"/>
  <c r="L322" i="23"/>
  <c r="K322" i="23"/>
  <c r="J322" i="23"/>
  <c r="M321" i="23"/>
  <c r="L321" i="23"/>
  <c r="K321" i="23"/>
  <c r="J321" i="23"/>
  <c r="M320" i="23"/>
  <c r="L320" i="23"/>
  <c r="K320" i="23"/>
  <c r="J320" i="23"/>
  <c r="M261" i="23"/>
  <c r="L261" i="23"/>
  <c r="K261" i="23"/>
  <c r="J261" i="23"/>
  <c r="M260" i="23"/>
  <c r="L260" i="23"/>
  <c r="K260" i="23"/>
  <c r="J260" i="23"/>
  <c r="M259" i="23"/>
  <c r="L259" i="23"/>
  <c r="K259" i="23"/>
  <c r="J259" i="23"/>
  <c r="M258" i="23"/>
  <c r="L258" i="23"/>
  <c r="K258" i="23"/>
  <c r="J258" i="23"/>
  <c r="J268" i="23"/>
  <c r="J267" i="23"/>
  <c r="J266" i="23"/>
  <c r="J265" i="23"/>
  <c r="J206" i="23"/>
  <c r="J205" i="23"/>
  <c r="J204" i="23"/>
  <c r="J203" i="23"/>
  <c r="M199" i="23"/>
  <c r="L199" i="23"/>
  <c r="K199" i="23"/>
  <c r="J199" i="23"/>
  <c r="M198" i="23"/>
  <c r="L198" i="23"/>
  <c r="K198" i="23"/>
  <c r="J198" i="23"/>
  <c r="M197" i="23"/>
  <c r="L197" i="23"/>
  <c r="K197" i="23"/>
  <c r="J197" i="23"/>
  <c r="M196" i="23"/>
  <c r="L196" i="23"/>
  <c r="K196" i="23"/>
  <c r="J196" i="23"/>
  <c r="J144" i="23"/>
  <c r="J143" i="23"/>
  <c r="J142" i="23"/>
  <c r="J141" i="23"/>
  <c r="M137" i="23"/>
  <c r="L137" i="23"/>
  <c r="K137" i="23"/>
  <c r="J137" i="23"/>
  <c r="M136" i="23"/>
  <c r="L136" i="23"/>
  <c r="K136" i="23"/>
  <c r="J136" i="23"/>
  <c r="M135" i="23"/>
  <c r="L135" i="23"/>
  <c r="K135" i="23"/>
  <c r="J135" i="23"/>
  <c r="M134" i="23"/>
  <c r="L134" i="23"/>
  <c r="K134" i="23"/>
  <c r="J134" i="23"/>
  <c r="J81" i="23"/>
  <c r="J82" i="23"/>
  <c r="J80" i="23"/>
  <c r="J79" i="23"/>
  <c r="M75" i="23"/>
  <c r="L75" i="23"/>
  <c r="K75" i="23"/>
  <c r="J75" i="23"/>
  <c r="M74" i="23"/>
  <c r="L74" i="23"/>
  <c r="K74" i="23"/>
  <c r="J74" i="23"/>
  <c r="M73" i="23"/>
  <c r="L73" i="23"/>
  <c r="K73" i="23"/>
  <c r="J73" i="23"/>
  <c r="M72" i="23"/>
  <c r="L72" i="23"/>
  <c r="K72" i="23"/>
  <c r="J72" i="23"/>
  <c r="J15" i="23"/>
  <c r="J22" i="23"/>
  <c r="J21" i="23"/>
  <c r="J20" i="23"/>
  <c r="J19" i="23"/>
  <c r="M15" i="23"/>
  <c r="M14" i="23"/>
  <c r="M13" i="23"/>
  <c r="M12" i="23"/>
  <c r="L15" i="23"/>
  <c r="L14" i="23"/>
  <c r="L13" i="23"/>
  <c r="L12" i="23"/>
  <c r="K15" i="23"/>
  <c r="K14" i="23"/>
  <c r="K13" i="23"/>
  <c r="K12" i="23"/>
  <c r="J14" i="23"/>
  <c r="J13" i="23"/>
  <c r="J12" i="23"/>
  <c r="F39" i="11" l="1"/>
  <c r="F3226" i="1"/>
  <c r="F3227" i="1"/>
  <c r="F3228" i="1"/>
  <c r="G93" i="13"/>
  <c r="F93" i="13"/>
  <c r="E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93" i="13" l="1"/>
  <c r="E654" i="30"/>
  <c r="E655" i="30" s="1"/>
  <c r="D655" i="30"/>
  <c r="D765" i="30"/>
  <c r="E764" i="30"/>
  <c r="E765" i="30" s="1"/>
  <c r="D711" i="30"/>
  <c r="E710" i="30"/>
  <c r="E711" i="30" l="1"/>
  <c r="E110" i="30" l="1"/>
  <c r="E111" i="30" s="1"/>
  <c r="D111" i="30"/>
  <c r="G4025" i="1"/>
  <c r="D98" i="20" l="1"/>
  <c r="D600" i="30"/>
  <c r="E599" i="30"/>
  <c r="E600" i="30" s="1"/>
  <c r="D545" i="30"/>
  <c r="E544" i="30"/>
  <c r="D492" i="30"/>
  <c r="E491" i="30"/>
  <c r="D440" i="30"/>
  <c r="E439" i="30"/>
  <c r="E440" i="30" s="1"/>
  <c r="D385" i="30"/>
  <c r="E384" i="30"/>
  <c r="E385" i="30" s="1"/>
  <c r="D330" i="30"/>
  <c r="E329" i="30"/>
  <c r="D276" i="30"/>
  <c r="E275" i="30"/>
  <c r="E276" i="30" s="1"/>
  <c r="E221" i="30"/>
  <c r="D221" i="30"/>
  <c r="D166" i="30"/>
  <c r="E165" i="30"/>
  <c r="E166" i="30" s="1"/>
  <c r="D56" i="30"/>
  <c r="E55" i="30"/>
  <c r="E56" i="30" s="1"/>
  <c r="D13" i="30"/>
  <c r="E13" i="30"/>
  <c r="E330" i="30" l="1"/>
  <c r="E492" i="30"/>
  <c r="E545" i="30"/>
  <c r="F855" i="1" l="1"/>
  <c r="H855" i="1" s="1"/>
  <c r="F530" i="1" l="1"/>
  <c r="G530" i="1"/>
  <c r="G1396" i="1"/>
  <c r="F1396" i="1"/>
  <c r="G803" i="1"/>
  <c r="G201" i="1"/>
  <c r="F201" i="1"/>
  <c r="H201" i="1" l="1"/>
  <c r="K201" i="1" s="1"/>
  <c r="F1069" i="1"/>
  <c r="G310" i="1"/>
  <c r="H530" i="1"/>
  <c r="D110" i="8" l="1"/>
  <c r="J855" i="1"/>
  <c r="I855" i="1"/>
  <c r="J4080" i="1"/>
  <c r="I4080" i="1"/>
  <c r="H149" i="1"/>
  <c r="F110" i="8" l="1"/>
  <c r="F803" i="1"/>
  <c r="H803" i="1" s="1"/>
  <c r="G1353" i="1"/>
  <c r="J1353" i="1" s="1"/>
  <c r="F906" i="1"/>
  <c r="K4080" i="1"/>
  <c r="K855" i="1"/>
  <c r="G1234" i="1"/>
  <c r="G1505" i="1"/>
  <c r="H1505" i="1" s="1"/>
  <c r="G255" i="1"/>
  <c r="F4025" i="1" l="1"/>
  <c r="H4025" i="1" s="1"/>
  <c r="F1353" i="1"/>
  <c r="I1353" i="1" s="1"/>
  <c r="G419" i="1"/>
  <c r="F1012" i="1"/>
  <c r="F1234" i="1"/>
  <c r="H1234" i="1" s="1"/>
  <c r="G1288" i="1"/>
  <c r="G3945" i="1" l="1"/>
  <c r="G3139" i="1"/>
  <c r="J3139" i="1" s="1"/>
  <c r="J1505" i="1"/>
  <c r="F2930" i="1"/>
  <c r="I2930" i="1" s="1"/>
  <c r="F3688" i="1"/>
  <c r="F3697" i="1" s="1"/>
  <c r="F3749" i="1"/>
  <c r="F3945" i="1"/>
  <c r="I3945" i="1" s="1"/>
  <c r="F3895" i="1"/>
  <c r="I3895" i="1" s="1"/>
  <c r="F3848" i="1"/>
  <c r="I3848" i="1" s="1"/>
  <c r="F3799" i="1"/>
  <c r="I3799" i="1" s="1"/>
  <c r="G3593" i="1"/>
  <c r="G2693" i="1"/>
  <c r="J2693" i="1" s="1"/>
  <c r="F2426" i="1"/>
  <c r="F2161" i="1"/>
  <c r="G2161" i="1"/>
  <c r="J2161" i="1" s="1"/>
  <c r="F2212" i="1"/>
  <c r="I2212" i="1" s="1"/>
  <c r="G2426" i="1"/>
  <c r="J2426" i="1" s="1"/>
  <c r="F2693" i="1"/>
  <c r="I2693" i="1" s="1"/>
  <c r="F39" i="1"/>
  <c r="G93" i="1"/>
  <c r="F93" i="1"/>
  <c r="I93" i="1" s="1"/>
  <c r="I201" i="1"/>
  <c r="J201" i="1"/>
  <c r="F255" i="1"/>
  <c r="I255" i="1" s="1"/>
  <c r="F310" i="1"/>
  <c r="I310" i="1" s="1"/>
  <c r="F367" i="1"/>
  <c r="I367" i="1" s="1"/>
  <c r="I485" i="1"/>
  <c r="I530" i="1"/>
  <c r="J530" i="1"/>
  <c r="G583" i="1"/>
  <c r="J583" i="1" s="1"/>
  <c r="F637" i="1"/>
  <c r="I637" i="1" s="1"/>
  <c r="G637" i="1"/>
  <c r="J637" i="1" s="1"/>
  <c r="F691" i="1"/>
  <c r="G691" i="1"/>
  <c r="J691" i="1" s="1"/>
  <c r="F745" i="1"/>
  <c r="G745" i="1"/>
  <c r="J745" i="1" s="1"/>
  <c r="J803" i="1"/>
  <c r="G906" i="1"/>
  <c r="J906" i="1" s="1"/>
  <c r="G961" i="1"/>
  <c r="J961" i="1" s="1"/>
  <c r="G1069" i="1"/>
  <c r="J1069" i="1" s="1"/>
  <c r="J1123" i="1"/>
  <c r="F1178" i="1"/>
  <c r="G1178" i="1"/>
  <c r="J1178" i="1" s="1"/>
  <c r="I1396" i="1"/>
  <c r="J1396" i="1"/>
  <c r="G1614" i="1"/>
  <c r="J1614" i="1" s="1"/>
  <c r="F1614" i="1"/>
  <c r="I1614" i="1" s="1"/>
  <c r="F2747" i="1"/>
  <c r="G2831" i="1"/>
  <c r="J2831" i="1" s="1"/>
  <c r="G2884" i="1"/>
  <c r="J2884" i="1" s="1"/>
  <c r="G2930" i="1"/>
  <c r="J2930" i="1" s="1"/>
  <c r="F2980" i="1"/>
  <c r="I2980" i="1" s="1"/>
  <c r="G2980" i="1"/>
  <c r="J2980" i="1" s="1"/>
  <c r="G3035" i="1"/>
  <c r="J3035" i="1" s="1"/>
  <c r="F3083" i="1"/>
  <c r="I3083" i="1" s="1"/>
  <c r="G3083" i="1"/>
  <c r="J3083" i="1" s="1"/>
  <c r="G3203" i="1"/>
  <c r="J3203" i="1" s="1"/>
  <c r="G3237" i="1"/>
  <c r="J3237" i="1" s="1"/>
  <c r="F3338" i="1"/>
  <c r="G3338" i="1"/>
  <c r="J3338" i="1" s="1"/>
  <c r="F3382" i="1"/>
  <c r="G3382" i="1"/>
  <c r="J3382" i="1" s="1"/>
  <c r="G3431" i="1"/>
  <c r="F3431" i="1"/>
  <c r="I3431" i="1" s="1"/>
  <c r="F3486" i="1"/>
  <c r="G3486" i="1"/>
  <c r="J3486" i="1" s="1"/>
  <c r="G3542" i="1"/>
  <c r="J3542" i="1" s="1"/>
  <c r="G3749" i="1"/>
  <c r="J3749" i="1" s="1"/>
  <c r="J4025" i="1"/>
  <c r="I2161" i="1" l="1"/>
  <c r="H2161" i="1"/>
  <c r="K2161" i="1" s="1"/>
  <c r="G367" i="1"/>
  <c r="J367" i="1" s="1"/>
  <c r="F583" i="1"/>
  <c r="H583" i="1" s="1"/>
  <c r="F961" i="1"/>
  <c r="H961" i="1" s="1"/>
  <c r="F419" i="1"/>
  <c r="I419" i="1" s="1"/>
  <c r="G39" i="1"/>
  <c r="H39" i="1" s="1"/>
  <c r="I39" i="1"/>
  <c r="G3895" i="1"/>
  <c r="H3895" i="1" s="1"/>
  <c r="F3677" i="1"/>
  <c r="G2046" i="1"/>
  <c r="J2046" i="1" s="1"/>
  <c r="G3848" i="1"/>
  <c r="H3848" i="1" s="1"/>
  <c r="G3799" i="1"/>
  <c r="J3799" i="1" s="1"/>
  <c r="J255" i="1"/>
  <c r="F1288" i="1"/>
  <c r="I1123" i="1"/>
  <c r="I1012" i="1"/>
  <c r="I906" i="1"/>
  <c r="F3593" i="1"/>
  <c r="I3593" i="1" s="1"/>
  <c r="G2786" i="1"/>
  <c r="J2786" i="1" s="1"/>
  <c r="I1234" i="1"/>
  <c r="F3237" i="1"/>
  <c r="I3237" i="1" s="1"/>
  <c r="J1288" i="1"/>
  <c r="F2831" i="1"/>
  <c r="I2831" i="1" s="1"/>
  <c r="F2884" i="1"/>
  <c r="I2884" i="1" s="1"/>
  <c r="G1457" i="1"/>
  <c r="J1457" i="1" s="1"/>
  <c r="F3035" i="1"/>
  <c r="I3035" i="1" s="1"/>
  <c r="F3139" i="1"/>
  <c r="I3139" i="1" s="1"/>
  <c r="G1570" i="1"/>
  <c r="J1570" i="1" s="1"/>
  <c r="F2786" i="1"/>
  <c r="I2786" i="1" s="1"/>
  <c r="G3697" i="1"/>
  <c r="J3697" i="1" s="1"/>
  <c r="F1721" i="1"/>
  <c r="I1721" i="1" s="1"/>
  <c r="F1667" i="1"/>
  <c r="I1667" i="1" s="1"/>
  <c r="H637" i="1"/>
  <c r="D21" i="8" s="1"/>
  <c r="E21" i="8" s="1"/>
  <c r="I3697" i="1"/>
  <c r="J1234" i="1"/>
  <c r="F1829" i="1"/>
  <c r="I1829" i="1" s="1"/>
  <c r="F2474" i="1"/>
  <c r="I2474" i="1" s="1"/>
  <c r="F3294" i="1"/>
  <c r="F2266" i="1"/>
  <c r="I2266" i="1" s="1"/>
  <c r="J3593" i="1"/>
  <c r="H2930" i="1"/>
  <c r="K2930" i="1" s="1"/>
  <c r="H3338" i="1"/>
  <c r="D96" i="8" s="1"/>
  <c r="E96" i="8" s="1"/>
  <c r="I3338" i="1"/>
  <c r="H2426" i="1"/>
  <c r="D76" i="8" s="1"/>
  <c r="I2426" i="1"/>
  <c r="F1995" i="1"/>
  <c r="F1931" i="1"/>
  <c r="I1931" i="1" s="1"/>
  <c r="F1885" i="1"/>
  <c r="I1885" i="1" s="1"/>
  <c r="H3083" i="1"/>
  <c r="D90" i="8" s="1"/>
  <c r="E90" i="8" s="1"/>
  <c r="H2980" i="1"/>
  <c r="K2980" i="1" s="1"/>
  <c r="F2638" i="1"/>
  <c r="F3203" i="1"/>
  <c r="I3203" i="1" s="1"/>
  <c r="H3486" i="1"/>
  <c r="K3486" i="1" s="1"/>
  <c r="I3486" i="1"/>
  <c r="H745" i="1"/>
  <c r="K745" i="1" s="1"/>
  <c r="I745" i="1"/>
  <c r="D38" i="8"/>
  <c r="E38" i="8" s="1"/>
  <c r="H2693" i="1"/>
  <c r="K2693" i="1" s="1"/>
  <c r="I2373" i="1"/>
  <c r="G3677" i="1"/>
  <c r="J3677" i="1" s="1"/>
  <c r="F2585" i="1"/>
  <c r="I2585" i="1" s="1"/>
  <c r="H1178" i="1"/>
  <c r="D31" i="8" s="1"/>
  <c r="E31" i="8" s="1"/>
  <c r="I1178" i="1"/>
  <c r="H3431" i="1"/>
  <c r="J3431" i="1"/>
  <c r="H1614" i="1"/>
  <c r="D40" i="8" s="1"/>
  <c r="F40" i="8" s="1"/>
  <c r="J419" i="1"/>
  <c r="F2320" i="1"/>
  <c r="I2320" i="1" s="1"/>
  <c r="F2101" i="1"/>
  <c r="I2101" i="1" s="1"/>
  <c r="F1778" i="1"/>
  <c r="G2747" i="1"/>
  <c r="J2747" i="1" s="1"/>
  <c r="G1012" i="1"/>
  <c r="J1012" i="1" s="1"/>
  <c r="J485" i="1"/>
  <c r="H1396" i="1"/>
  <c r="K1396" i="1" s="1"/>
  <c r="I691" i="1"/>
  <c r="J310" i="1"/>
  <c r="J93" i="1"/>
  <c r="I2530" i="1"/>
  <c r="F1570" i="1"/>
  <c r="I1570" i="1" s="1"/>
  <c r="G1721" i="1"/>
  <c r="J1721" i="1" s="1"/>
  <c r="H3382" i="1"/>
  <c r="I3382" i="1"/>
  <c r="H1069" i="1"/>
  <c r="I1069" i="1"/>
  <c r="J1995" i="1"/>
  <c r="G1931" i="1"/>
  <c r="G1885" i="1"/>
  <c r="J1885" i="1" s="1"/>
  <c r="G1829" i="1"/>
  <c r="J1829" i="1" s="1"/>
  <c r="G1778" i="1"/>
  <c r="I2747" i="1"/>
  <c r="H3945" i="1"/>
  <c r="J3945" i="1"/>
  <c r="I3749" i="1"/>
  <c r="H3749" i="1"/>
  <c r="F3542" i="1"/>
  <c r="G1667" i="1"/>
  <c r="J1667" i="1" s="1"/>
  <c r="D24" i="10" l="1"/>
  <c r="F76" i="8"/>
  <c r="F24" i="10" s="1"/>
  <c r="I1995" i="1"/>
  <c r="H1995" i="1"/>
  <c r="J1931" i="1"/>
  <c r="H1931" i="1"/>
  <c r="G3294" i="1"/>
  <c r="J3294" i="1" s="1"/>
  <c r="I3294" i="1"/>
  <c r="H2046" i="1"/>
  <c r="I2046" i="1"/>
  <c r="H1667" i="1"/>
  <c r="K1667" i="1" s="1"/>
  <c r="D88" i="8"/>
  <c r="E88" i="8" s="1"/>
  <c r="H3237" i="1"/>
  <c r="K3237" i="1" s="1"/>
  <c r="H1288" i="1"/>
  <c r="D34" i="8" s="1"/>
  <c r="E34" i="8" s="1"/>
  <c r="H1457" i="1"/>
  <c r="K1457" i="1" s="1"/>
  <c r="H3139" i="1"/>
  <c r="K3139" i="1" s="1"/>
  <c r="H2831" i="1"/>
  <c r="K2831" i="1" s="1"/>
  <c r="H2786" i="1"/>
  <c r="K2786" i="1" s="1"/>
  <c r="H2884" i="1"/>
  <c r="D86" i="8" s="1"/>
  <c r="E86" i="8" s="1"/>
  <c r="D87" i="8"/>
  <c r="E87" i="8" s="1"/>
  <c r="H3035" i="1"/>
  <c r="D89" i="8" s="1"/>
  <c r="E89" i="8" s="1"/>
  <c r="K2426" i="1"/>
  <c r="K3083" i="1"/>
  <c r="H2747" i="1"/>
  <c r="D82" i="8" s="1"/>
  <c r="K637" i="1"/>
  <c r="J3895" i="1"/>
  <c r="H3697" i="1"/>
  <c r="D103" i="8" s="1"/>
  <c r="F103" i="8" s="1"/>
  <c r="K1234" i="1"/>
  <c r="D11" i="8"/>
  <c r="H255" i="1"/>
  <c r="D13" i="8" s="1"/>
  <c r="K3338" i="1"/>
  <c r="J3848" i="1"/>
  <c r="D81" i="8"/>
  <c r="J39" i="1"/>
  <c r="H310" i="1"/>
  <c r="K310" i="1" s="1"/>
  <c r="D36" i="8"/>
  <c r="H1353" i="1"/>
  <c r="H3799" i="1"/>
  <c r="K3799" i="1" s="1"/>
  <c r="H3593" i="1"/>
  <c r="K3593" i="1" s="1"/>
  <c r="H419" i="1"/>
  <c r="K419" i="1" s="1"/>
  <c r="D23" i="8"/>
  <c r="E23" i="8" s="1"/>
  <c r="I1288" i="1"/>
  <c r="I2638" i="1"/>
  <c r="K1178" i="1"/>
  <c r="D99" i="8"/>
  <c r="E99" i="8" s="1"/>
  <c r="I1505" i="1"/>
  <c r="H93" i="1"/>
  <c r="D10" i="8" s="1"/>
  <c r="H1570" i="1"/>
  <c r="K1570" i="1" s="1"/>
  <c r="H3203" i="1"/>
  <c r="H1012" i="1"/>
  <c r="K1012" i="1" s="1"/>
  <c r="K1505" i="1"/>
  <c r="H906" i="1"/>
  <c r="D26" i="8" s="1"/>
  <c r="E26" i="8" s="1"/>
  <c r="I1457" i="1"/>
  <c r="H367" i="1"/>
  <c r="K367" i="1" s="1"/>
  <c r="K961" i="1"/>
  <c r="D27" i="8"/>
  <c r="E27" i="8" s="1"/>
  <c r="I961" i="1"/>
  <c r="H1885" i="1"/>
  <c r="K1885" i="1" s="1"/>
  <c r="K485" i="1"/>
  <c r="I803" i="1"/>
  <c r="H691" i="1"/>
  <c r="D22" i="8" s="1"/>
  <c r="E22" i="8" s="1"/>
  <c r="I583" i="1"/>
  <c r="K1614" i="1"/>
  <c r="D30" i="8"/>
  <c r="E30" i="8" s="1"/>
  <c r="D98" i="8"/>
  <c r="F98" i="8" s="1"/>
  <c r="K3431" i="1"/>
  <c r="I3542" i="1"/>
  <c r="H3542" i="1"/>
  <c r="D20" i="8"/>
  <c r="K583" i="1"/>
  <c r="K3749" i="1"/>
  <c r="D104" i="8"/>
  <c r="D18" i="8"/>
  <c r="E18" i="8" s="1"/>
  <c r="K530" i="1"/>
  <c r="D24" i="8"/>
  <c r="E24" i="8" s="1"/>
  <c r="K803" i="1"/>
  <c r="H3677" i="1"/>
  <c r="I3677" i="1"/>
  <c r="K3945" i="1"/>
  <c r="D108" i="8"/>
  <c r="F108" i="8" s="1"/>
  <c r="D9" i="8"/>
  <c r="K39" i="1"/>
  <c r="D107" i="8"/>
  <c r="E107" i="8" s="1"/>
  <c r="K3895" i="1"/>
  <c r="D109" i="8"/>
  <c r="E109" i="8" s="1"/>
  <c r="I4025" i="1"/>
  <c r="D106" i="8"/>
  <c r="E106" i="8" s="1"/>
  <c r="K3848" i="1"/>
  <c r="H1721" i="1"/>
  <c r="K1721" i="1" s="1"/>
  <c r="D29" i="8"/>
  <c r="E29" i="8" s="1"/>
  <c r="K1069" i="1"/>
  <c r="D97" i="8"/>
  <c r="E97" i="8" s="1"/>
  <c r="K3382" i="1"/>
  <c r="D12" i="8"/>
  <c r="H1829" i="1"/>
  <c r="H1778" i="1"/>
  <c r="G24" i="10" l="1"/>
  <c r="H3294" i="1"/>
  <c r="K3294" i="1" s="1"/>
  <c r="D35" i="8"/>
  <c r="E35" i="8" s="1"/>
  <c r="K1353" i="1"/>
  <c r="D15" i="8"/>
  <c r="I4132" i="1"/>
  <c r="E104" i="8"/>
  <c r="D62" i="8"/>
  <c r="F41" i="8"/>
  <c r="E36" i="8"/>
  <c r="E12" i="8"/>
  <c r="F81" i="8"/>
  <c r="F29" i="10" s="1"/>
  <c r="D29" i="10"/>
  <c r="G29" i="10" s="1"/>
  <c r="F82" i="8"/>
  <c r="F30" i="10" s="1"/>
  <c r="D30" i="10"/>
  <c r="K2747" i="1"/>
  <c r="D93" i="8"/>
  <c r="E93" i="8" s="1"/>
  <c r="D84" i="8"/>
  <c r="K1288" i="1"/>
  <c r="D85" i="8"/>
  <c r="E85" i="8" s="1"/>
  <c r="D37" i="8"/>
  <c r="E37" i="8" s="1"/>
  <c r="D33" i="8"/>
  <c r="E33" i="8" s="1"/>
  <c r="D91" i="8"/>
  <c r="E91" i="8" s="1"/>
  <c r="K2884" i="1"/>
  <c r="K3035" i="1"/>
  <c r="K3697" i="1"/>
  <c r="K255" i="1"/>
  <c r="D105" i="8"/>
  <c r="E105" i="8" s="1"/>
  <c r="D14" i="8"/>
  <c r="D28" i="8"/>
  <c r="E28" i="8" s="1"/>
  <c r="D66" i="8"/>
  <c r="F66" i="8" s="1"/>
  <c r="F14" i="10" s="1"/>
  <c r="G14" i="10" s="1"/>
  <c r="K691" i="1"/>
  <c r="E20" i="8"/>
  <c r="D101" i="8"/>
  <c r="D16" i="8"/>
  <c r="D25" i="8"/>
  <c r="K93" i="1"/>
  <c r="D17" i="8"/>
  <c r="D39" i="8"/>
  <c r="E39" i="8" s="1"/>
  <c r="K3203" i="1"/>
  <c r="D92" i="8"/>
  <c r="E92" i="8" s="1"/>
  <c r="K906" i="1"/>
  <c r="K1123" i="1"/>
  <c r="F11" i="8"/>
  <c r="F13" i="8"/>
  <c r="F10" i="8"/>
  <c r="D65" i="8"/>
  <c r="K1829" i="1"/>
  <c r="D64" i="8"/>
  <c r="D63" i="8"/>
  <c r="E63" i="8" s="1"/>
  <c r="E11" i="10" s="1"/>
  <c r="G11" i="10" s="1"/>
  <c r="D68" i="8"/>
  <c r="D16" i="10" s="1"/>
  <c r="K1995" i="1"/>
  <c r="D69" i="8"/>
  <c r="D17" i="10" s="1"/>
  <c r="K2046" i="1"/>
  <c r="D71" i="8"/>
  <c r="D19" i="10" s="1"/>
  <c r="K1931" i="1"/>
  <c r="D67" i="8"/>
  <c r="E67" i="8" s="1"/>
  <c r="E15" i="10" s="1"/>
  <c r="G15" i="10" s="1"/>
  <c r="K4025" i="1"/>
  <c r="K3542" i="1"/>
  <c r="D100" i="8"/>
  <c r="F9" i="8"/>
  <c r="D102" i="8"/>
  <c r="E102" i="8" s="1"/>
  <c r="K3677" i="1"/>
  <c r="G30" i="10" l="1"/>
  <c r="D10" i="10"/>
  <c r="E62" i="8"/>
  <c r="E10" i="10" s="1"/>
  <c r="G10" i="10" s="1"/>
  <c r="F15" i="8"/>
  <c r="F94" i="8"/>
  <c r="E84" i="8"/>
  <c r="E94" i="8" s="1"/>
  <c r="F17" i="8"/>
  <c r="D14" i="10"/>
  <c r="D12" i="10"/>
  <c r="E64" i="8"/>
  <c r="E12" i="10" s="1"/>
  <c r="G12" i="10" s="1"/>
  <c r="D13" i="10"/>
  <c r="E65" i="8"/>
  <c r="E13" i="10" s="1"/>
  <c r="G13" i="10" s="1"/>
  <c r="D15" i="10"/>
  <c r="E19" i="8"/>
  <c r="F32" i="8"/>
  <c r="E25" i="8"/>
  <c r="E32" i="8" s="1"/>
  <c r="D11" i="10"/>
  <c r="F101" i="8"/>
  <c r="D19" i="8"/>
  <c r="E41" i="8"/>
  <c r="D94" i="8"/>
  <c r="D32" i="8"/>
  <c r="D41" i="8"/>
  <c r="E100" i="8"/>
  <c r="F14" i="8"/>
  <c r="F16" i="8"/>
  <c r="E71" i="8"/>
  <c r="E19" i="10" s="1"/>
  <c r="G19" i="10" s="1"/>
  <c r="E68" i="8"/>
  <c r="E16" i="10" s="1"/>
  <c r="G16" i="10" s="1"/>
  <c r="E69" i="8"/>
  <c r="E17" i="10" s="1"/>
  <c r="D95" i="8"/>
  <c r="F19" i="8" l="1"/>
  <c r="D111" i="8"/>
  <c r="E95" i="8"/>
  <c r="E111" i="8" s="1"/>
  <c r="F111" i="8"/>
  <c r="G17" i="10"/>
  <c r="G2638" i="1" l="1"/>
  <c r="G2474" i="1"/>
  <c r="G2212" i="1"/>
  <c r="G2266" i="1"/>
  <c r="G2585" i="1"/>
  <c r="G2320" i="1"/>
  <c r="G2530" i="1"/>
  <c r="H2530" i="1" s="1"/>
  <c r="J2530" i="1" l="1"/>
  <c r="J2585" i="1"/>
  <c r="H2585" i="1"/>
  <c r="J2212" i="1"/>
  <c r="H2212" i="1"/>
  <c r="J2373" i="1"/>
  <c r="H2373" i="1"/>
  <c r="G2101" i="1"/>
  <c r="J2320" i="1"/>
  <c r="H2320" i="1"/>
  <c r="J2266" i="1"/>
  <c r="H2266" i="1"/>
  <c r="J2474" i="1"/>
  <c r="H2474" i="1"/>
  <c r="J2638" i="1"/>
  <c r="H2638" i="1"/>
  <c r="K2638" i="1" l="1"/>
  <c r="D80" i="8"/>
  <c r="D73" i="8"/>
  <c r="K2266" i="1"/>
  <c r="H2101" i="1"/>
  <c r="J2101" i="1"/>
  <c r="J4132" i="1" s="1"/>
  <c r="J4135" i="1" s="1"/>
  <c r="D72" i="8"/>
  <c r="K2212" i="1"/>
  <c r="D78" i="8"/>
  <c r="K2530" i="1"/>
  <c r="D77" i="8"/>
  <c r="K2474" i="1"/>
  <c r="K2320" i="1"/>
  <c r="D74" i="8"/>
  <c r="K2373" i="1"/>
  <c r="D75" i="8"/>
  <c r="K2585" i="1"/>
  <c r="D79" i="8"/>
  <c r="D22" i="10" l="1"/>
  <c r="E74" i="8"/>
  <c r="E22" i="10" s="1"/>
  <c r="D26" i="10"/>
  <c r="E78" i="8"/>
  <c r="E26" i="10" s="1"/>
  <c r="D70" i="8"/>
  <c r="F70" i="8" s="1"/>
  <c r="F18" i="10" s="1"/>
  <c r="K2101" i="1"/>
  <c r="K4132" i="1" s="1"/>
  <c r="K4135" i="1" s="1"/>
  <c r="D28" i="10"/>
  <c r="E80" i="8"/>
  <c r="E28" i="10" s="1"/>
  <c r="D27" i="10"/>
  <c r="E79" i="8"/>
  <c r="E27" i="10" s="1"/>
  <c r="D25" i="10"/>
  <c r="E77" i="8"/>
  <c r="E25" i="10" s="1"/>
  <c r="D20" i="10"/>
  <c r="F72" i="8"/>
  <c r="F20" i="10" s="1"/>
  <c r="D21" i="10"/>
  <c r="E73" i="8"/>
  <c r="E21" i="10" s="1"/>
  <c r="D23" i="10"/>
  <c r="E75" i="8"/>
  <c r="E23" i="10" s="1"/>
  <c r="G20" i="10" l="1"/>
  <c r="G25" i="10"/>
  <c r="G26" i="10"/>
  <c r="G28" i="10"/>
  <c r="G23" i="10"/>
  <c r="G27" i="10"/>
  <c r="G22" i="10"/>
  <c r="F83" i="8"/>
  <c r="F113" i="8" s="1"/>
  <c r="D83" i="8"/>
  <c r="D113" i="8" s="1"/>
  <c r="E83" i="8"/>
  <c r="E113" i="8" s="1"/>
  <c r="D18" i="10"/>
  <c r="D31" i="10" s="1"/>
  <c r="G21" i="10"/>
  <c r="F114" i="8" l="1"/>
  <c r="E31" i="10"/>
  <c r="G18" i="10" l="1"/>
  <c r="G31" i="10" s="1"/>
  <c r="F31" i="10"/>
</calcChain>
</file>

<file path=xl/sharedStrings.xml><?xml version="1.0" encoding="utf-8"?>
<sst xmlns="http://schemas.openxmlformats.org/spreadsheetml/2006/main" count="8944" uniqueCount="995">
  <si>
    <t xml:space="preserve">  SADHARAN  BIMA  CORPORATION</t>
  </si>
  <si>
    <t>Inward Local General Ledger (Re-insurance  Accounts  Deptt.)</t>
  </si>
  <si>
    <t>Head Office,  Dhaka-1000.</t>
  </si>
  <si>
    <t xml:space="preserve">SL. </t>
  </si>
  <si>
    <t>PR</t>
  </si>
  <si>
    <t xml:space="preserve">JV </t>
  </si>
  <si>
    <t>Debit</t>
  </si>
  <si>
    <t>Credit</t>
  </si>
  <si>
    <t>Balance</t>
  </si>
  <si>
    <t>Surplus PSB</t>
  </si>
  <si>
    <t>Total</t>
  </si>
  <si>
    <t xml:space="preserve"> Inward Local General Ledger (Re-insurance  Accounts  Deptt.)</t>
  </si>
  <si>
    <t xml:space="preserve">  Head Office,  Dhaka-1000.</t>
  </si>
  <si>
    <t>JV</t>
  </si>
  <si>
    <t>Janata Bank</t>
  </si>
  <si>
    <t>PSB Bal. trans. To H/O</t>
  </si>
  <si>
    <t>Janata Bank 3600075</t>
  </si>
  <si>
    <t>Opening Balance</t>
  </si>
  <si>
    <t>MV XL  Loss Paid</t>
  </si>
  <si>
    <t>Fire Cat XL M&amp;DP</t>
  </si>
  <si>
    <t>Fac. Prem (J. Bank)</t>
  </si>
  <si>
    <t>By Payment</t>
  </si>
  <si>
    <t>Fund Trans. Agrani Bank</t>
  </si>
  <si>
    <t xml:space="preserve">PSB Control </t>
  </si>
  <si>
    <t>Engg Surp Control</t>
  </si>
  <si>
    <t>PSB Balances Transfer</t>
  </si>
  <si>
    <t>Bank Charge &amp; Tax</t>
  </si>
  <si>
    <t>Bach Charge</t>
  </si>
  <si>
    <t>VR</t>
  </si>
  <si>
    <t>Opn Bal (Fac/Loss)</t>
  </si>
  <si>
    <t>Opening Bal (Fac)</t>
  </si>
  <si>
    <t>Opening Bal (Fac Loss)</t>
  </si>
  <si>
    <t>Avi. Fac. Prem</t>
  </si>
  <si>
    <t>Avi Surp PSB Ceded Prem</t>
  </si>
  <si>
    <t>Eng Fac Prem</t>
  </si>
  <si>
    <t xml:space="preserve">Eng Surp Prem </t>
  </si>
  <si>
    <t>Eng Surp PSB Ceded Prem</t>
  </si>
  <si>
    <t>Fire Fac Prem</t>
  </si>
  <si>
    <t>Fire Surp PSB Ceded Prem</t>
  </si>
  <si>
    <t xml:space="preserve">Fire Surp Port Prem </t>
  </si>
  <si>
    <t>Fire Cat XL Prem</t>
  </si>
  <si>
    <t>MC Fac Prem</t>
  </si>
  <si>
    <t>MC Surp Prem</t>
  </si>
  <si>
    <t>MC Cat XL Prem</t>
  </si>
  <si>
    <t>MC Cat XL PSB Prem</t>
  </si>
  <si>
    <t>MH Fac Prem. Refund</t>
  </si>
  <si>
    <t>MH Fac Prem</t>
  </si>
  <si>
    <t xml:space="preserve">MH Surp Prem </t>
  </si>
  <si>
    <t>MH Surp Refund</t>
  </si>
  <si>
    <t>MH Surp PSB Ceded Prem</t>
  </si>
  <si>
    <t>Misc. Fac Prem</t>
  </si>
  <si>
    <t>Misc. Fac. OMP Prem</t>
  </si>
  <si>
    <t>Fire Surp Prem</t>
  </si>
  <si>
    <t>Motor Fac. Prem</t>
  </si>
  <si>
    <t>Misc Surp Prem</t>
  </si>
  <si>
    <t>Motor M&amp;DP Prem</t>
  </si>
  <si>
    <t>MV XL  Adj. Prem</t>
  </si>
  <si>
    <t>Misc Surp Port Prem</t>
  </si>
  <si>
    <t>Eng Fac Comm Paid</t>
  </si>
  <si>
    <t xml:space="preserve">Eng Surp Comm Paid </t>
  </si>
  <si>
    <t>Eng Surp PSB Comm Paid</t>
  </si>
  <si>
    <t>Engg Surp Profit Comm Paid</t>
  </si>
  <si>
    <t>Fire Fac Comm Paid</t>
  </si>
  <si>
    <t>Fire Surp Comm. Paid</t>
  </si>
  <si>
    <t>Fire Surp Sliding Paid</t>
  </si>
  <si>
    <t>Fire Surp Inspection Fee</t>
  </si>
  <si>
    <t>Fire Surp PSB Comm Paid</t>
  </si>
  <si>
    <t>MC Fac Comm Paid</t>
  </si>
  <si>
    <t>MC Surp Comm Paid</t>
  </si>
  <si>
    <t>MC Surp PSB Comm Paid</t>
  </si>
  <si>
    <t>Avi Fac. Comm Paid</t>
  </si>
  <si>
    <t>Avi Surp PSB Comm Paid</t>
  </si>
  <si>
    <t>MC Surp Profit Comm</t>
  </si>
  <si>
    <t xml:space="preserve">MH Fac Comm Paid </t>
  </si>
  <si>
    <t>MH Fac. Comm. Refund</t>
  </si>
  <si>
    <t>MH Surp Comm Refund</t>
  </si>
  <si>
    <t>MH Surp PSB Comm Paid</t>
  </si>
  <si>
    <t>MH Surp Profit Comm</t>
  </si>
  <si>
    <t>Misc Fac Comm Paid</t>
  </si>
  <si>
    <t>OMP Comm Paid</t>
  </si>
  <si>
    <t>Motor Fac. Comm Paid</t>
  </si>
  <si>
    <t>Misc Surp Profit Comm</t>
  </si>
  <si>
    <t>Avi Surp PSB Rtn Loss</t>
  </si>
  <si>
    <t>Engg Fac Loss Paid</t>
  </si>
  <si>
    <t>Engg Surp Loss Paid</t>
  </si>
  <si>
    <t>Eng Surp PSB Rtn Loss</t>
  </si>
  <si>
    <t>Eng Surp PSB Loss Paid</t>
  </si>
  <si>
    <t>Fire Fac Loss Paid</t>
  </si>
  <si>
    <t>Fire Surp Loss Paid</t>
  </si>
  <si>
    <t>Fire Auto Fac Loss Paid</t>
  </si>
  <si>
    <t>Fire Surp PSB Rtn Loss</t>
  </si>
  <si>
    <t>Fire Surp PSB Loss Paid</t>
  </si>
  <si>
    <t>Fire Surp Port Loss</t>
  </si>
  <si>
    <t>MC Surp Loss Paid</t>
  </si>
  <si>
    <t>MC Auto Fac.Paid</t>
  </si>
  <si>
    <t>MC Surp PSB Rtn Loss</t>
  </si>
  <si>
    <t>MC Surp PSB Loss Paid</t>
  </si>
  <si>
    <t>MH Fac Loss Paid</t>
  </si>
  <si>
    <t>MH Surp Loss Paid</t>
  </si>
  <si>
    <t>MH Surp PSB Rtn Loss</t>
  </si>
  <si>
    <t>MH Surp PSB Loss Paid</t>
  </si>
  <si>
    <t>Motor Fac. Loss Paid</t>
  </si>
  <si>
    <t>Misc Surp Loss Paid</t>
  </si>
  <si>
    <t>Avi Fac. Net Bal</t>
  </si>
  <si>
    <t>Fac. Prem (S. Bank)</t>
  </si>
  <si>
    <t>Eng Fac Net Bal</t>
  </si>
  <si>
    <t>Cash Loss Adj. Mercantile</t>
  </si>
  <si>
    <t>Fire Fac Net Bal</t>
  </si>
  <si>
    <t>MC Fac Net Bal</t>
  </si>
  <si>
    <t>MH Fac Net Bal</t>
  </si>
  <si>
    <t>Misc. Fac Net Bal</t>
  </si>
  <si>
    <t>Motor Fac. Net Bal</t>
  </si>
  <si>
    <t>Motor Fac. Loss Bal</t>
  </si>
  <si>
    <t>Eng Surp Net Bal</t>
  </si>
  <si>
    <t>Eng Surp Outward A/c</t>
  </si>
  <si>
    <t>Fire Surp Net Bal</t>
  </si>
  <si>
    <t>Fire Auto Fac Net Bal</t>
  </si>
  <si>
    <t>Fire Cat XL Net Bal</t>
  </si>
  <si>
    <t>MC Surp Net Bal</t>
  </si>
  <si>
    <t>MC Cat XL Net Bal</t>
  </si>
  <si>
    <t>MH Surp Net bal</t>
  </si>
  <si>
    <t>Misc Surp Net Bal</t>
  </si>
  <si>
    <t>Planty Fee.</t>
  </si>
  <si>
    <t>MH Surp Comm Paid</t>
  </si>
  <si>
    <t xml:space="preserve">Avia Fac. Prem </t>
  </si>
  <si>
    <t>Fire Risk XL Prem</t>
  </si>
  <si>
    <t>Fire Loss part Clause</t>
  </si>
  <si>
    <t xml:space="preserve"> Survey Fee</t>
  </si>
  <si>
    <t>Misc Surp Comm</t>
  </si>
  <si>
    <t xml:space="preserve"> Surp PSB Loss Paid</t>
  </si>
  <si>
    <t>Treaty</t>
  </si>
  <si>
    <t>01</t>
  </si>
  <si>
    <t>23</t>
  </si>
  <si>
    <t>24</t>
  </si>
  <si>
    <t>25</t>
  </si>
  <si>
    <t>37</t>
  </si>
  <si>
    <t>38</t>
  </si>
  <si>
    <t>39</t>
  </si>
  <si>
    <t>Prem (Janata Bank)</t>
  </si>
  <si>
    <t>02</t>
  </si>
  <si>
    <t>03</t>
  </si>
  <si>
    <t>04</t>
  </si>
  <si>
    <t>05</t>
  </si>
  <si>
    <t>06</t>
  </si>
  <si>
    <t>07</t>
  </si>
  <si>
    <t>08</t>
  </si>
  <si>
    <t>09</t>
  </si>
  <si>
    <t>10</t>
  </si>
  <si>
    <t>11</t>
  </si>
  <si>
    <t>12</t>
  </si>
  <si>
    <t>13</t>
  </si>
  <si>
    <t>14</t>
  </si>
  <si>
    <t>15</t>
  </si>
  <si>
    <t>Fire Risk XL Net Bal</t>
  </si>
  <si>
    <t>17</t>
  </si>
  <si>
    <t>18</t>
  </si>
  <si>
    <t>19</t>
  </si>
  <si>
    <t>20</t>
  </si>
  <si>
    <t>21</t>
  </si>
  <si>
    <t>Motor M&amp;DP Net Bal</t>
  </si>
  <si>
    <t>22</t>
  </si>
  <si>
    <t>MV XL  Net Bal</t>
  </si>
  <si>
    <t>16</t>
  </si>
  <si>
    <t>Surplus/Treaty</t>
  </si>
  <si>
    <t>35</t>
  </si>
  <si>
    <t>41</t>
  </si>
  <si>
    <t>42</t>
  </si>
  <si>
    <t>43</t>
  </si>
  <si>
    <t>44</t>
  </si>
  <si>
    <t>45</t>
  </si>
  <si>
    <t>46</t>
  </si>
  <si>
    <t>47</t>
  </si>
  <si>
    <t>48</t>
  </si>
  <si>
    <t>49</t>
  </si>
  <si>
    <t>50</t>
  </si>
  <si>
    <t>Cash Loss Paid</t>
  </si>
  <si>
    <t>52</t>
  </si>
  <si>
    <t>Head Office (PSB Sha AL)</t>
  </si>
  <si>
    <t>36</t>
  </si>
  <si>
    <t>40</t>
  </si>
  <si>
    <t>26</t>
  </si>
  <si>
    <t>27</t>
  </si>
  <si>
    <t>28</t>
  </si>
  <si>
    <t>29</t>
  </si>
  <si>
    <t>MC Surp PSB Ceded Prem</t>
  </si>
  <si>
    <t>30</t>
  </si>
  <si>
    <t>31</t>
  </si>
  <si>
    <t>32</t>
  </si>
  <si>
    <t>Misc Surp PSB Rtn Loss</t>
  </si>
  <si>
    <t>Misc Surp PSB Loss Paid</t>
  </si>
  <si>
    <t>33</t>
  </si>
  <si>
    <t>Misc Surp Prem Withdl.</t>
  </si>
  <si>
    <t>Misc Surp Loss Withdl.</t>
  </si>
  <si>
    <t>Misc. Fac. Prem (J. Bank)</t>
  </si>
  <si>
    <t>Misc XL Treaty Prem</t>
  </si>
  <si>
    <t>Misc XL Treaty Net Bal</t>
  </si>
  <si>
    <t>MV XL Ceded Prem</t>
  </si>
  <si>
    <t>34</t>
  </si>
  <si>
    <t xml:space="preserve">Fac. Prem </t>
  </si>
  <si>
    <t>O/S Loss Bd Co-Op</t>
  </si>
  <si>
    <t>GA Loss Account</t>
  </si>
  <si>
    <t>PSB Share Allocation</t>
  </si>
  <si>
    <t>Aviation Loss</t>
  </si>
  <si>
    <t>O/W (Roose &amp; Partners)</t>
  </si>
  <si>
    <t xml:space="preserve">O/S Loss </t>
  </si>
  <si>
    <t>SL</t>
  </si>
  <si>
    <t>67</t>
  </si>
  <si>
    <t>Survey Fee</t>
  </si>
  <si>
    <t>Grand Total</t>
  </si>
  <si>
    <t>OMP</t>
  </si>
  <si>
    <t>Fire Surplus</t>
  </si>
  <si>
    <t>Fire Cat XL</t>
  </si>
  <si>
    <t>Fire Risk XL</t>
  </si>
  <si>
    <t>MC Surplus</t>
  </si>
  <si>
    <t>MC Cat XL</t>
  </si>
  <si>
    <t>MH Surplus</t>
  </si>
  <si>
    <t>Motor M&amp;DP</t>
  </si>
  <si>
    <t>Different</t>
  </si>
  <si>
    <t>50%</t>
  </si>
  <si>
    <t>Mis XL Treaty</t>
  </si>
  <si>
    <t xml:space="preserve">  SADHARAN BIMA CORPORATION</t>
  </si>
  <si>
    <t>Re-Insurance Accounts Dept.</t>
  </si>
  <si>
    <t>Head Office, Dhaka- 1000</t>
  </si>
  <si>
    <t>SL.</t>
  </si>
  <si>
    <t>PARTICULARS</t>
  </si>
  <si>
    <t>LF</t>
  </si>
  <si>
    <t>SUB-TOTAL</t>
  </si>
  <si>
    <t>DR</t>
  </si>
  <si>
    <t>CR</t>
  </si>
  <si>
    <t>Aviation</t>
  </si>
  <si>
    <t>Engineering</t>
  </si>
  <si>
    <t xml:space="preserve">Fire </t>
  </si>
  <si>
    <t>Fire Port Folio</t>
  </si>
  <si>
    <t>Marine Cargo</t>
  </si>
  <si>
    <t>Marine Hull</t>
  </si>
  <si>
    <t>Misc. Accdt.</t>
  </si>
  <si>
    <t>Misc. Port Folio</t>
  </si>
  <si>
    <t>Aviation Profit</t>
  </si>
  <si>
    <t xml:space="preserve">Engineering </t>
  </si>
  <si>
    <t>Engineering Profit</t>
  </si>
  <si>
    <t xml:space="preserve">Marine Cargo Profit </t>
  </si>
  <si>
    <t>Marine Hull Profit</t>
  </si>
  <si>
    <t>Misc. Accdt. Profit</t>
  </si>
  <si>
    <t>Aviation Fac.</t>
  </si>
  <si>
    <t>Engg. Fac.</t>
  </si>
  <si>
    <t>Fire Fac.</t>
  </si>
  <si>
    <t>MC Fac.</t>
  </si>
  <si>
    <t>MH Fac.</t>
  </si>
  <si>
    <t>Misc. Fac.</t>
  </si>
  <si>
    <t>Misc. Fac. OMP</t>
  </si>
  <si>
    <t>Motor Fac.</t>
  </si>
  <si>
    <t>Engg. Surp</t>
  </si>
  <si>
    <t>Fire Auto Fac.</t>
  </si>
  <si>
    <t>MC Auto Fac.</t>
  </si>
  <si>
    <t>Misc Accdt. Surplus</t>
  </si>
  <si>
    <t>Motor Vehicle XL</t>
  </si>
  <si>
    <t>Aviation Surplus</t>
  </si>
  <si>
    <t>Engineering Surplus</t>
  </si>
  <si>
    <t>Marine Cargo Surplus</t>
  </si>
  <si>
    <t>Marine Cargo Cat XL</t>
  </si>
  <si>
    <t>Marine Hull Surplus</t>
  </si>
  <si>
    <t>Misc. Accdt. Surplus</t>
  </si>
  <si>
    <t>Motor Vehicle XL (M&amp;DP)</t>
  </si>
  <si>
    <t>Janata Bank STD 36000075</t>
  </si>
  <si>
    <t xml:space="preserve">Bank Charges </t>
  </si>
  <si>
    <t>VAT &amp; Excise Duty</t>
  </si>
  <si>
    <t>Bank Interest</t>
  </si>
  <si>
    <t>Tax on Bank Interest</t>
  </si>
  <si>
    <t>Outward A/C</t>
  </si>
  <si>
    <t>Head Office</t>
  </si>
  <si>
    <t>Cash Loss Paid to Ceding Co`s</t>
  </si>
  <si>
    <t>Solicitor Fee</t>
  </si>
  <si>
    <t>Baill Fee</t>
  </si>
  <si>
    <t>SADHARAN BIMA CORPORATION</t>
  </si>
  <si>
    <t>1st Qtr.</t>
  </si>
  <si>
    <t>2nd Qtr.</t>
  </si>
  <si>
    <t>3rd Qtr.</t>
  </si>
  <si>
    <t>4th Qtr.</t>
  </si>
  <si>
    <t>51</t>
  </si>
  <si>
    <t>68</t>
  </si>
  <si>
    <t>Janata Bank Ltd</t>
  </si>
  <si>
    <t>Dr</t>
  </si>
  <si>
    <t>Cr</t>
  </si>
  <si>
    <t>Claim Paid GDIC</t>
  </si>
  <si>
    <t>Claim Paid</t>
  </si>
  <si>
    <t>Claim Paid-Sena Kalyan</t>
  </si>
  <si>
    <t>Cash Loss Adj Federal</t>
  </si>
  <si>
    <t>53</t>
  </si>
  <si>
    <t>Cash Loss Adj Northern</t>
  </si>
  <si>
    <t>RE-INSURANCE ACCOUNTS DEPT.</t>
  </si>
  <si>
    <t>HEAD OFFICE, DHAKA- 1000</t>
  </si>
  <si>
    <t>Particulars</t>
  </si>
  <si>
    <t xml:space="preserve">Treaty Prem </t>
  </si>
  <si>
    <t>In-ward Local</t>
  </si>
  <si>
    <t>Fire Rix XL Prem</t>
  </si>
  <si>
    <t>54</t>
  </si>
  <si>
    <t>Fire Cash Loss Paid</t>
  </si>
  <si>
    <t>55</t>
  </si>
  <si>
    <t>56</t>
  </si>
  <si>
    <t>57</t>
  </si>
  <si>
    <t>58</t>
  </si>
  <si>
    <t>59</t>
  </si>
  <si>
    <t>60</t>
  </si>
  <si>
    <t>Misc Surp RI Premium</t>
  </si>
  <si>
    <t>Misc Srup Commission</t>
  </si>
  <si>
    <t>Surplus PSB Control</t>
  </si>
  <si>
    <t>Misc. Suspense Account</t>
  </si>
  <si>
    <t>Fire Surp Profit Comm</t>
  </si>
  <si>
    <t>Mis Suspense</t>
  </si>
  <si>
    <t>Eng Fac Prem Refunf</t>
  </si>
  <si>
    <t>O/S Losses</t>
  </si>
  <si>
    <t>Total Premium:</t>
  </si>
  <si>
    <t xml:space="preserve">Total Commission: </t>
  </si>
  <si>
    <t>Total Losses:</t>
  </si>
  <si>
    <t>Total Control :</t>
  </si>
  <si>
    <t>Total Other than control :</t>
  </si>
  <si>
    <t xml:space="preserve">Total P.S.B Control </t>
  </si>
  <si>
    <t>Cash Loss Adj Phoenix</t>
  </si>
  <si>
    <t>Cash Loss Bd National</t>
  </si>
  <si>
    <t>Cash Loss Crystal</t>
  </si>
  <si>
    <t>Cash Loss Islami Comm</t>
  </si>
  <si>
    <t>Cash Loss Bd. Co-Ope</t>
  </si>
  <si>
    <t>Cash Loss Standard</t>
  </si>
  <si>
    <t>PSB Share Heldpu</t>
  </si>
  <si>
    <t>61</t>
  </si>
  <si>
    <t>62</t>
  </si>
  <si>
    <t>63</t>
  </si>
  <si>
    <t>64</t>
  </si>
  <si>
    <t>65</t>
  </si>
  <si>
    <t xml:space="preserve"> Cash Loss</t>
  </si>
  <si>
    <t>Cash Loss</t>
  </si>
  <si>
    <t>66</t>
  </si>
  <si>
    <t>MC Surp Control</t>
  </si>
  <si>
    <t>Fire Loss Paid</t>
  </si>
  <si>
    <t>Cash Loss Adjustment</t>
  </si>
  <si>
    <t>69</t>
  </si>
  <si>
    <t>Fire O/S Loss Paid</t>
  </si>
  <si>
    <t>Subtotal</t>
  </si>
  <si>
    <t>GL 
Folio</t>
  </si>
  <si>
    <t>70</t>
  </si>
  <si>
    <t>Fire Profit Comm</t>
  </si>
  <si>
    <t>Cash Loss Adj</t>
  </si>
  <si>
    <t>Misc. Loss Paid</t>
  </si>
  <si>
    <t>Misc. Claim Paid</t>
  </si>
  <si>
    <t>Motor Claim Paid</t>
  </si>
  <si>
    <t xml:space="preserve">Cash Loss </t>
  </si>
  <si>
    <t>O/S Loss Adjustment</t>
  </si>
  <si>
    <t>Misc. Surplus</t>
  </si>
  <si>
    <t>Folio</t>
  </si>
  <si>
    <t>71</t>
  </si>
  <si>
    <t>Netting JV</t>
  </si>
  <si>
    <t>Dt. 31.12.19</t>
  </si>
  <si>
    <t>Prem. Reg. Page No.</t>
  </si>
  <si>
    <t>R/I Premium Ceded</t>
  </si>
  <si>
    <t>Co`s Retained Loss</t>
  </si>
  <si>
    <t>R/I Commission</t>
  </si>
  <si>
    <t>Losses Paid 50%</t>
  </si>
  <si>
    <t>PSB Control A/c</t>
  </si>
  <si>
    <t>Net Balance</t>
  </si>
  <si>
    <t>3 Cr</t>
  </si>
  <si>
    <t>25 Cr</t>
  </si>
  <si>
    <t>25 Dr</t>
  </si>
  <si>
    <t>15 Dr</t>
  </si>
  <si>
    <t>54 Dr</t>
  </si>
  <si>
    <t>Fire Cat XL and M&amp;DP</t>
  </si>
  <si>
    <t>5 Cr</t>
  </si>
  <si>
    <t>55 Dr</t>
  </si>
  <si>
    <t>JV No. 30/19</t>
  </si>
  <si>
    <t>7 Cr</t>
  </si>
  <si>
    <t>27 Cr</t>
  </si>
  <si>
    <t>27 Dr</t>
  </si>
  <si>
    <t>17 Dr</t>
  </si>
  <si>
    <t>57 Dr</t>
  </si>
  <si>
    <t>JV No. 31/19</t>
  </si>
  <si>
    <t>M.C. Cat XL M&amp;DP</t>
  </si>
  <si>
    <t>58 Dr</t>
  </si>
  <si>
    <t>8 Cr</t>
  </si>
  <si>
    <t>28 Cr</t>
  </si>
  <si>
    <t>28 Dr</t>
  </si>
  <si>
    <t>19 Dr</t>
  </si>
  <si>
    <t>59 Dr</t>
  </si>
  <si>
    <t>JV No. 33/19</t>
  </si>
  <si>
    <t>9 Cr</t>
  </si>
  <si>
    <t>29 Cr</t>
  </si>
  <si>
    <t>29 Dr</t>
  </si>
  <si>
    <t>21 Dr</t>
  </si>
  <si>
    <t>60 Dr</t>
  </si>
  <si>
    <t>M.V  XL &amp; M&amp;DP</t>
  </si>
  <si>
    <t>61 Dr</t>
  </si>
  <si>
    <t>1 Cr</t>
  </si>
  <si>
    <t>23 Cr</t>
  </si>
  <si>
    <t>23 Dr</t>
  </si>
  <si>
    <t>11 Dr</t>
  </si>
  <si>
    <t>52 Dr</t>
  </si>
  <si>
    <t>2 Cr</t>
  </si>
  <si>
    <t>24 Cr</t>
  </si>
  <si>
    <t>24 Dr</t>
  </si>
  <si>
    <t>13 Dr</t>
  </si>
  <si>
    <t>53 Dr</t>
  </si>
  <si>
    <t>72</t>
  </si>
  <si>
    <t>Cash Loss Adjust</t>
  </si>
  <si>
    <t>GL Folio</t>
  </si>
  <si>
    <t>Head Office A/c</t>
  </si>
  <si>
    <t>GA Loss</t>
  </si>
  <si>
    <t>Bail Fee</t>
  </si>
  <si>
    <t>Expart Fee</t>
  </si>
  <si>
    <t>Others Received</t>
  </si>
  <si>
    <t>REINSURANCE ACCOUNTS DEPT.</t>
  </si>
  <si>
    <t>HEAD OFFICE, DHAKA- 1000.</t>
  </si>
  <si>
    <t>Date: 31/12/20</t>
  </si>
  <si>
    <t>Journal for: Cash Loss Adjustment</t>
  </si>
  <si>
    <t>Company Name:</t>
  </si>
  <si>
    <t>Insurred Name:</t>
  </si>
  <si>
    <t>Net Payment:</t>
  </si>
  <si>
    <t>Tk</t>
  </si>
  <si>
    <t>Adjusted:</t>
  </si>
  <si>
    <t>Total Loss:</t>
  </si>
  <si>
    <t>TK</t>
  </si>
  <si>
    <t>Sl</t>
  </si>
  <si>
    <t>Head of A/c</t>
  </si>
  <si>
    <t>GL F</t>
  </si>
  <si>
    <t>Cash Loss             Dr</t>
  </si>
  <si>
    <t>Avi. Hull Fac.</t>
  </si>
  <si>
    <t>M.H Fac.</t>
  </si>
  <si>
    <t>Total Facultative</t>
  </si>
  <si>
    <t>Engg. Surplus</t>
  </si>
  <si>
    <t>Fire Cat. XL.</t>
  </si>
  <si>
    <t>MC Auto Fac</t>
  </si>
  <si>
    <t>M.V. XL.</t>
  </si>
  <si>
    <t>Total Surplus</t>
  </si>
  <si>
    <t>GT(Fac+Surp)</t>
  </si>
  <si>
    <t>Asia Pacific</t>
  </si>
  <si>
    <t>Eastland</t>
  </si>
  <si>
    <t>JV No. 46/20</t>
  </si>
  <si>
    <t xml:space="preserve">GL </t>
  </si>
  <si>
    <t>Fire Loss     Dr</t>
  </si>
  <si>
    <t>To Cash Loss Paid    Cr.</t>
  </si>
  <si>
    <t>Being the above mentioned amount of Fire Cash Loss Paid to Bd Co-Operative Company`s dues to SBC, now transfred and recorded into our Book`s for necessary action for the year 2020.</t>
  </si>
  <si>
    <t>JV No. 48/20</t>
  </si>
  <si>
    <t>Being the above mentioned amount of Fire Cash Loss Paid to Asia Pacific Company`s dues to SBC, now transfred and recorded into our Book`s for necessary action for the year 2020.</t>
  </si>
  <si>
    <t>JV No. 49/20</t>
  </si>
  <si>
    <t>Being the above mentioned amount of Fire Cash Loss Paid to Eastland Company`s dues to SBC, now transfred and recorded into our Book`s for necessary action for the year 2020.</t>
  </si>
  <si>
    <t>JV No. 50/20</t>
  </si>
  <si>
    <t>Being the above mentioned amount of Fire Cash Loss Paid to Crystal Company`s dues to SBC, now transfred and recorded into our Book`s for necessary action for the year 2020.</t>
  </si>
  <si>
    <t>JV No. 51/20</t>
  </si>
  <si>
    <t>Aviation Loss     Dr</t>
  </si>
  <si>
    <t>Being the above mentioned amount of Fire Claim Paid to Sena Kalyan Company`s dues to SBC, now transfred and recorded into our Book`s for necessary action for the year 2020.</t>
  </si>
  <si>
    <t>JV No. 52/20</t>
  </si>
  <si>
    <t>Fire Loss      Dr</t>
  </si>
  <si>
    <t>To Cash Loss Paid       Cr.</t>
  </si>
  <si>
    <t>Being the above mentioned Claim paid to Crystal Insurance Co. Ltd. As per aproval by proper authority now transfer our accounts for necessery action. Payment voucher and other supporting documents are attached herewith.</t>
  </si>
  <si>
    <t>JV No. 53/20</t>
  </si>
  <si>
    <t>O/S Losses    Dr</t>
  </si>
  <si>
    <t>Being the above mentioned O/S Loss paid to Bd Co-Operative Insurance Co. Ltd. As per aproval by proper authority now transfer our accounts for necessery action. Payment voucher and other supporting documents are attached herewith.</t>
  </si>
  <si>
    <t>JV No. 54/20</t>
  </si>
  <si>
    <t>Cash Loss          Dr</t>
  </si>
  <si>
    <t>Being the above mentioned Claim Amount paid to Bd Co-Operative Insurance Co. Ltd. As per aproval by proper authority now transfer our accounts for necessery action. Payment voucher and other supporting documents are attached herewith.</t>
  </si>
  <si>
    <t>JV No. 55/20</t>
  </si>
  <si>
    <t>Aviation Loss            Dr</t>
  </si>
  <si>
    <t>To Cash Loss       Cr.</t>
  </si>
  <si>
    <t>Being the above mentioned Claim paid to Sena Kalyan Insurance Co. Ltd. As per aproval by proper authority now transfer our accounts for necessery action. Payment voucher and other supporting documents are attached herewith.</t>
  </si>
  <si>
    <t>JV No. 56/20</t>
  </si>
  <si>
    <t>JV No. 57/20</t>
  </si>
  <si>
    <t>O/S  Loss     Dr</t>
  </si>
  <si>
    <t>To Cash Loss                 Cr.</t>
  </si>
  <si>
    <t>Being the above mentioned Cash Loss paid to Phoenix Insurance Co. Ltd. As per aproval by proper authority now transfer our accounts for necessery action. Payment voucher and other supporting documents are attached herewith.</t>
  </si>
  <si>
    <t>JV No. 58/20</t>
  </si>
  <si>
    <t>Fire Surplus Control     Dr</t>
  </si>
  <si>
    <t xml:space="preserve">                              (JV-53)</t>
  </si>
  <si>
    <t>O/S  Loss                 Cr.</t>
  </si>
  <si>
    <t>Being the above mentioned Cash Loss paid to Bd Co-Operative Insurance Co. Ltd. As per aproval by proper authority now transfer our accounts for necessery action. Payment voucher and other supporting documents are attached herewith.</t>
  </si>
  <si>
    <t>JV No. 59/20</t>
  </si>
  <si>
    <t xml:space="preserve">                              (JV-57)</t>
  </si>
  <si>
    <t>JV No. 26/20</t>
  </si>
  <si>
    <t>Dt. 31.12.20</t>
  </si>
  <si>
    <t>Statement of R/I Acceptance Accounts on Public Sector Business Qtr. Wise (Jan. - Dec.) 2020</t>
  </si>
  <si>
    <t>Being the above mentioned amount of PSB carried forwarded in our 2020 accounts for necessary action.</t>
  </si>
  <si>
    <t>JV No. 27/20</t>
  </si>
  <si>
    <t>JV No. 28/20</t>
  </si>
  <si>
    <t>JV No. 29/20</t>
  </si>
  <si>
    <t>JV No.32/20</t>
  </si>
  <si>
    <t>JV No. 34/20</t>
  </si>
  <si>
    <t>Re-Insurance Accounts Depertment</t>
  </si>
  <si>
    <t>Head Office, Dhaka-1000.</t>
  </si>
  <si>
    <t xml:space="preserve"> Monthwise Payment for the year 2020</t>
  </si>
  <si>
    <t>Janata Bank Ltd. STD A/c. 36000075</t>
  </si>
  <si>
    <t>1st Quarter</t>
  </si>
  <si>
    <t>Head of A/C</t>
  </si>
  <si>
    <t>GLF</t>
  </si>
  <si>
    <t>January</t>
  </si>
  <si>
    <t>February</t>
  </si>
  <si>
    <t>March</t>
  </si>
  <si>
    <t>Total (31.03.20)</t>
  </si>
  <si>
    <t>Outward (Agrani Bank)</t>
  </si>
  <si>
    <t>Claims Paid</t>
  </si>
  <si>
    <t>Total (Janata Bank)</t>
  </si>
  <si>
    <t>2nd Quarter</t>
  </si>
  <si>
    <t>April</t>
  </si>
  <si>
    <t>May</t>
  </si>
  <si>
    <t>June</t>
  </si>
  <si>
    <t>Total (30.06.20)</t>
  </si>
  <si>
    <t>3rd Quarter</t>
  </si>
  <si>
    <t>July</t>
  </si>
  <si>
    <t>August</t>
  </si>
  <si>
    <t>September</t>
  </si>
  <si>
    <t>Total (30.09.20)</t>
  </si>
  <si>
    <t xml:space="preserve"> </t>
  </si>
  <si>
    <t>4th Quarter</t>
  </si>
  <si>
    <t>October</t>
  </si>
  <si>
    <t>November</t>
  </si>
  <si>
    <t>December</t>
  </si>
  <si>
    <t>Total (31.12.20)</t>
  </si>
  <si>
    <t>Grand Total (1-4th Qrt.)</t>
  </si>
  <si>
    <t>Being the above amount of expenses incurred during the year 2020 now transfer into our Books for 
necessery action.</t>
  </si>
  <si>
    <t>J. V. No. 37 /20</t>
  </si>
  <si>
    <t>Date- 31/12/2020</t>
  </si>
  <si>
    <t>L.F</t>
  </si>
  <si>
    <t>Dr.</t>
  </si>
  <si>
    <t>Cr.</t>
  </si>
  <si>
    <t>Remarks</t>
  </si>
  <si>
    <t>Janata Bank A/c</t>
  </si>
  <si>
    <t xml:space="preserve">    To Interest on Janata Bank A/C</t>
  </si>
  <si>
    <t>Being the above amount of Interest on Janata Bank Ltd. A/c 36000075 during the year 2020 as per bellows particulars, now transfer into proper account for necessery action.</t>
  </si>
  <si>
    <t>Bank Charge</t>
  </si>
  <si>
    <t xml:space="preserve">Tax on Interest </t>
  </si>
  <si>
    <t>Excise duty &amp; A/c Maint Fee Vat</t>
  </si>
  <si>
    <t>Bach Charge A/c</t>
  </si>
  <si>
    <t xml:space="preserve">           To Janata Bank A/c</t>
  </si>
  <si>
    <t>Being the above amount Bank Charges Debited by Janata Bank A/c 36000075 during the year 2020 as per bellows particulars now transfer into proper account for necessery action.</t>
  </si>
  <si>
    <t>Tax on Interest</t>
  </si>
  <si>
    <t>Account Maintainance Fee Vat</t>
  </si>
  <si>
    <t>Excise Duty</t>
  </si>
  <si>
    <t>SADHARAN  BIMA  CORPORATION</t>
  </si>
  <si>
    <t xml:space="preserve">  Re-insurance  Accounts  Deptt.</t>
  </si>
  <si>
    <t>JV No. 02</t>
  </si>
  <si>
    <t>Dt. 31/12/2020</t>
  </si>
  <si>
    <t>List of Quarter Wise Balance of Premium - 2020</t>
  </si>
  <si>
    <t xml:space="preserve">Aviation Facultative </t>
  </si>
  <si>
    <t>Name of Company</t>
  </si>
  <si>
    <t>1st Qtr</t>
  </si>
  <si>
    <t>2nd Qtr</t>
  </si>
  <si>
    <t>3rd Qtr</t>
  </si>
  <si>
    <t>4th Qtr</t>
  </si>
  <si>
    <t>Total Qtr</t>
  </si>
  <si>
    <t xml:space="preserve">Agrani </t>
  </si>
  <si>
    <t>Asia</t>
  </si>
  <si>
    <t xml:space="preserve">Asia Pacific  </t>
  </si>
  <si>
    <t>BD.Co-Op</t>
  </si>
  <si>
    <t>BGIC</t>
  </si>
  <si>
    <t xml:space="preserve">BD.National </t>
  </si>
  <si>
    <t xml:space="preserve">Central </t>
  </si>
  <si>
    <t xml:space="preserve">City </t>
  </si>
  <si>
    <t xml:space="preserve">Continental </t>
  </si>
  <si>
    <t xml:space="preserve">Crystal </t>
  </si>
  <si>
    <t xml:space="preserve">Desh </t>
  </si>
  <si>
    <t xml:space="preserve">Dhaka </t>
  </si>
  <si>
    <t xml:space="preserve">Eastern </t>
  </si>
  <si>
    <t xml:space="preserve">Eastland </t>
  </si>
  <si>
    <t xml:space="preserve">Express </t>
  </si>
  <si>
    <t xml:space="preserve">Federal </t>
  </si>
  <si>
    <t xml:space="preserve">Global </t>
  </si>
  <si>
    <t xml:space="preserve">Green Delta </t>
  </si>
  <si>
    <t xml:space="preserve">Islami Comm. </t>
  </si>
  <si>
    <t>Islami Ins Bd.</t>
  </si>
  <si>
    <t xml:space="preserve">Janata </t>
  </si>
  <si>
    <t xml:space="preserve">Karnaphuli </t>
  </si>
  <si>
    <t xml:space="preserve">Meghna </t>
  </si>
  <si>
    <t xml:space="preserve">Mercantile </t>
  </si>
  <si>
    <t xml:space="preserve">Nitol </t>
  </si>
  <si>
    <t xml:space="preserve">Northern </t>
  </si>
  <si>
    <t>Paramount</t>
  </si>
  <si>
    <t xml:space="preserve">Peoples </t>
  </si>
  <si>
    <t xml:space="preserve">Phoenix </t>
  </si>
  <si>
    <t xml:space="preserve">Pioneer </t>
  </si>
  <si>
    <t xml:space="preserve">Pragati </t>
  </si>
  <si>
    <t xml:space="preserve">Prime </t>
  </si>
  <si>
    <t xml:space="preserve">Provati </t>
  </si>
  <si>
    <t xml:space="preserve">Purabi  </t>
  </si>
  <si>
    <t xml:space="preserve">Reliance </t>
  </si>
  <si>
    <t>Republic</t>
  </si>
  <si>
    <t xml:space="preserve">Rupali </t>
  </si>
  <si>
    <t>Sena Kalyan</t>
  </si>
  <si>
    <t xml:space="preserve">Sikder </t>
  </si>
  <si>
    <t xml:space="preserve">Sonarbangla </t>
  </si>
  <si>
    <t xml:space="preserve">South Asia </t>
  </si>
  <si>
    <t xml:space="preserve">Standard </t>
  </si>
  <si>
    <t xml:space="preserve">Takaful </t>
  </si>
  <si>
    <t xml:space="preserve">Union </t>
  </si>
  <si>
    <t xml:space="preserve">United </t>
  </si>
  <si>
    <t>Total Premium</t>
  </si>
  <si>
    <t>GL</t>
  </si>
  <si>
    <t>Journal</t>
  </si>
  <si>
    <t>R/I Premium</t>
  </si>
  <si>
    <t>Refund Prem</t>
  </si>
  <si>
    <t>Re-instate Prem</t>
  </si>
  <si>
    <t>Adjust Prem.</t>
  </si>
  <si>
    <t>Port Premium</t>
  </si>
  <si>
    <t>Refund Port Prem</t>
  </si>
  <si>
    <t>RI Commission</t>
  </si>
  <si>
    <t>Ref Commission</t>
  </si>
  <si>
    <t>Profit Comm</t>
  </si>
  <si>
    <t>Refund Profit Comm</t>
  </si>
  <si>
    <t>O/W (GDIC)</t>
  </si>
  <si>
    <t>Inspection Fee</t>
  </si>
  <si>
    <t>Penalty Fee</t>
  </si>
  <si>
    <t>Loss Paid</t>
  </si>
  <si>
    <t>Refund Loss</t>
  </si>
  <si>
    <t>Port Loss</t>
  </si>
  <si>
    <t>Loss Part. Clause</t>
  </si>
  <si>
    <t>Cash Loss Refund</t>
  </si>
  <si>
    <t>Net Bal Control A/c</t>
  </si>
  <si>
    <t>Being the above mentioned amount of the said R/I Business transfer in to 2020 A/c. for necessery action.</t>
  </si>
  <si>
    <t>JV No. 03</t>
  </si>
  <si>
    <t>Engineering Facultative</t>
  </si>
  <si>
    <t>Interest</t>
  </si>
  <si>
    <t>JV No. 04</t>
  </si>
  <si>
    <t>Fire Facultative</t>
  </si>
  <si>
    <t>Islami Ins Bd</t>
  </si>
  <si>
    <t>JV No. 05</t>
  </si>
  <si>
    <t>MC Facultative</t>
  </si>
  <si>
    <t>JV No. 06</t>
  </si>
  <si>
    <t>Marine Hull Facultative</t>
  </si>
  <si>
    <t>JV No. 07</t>
  </si>
  <si>
    <t>Misc Facultative</t>
  </si>
  <si>
    <t>JV No. 08</t>
  </si>
  <si>
    <t>Delta Life</t>
  </si>
  <si>
    <t>JV No. 09</t>
  </si>
  <si>
    <t>Motor Facultative</t>
  </si>
  <si>
    <t>JV No. 10</t>
  </si>
  <si>
    <t>Motor Facultative Loss</t>
  </si>
  <si>
    <t>JV No. 11</t>
  </si>
  <si>
    <t>Enggineering Surplus</t>
  </si>
  <si>
    <t>JV No. 12</t>
  </si>
  <si>
    <t>77</t>
  </si>
  <si>
    <t>Penalty Fee/Comm</t>
  </si>
  <si>
    <t>JV No. 13</t>
  </si>
  <si>
    <t>Fire Auto Facultative</t>
  </si>
  <si>
    <t>JV No.14</t>
  </si>
  <si>
    <t>JV No. 15</t>
  </si>
  <si>
    <t>JV No. 16</t>
  </si>
  <si>
    <t>JV No. 17</t>
  </si>
  <si>
    <t>MC Auto Facultative</t>
  </si>
  <si>
    <t>JV No. 18</t>
  </si>
  <si>
    <t>JV No. 19</t>
  </si>
  <si>
    <t>JV No. 20</t>
  </si>
  <si>
    <t>Misc Surplus</t>
  </si>
  <si>
    <t>Premium withdrawal</t>
  </si>
  <si>
    <t>Loss withdrawal</t>
  </si>
  <si>
    <t>JV No.21</t>
  </si>
  <si>
    <t>PSB Share Heldup</t>
  </si>
  <si>
    <t>Janata Bank Ltd A/c. 36000075</t>
  </si>
  <si>
    <t>1st to 4th Quarter</t>
  </si>
  <si>
    <t>OMP (Misc Fac</t>
  </si>
  <si>
    <t>Total Fac</t>
  </si>
  <si>
    <t>Total Surp</t>
  </si>
  <si>
    <t>Total Fac &amp; Surp</t>
  </si>
  <si>
    <t>Expart Fees</t>
  </si>
  <si>
    <t>75</t>
  </si>
  <si>
    <t>Salvage Fee</t>
  </si>
  <si>
    <t xml:space="preserve">GA Loss </t>
  </si>
  <si>
    <t>GT Janata Bank</t>
  </si>
  <si>
    <t>JV No. 60/20</t>
  </si>
  <si>
    <t>Janata Bank STD A/c         Dr</t>
  </si>
  <si>
    <t>Premium Collection           Cr.</t>
  </si>
  <si>
    <t>Being the above mentioned Amount deposited our Janata Bank Account as premium in the month of January, 2020 which was previous years premium due to not credited in our account previous year and credited the Amount currednt year Come to our books for necessary action.</t>
  </si>
  <si>
    <t>JV No. 61/20</t>
  </si>
  <si>
    <t>Premium Collection     Dr</t>
  </si>
  <si>
    <t>Janata Bank Std A/c          Cr.</t>
  </si>
  <si>
    <t>Being the above mentioned Premium Deposited to our Janata Bank Account but not credited by bank in the current year.</t>
  </si>
  <si>
    <t>Premium Collection</t>
  </si>
  <si>
    <t>Treaty/Surplus</t>
  </si>
  <si>
    <t xml:space="preserve">Engg. Surplus </t>
  </si>
  <si>
    <t xml:space="preserve">Fire Surplus </t>
  </si>
  <si>
    <t>Fire Auto Fac</t>
  </si>
  <si>
    <t xml:space="preserve">Fire Cat XL </t>
  </si>
  <si>
    <t xml:space="preserve">MV XL </t>
  </si>
  <si>
    <t>Misc XL Treaty</t>
  </si>
  <si>
    <t>Being the above mentioned Treaty premium collection and allocated to Local Companies</t>
  </si>
  <si>
    <t>Head office Collection A/c 36000401 Sonali Bank Ltd. (Foreign Currency)</t>
  </si>
  <si>
    <t>Premium Receipts for the Year 2020</t>
  </si>
  <si>
    <t>Head of Accounts</t>
  </si>
  <si>
    <t>Head Office A/c Dr.</t>
  </si>
  <si>
    <t>To Avia Fac. Control A/c.</t>
  </si>
  <si>
    <t>To Engg Fac. Control A/c.</t>
  </si>
  <si>
    <t>To Fire Fac. Control A/c.</t>
  </si>
  <si>
    <t>To MH Fac. Control A/c.</t>
  </si>
  <si>
    <t>To MC Fac. Control A/c.</t>
  </si>
  <si>
    <t>Being the above amount of said premium collected by Head Office Head office Collection A/c 36000401 Sonali Bank Ltd. Now transfer into proper account for necessery action for the year 2020.Sopporting document attached herewith.</t>
  </si>
  <si>
    <t>CENTRAL ACCOUNTS DEPARTMENT.</t>
  </si>
  <si>
    <t>RI premium deposited at Head office Collection A/c 36000401 Sonali Bank Ltd. (Foreign Currency)</t>
  </si>
  <si>
    <t>Name of the Month: From January to Dec, 2020</t>
  </si>
  <si>
    <t>Date</t>
  </si>
  <si>
    <t xml:space="preserve">Company </t>
  </si>
  <si>
    <t>MR No.</t>
  </si>
  <si>
    <t>Aviation Fac</t>
  </si>
  <si>
    <t>MH Fac</t>
  </si>
  <si>
    <t>9.2.20</t>
  </si>
  <si>
    <t>GDIC</t>
  </si>
  <si>
    <t>10.2.20</t>
  </si>
  <si>
    <t>7.6.20</t>
  </si>
  <si>
    <t>10.6.20</t>
  </si>
  <si>
    <t>24.6.20</t>
  </si>
  <si>
    <t>6.7.20</t>
  </si>
  <si>
    <t>10.8.20</t>
  </si>
  <si>
    <t>18.8.20</t>
  </si>
  <si>
    <t>25.8.20</t>
  </si>
  <si>
    <t>13.9.20</t>
  </si>
  <si>
    <t>30.9.20</t>
  </si>
  <si>
    <t>21.10.20</t>
  </si>
  <si>
    <t>TOTAL</t>
  </si>
  <si>
    <t>Fire Cat XL Renst Prem</t>
  </si>
  <si>
    <t>JV No. 22</t>
  </si>
  <si>
    <t>MV XL</t>
  </si>
  <si>
    <t>Re-Insurance Accounts Department</t>
  </si>
  <si>
    <t>IN-Ward (Local)</t>
  </si>
  <si>
    <t>JV No. 39</t>
  </si>
  <si>
    <t>Date:01/01/20</t>
  </si>
  <si>
    <t>Outward  Company wise Balance 2020 Transfer to Inward Local Account.</t>
  </si>
  <si>
    <t xml:space="preserve"> Company</t>
  </si>
  <si>
    <t>Asia Ins</t>
  </si>
  <si>
    <t xml:space="preserve">BD. Gen. </t>
  </si>
  <si>
    <t xml:space="preserve">City Gen. </t>
  </si>
  <si>
    <t xml:space="preserve">Desh Gen. </t>
  </si>
  <si>
    <t>Islami Ins. Bd</t>
  </si>
  <si>
    <t>Sikder</t>
  </si>
  <si>
    <t>Out-Ward  Dr</t>
  </si>
  <si>
    <t>To Engg.Surp.</t>
  </si>
  <si>
    <t>Total :</t>
  </si>
  <si>
    <t>Being the above mentioned amount of various local Pvt. Ins. Co. balance of out-ward A/c. transfer into In-ward local account for necessary action in our books 2019. Supporting document attached herewith.</t>
  </si>
  <si>
    <t>Folio- 2</t>
  </si>
  <si>
    <t>Folio- 24</t>
  </si>
  <si>
    <t>J. V. No. 40/20</t>
  </si>
  <si>
    <t>Head Office A/c.        Dr</t>
  </si>
  <si>
    <t xml:space="preserve">  Aviation Surp (JV-26) </t>
  </si>
  <si>
    <t xml:space="preserve">  Engg. Surplus (JV-27)</t>
  </si>
  <si>
    <t xml:space="preserve">  Fire Surplus (JV-28)</t>
  </si>
  <si>
    <t xml:space="preserve">  Fire Cat XL (JV-29)</t>
  </si>
  <si>
    <t xml:space="preserve">  MC Surplus (JV-30)</t>
  </si>
  <si>
    <t xml:space="preserve">  MC Cat XL (JV-31)</t>
  </si>
  <si>
    <t xml:space="preserve">  MH Surplus (JV-32)</t>
  </si>
  <si>
    <t>Misc Surp (JV-33)</t>
  </si>
  <si>
    <t xml:space="preserve">  MV XL (JV-34)</t>
  </si>
  <si>
    <t>Being the above mentioned balances of Local Companies PSB for the year 2020 transfer into Head Office account for necessery action in our Books 2020.</t>
  </si>
  <si>
    <t>Misc. Control</t>
  </si>
  <si>
    <t>Other Received</t>
  </si>
  <si>
    <t>Slading Com (SBC)</t>
  </si>
  <si>
    <t>Fire Refund Prem</t>
  </si>
  <si>
    <t>Fire Fac Refund Comm</t>
  </si>
  <si>
    <t>Avi. Refund Prem</t>
  </si>
  <si>
    <t>MC Surp Refund Comm</t>
  </si>
  <si>
    <t>JV No. 24/21</t>
  </si>
  <si>
    <t>Date: 31/12/21</t>
  </si>
  <si>
    <t>JV No. 25/21</t>
  </si>
  <si>
    <t>J. V. No. 38 /21</t>
  </si>
  <si>
    <t>Date- 31/12/2021</t>
  </si>
  <si>
    <t>JV 23/21</t>
  </si>
  <si>
    <t>List of Premium Collection for the year 2021</t>
  </si>
  <si>
    <t>JV No. 41/21</t>
  </si>
  <si>
    <t>Being the above mentioned amount of Cash Losses adjusted with the above said Company`s dues to SBC, now transfred and recorded into our Book`s for necessary action for the year 2121..</t>
  </si>
  <si>
    <t>JV No. 43/21</t>
  </si>
  <si>
    <t>Being the above mentioned amount of Cash Losses adjusted with the above said Company`s dues to SBC, now transfred and recorded into our Book`s for necessary action for the year 2121.</t>
  </si>
  <si>
    <t>JV No. 44/21</t>
  </si>
  <si>
    <t>JV No. 45/21</t>
  </si>
  <si>
    <t>JV No. 42/21</t>
  </si>
  <si>
    <t>Sonar Bangla</t>
  </si>
  <si>
    <t>M/S Badsha Textile</t>
  </si>
  <si>
    <t>Journal for: Adjustment</t>
  </si>
  <si>
    <t>Impress Aviation</t>
  </si>
  <si>
    <t>Aftab Hatchery</t>
  </si>
  <si>
    <t>Phoenix</t>
  </si>
  <si>
    <t>Nahid Composit</t>
  </si>
  <si>
    <t>Pioneer</t>
  </si>
  <si>
    <t>Bangladesh Steel Re:</t>
  </si>
  <si>
    <t xml:space="preserve">Cash Loss Adj </t>
  </si>
  <si>
    <t>digyjvi mgm¨vi Ki‡b G¸‡jv me UvBc K‡i †cv÷ Kiv n‡q‡Q</t>
  </si>
  <si>
    <t>JV No. 54/21</t>
  </si>
  <si>
    <t>Losses Paid for the year 2021</t>
  </si>
  <si>
    <t>Flio</t>
  </si>
  <si>
    <t xml:space="preserve">    Dr</t>
  </si>
  <si>
    <t xml:space="preserve">  Cr</t>
  </si>
  <si>
    <t>MC Loss Paid</t>
  </si>
  <si>
    <t>JV No. 55/21</t>
  </si>
  <si>
    <t>Aviation Fac Loss Paid</t>
  </si>
  <si>
    <t>JV No. 56/21</t>
  </si>
  <si>
    <t>JV No. 57/21</t>
  </si>
  <si>
    <t>JV No. 58/21</t>
  </si>
  <si>
    <t>JV No. 59/21</t>
  </si>
  <si>
    <t>Janata Bank STD A/C  for the year 2021</t>
  </si>
  <si>
    <t>Janata Bank STD A/c</t>
  </si>
  <si>
    <t>JV No. 60/21</t>
  </si>
  <si>
    <t>OMP Adjust Prem</t>
  </si>
  <si>
    <t>JV No. 61/21</t>
  </si>
  <si>
    <t>Outward A/c</t>
  </si>
  <si>
    <t>Fire Fac Control</t>
  </si>
  <si>
    <t>Outward Collection  for the year 2021</t>
  </si>
  <si>
    <t>JV No. 62/21</t>
  </si>
  <si>
    <t>Fire Fac Control A/C</t>
  </si>
  <si>
    <t>O/S Loss</t>
  </si>
  <si>
    <t>JV No. 63/21</t>
  </si>
  <si>
    <t>TRIAL BALANCE IN-WARD  LOCAL  AS AT 31/12/2022</t>
  </si>
  <si>
    <t>Accounts : Misc. Accdt. Commission- 2022</t>
  </si>
  <si>
    <t>Accounts : Aviation Premium- 2022</t>
  </si>
  <si>
    <t>Accounts : Enggineering Premium- 2022</t>
  </si>
  <si>
    <t>Accounts : Fire Premium- 2022</t>
  </si>
  <si>
    <t>Accounts : Fire Port Folio Premium- 2022</t>
  </si>
  <si>
    <t>Accounts : Fire Cat XL Premium- 2022</t>
  </si>
  <si>
    <t>Accounts : Fire Risk XL Premium- 2022</t>
  </si>
  <si>
    <t>Accounts : Marine Cargo Premium- 2022</t>
  </si>
  <si>
    <t>Accounts : Marine Hull Premium- 2022</t>
  </si>
  <si>
    <t>Accounts : Misc. Accdt. Premium- 2022</t>
  </si>
  <si>
    <t>Accounts :Misc. Accdt. Port Folio Premium- 2022</t>
  </si>
  <si>
    <t>Accounts :Aviation Commission- 2022</t>
  </si>
  <si>
    <t>Accounts : Aviation Profit Commission- 2022</t>
  </si>
  <si>
    <t>Accounts : Engineering Commission- 2022</t>
  </si>
  <si>
    <t>Accounts : Engineering Profit Comm.- 2022</t>
  </si>
  <si>
    <t>Accounts : Fire Commission- 2022</t>
  </si>
  <si>
    <t>Accounts :  Fire Profit Comission- 2022</t>
  </si>
  <si>
    <t>Accounts : Marine Cargo Commission- 2022</t>
  </si>
  <si>
    <t>Accounts : Marine Cargo Profit Commission- 2022</t>
  </si>
  <si>
    <t>Accounts : Marine Hull Commission- 2022</t>
  </si>
  <si>
    <t>Accounts : Marine Hull Profit Commission- 2022</t>
  </si>
  <si>
    <t>Accounts : Misc. Accdt. Profit Commission- 2022</t>
  </si>
  <si>
    <t>Accounts : Aviation Losses- 2022</t>
  </si>
  <si>
    <t>Accounts : Engineering Losses- 2022</t>
  </si>
  <si>
    <t>Accounts : Fire Losses- 2022</t>
  </si>
  <si>
    <t>Accounts : Fire Port Folio Losses- 2022</t>
  </si>
  <si>
    <t>Accounts : Marine Cargo Losses- 2022</t>
  </si>
  <si>
    <t>Accounts : Marine Hull Losses- 2022</t>
  </si>
  <si>
    <t>Accounts : Misc. Accdt. Losses- 2022</t>
  </si>
  <si>
    <t>Accounts : Misc. Accdt. Port Folio Losses-2022</t>
  </si>
  <si>
    <t>Accounts : Aviation Fac. Control- 2022</t>
  </si>
  <si>
    <t>Accounts : Engineering Fac. Control- 2022</t>
  </si>
  <si>
    <t>Accounts : Fire Fac. Control- 2022</t>
  </si>
  <si>
    <t>Accounts : M. C. Fac. Control- 2022</t>
  </si>
  <si>
    <t>Accounts : M. H. Fac Control- 2022</t>
  </si>
  <si>
    <t>Accounts : Misc. Fac. Control- 2022</t>
  </si>
  <si>
    <t>Accounts : Misc. Fac. OMP Control- 2022</t>
  </si>
  <si>
    <t>Accounts : Motor Fac. Control- 2022</t>
  </si>
  <si>
    <t>Accounts: Engg. Surplus Control- 2022</t>
  </si>
  <si>
    <t>Accounts : Fire Surplus Control- 2022</t>
  </si>
  <si>
    <t>Accounts : Fire Auto Fac. Control - 2022</t>
  </si>
  <si>
    <t>Accounts : Fire Cat XL Control- 2022</t>
  </si>
  <si>
    <t>Accounts : Fire Risk XL Control- 2022</t>
  </si>
  <si>
    <t>Accounts : M.C. Surplus Control- 2022</t>
  </si>
  <si>
    <t>Accounts : M. C. Auto Fac. Control- 2022</t>
  </si>
  <si>
    <t>Accounts : M. C. Cat XL Control- 2022</t>
  </si>
  <si>
    <t>Accounts : M. H. Surplus Control- 2022</t>
  </si>
  <si>
    <t>Accounts : Misc. Accdt. Surplus Control - 2022</t>
  </si>
  <si>
    <t>Accounts : Motor M&amp;DP Control - 2022</t>
  </si>
  <si>
    <t>Accounts : M.V. XL Control - 2022</t>
  </si>
  <si>
    <t>Accounts :Treaty Control - 2022</t>
  </si>
  <si>
    <t>Accounts : Aviation Surplus Control (PSB)- 2022</t>
  </si>
  <si>
    <t>Accounts : Engg. Surplus Control (PSB)- 2022</t>
  </si>
  <si>
    <t>Accounts : Fire Surplus Control (PSB)- 2022</t>
  </si>
  <si>
    <t>Accounts : Fire Cat XL Control (PSB)- 2022</t>
  </si>
  <si>
    <t>Accounts : Fire Risk XL Control (PSB)- 2022</t>
  </si>
  <si>
    <t>Accounts : M.C Surplus Control (PSB)-2022</t>
  </si>
  <si>
    <t>Accounts : M.C. Cat XL Control (PSB)- 2022</t>
  </si>
  <si>
    <t>Accounts : M.H. Surplus (Control) PSB - 2022</t>
  </si>
  <si>
    <t>Accounts : Misc. Accdt. Surplus (Control) PSB.- 2022</t>
  </si>
  <si>
    <t>Accounts : Motor Vehicale XL (M&amp;DP) Control PSB - 2022</t>
  </si>
  <si>
    <t>Account: Janata Bank STD 36000075- 2022</t>
  </si>
  <si>
    <t>Accounts : Bank Charge - 2022</t>
  </si>
  <si>
    <t>Accounts : VAT &amp; Excise Duty- 2022</t>
  </si>
  <si>
    <t>Accounts : Bank Interest- 2022</t>
  </si>
  <si>
    <t>Accounts : Tax on Bank Interest- 2022</t>
  </si>
  <si>
    <t>Accounts : Outward A/C- 2022</t>
  </si>
  <si>
    <t>Accounts : Head Office A/C- 2022</t>
  </si>
  <si>
    <t>Accounts : Cash Loss Paid to Ceding Co`s- 2022</t>
  </si>
  <si>
    <t>Accounts : GA Loss Accounts - 2022</t>
  </si>
  <si>
    <t>Accounts : O/S Losses payment- 2022</t>
  </si>
  <si>
    <t>Accounts : Solicitor Fee - 2022</t>
  </si>
  <si>
    <t>Accounts : Survey Fee - 2022</t>
  </si>
  <si>
    <t>Accounts : Baill Fee- 2022</t>
  </si>
  <si>
    <t>Accounts : PSB Share Heldup- 2022</t>
  </si>
  <si>
    <t>Accounts :Expart Fees- 2022</t>
  </si>
  <si>
    <t>Accounts :   Others Recived- 2022</t>
  </si>
  <si>
    <t>The End 2022</t>
  </si>
  <si>
    <t>Being the above mentioned amount of opening balances transferred into 2022A/c for necessery action.</t>
  </si>
  <si>
    <t>Refund Prem Misc Fac</t>
  </si>
  <si>
    <t>Loss Recovery(OMP)</t>
  </si>
  <si>
    <t>Motor Refund Profit Comn</t>
  </si>
  <si>
    <t>Misc Surp Port Loss</t>
  </si>
  <si>
    <t>Collection  (J. Bank)</t>
  </si>
  <si>
    <t>Collection (J. Bank)</t>
  </si>
  <si>
    <t xml:space="preserve">Collection (FC) </t>
  </si>
  <si>
    <t>Cash Loss Adj Asia Pac.</t>
  </si>
  <si>
    <t>Cash Loss Adj South asia</t>
  </si>
  <si>
    <t>Cash Loss Adj Crystal</t>
  </si>
  <si>
    <t>Premium Refund</t>
  </si>
  <si>
    <t>PSD Share Held Up</t>
  </si>
  <si>
    <t>Received form PSB</t>
  </si>
  <si>
    <t>Received from PSB</t>
  </si>
  <si>
    <t>JV No. 01/22</t>
  </si>
  <si>
    <t>Date: 01/01/22</t>
  </si>
  <si>
    <t>Opening Balance in-ward Local as at 01/01/2022.</t>
  </si>
  <si>
    <t>31.12.22</t>
  </si>
  <si>
    <t>31.03.22</t>
  </si>
  <si>
    <t>30.06.22</t>
  </si>
  <si>
    <t>30.09.22</t>
  </si>
  <si>
    <t>Outward Payment</t>
  </si>
  <si>
    <t>Qrt/22</t>
  </si>
  <si>
    <t>01.01.22</t>
  </si>
  <si>
    <t>31.06.22</t>
  </si>
  <si>
    <t>Outward Payment (OMP)</t>
  </si>
  <si>
    <t>31.09.22</t>
  </si>
  <si>
    <t>30.03.22</t>
  </si>
  <si>
    <t>30.12.22</t>
  </si>
  <si>
    <t>Avi Surp PSB Retained Loss</t>
  </si>
  <si>
    <t>Avi Surp PSB Losses Paid</t>
  </si>
  <si>
    <t>J. V. No. 35/22</t>
  </si>
  <si>
    <t>Date- 31/12/2022</t>
  </si>
  <si>
    <t>J. V. No. 36 /22</t>
  </si>
  <si>
    <t>Being the above mentioned balance of Local Companies PSB for the year 2022 transfer into Head office account for necessery action in our Books 2022.</t>
  </si>
  <si>
    <t>Total =</t>
  </si>
  <si>
    <t>Amount Due From &amp; Due to Persons or Bodies of inward Local as at 31/12/2022</t>
  </si>
  <si>
    <t>GL - 30</t>
  </si>
  <si>
    <t>GL - 31</t>
  </si>
  <si>
    <t>GL - 32</t>
  </si>
  <si>
    <t>GL - 33</t>
  </si>
  <si>
    <t>GL - 34</t>
  </si>
  <si>
    <t>GL - 35</t>
  </si>
  <si>
    <t>GL - 36</t>
  </si>
  <si>
    <t>GL - 37</t>
  </si>
  <si>
    <t>GL - 38</t>
  </si>
  <si>
    <t>GL - 39</t>
  </si>
  <si>
    <t>GL - 40</t>
  </si>
  <si>
    <t>GL - 41</t>
  </si>
  <si>
    <t>GL - 42</t>
  </si>
  <si>
    <t>GL - 43</t>
  </si>
  <si>
    <t>GL - 44</t>
  </si>
  <si>
    <t>GL - 45</t>
  </si>
  <si>
    <t>GL - 46</t>
  </si>
  <si>
    <t>GL - 47</t>
  </si>
  <si>
    <t>GL - 48</t>
  </si>
  <si>
    <t>GL - 49</t>
  </si>
  <si>
    <t>GL - 50</t>
  </si>
  <si>
    <t>GL - 51</t>
  </si>
  <si>
    <t>GL - 52</t>
  </si>
  <si>
    <t>GL - 53</t>
  </si>
  <si>
    <t>GL - 54</t>
  </si>
  <si>
    <t>GL - 55</t>
  </si>
  <si>
    <t>GL - 56</t>
  </si>
  <si>
    <t>GL - 57</t>
  </si>
  <si>
    <t>GL - 58</t>
  </si>
  <si>
    <t>GL - 59</t>
  </si>
  <si>
    <t>GL - 60</t>
  </si>
  <si>
    <t>GL - 61</t>
  </si>
  <si>
    <t>GL - 62</t>
  </si>
  <si>
    <t>GL - 63</t>
  </si>
  <si>
    <t>GL - 64</t>
  </si>
  <si>
    <t>GL - 65</t>
  </si>
  <si>
    <t>GL - 66</t>
  </si>
  <si>
    <t>GL - 67</t>
  </si>
  <si>
    <t>GL - 68</t>
  </si>
  <si>
    <t>GL - 69</t>
  </si>
  <si>
    <t>GL - 70</t>
  </si>
  <si>
    <t>GL - 71</t>
  </si>
  <si>
    <t>GL - 72</t>
  </si>
  <si>
    <t>GL - 73</t>
  </si>
  <si>
    <t>GL - 74</t>
  </si>
  <si>
    <t>GL - 75</t>
  </si>
  <si>
    <t>GL - 76</t>
  </si>
  <si>
    <t>GL - 77</t>
  </si>
  <si>
    <t>GL - 01</t>
  </si>
  <si>
    <t>GL - 02</t>
  </si>
  <si>
    <t>GL - 03</t>
  </si>
  <si>
    <t>GL - 04</t>
  </si>
  <si>
    <t>GL - 05</t>
  </si>
  <si>
    <t>GL - 06</t>
  </si>
  <si>
    <t>GL - 07</t>
  </si>
  <si>
    <t>GL - 08</t>
  </si>
  <si>
    <t>GL - 09</t>
  </si>
  <si>
    <t>GL - 10</t>
  </si>
  <si>
    <t>GL - 11</t>
  </si>
  <si>
    <t>GL - 12</t>
  </si>
  <si>
    <t>GL - 13</t>
  </si>
  <si>
    <t>GL - 14</t>
  </si>
  <si>
    <t>GL - 15</t>
  </si>
  <si>
    <t>GL - 16</t>
  </si>
  <si>
    <t>GL - 17</t>
  </si>
  <si>
    <t>GL - 18</t>
  </si>
  <si>
    <t>GL - 19</t>
  </si>
  <si>
    <t>GL - 20</t>
  </si>
  <si>
    <t>GL - 21</t>
  </si>
  <si>
    <t>GL - 22</t>
  </si>
  <si>
    <t>GL - 23</t>
  </si>
  <si>
    <t>GL - 24</t>
  </si>
  <si>
    <t>GL - 25</t>
  </si>
  <si>
    <t>GL - 26</t>
  </si>
  <si>
    <t>GL - 27</t>
  </si>
  <si>
    <t>GL - 28</t>
  </si>
  <si>
    <t>GL - 29</t>
  </si>
  <si>
    <t xml:space="preserve">Fire Fac Prem. Collection </t>
  </si>
  <si>
    <t>Fire Fac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</si>
</sst>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2">
    <font>
      <sz val="10"/>
      <name val="Arial"/>
    </font>
    <font>
      <sz val="10"/>
      <name val="Arial"/>
      <family val="2"/>
    </font>
    <font>
      <sz val="12"/>
      <name val="Arial"/>
      <family val="2"/>
    </font>
    <font>
      <b/>
      <sz val="12"/>
      <name val="Arial"/>
      <family val="2"/>
    </font>
    <font>
      <sz val="14"/>
      <name val="Arial"/>
      <family val="2"/>
    </font>
    <font>
      <sz val="12"/>
      <name val="Arial"/>
      <family val="2"/>
    </font>
    <font>
      <u/>
      <sz val="11"/>
      <name val="Arial"/>
      <family val="2"/>
    </font>
    <font>
      <sz val="11"/>
      <name val="Arial"/>
      <family val="2"/>
    </font>
    <font>
      <b/>
      <sz val="48"/>
      <color indexed="10"/>
      <name val="Arial"/>
      <family val="2"/>
    </font>
    <font>
      <sz val="8"/>
      <name val="Arial"/>
      <family val="2"/>
    </font>
    <font>
      <sz val="10"/>
      <color indexed="12"/>
      <name val="Arial"/>
      <family val="2"/>
    </font>
    <font>
      <b/>
      <sz val="10"/>
      <name val="Arial"/>
      <family val="2"/>
    </font>
    <font>
      <b/>
      <sz val="10"/>
      <color indexed="12"/>
      <name val="Arial"/>
      <family val="2"/>
    </font>
    <font>
      <b/>
      <sz val="10"/>
      <name val="Arial"/>
      <family val="2"/>
    </font>
    <font>
      <sz val="10"/>
      <name val="I3417"/>
    </font>
    <font>
      <sz val="10"/>
      <name val="Arial"/>
      <family val="2"/>
    </font>
    <font>
      <u/>
      <sz val="12"/>
      <name val="Arial"/>
      <family val="2"/>
    </font>
    <font>
      <sz val="12"/>
      <color indexed="8"/>
      <name val="Arial"/>
      <family val="2"/>
    </font>
    <font>
      <sz val="9"/>
      <name val="Arial"/>
      <family val="2"/>
    </font>
    <font>
      <sz val="10"/>
      <name val="Arial"/>
      <family val="2"/>
    </font>
    <font>
      <b/>
      <sz val="9"/>
      <name val="Arial"/>
      <family val="2"/>
    </font>
    <font>
      <b/>
      <sz val="8"/>
      <name val="Arial"/>
      <family val="2"/>
    </font>
    <font>
      <sz val="10"/>
      <name val="K4045"/>
    </font>
    <font>
      <sz val="11"/>
      <name val="Arial"/>
      <family val="2"/>
    </font>
    <font>
      <b/>
      <sz val="11"/>
      <name val="Arial"/>
      <family val="2"/>
    </font>
    <font>
      <b/>
      <sz val="11"/>
      <name val="Arial"/>
      <family val="2"/>
    </font>
    <font>
      <sz val="10"/>
      <color indexed="8"/>
      <name val="Arial"/>
      <family val="2"/>
    </font>
    <font>
      <b/>
      <u/>
      <sz val="10"/>
      <name val="Arial"/>
      <family val="2"/>
    </font>
    <font>
      <b/>
      <sz val="14"/>
      <name val="Arial"/>
      <family val="2"/>
    </font>
    <font>
      <b/>
      <u/>
      <sz val="14"/>
      <name val="Arial"/>
      <family val="2"/>
    </font>
    <font>
      <b/>
      <u/>
      <sz val="12"/>
      <name val="Arial"/>
      <family val="2"/>
    </font>
    <font>
      <b/>
      <u val="double"/>
      <sz val="12"/>
      <name val="Arial"/>
      <family val="2"/>
    </font>
    <font>
      <b/>
      <u val="double"/>
      <sz val="11"/>
      <name val="Arial"/>
      <family val="2"/>
    </font>
    <font>
      <sz val="16"/>
      <name val="Arial"/>
      <family val="2"/>
    </font>
    <font>
      <sz val="10"/>
      <color rgb="FFFF0000"/>
      <name val="Arial"/>
      <family val="2"/>
    </font>
    <font>
      <b/>
      <sz val="10"/>
      <color rgb="FFFF0000"/>
      <name val="Arial"/>
      <family val="2"/>
    </font>
    <font>
      <u/>
      <sz val="10"/>
      <name val="Arial"/>
      <family val="2"/>
    </font>
    <font>
      <sz val="10"/>
      <name val="Arial"/>
      <family val="2"/>
    </font>
    <font>
      <sz val="18"/>
      <name val="SutonnyMJ"/>
    </font>
    <font>
      <sz val="8"/>
      <name val="Arial Narrow"/>
      <family val="2"/>
    </font>
    <font>
      <b/>
      <sz val="10"/>
      <color indexed="12"/>
      <name val="Arial Narrow"/>
      <family val="2"/>
    </font>
    <font>
      <sz val="10"/>
      <name val="Arial Narrow"/>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28">
    <border>
      <left/>
      <right/>
      <top/>
      <bottom/>
      <diagonal/>
    </border>
    <border>
      <left style="double">
        <color indexed="53"/>
      </left>
      <right style="thin">
        <color indexed="53"/>
      </right>
      <top style="double">
        <color indexed="53"/>
      </top>
      <bottom style="double">
        <color indexed="53"/>
      </bottom>
      <diagonal/>
    </border>
    <border>
      <left style="thin">
        <color indexed="53"/>
      </left>
      <right style="thin">
        <color indexed="53"/>
      </right>
      <top style="double">
        <color indexed="53"/>
      </top>
      <bottom style="double">
        <color indexed="53"/>
      </bottom>
      <diagonal/>
    </border>
    <border>
      <left/>
      <right style="thin">
        <color indexed="53"/>
      </right>
      <top style="double">
        <color indexed="53"/>
      </top>
      <bottom style="double">
        <color indexed="53"/>
      </bottom>
      <diagonal/>
    </border>
    <border>
      <left style="thin">
        <color indexed="53"/>
      </left>
      <right style="double">
        <color indexed="53"/>
      </right>
      <top style="double">
        <color indexed="53"/>
      </top>
      <bottom style="double">
        <color indexed="53"/>
      </bottom>
      <diagonal/>
    </border>
    <border>
      <left style="double">
        <color indexed="53"/>
      </left>
      <right style="thin">
        <color indexed="53"/>
      </right>
      <top style="double">
        <color indexed="53"/>
      </top>
      <bottom style="thin">
        <color indexed="53"/>
      </bottom>
      <diagonal/>
    </border>
    <border>
      <left style="double">
        <color indexed="53"/>
      </left>
      <right style="thin">
        <color indexed="53"/>
      </right>
      <top style="thin">
        <color indexed="53"/>
      </top>
      <bottom style="thin">
        <color indexed="53"/>
      </bottom>
      <diagonal/>
    </border>
    <border>
      <left style="thin">
        <color indexed="53"/>
      </left>
      <right style="thin">
        <color indexed="53"/>
      </right>
      <top style="thin">
        <color indexed="53"/>
      </top>
      <bottom style="thin">
        <color indexed="53"/>
      </bottom>
      <diagonal/>
    </border>
    <border>
      <left style="thin">
        <color indexed="53"/>
      </left>
      <right style="double">
        <color indexed="53"/>
      </right>
      <top style="thin">
        <color indexed="53"/>
      </top>
      <bottom style="thin">
        <color indexed="53"/>
      </bottom>
      <diagonal/>
    </border>
    <border>
      <left style="double">
        <color indexed="53"/>
      </left>
      <right style="thin">
        <color indexed="53"/>
      </right>
      <top style="thin">
        <color indexed="53"/>
      </top>
      <bottom style="double">
        <color indexed="53"/>
      </bottom>
      <diagonal/>
    </border>
    <border>
      <left style="thin">
        <color indexed="53"/>
      </left>
      <right style="thin">
        <color indexed="53"/>
      </right>
      <top style="thin">
        <color indexed="53"/>
      </top>
      <bottom style="double">
        <color indexed="53"/>
      </bottom>
      <diagonal/>
    </border>
    <border>
      <left style="double">
        <color indexed="53"/>
      </left>
      <right style="thin">
        <color indexed="53"/>
      </right>
      <top/>
      <bottom style="thin">
        <color indexed="53"/>
      </bottom>
      <diagonal/>
    </border>
    <border>
      <left style="thin">
        <color indexed="53"/>
      </left>
      <right style="thin">
        <color indexed="53"/>
      </right>
      <top/>
      <bottom style="thin">
        <color indexed="53"/>
      </bottom>
      <diagonal/>
    </border>
    <border>
      <left style="thin">
        <color indexed="53"/>
      </left>
      <right style="double">
        <color indexed="53"/>
      </right>
      <top/>
      <bottom style="thin">
        <color indexed="53"/>
      </bottom>
      <diagonal/>
    </border>
    <border>
      <left style="thin">
        <color indexed="53"/>
      </left>
      <right style="thin">
        <color indexed="53"/>
      </right>
      <top style="double">
        <color indexed="53"/>
      </top>
      <bottom style="thin">
        <color indexed="53"/>
      </bottom>
      <diagonal/>
    </border>
    <border>
      <left style="thin">
        <color indexed="53"/>
      </left>
      <right style="double">
        <color indexed="53"/>
      </right>
      <top style="double">
        <color indexed="53"/>
      </top>
      <bottom style="thin">
        <color indexed="53"/>
      </bottom>
      <diagonal/>
    </border>
    <border>
      <left style="thin">
        <color indexed="53"/>
      </left>
      <right style="double">
        <color indexed="53"/>
      </right>
      <top style="thin">
        <color indexed="53"/>
      </top>
      <bottom style="double">
        <color indexed="53"/>
      </bottom>
      <diagonal/>
    </border>
    <border>
      <left style="thin">
        <color indexed="53"/>
      </left>
      <right style="thin">
        <color indexed="53"/>
      </right>
      <top/>
      <bottom/>
      <diagonal/>
    </border>
    <border>
      <left/>
      <right style="thin">
        <color indexed="53"/>
      </right>
      <top/>
      <bottom style="thin">
        <color indexed="53"/>
      </bottom>
      <diagonal/>
    </border>
    <border>
      <left/>
      <right style="thin">
        <color indexed="53"/>
      </right>
      <top style="thin">
        <color indexed="53"/>
      </top>
      <bottom style="thin">
        <color indexed="53"/>
      </bottom>
      <diagonal/>
    </border>
    <border>
      <left style="thin">
        <color indexed="53"/>
      </left>
      <right style="thin">
        <color indexed="53"/>
      </right>
      <top style="thin">
        <color indexed="53"/>
      </top>
      <bottom/>
      <diagonal/>
    </border>
    <border>
      <left/>
      <right style="thin">
        <color indexed="53"/>
      </right>
      <top style="double">
        <color indexed="53"/>
      </top>
      <bottom style="thin">
        <color indexed="53"/>
      </bottom>
      <diagonal/>
    </border>
    <border>
      <left style="thin">
        <color indexed="53"/>
      </left>
      <right style="double">
        <color indexed="53"/>
      </right>
      <top style="thin">
        <color indexed="53"/>
      </top>
      <bottom/>
      <diagonal/>
    </border>
    <border>
      <left/>
      <right style="thin">
        <color indexed="53"/>
      </right>
      <top/>
      <bottom/>
      <diagonal/>
    </border>
    <border>
      <left style="thin">
        <color indexed="53"/>
      </left>
      <right style="double">
        <color indexed="53"/>
      </right>
      <top/>
      <bottom/>
      <diagonal/>
    </border>
    <border>
      <left style="double">
        <color indexed="53"/>
      </left>
      <right style="thin">
        <color indexed="53"/>
      </right>
      <top/>
      <bottom/>
      <diagonal/>
    </border>
    <border>
      <left/>
      <right style="double">
        <color indexed="53"/>
      </right>
      <top style="double">
        <color indexed="53"/>
      </top>
      <bottom style="double">
        <color indexed="53"/>
      </bottom>
      <diagonal/>
    </border>
    <border>
      <left style="thin">
        <color indexed="53"/>
      </left>
      <right style="thin">
        <color indexed="53"/>
      </right>
      <top style="double">
        <color indexed="53"/>
      </top>
      <bottom/>
      <diagonal/>
    </border>
    <border>
      <left/>
      <right style="thin">
        <color indexed="53"/>
      </right>
      <top style="double">
        <color indexed="53"/>
      </top>
      <bottom/>
      <diagonal/>
    </border>
    <border>
      <left/>
      <right style="double">
        <color indexed="53"/>
      </right>
      <top/>
      <bottom/>
      <diagonal/>
    </border>
    <border>
      <left style="double">
        <color indexed="53"/>
      </left>
      <right style="thin">
        <color indexed="53"/>
      </right>
      <top style="double">
        <color indexed="53"/>
      </top>
      <bottom/>
      <diagonal/>
    </border>
    <border>
      <left style="thin">
        <color indexed="52"/>
      </left>
      <right style="thin">
        <color indexed="52"/>
      </right>
      <top/>
      <bottom/>
      <diagonal/>
    </border>
    <border>
      <left style="thin">
        <color indexed="53"/>
      </left>
      <right style="double">
        <color indexed="53"/>
      </right>
      <top style="double">
        <color indexed="53"/>
      </top>
      <bottom/>
      <diagonal/>
    </border>
    <border>
      <left style="double">
        <color indexed="53"/>
      </left>
      <right style="thin">
        <color indexed="53"/>
      </right>
      <top style="thin">
        <color indexed="53"/>
      </top>
      <bottom/>
      <diagonal/>
    </border>
    <border>
      <left style="thin">
        <color indexed="52"/>
      </left>
      <right style="thin">
        <color indexed="52"/>
      </right>
      <top style="thin">
        <color indexed="52"/>
      </top>
      <bottom style="thin">
        <color indexed="52"/>
      </bottom>
      <diagonal/>
    </border>
    <border>
      <left style="double">
        <color indexed="53"/>
      </left>
      <right/>
      <top style="double">
        <color indexed="53"/>
      </top>
      <bottom style="double">
        <color indexed="53"/>
      </bottom>
      <diagonal/>
    </border>
    <border>
      <left/>
      <right/>
      <top style="double">
        <color indexed="53"/>
      </top>
      <bottom style="double">
        <color indexed="53"/>
      </bottom>
      <diagonal/>
    </border>
    <border>
      <left style="thin">
        <color indexed="53"/>
      </left>
      <right/>
      <top style="thin">
        <color indexed="53"/>
      </top>
      <bottom style="thin">
        <color indexed="53"/>
      </bottom>
      <diagonal/>
    </border>
    <border>
      <left style="thin">
        <color indexed="53"/>
      </left>
      <right/>
      <top style="thin">
        <color indexed="53"/>
      </top>
      <bottom/>
      <diagonal/>
    </border>
    <border>
      <left style="double">
        <color indexed="10"/>
      </left>
      <right style="thin">
        <color indexed="53"/>
      </right>
      <top style="thin">
        <color indexed="53"/>
      </top>
      <bottom style="thin">
        <color indexed="53"/>
      </bottom>
      <diagonal/>
    </border>
    <border>
      <left style="thin">
        <color indexed="53"/>
      </left>
      <right style="double">
        <color indexed="10"/>
      </right>
      <top style="thin">
        <color indexed="53"/>
      </top>
      <bottom style="thin">
        <color indexed="53"/>
      </bottom>
      <diagonal/>
    </border>
    <border>
      <left style="double">
        <color indexed="53"/>
      </left>
      <right/>
      <top/>
      <bottom style="double">
        <color indexed="53"/>
      </bottom>
      <diagonal/>
    </border>
    <border>
      <left/>
      <right/>
      <top/>
      <bottom style="double">
        <color indexed="53"/>
      </bottom>
      <diagonal/>
    </border>
    <border>
      <left/>
      <right style="double">
        <color indexed="53"/>
      </right>
      <top/>
      <bottom style="double">
        <color indexed="53"/>
      </bottom>
      <diagonal/>
    </border>
    <border>
      <left style="double">
        <color indexed="53"/>
      </left>
      <right/>
      <top style="double">
        <color indexed="53"/>
      </top>
      <bottom/>
      <diagonal/>
    </border>
    <border>
      <left/>
      <right/>
      <top style="double">
        <color indexed="53"/>
      </top>
      <bottom/>
      <diagonal/>
    </border>
    <border>
      <left/>
      <right style="double">
        <color indexed="53"/>
      </right>
      <top style="double">
        <color indexed="53"/>
      </top>
      <bottom/>
      <diagonal/>
    </border>
    <border>
      <left style="double">
        <color indexed="53"/>
      </left>
      <right/>
      <top/>
      <bottom/>
      <diagonal/>
    </border>
    <border>
      <left/>
      <right style="medium">
        <color indexed="53"/>
      </right>
      <top style="double">
        <color indexed="53"/>
      </top>
      <bottom style="double">
        <color indexed="53"/>
      </bottom>
      <diagonal/>
    </border>
    <border>
      <left/>
      <right style="thin">
        <color indexed="53"/>
      </right>
      <top style="thin">
        <color indexed="53"/>
      </top>
      <bottom/>
      <diagonal/>
    </border>
    <border>
      <left style="double">
        <color indexed="10"/>
      </left>
      <right style="thin">
        <color indexed="53"/>
      </right>
      <top/>
      <bottom style="thin">
        <color indexed="53"/>
      </bottom>
      <diagonal/>
    </border>
    <border>
      <left style="double">
        <color indexed="10"/>
      </left>
      <right style="thin">
        <color indexed="53"/>
      </right>
      <top style="double">
        <color indexed="10"/>
      </top>
      <bottom/>
      <diagonal/>
    </border>
    <border>
      <left style="thin">
        <color indexed="53"/>
      </left>
      <right style="thin">
        <color indexed="53"/>
      </right>
      <top style="double">
        <color indexed="10"/>
      </top>
      <bottom/>
      <diagonal/>
    </border>
    <border>
      <left style="thin">
        <color indexed="53"/>
      </left>
      <right style="double">
        <color indexed="10"/>
      </right>
      <top style="double">
        <color indexed="10"/>
      </top>
      <bottom/>
      <diagonal/>
    </border>
    <border>
      <left style="thin">
        <color indexed="53"/>
      </left>
      <right style="thin">
        <color indexed="53"/>
      </right>
      <top style="double">
        <color indexed="10"/>
      </top>
      <bottom style="thin">
        <color indexed="53"/>
      </bottom>
      <diagonal/>
    </border>
    <border>
      <left style="thin">
        <color indexed="53"/>
      </left>
      <right style="double">
        <color indexed="10"/>
      </right>
      <top style="double">
        <color indexed="10"/>
      </top>
      <bottom style="thin">
        <color indexed="53"/>
      </bottom>
      <diagonal/>
    </border>
    <border>
      <left style="thin">
        <color indexed="53"/>
      </left>
      <right style="double">
        <color indexed="10"/>
      </right>
      <top style="thin">
        <color indexed="53"/>
      </top>
      <bottom/>
      <diagonal/>
    </border>
    <border>
      <left style="thin">
        <color indexed="10"/>
      </left>
      <right style="thin">
        <color indexed="10"/>
      </right>
      <top style="double">
        <color indexed="10"/>
      </top>
      <bottom style="double">
        <color indexed="10"/>
      </bottom>
      <diagonal/>
    </border>
    <border>
      <left style="thin">
        <color indexed="10"/>
      </left>
      <right style="double">
        <color indexed="10"/>
      </right>
      <top style="double">
        <color indexed="10"/>
      </top>
      <bottom style="double">
        <color indexed="10"/>
      </bottom>
      <diagonal/>
    </border>
    <border>
      <left style="thin">
        <color indexed="10"/>
      </left>
      <right style="thin">
        <color indexed="10"/>
      </right>
      <top/>
      <bottom style="thin">
        <color indexed="10"/>
      </bottom>
      <diagonal/>
    </border>
    <border>
      <left style="thin">
        <color indexed="10"/>
      </left>
      <right style="thin">
        <color indexed="10"/>
      </right>
      <top style="double">
        <color indexed="10"/>
      </top>
      <bottom style="thin">
        <color indexed="10"/>
      </bottom>
      <diagonal/>
    </border>
    <border>
      <left style="thin">
        <color indexed="10"/>
      </left>
      <right style="double">
        <color indexed="10"/>
      </right>
      <top style="double">
        <color indexed="10"/>
      </top>
      <bottom style="thin">
        <color indexed="10"/>
      </bottom>
      <diagonal/>
    </border>
    <border>
      <left style="double">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double">
        <color indexed="10"/>
      </right>
      <top style="thin">
        <color indexed="10"/>
      </top>
      <bottom style="thin">
        <color indexed="10"/>
      </bottom>
      <diagonal/>
    </border>
    <border>
      <left style="double">
        <color indexed="10"/>
      </left>
      <right style="thin">
        <color indexed="10"/>
      </right>
      <top style="thin">
        <color indexed="10"/>
      </top>
      <bottom style="double">
        <color indexed="10"/>
      </bottom>
      <diagonal/>
    </border>
    <border>
      <left style="thin">
        <color indexed="10"/>
      </left>
      <right style="thin">
        <color indexed="10"/>
      </right>
      <top style="thin">
        <color indexed="10"/>
      </top>
      <bottom style="double">
        <color indexed="10"/>
      </bottom>
      <diagonal/>
    </border>
    <border>
      <left style="thin">
        <color indexed="10"/>
      </left>
      <right style="double">
        <color indexed="10"/>
      </right>
      <top style="thin">
        <color indexed="10"/>
      </top>
      <bottom style="double">
        <color indexed="10"/>
      </bottom>
      <diagonal/>
    </border>
    <border>
      <left style="thin">
        <color indexed="52"/>
      </left>
      <right/>
      <top style="double">
        <color indexed="52"/>
      </top>
      <bottom style="thin">
        <color indexed="52"/>
      </bottom>
      <diagonal/>
    </border>
    <border>
      <left style="thin">
        <color indexed="52"/>
      </left>
      <right style="thin">
        <color indexed="52"/>
      </right>
      <top style="double">
        <color indexed="52"/>
      </top>
      <bottom style="thin">
        <color indexed="52"/>
      </bottom>
      <diagonal/>
    </border>
    <border>
      <left style="thin">
        <color indexed="52"/>
      </left>
      <right style="double">
        <color indexed="52"/>
      </right>
      <top style="double">
        <color indexed="52"/>
      </top>
      <bottom style="thin">
        <color indexed="52"/>
      </bottom>
      <diagonal/>
    </border>
    <border>
      <left style="thin">
        <color indexed="52"/>
      </left>
      <right/>
      <top style="thin">
        <color indexed="52"/>
      </top>
      <bottom style="thin">
        <color indexed="52"/>
      </bottom>
      <diagonal/>
    </border>
    <border>
      <left style="thin">
        <color indexed="52"/>
      </left>
      <right style="double">
        <color indexed="52"/>
      </right>
      <top style="thin">
        <color indexed="52"/>
      </top>
      <bottom style="thin">
        <color indexed="52"/>
      </bottom>
      <diagonal/>
    </border>
    <border>
      <left style="thin">
        <color indexed="52"/>
      </left>
      <right/>
      <top style="double">
        <color indexed="52"/>
      </top>
      <bottom style="double">
        <color indexed="52"/>
      </bottom>
      <diagonal/>
    </border>
    <border>
      <left style="thin">
        <color indexed="52"/>
      </left>
      <right style="thin">
        <color indexed="52"/>
      </right>
      <top style="double">
        <color indexed="52"/>
      </top>
      <bottom style="double">
        <color indexed="52"/>
      </bottom>
      <diagonal/>
    </border>
    <border>
      <left style="thin">
        <color indexed="52"/>
      </left>
      <right style="double">
        <color indexed="52"/>
      </right>
      <top style="double">
        <color indexed="52"/>
      </top>
      <bottom style="double">
        <color indexed="52"/>
      </bottom>
      <diagonal/>
    </border>
    <border>
      <left style="thin">
        <color indexed="52"/>
      </left>
      <right style="thin">
        <color indexed="52"/>
      </right>
      <top/>
      <bottom style="thin">
        <color indexed="52"/>
      </bottom>
      <diagonal/>
    </border>
    <border>
      <left style="thin">
        <color indexed="52"/>
      </left>
      <right style="double">
        <color indexed="52"/>
      </right>
      <top/>
      <bottom style="thin">
        <color indexed="52"/>
      </bottom>
      <diagonal/>
    </border>
    <border>
      <left style="double">
        <color indexed="10"/>
      </left>
      <right style="thin">
        <color indexed="10"/>
      </right>
      <top style="double">
        <color indexed="10"/>
      </top>
      <bottom style="double">
        <color indexed="10"/>
      </bottom>
      <diagonal/>
    </border>
    <border>
      <left style="thin">
        <color indexed="52"/>
      </left>
      <right/>
      <top/>
      <bottom style="thin">
        <color indexed="52"/>
      </bottom>
      <diagonal/>
    </border>
    <border>
      <left/>
      <right/>
      <top style="double">
        <color indexed="10"/>
      </top>
      <bottom style="thin">
        <color indexed="10"/>
      </bottom>
      <diagonal/>
    </border>
    <border>
      <left/>
      <right style="thin">
        <color indexed="10"/>
      </right>
      <top style="double">
        <color indexed="10"/>
      </top>
      <bottom style="thin">
        <color indexed="10"/>
      </bottom>
      <diagonal/>
    </border>
    <border>
      <left style="double">
        <color indexed="10"/>
      </left>
      <right/>
      <top style="double">
        <color indexed="10"/>
      </top>
      <bottom style="thin">
        <color indexed="10"/>
      </bottom>
      <diagonal/>
    </border>
    <border>
      <left style="double">
        <color indexed="10"/>
      </left>
      <right style="thin">
        <color indexed="53"/>
      </right>
      <top style="double">
        <color indexed="10"/>
      </top>
      <bottom style="thin">
        <color indexed="53"/>
      </bottom>
      <diagonal/>
    </border>
    <border>
      <left style="double">
        <color indexed="10"/>
      </left>
      <right style="thin">
        <color indexed="53"/>
      </right>
      <top style="thin">
        <color indexed="53"/>
      </top>
      <bottom/>
      <diagonal/>
    </border>
    <border>
      <left/>
      <right/>
      <top style="double">
        <color indexed="10"/>
      </top>
      <bottom style="double">
        <color indexed="10"/>
      </bottom>
      <diagonal/>
    </border>
    <border>
      <left style="thin">
        <color indexed="53"/>
      </left>
      <right style="double">
        <color indexed="10"/>
      </right>
      <top/>
      <bottom style="thin">
        <color indexed="53"/>
      </bottom>
      <diagonal/>
    </border>
    <border>
      <left style="double">
        <color indexed="10"/>
      </left>
      <right style="thin">
        <color indexed="53"/>
      </right>
      <top style="double">
        <color indexed="10"/>
      </top>
      <bottom style="double">
        <color indexed="10"/>
      </bottom>
      <diagonal/>
    </border>
    <border>
      <left style="thin">
        <color indexed="53"/>
      </left>
      <right style="thin">
        <color indexed="53"/>
      </right>
      <top style="double">
        <color indexed="10"/>
      </top>
      <bottom style="double">
        <color indexed="10"/>
      </bottom>
      <diagonal/>
    </border>
    <border>
      <left style="thin">
        <color indexed="53"/>
      </left>
      <right style="double">
        <color indexed="10"/>
      </right>
      <top style="double">
        <color indexed="10"/>
      </top>
      <bottom style="double">
        <color indexed="10"/>
      </bottom>
      <diagonal/>
    </border>
    <border>
      <left style="double">
        <color indexed="10"/>
      </left>
      <right style="thin">
        <color indexed="53"/>
      </right>
      <top style="double">
        <color indexed="53"/>
      </top>
      <bottom style="double">
        <color indexed="53"/>
      </bottom>
      <diagonal/>
    </border>
    <border>
      <left style="thin">
        <color indexed="53"/>
      </left>
      <right style="double">
        <color indexed="10"/>
      </right>
      <top style="double">
        <color indexed="53"/>
      </top>
      <bottom style="double">
        <color indexed="53"/>
      </bottom>
      <diagonal/>
    </border>
    <border>
      <left style="double">
        <color indexed="10"/>
      </left>
      <right/>
      <top style="double">
        <color indexed="53"/>
      </top>
      <bottom style="double">
        <color indexed="53"/>
      </bottom>
      <diagonal/>
    </border>
    <border>
      <left/>
      <right style="double">
        <color indexed="10"/>
      </right>
      <top style="double">
        <color indexed="53"/>
      </top>
      <bottom style="double">
        <color indexed="53"/>
      </bottom>
      <diagonal/>
    </border>
    <border>
      <left style="double">
        <color indexed="10"/>
      </left>
      <right style="thin">
        <color indexed="53"/>
      </right>
      <top style="double">
        <color indexed="53"/>
      </top>
      <bottom style="double">
        <color indexed="10"/>
      </bottom>
      <diagonal/>
    </border>
    <border>
      <left style="thin">
        <color indexed="53"/>
      </left>
      <right style="thin">
        <color indexed="53"/>
      </right>
      <top style="double">
        <color indexed="53"/>
      </top>
      <bottom style="double">
        <color indexed="10"/>
      </bottom>
      <diagonal/>
    </border>
    <border>
      <left style="thin">
        <color indexed="53"/>
      </left>
      <right style="double">
        <color indexed="10"/>
      </right>
      <top style="double">
        <color indexed="53"/>
      </top>
      <bottom style="double">
        <color indexed="10"/>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double">
        <color indexed="10"/>
      </left>
      <right style="thin">
        <color indexed="10"/>
      </right>
      <top style="thin">
        <color indexed="53"/>
      </top>
      <bottom style="thin">
        <color indexed="10"/>
      </bottom>
      <diagonal/>
    </border>
    <border>
      <left style="thin">
        <color indexed="10"/>
      </left>
      <right style="thin">
        <color indexed="10"/>
      </right>
      <top style="thin">
        <color indexed="53"/>
      </top>
      <bottom style="thin">
        <color indexed="10"/>
      </bottom>
      <diagonal/>
    </border>
    <border>
      <left style="thin">
        <color indexed="53"/>
      </left>
      <right/>
      <top/>
      <bottom/>
      <diagonal/>
    </border>
    <border>
      <left style="double">
        <color indexed="10"/>
      </left>
      <right style="thin">
        <color indexed="53"/>
      </right>
      <top style="double">
        <color indexed="53"/>
      </top>
      <bottom style="thin">
        <color indexed="53"/>
      </bottom>
      <diagonal/>
    </border>
    <border>
      <left style="thin">
        <color indexed="10"/>
      </left>
      <right style="thin">
        <color indexed="10"/>
      </right>
      <top style="thin">
        <color indexed="53"/>
      </top>
      <bottom style="double">
        <color indexed="10"/>
      </bottom>
      <diagonal/>
    </border>
    <border>
      <left style="double">
        <color indexed="10"/>
      </left>
      <right style="thin">
        <color indexed="53"/>
      </right>
      <top/>
      <bottom style="double">
        <color indexed="53"/>
      </bottom>
      <diagonal/>
    </border>
    <border>
      <left style="thin">
        <color indexed="53"/>
      </left>
      <right style="thin">
        <color indexed="53"/>
      </right>
      <top/>
      <bottom style="double">
        <color indexed="53"/>
      </bottom>
      <diagonal/>
    </border>
    <border>
      <left style="double">
        <color indexed="52"/>
      </left>
      <right style="thin">
        <color indexed="52"/>
      </right>
      <top style="double">
        <color indexed="52"/>
      </top>
      <bottom style="double">
        <color indexed="52"/>
      </bottom>
      <diagonal/>
    </border>
    <border>
      <left style="double">
        <color indexed="52"/>
      </left>
      <right style="double">
        <color indexed="52"/>
      </right>
      <top style="double">
        <color indexed="52"/>
      </top>
      <bottom style="double">
        <color indexed="52"/>
      </bottom>
      <diagonal/>
    </border>
    <border>
      <left style="double">
        <color indexed="52"/>
      </left>
      <right style="double">
        <color indexed="52"/>
      </right>
      <top style="thin">
        <color indexed="52"/>
      </top>
      <bottom style="thin">
        <color indexed="52"/>
      </bottom>
      <diagonal/>
    </border>
    <border>
      <left/>
      <right style="thin">
        <color indexed="52"/>
      </right>
      <top style="thin">
        <color indexed="52"/>
      </top>
      <bottom style="thin">
        <color indexed="52"/>
      </bottom>
      <diagonal/>
    </border>
    <border>
      <left style="double">
        <color indexed="52"/>
      </left>
      <right/>
      <top style="double">
        <color indexed="52"/>
      </top>
      <bottom style="double">
        <color indexed="52"/>
      </bottom>
      <diagonal/>
    </border>
    <border>
      <left/>
      <right/>
      <top style="double">
        <color indexed="52"/>
      </top>
      <bottom style="double">
        <color indexed="52"/>
      </bottom>
      <diagonal/>
    </border>
    <border>
      <left/>
      <right style="thin">
        <color indexed="52"/>
      </right>
      <top style="double">
        <color indexed="52"/>
      </top>
      <bottom style="double">
        <color indexed="52"/>
      </bottom>
      <diagonal/>
    </border>
    <border>
      <left style="double">
        <color indexed="10"/>
      </left>
      <right/>
      <top style="double">
        <color indexed="10"/>
      </top>
      <bottom style="double">
        <color indexed="10"/>
      </bottom>
      <diagonal/>
    </border>
    <border>
      <left/>
      <right style="thin">
        <color indexed="10"/>
      </right>
      <top style="double">
        <color indexed="10"/>
      </top>
      <bottom style="double">
        <color indexed="10"/>
      </bottom>
      <diagonal/>
    </border>
    <border>
      <left style="thin">
        <color indexed="64"/>
      </left>
      <right style="thin">
        <color indexed="64"/>
      </right>
      <top style="thin">
        <color indexed="64"/>
      </top>
      <bottom style="thin">
        <color indexed="64"/>
      </bottom>
      <diagonal/>
    </border>
    <border>
      <left/>
      <right style="double">
        <color indexed="53"/>
      </right>
      <top style="thin">
        <color indexed="53"/>
      </top>
      <bottom style="thin">
        <color indexed="53"/>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53"/>
      </left>
      <right style="thin">
        <color indexed="53"/>
      </right>
      <top style="thin">
        <color indexed="53"/>
      </top>
      <bottom style="thin">
        <color indexed="64"/>
      </bottom>
      <diagonal/>
    </border>
    <border>
      <left/>
      <right style="double">
        <color indexed="53"/>
      </right>
      <top style="thin">
        <color indexed="53"/>
      </top>
      <bottom/>
      <diagonal/>
    </border>
    <border>
      <left style="thin">
        <color indexed="64"/>
      </left>
      <right style="double">
        <color indexed="53"/>
      </right>
      <top style="thin">
        <color indexed="64"/>
      </top>
      <bottom style="thin">
        <color indexed="53"/>
      </bottom>
      <diagonal/>
    </border>
  </borders>
  <cellStyleXfs count="2">
    <xf numFmtId="0" fontId="0" fillId="0" borderId="0"/>
    <xf numFmtId="164" fontId="1" fillId="0" borderId="0" applyFont="0" applyFill="0" applyBorder="0" applyAlignment="0" applyProtection="0"/>
  </cellStyleXfs>
  <cellXfs count="778">
    <xf numFmtId="0" fontId="0" fillId="0" borderId="0" xfId="0"/>
    <xf numFmtId="40" fontId="5" fillId="0" borderId="0" xfId="0" applyNumberFormat="1" applyFont="1"/>
    <xf numFmtId="0" fontId="5" fillId="0" borderId="0" xfId="0" applyFont="1"/>
    <xf numFmtId="0" fontId="5" fillId="0" borderId="0" xfId="0" applyFont="1" applyAlignment="1">
      <alignment horizontal="center"/>
    </xf>
    <xf numFmtId="49" fontId="5" fillId="0" borderId="0" xfId="0" applyNumberFormat="1" applyFont="1" applyAlignment="1">
      <alignment horizontal="center"/>
    </xf>
    <xf numFmtId="49" fontId="5" fillId="0" borderId="0" xfId="0" applyNumberFormat="1" applyFont="1"/>
    <xf numFmtId="0" fontId="5" fillId="0" borderId="1" xfId="0" applyFont="1" applyBorder="1" applyAlignment="1">
      <alignment horizontal="center"/>
    </xf>
    <xf numFmtId="49" fontId="5" fillId="0" borderId="3" xfId="0" applyNumberFormat="1" applyFont="1" applyBorder="1" applyAlignment="1">
      <alignment horizontal="center"/>
    </xf>
    <xf numFmtId="40" fontId="5" fillId="0" borderId="2" xfId="0" applyNumberFormat="1" applyFont="1" applyBorder="1" applyAlignment="1">
      <alignment horizontal="center"/>
    </xf>
    <xf numFmtId="40" fontId="5" fillId="0" borderId="4" xfId="0" applyNumberFormat="1" applyFont="1" applyBorder="1" applyAlignment="1">
      <alignment horizontal="center"/>
    </xf>
    <xf numFmtId="0" fontId="5" fillId="0" borderId="6" xfId="0" applyFont="1" applyBorder="1" applyAlignment="1">
      <alignment horizontal="center"/>
    </xf>
    <xf numFmtId="49" fontId="5" fillId="0" borderId="7" xfId="0" applyNumberFormat="1" applyFont="1" applyBorder="1"/>
    <xf numFmtId="0" fontId="5" fillId="0" borderId="7" xfId="0" applyFont="1" applyBorder="1"/>
    <xf numFmtId="49" fontId="5" fillId="0" borderId="7" xfId="0" applyNumberFormat="1" applyFont="1" applyBorder="1" applyAlignment="1">
      <alignment horizontal="center"/>
    </xf>
    <xf numFmtId="40" fontId="5" fillId="0" borderId="7" xfId="0" applyNumberFormat="1" applyFont="1" applyBorder="1"/>
    <xf numFmtId="40" fontId="5" fillId="0" borderId="8" xfId="0" applyNumberFormat="1" applyFont="1" applyBorder="1"/>
    <xf numFmtId="49" fontId="3" fillId="0" borderId="2" xfId="0" applyNumberFormat="1" applyFont="1" applyBorder="1" applyAlignment="1">
      <alignment horizontal="center"/>
    </xf>
    <xf numFmtId="49" fontId="6" fillId="0" borderId="0" xfId="0" applyNumberFormat="1" applyFont="1" applyAlignment="1">
      <alignment horizontal="center"/>
    </xf>
    <xf numFmtId="40" fontId="6" fillId="0" borderId="0" xfId="0" applyNumberFormat="1" applyFont="1" applyAlignment="1">
      <alignment horizontal="center"/>
    </xf>
    <xf numFmtId="0" fontId="6" fillId="0" borderId="0" xfId="0" applyFont="1" applyAlignment="1">
      <alignment horizontal="center"/>
    </xf>
    <xf numFmtId="0" fontId="5" fillId="0" borderId="11" xfId="0" applyFont="1" applyBorder="1" applyAlignment="1">
      <alignment horizontal="center"/>
    </xf>
    <xf numFmtId="49" fontId="5" fillId="0" borderId="12" xfId="0" applyNumberFormat="1" applyFont="1" applyBorder="1"/>
    <xf numFmtId="0" fontId="5" fillId="0" borderId="12" xfId="0" applyFont="1" applyBorder="1"/>
    <xf numFmtId="49" fontId="5" fillId="0" borderId="12" xfId="0" applyNumberFormat="1" applyFont="1" applyBorder="1" applyAlignment="1">
      <alignment horizontal="center"/>
    </xf>
    <xf numFmtId="40" fontId="5" fillId="0" borderId="13" xfId="0" applyNumberFormat="1" applyFont="1" applyBorder="1"/>
    <xf numFmtId="0" fontId="3" fillId="0" borderId="0" xfId="0" applyFont="1" applyAlignment="1">
      <alignment horizontal="center"/>
    </xf>
    <xf numFmtId="49" fontId="3" fillId="0" borderId="0" xfId="0" applyNumberFormat="1" applyFont="1" applyAlignment="1">
      <alignment horizontal="center"/>
    </xf>
    <xf numFmtId="40" fontId="3" fillId="0" borderId="0" xfId="0" applyNumberFormat="1" applyFont="1"/>
    <xf numFmtId="49" fontId="6" fillId="0" borderId="0" xfId="0" applyNumberFormat="1" applyFont="1" applyAlignment="1">
      <alignment horizontal="right"/>
    </xf>
    <xf numFmtId="49" fontId="7" fillId="0" borderId="0" xfId="0" applyNumberFormat="1" applyFont="1" applyAlignment="1">
      <alignment horizontal="center"/>
    </xf>
    <xf numFmtId="40" fontId="7" fillId="0" borderId="0" xfId="0" applyNumberFormat="1" applyFont="1"/>
    <xf numFmtId="40" fontId="6" fillId="0" borderId="0" xfId="0" applyNumberFormat="1" applyFont="1"/>
    <xf numFmtId="40" fontId="6" fillId="0" borderId="0" xfId="0" applyNumberFormat="1" applyFont="1" applyAlignment="1">
      <alignment horizontal="right"/>
    </xf>
    <xf numFmtId="49" fontId="1" fillId="0" borderId="17" xfId="0" applyNumberFormat="1" applyFont="1" applyBorder="1" applyAlignment="1">
      <alignment horizontal="center"/>
    </xf>
    <xf numFmtId="49" fontId="5" fillId="0" borderId="18" xfId="0" applyNumberFormat="1" applyFont="1" applyBorder="1" applyAlignment="1">
      <alignment horizontal="center"/>
    </xf>
    <xf numFmtId="49" fontId="1" fillId="0" borderId="14" xfId="0" applyNumberFormat="1" applyFont="1" applyBorder="1" applyAlignment="1">
      <alignment horizontal="center"/>
    </xf>
    <xf numFmtId="49" fontId="0" fillId="0" borderId="7" xfId="0" applyNumberFormat="1" applyBorder="1" applyAlignment="1">
      <alignment horizontal="center"/>
    </xf>
    <xf numFmtId="49" fontId="0" fillId="0" borderId="12" xfId="0" applyNumberFormat="1" applyBorder="1" applyAlignment="1">
      <alignment horizontal="center"/>
    </xf>
    <xf numFmtId="49" fontId="5" fillId="0" borderId="19" xfId="0" applyNumberFormat="1" applyFont="1" applyBorder="1" applyAlignment="1">
      <alignment horizontal="center"/>
    </xf>
    <xf numFmtId="0" fontId="5" fillId="0" borderId="18" xfId="0" applyFont="1" applyBorder="1"/>
    <xf numFmtId="49" fontId="0" fillId="0" borderId="18" xfId="0" applyNumberFormat="1" applyBorder="1" applyAlignment="1">
      <alignment horizontal="center"/>
    </xf>
    <xf numFmtId="0" fontId="10" fillId="0" borderId="0" xfId="0" applyFont="1"/>
    <xf numFmtId="0" fontId="0" fillId="0" borderId="7" xfId="0" applyBorder="1"/>
    <xf numFmtId="0" fontId="0" fillId="0" borderId="10" xfId="0" applyBorder="1"/>
    <xf numFmtId="40" fontId="0" fillId="0" borderId="0" xfId="0" applyNumberFormat="1"/>
    <xf numFmtId="40" fontId="0" fillId="0" borderId="14" xfId="0" applyNumberFormat="1" applyBorder="1"/>
    <xf numFmtId="40" fontId="0" fillId="0" borderId="7" xfId="0" applyNumberFormat="1" applyBorder="1"/>
    <xf numFmtId="40" fontId="0" fillId="0" borderId="10" xfId="0" applyNumberFormat="1" applyBorder="1"/>
    <xf numFmtId="0" fontId="1" fillId="0" borderId="5" xfId="0" applyFont="1" applyBorder="1" applyAlignment="1">
      <alignment horizontal="center"/>
    </xf>
    <xf numFmtId="49" fontId="1" fillId="0" borderId="14" xfId="0" applyNumberFormat="1" applyFont="1" applyBorder="1"/>
    <xf numFmtId="0" fontId="1" fillId="0" borderId="14" xfId="0" applyFont="1" applyBorder="1"/>
    <xf numFmtId="49" fontId="0" fillId="0" borderId="7" xfId="0" applyNumberFormat="1" applyBorder="1" applyAlignment="1">
      <alignment horizontal="right"/>
    </xf>
    <xf numFmtId="40" fontId="1" fillId="0" borderId="14" xfId="0" applyNumberFormat="1" applyFont="1" applyBorder="1"/>
    <xf numFmtId="40" fontId="1" fillId="0" borderId="15" xfId="0" applyNumberFormat="1" applyFont="1" applyBorder="1"/>
    <xf numFmtId="0" fontId="1" fillId="0" borderId="6" xfId="0" applyFont="1" applyBorder="1" applyAlignment="1">
      <alignment horizontal="center"/>
    </xf>
    <xf numFmtId="49" fontId="1" fillId="0" borderId="7" xfId="0" applyNumberFormat="1" applyFont="1" applyBorder="1"/>
    <xf numFmtId="0" fontId="1" fillId="0" borderId="7" xfId="0" applyFont="1" applyBorder="1"/>
    <xf numFmtId="49" fontId="1" fillId="0" borderId="7" xfId="0" applyNumberFormat="1" applyFont="1" applyBorder="1" applyAlignment="1">
      <alignment horizontal="center"/>
    </xf>
    <xf numFmtId="40" fontId="1" fillId="0" borderId="7" xfId="0" applyNumberFormat="1" applyFont="1" applyBorder="1"/>
    <xf numFmtId="40" fontId="1" fillId="0" borderId="8" xfId="0" applyNumberFormat="1" applyFont="1" applyBorder="1"/>
    <xf numFmtId="49" fontId="1" fillId="0" borderId="20" xfId="0" applyNumberFormat="1" applyFont="1" applyBorder="1"/>
    <xf numFmtId="49" fontId="12" fillId="0" borderId="2" xfId="0" applyNumberFormat="1" applyFont="1" applyBorder="1" applyAlignment="1">
      <alignment horizontal="center"/>
    </xf>
    <xf numFmtId="40" fontId="12" fillId="0" borderId="2" xfId="0" applyNumberFormat="1" applyFont="1" applyBorder="1"/>
    <xf numFmtId="40" fontId="12" fillId="0" borderId="4" xfId="0" applyNumberFormat="1" applyFont="1" applyBorder="1"/>
    <xf numFmtId="0" fontId="1" fillId="0" borderId="11" xfId="0" applyFont="1" applyBorder="1" applyAlignment="1">
      <alignment horizontal="center"/>
    </xf>
    <xf numFmtId="49" fontId="1" fillId="0" borderId="12" xfId="0" applyNumberFormat="1" applyFont="1" applyBorder="1"/>
    <xf numFmtId="0" fontId="1" fillId="0" borderId="12" xfId="0" applyFont="1" applyBorder="1"/>
    <xf numFmtId="49" fontId="1" fillId="0" borderId="12" xfId="0" applyNumberFormat="1" applyFont="1" applyBorder="1" applyAlignment="1">
      <alignment horizontal="center"/>
    </xf>
    <xf numFmtId="40" fontId="1" fillId="0" borderId="12" xfId="0" applyNumberFormat="1" applyFont="1" applyBorder="1"/>
    <xf numFmtId="0" fontId="1" fillId="0" borderId="1" xfId="0" applyFont="1" applyBorder="1" applyAlignment="1">
      <alignment horizontal="center"/>
    </xf>
    <xf numFmtId="40" fontId="1" fillId="0" borderId="13" xfId="0" applyNumberFormat="1" applyFont="1" applyBorder="1"/>
    <xf numFmtId="49" fontId="13" fillId="0" borderId="2" xfId="0" applyNumberFormat="1" applyFont="1" applyBorder="1" applyAlignment="1">
      <alignment horizontal="center"/>
    </xf>
    <xf numFmtId="49" fontId="0" fillId="0" borderId="14" xfId="0" applyNumberFormat="1" applyBorder="1"/>
    <xf numFmtId="0" fontId="0" fillId="0" borderId="21" xfId="0" applyBorder="1"/>
    <xf numFmtId="49" fontId="0" fillId="0" borderId="21" xfId="0" applyNumberFormat="1" applyBorder="1" applyAlignment="1">
      <alignment horizontal="center"/>
    </xf>
    <xf numFmtId="49" fontId="0" fillId="0" borderId="12" xfId="0" applyNumberFormat="1" applyBorder="1"/>
    <xf numFmtId="0" fontId="0" fillId="0" borderId="18" xfId="0" applyBorder="1"/>
    <xf numFmtId="49" fontId="0" fillId="0" borderId="17" xfId="0" applyNumberFormat="1" applyBorder="1"/>
    <xf numFmtId="49" fontId="0" fillId="0" borderId="7" xfId="0" applyNumberFormat="1" applyBorder="1"/>
    <xf numFmtId="49" fontId="1" fillId="0" borderId="17" xfId="0" applyNumberFormat="1" applyFont="1" applyBorder="1"/>
    <xf numFmtId="0" fontId="1" fillId="0" borderId="17" xfId="0" applyFont="1" applyBorder="1"/>
    <xf numFmtId="40" fontId="1" fillId="0" borderId="0" xfId="0" applyNumberFormat="1" applyFont="1"/>
    <xf numFmtId="40" fontId="1" fillId="0" borderId="20" xfId="0" applyNumberFormat="1" applyFont="1" applyBorder="1"/>
    <xf numFmtId="40" fontId="1" fillId="0" borderId="22" xfId="0" applyNumberFormat="1" applyFont="1" applyBorder="1"/>
    <xf numFmtId="49" fontId="1" fillId="0" borderId="18" xfId="0" applyNumberFormat="1" applyFont="1" applyBorder="1" applyAlignment="1">
      <alignment horizontal="center"/>
    </xf>
    <xf numFmtId="0" fontId="0" fillId="0" borderId="23" xfId="0" applyBorder="1"/>
    <xf numFmtId="49" fontId="0" fillId="0" borderId="23" xfId="0" applyNumberFormat="1" applyBorder="1" applyAlignment="1">
      <alignment horizontal="center"/>
    </xf>
    <xf numFmtId="0" fontId="15" fillId="0" borderId="6" xfId="0" applyFont="1" applyBorder="1" applyAlignment="1">
      <alignment horizontal="center"/>
    </xf>
    <xf numFmtId="40" fontId="15" fillId="0" borderId="7" xfId="0" applyNumberFormat="1" applyFont="1" applyBorder="1"/>
    <xf numFmtId="40" fontId="15" fillId="0" borderId="8" xfId="0" applyNumberFormat="1" applyFont="1" applyBorder="1"/>
    <xf numFmtId="0" fontId="15" fillId="0" borderId="11" xfId="0" applyFont="1" applyBorder="1" applyAlignment="1">
      <alignment horizontal="center"/>
    </xf>
    <xf numFmtId="49" fontId="11" fillId="0" borderId="2" xfId="0" applyNumberFormat="1" applyFont="1" applyBorder="1" applyAlignment="1">
      <alignment horizontal="center"/>
    </xf>
    <xf numFmtId="0" fontId="1" fillId="0" borderId="18" xfId="0" applyFont="1" applyBorder="1"/>
    <xf numFmtId="49" fontId="1" fillId="0" borderId="19" xfId="0" applyNumberFormat="1" applyFont="1" applyBorder="1" applyAlignment="1">
      <alignment horizontal="center"/>
    </xf>
    <xf numFmtId="0" fontId="0" fillId="0" borderId="14" xfId="0" applyBorder="1"/>
    <xf numFmtId="49" fontId="0" fillId="0" borderId="14" xfId="0" applyNumberFormat="1" applyBorder="1" applyAlignment="1">
      <alignment horizontal="center"/>
    </xf>
    <xf numFmtId="0" fontId="1" fillId="0" borderId="9" xfId="0" applyFont="1" applyBorder="1" applyAlignment="1">
      <alignment horizontal="center"/>
    </xf>
    <xf numFmtId="49" fontId="1" fillId="0" borderId="10" xfId="0" applyNumberFormat="1" applyFont="1" applyBorder="1" applyAlignment="1">
      <alignment horizontal="center"/>
    </xf>
    <xf numFmtId="40" fontId="1" fillId="0" borderId="10" xfId="0" applyNumberFormat="1" applyFont="1" applyBorder="1"/>
    <xf numFmtId="40" fontId="1" fillId="0" borderId="16" xfId="0" applyNumberFormat="1" applyFont="1" applyBorder="1"/>
    <xf numFmtId="0" fontId="1" fillId="0" borderId="19" xfId="0" applyFont="1" applyBorder="1"/>
    <xf numFmtId="49" fontId="1" fillId="0" borderId="10" xfId="0" applyNumberFormat="1" applyFont="1" applyBorder="1"/>
    <xf numFmtId="0" fontId="1" fillId="0" borderId="10" xfId="0" applyFont="1" applyBorder="1"/>
    <xf numFmtId="40" fontId="0" fillId="0" borderId="21" xfId="0" applyNumberFormat="1" applyBorder="1"/>
    <xf numFmtId="0" fontId="1" fillId="0" borderId="21" xfId="0" applyFont="1" applyBorder="1"/>
    <xf numFmtId="49" fontId="1" fillId="0" borderId="21" xfId="0" applyNumberFormat="1" applyFont="1" applyBorder="1" applyAlignment="1">
      <alignment horizontal="center"/>
    </xf>
    <xf numFmtId="40" fontId="1" fillId="0" borderId="21" xfId="0" applyNumberFormat="1" applyFont="1" applyBorder="1"/>
    <xf numFmtId="40" fontId="1" fillId="0" borderId="17" xfId="0" applyNumberFormat="1" applyFont="1" applyBorder="1"/>
    <xf numFmtId="40" fontId="1" fillId="0" borderId="24" xfId="0" applyNumberFormat="1" applyFont="1" applyBorder="1"/>
    <xf numFmtId="49" fontId="1" fillId="0" borderId="2" xfId="0" applyNumberFormat="1" applyFont="1" applyBorder="1" applyAlignment="1">
      <alignment horizontal="center"/>
    </xf>
    <xf numFmtId="0" fontId="1" fillId="0" borderId="25" xfId="0" applyFont="1" applyBorder="1" applyAlignment="1">
      <alignment horizontal="center"/>
    </xf>
    <xf numFmtId="40" fontId="5" fillId="0" borderId="3" xfId="0" applyNumberFormat="1" applyFont="1" applyBorder="1" applyAlignment="1">
      <alignment horizontal="center"/>
    </xf>
    <xf numFmtId="40" fontId="5" fillId="0" borderId="26" xfId="0" applyNumberFormat="1" applyFont="1" applyBorder="1" applyAlignment="1">
      <alignment horizontal="center"/>
    </xf>
    <xf numFmtId="49" fontId="1" fillId="0" borderId="3" xfId="0" applyNumberFormat="1" applyFont="1" applyBorder="1" applyAlignment="1">
      <alignment horizontal="center"/>
    </xf>
    <xf numFmtId="40" fontId="1" fillId="0" borderId="2" xfId="0" applyNumberFormat="1" applyFont="1" applyBorder="1" applyAlignment="1">
      <alignment horizontal="center"/>
    </xf>
    <xf numFmtId="40" fontId="1" fillId="0" borderId="4" xfId="0" applyNumberFormat="1" applyFont="1" applyBorder="1" applyAlignment="1">
      <alignment horizontal="center"/>
    </xf>
    <xf numFmtId="0" fontId="0" fillId="0" borderId="19" xfId="0" applyBorder="1"/>
    <xf numFmtId="40" fontId="14" fillId="0" borderId="14" xfId="0" applyNumberFormat="1" applyFont="1" applyBorder="1"/>
    <xf numFmtId="40" fontId="15" fillId="0" borderId="14" xfId="0" applyNumberFormat="1" applyFont="1" applyBorder="1"/>
    <xf numFmtId="40" fontId="15" fillId="0" borderId="15" xfId="0" applyNumberFormat="1" applyFont="1" applyBorder="1"/>
    <xf numFmtId="0" fontId="0" fillId="0" borderId="27" xfId="0" applyBorder="1"/>
    <xf numFmtId="49" fontId="0" fillId="0" borderId="27" xfId="0" applyNumberFormat="1" applyBorder="1" applyAlignment="1">
      <alignment horizontal="center"/>
    </xf>
    <xf numFmtId="49" fontId="0" fillId="0" borderId="12" xfId="0" applyNumberFormat="1" applyBorder="1" applyAlignment="1">
      <alignment horizontal="right"/>
    </xf>
    <xf numFmtId="49" fontId="0" fillId="0" borderId="17" xfId="0" applyNumberFormat="1" applyBorder="1" applyAlignment="1">
      <alignment horizontal="right"/>
    </xf>
    <xf numFmtId="49" fontId="1" fillId="0" borderId="20" xfId="0" applyNumberFormat="1" applyFont="1" applyBorder="1" applyAlignment="1">
      <alignment horizontal="center"/>
    </xf>
    <xf numFmtId="49" fontId="0" fillId="0" borderId="19" xfId="0" applyNumberFormat="1" applyBorder="1" applyAlignment="1">
      <alignment horizontal="center"/>
    </xf>
    <xf numFmtId="40" fontId="1" fillId="0" borderId="14" xfId="0" applyNumberFormat="1" applyFont="1" applyBorder="1" applyAlignment="1">
      <alignment horizontal="right"/>
    </xf>
    <xf numFmtId="40" fontId="1" fillId="0" borderId="14" xfId="0" applyNumberFormat="1" applyFont="1" applyBorder="1" applyAlignment="1">
      <alignment horizontal="center"/>
    </xf>
    <xf numFmtId="40" fontId="1" fillId="0" borderId="15" xfId="0" applyNumberFormat="1" applyFont="1" applyBorder="1" applyAlignment="1">
      <alignment horizontal="center"/>
    </xf>
    <xf numFmtId="40" fontId="1" fillId="0" borderId="7" xfId="0" applyNumberFormat="1" applyFont="1" applyBorder="1" applyAlignment="1">
      <alignment horizontal="right"/>
    </xf>
    <xf numFmtId="40" fontId="1" fillId="0" borderId="7" xfId="0" applyNumberFormat="1" applyFont="1" applyBorder="1" applyAlignment="1">
      <alignment horizontal="center"/>
    </xf>
    <xf numFmtId="40" fontId="1" fillId="0" borderId="8" xfId="0" applyNumberFormat="1" applyFont="1" applyBorder="1" applyAlignment="1">
      <alignment horizontal="center"/>
    </xf>
    <xf numFmtId="0" fontId="1" fillId="0" borderId="20" xfId="0" applyFont="1" applyBorder="1"/>
    <xf numFmtId="40" fontId="1" fillId="0" borderId="20" xfId="0" applyNumberFormat="1" applyFont="1" applyBorder="1" applyAlignment="1">
      <alignment horizontal="right"/>
    </xf>
    <xf numFmtId="40" fontId="1" fillId="0" borderId="20" xfId="0" applyNumberFormat="1" applyFont="1" applyBorder="1" applyAlignment="1">
      <alignment horizontal="center"/>
    </xf>
    <xf numFmtId="40" fontId="1" fillId="0" borderId="22" xfId="0" applyNumberFormat="1" applyFont="1" applyBorder="1" applyAlignment="1">
      <alignment horizontal="center"/>
    </xf>
    <xf numFmtId="40" fontId="1" fillId="0" borderId="10" xfId="0" applyNumberFormat="1" applyFont="1" applyBorder="1" applyAlignment="1">
      <alignment horizontal="right"/>
    </xf>
    <xf numFmtId="49" fontId="0" fillId="0" borderId="10" xfId="0" applyNumberFormat="1" applyBorder="1"/>
    <xf numFmtId="49" fontId="0" fillId="0" borderId="10" xfId="0" applyNumberFormat="1" applyBorder="1" applyAlignment="1">
      <alignment horizontal="center"/>
    </xf>
    <xf numFmtId="0" fontId="0" fillId="0" borderId="19" xfId="0" applyBorder="1" applyAlignment="1">
      <alignment horizontal="left"/>
    </xf>
    <xf numFmtId="0" fontId="1" fillId="0" borderId="0" xfId="0" applyFont="1"/>
    <xf numFmtId="40" fontId="0" fillId="0" borderId="18" xfId="0" applyNumberFormat="1" applyBorder="1"/>
    <xf numFmtId="40" fontId="1" fillId="0" borderId="18" xfId="0" applyNumberFormat="1" applyFont="1" applyBorder="1"/>
    <xf numFmtId="40" fontId="0" fillId="0" borderId="19" xfId="0" applyNumberFormat="1" applyBorder="1"/>
    <xf numFmtId="0" fontId="1" fillId="0" borderId="28" xfId="0" applyFont="1" applyBorder="1"/>
    <xf numFmtId="49" fontId="1" fillId="0" borderId="28" xfId="0" applyNumberFormat="1" applyFont="1" applyBorder="1" applyAlignment="1">
      <alignment horizontal="center"/>
    </xf>
    <xf numFmtId="40" fontId="1" fillId="0" borderId="29" xfId="0" applyNumberFormat="1" applyFont="1" applyBorder="1" applyAlignment="1">
      <alignment horizontal="center"/>
    </xf>
    <xf numFmtId="49" fontId="1" fillId="0" borderId="27" xfId="0" applyNumberFormat="1" applyFont="1" applyBorder="1"/>
    <xf numFmtId="40" fontId="1" fillId="0" borderId="10" xfId="0" applyNumberFormat="1" applyFont="1" applyBorder="1" applyAlignment="1">
      <alignment horizontal="center"/>
    </xf>
    <xf numFmtId="40" fontId="1" fillId="0" borderId="16" xfId="0" applyNumberFormat="1" applyFont="1" applyBorder="1" applyAlignment="1">
      <alignment horizontal="center"/>
    </xf>
    <xf numFmtId="49" fontId="1" fillId="0" borderId="10" xfId="0" applyNumberFormat="1" applyFont="1" applyBorder="1" applyAlignment="1">
      <alignment horizontal="left"/>
    </xf>
    <xf numFmtId="49" fontId="0" fillId="0" borderId="0" xfId="0" applyNumberFormat="1"/>
    <xf numFmtId="40" fontId="1" fillId="0" borderId="23" xfId="0" applyNumberFormat="1" applyFont="1" applyBorder="1" applyAlignment="1">
      <alignment horizontal="right"/>
    </xf>
    <xf numFmtId="49" fontId="1" fillId="0" borderId="7" xfId="0" applyNumberFormat="1" applyFont="1" applyBorder="1" applyAlignment="1">
      <alignment horizontal="left"/>
    </xf>
    <xf numFmtId="0" fontId="1" fillId="0" borderId="30" xfId="0" applyFont="1" applyBorder="1" applyAlignment="1">
      <alignment horizontal="center"/>
    </xf>
    <xf numFmtId="49" fontId="1" fillId="0" borderId="27" xfId="0" applyNumberFormat="1" applyFont="1" applyBorder="1" applyAlignment="1">
      <alignment horizontal="center"/>
    </xf>
    <xf numFmtId="49" fontId="1" fillId="0" borderId="27" xfId="0" applyNumberFormat="1" applyFont="1" applyBorder="1" applyAlignment="1">
      <alignment horizontal="left"/>
    </xf>
    <xf numFmtId="40" fontId="1" fillId="0" borderId="31" xfId="0" applyNumberFormat="1" applyFont="1" applyBorder="1" applyAlignment="1">
      <alignment horizontal="right" vertical="center"/>
    </xf>
    <xf numFmtId="40" fontId="1" fillId="0" borderId="27" xfId="0" applyNumberFormat="1" applyFont="1" applyBorder="1" applyAlignment="1">
      <alignment horizontal="center"/>
    </xf>
    <xf numFmtId="40" fontId="1" fillId="0" borderId="32" xfId="0" applyNumberFormat="1" applyFont="1" applyBorder="1" applyAlignment="1">
      <alignment horizontal="center"/>
    </xf>
    <xf numFmtId="0" fontId="1" fillId="0" borderId="0" xfId="0" applyFont="1" applyAlignment="1">
      <alignment horizontal="left" vertical="center"/>
    </xf>
    <xf numFmtId="49" fontId="1" fillId="0" borderId="0" xfId="0" applyNumberFormat="1" applyFont="1" applyAlignment="1">
      <alignment horizontal="center"/>
    </xf>
    <xf numFmtId="0" fontId="1" fillId="0" borderId="7" xfId="0" applyFont="1" applyBorder="1" applyAlignment="1">
      <alignment horizontal="left" vertical="center"/>
    </xf>
    <xf numFmtId="40" fontId="1" fillId="0" borderId="7" xfId="0" applyNumberFormat="1" applyFont="1" applyBorder="1" applyAlignment="1">
      <alignment horizontal="right" vertical="center"/>
    </xf>
    <xf numFmtId="40" fontId="1" fillId="0" borderId="28" xfId="0" applyNumberFormat="1" applyFont="1" applyBorder="1" applyAlignment="1">
      <alignment horizontal="right"/>
    </xf>
    <xf numFmtId="40" fontId="0" fillId="0" borderId="19" xfId="0" applyNumberFormat="1" applyBorder="1" applyAlignment="1">
      <alignment horizontal="right"/>
    </xf>
    <xf numFmtId="0" fontId="13" fillId="0" borderId="0" xfId="0" applyFont="1" applyAlignment="1">
      <alignment horizontal="center"/>
    </xf>
    <xf numFmtId="49" fontId="13" fillId="0" borderId="0" xfId="0" applyNumberFormat="1" applyFont="1" applyAlignment="1">
      <alignment horizontal="center"/>
    </xf>
    <xf numFmtId="40" fontId="13" fillId="0" borderId="0" xfId="0" applyNumberFormat="1" applyFont="1"/>
    <xf numFmtId="49" fontId="11" fillId="0" borderId="3" xfId="0" applyNumberFormat="1" applyFont="1" applyBorder="1" applyAlignment="1">
      <alignment horizontal="center"/>
    </xf>
    <xf numFmtId="0" fontId="18" fillId="0" borderId="18" xfId="0" applyFont="1" applyBorder="1"/>
    <xf numFmtId="0" fontId="3" fillId="0" borderId="1" xfId="0" applyFont="1" applyBorder="1" applyAlignment="1">
      <alignment horizontal="center"/>
    </xf>
    <xf numFmtId="49" fontId="3" fillId="0" borderId="3" xfId="0" applyNumberFormat="1" applyFont="1" applyBorder="1" applyAlignment="1">
      <alignment horizontal="center"/>
    </xf>
    <xf numFmtId="40" fontId="3" fillId="0" borderId="2" xfId="0" applyNumberFormat="1" applyFont="1" applyBorder="1" applyAlignment="1">
      <alignment horizontal="center"/>
    </xf>
    <xf numFmtId="40" fontId="3" fillId="0" borderId="4" xfId="0" applyNumberFormat="1" applyFont="1" applyBorder="1" applyAlignment="1">
      <alignment horizontal="center"/>
    </xf>
    <xf numFmtId="0" fontId="11" fillId="0" borderId="0" xfId="0" applyFont="1"/>
    <xf numFmtId="0" fontId="1" fillId="0" borderId="33" xfId="0" applyFont="1" applyBorder="1" applyAlignment="1">
      <alignment horizontal="center"/>
    </xf>
    <xf numFmtId="0" fontId="0" fillId="0" borderId="17" xfId="0" applyBorder="1"/>
    <xf numFmtId="0" fontId="6" fillId="0" borderId="0" xfId="0" applyFont="1"/>
    <xf numFmtId="49" fontId="6" fillId="0" borderId="0" xfId="0" applyNumberFormat="1" applyFont="1"/>
    <xf numFmtId="0" fontId="9" fillId="0" borderId="7" xfId="0" applyFont="1" applyBorder="1"/>
    <xf numFmtId="0" fontId="9" fillId="0" borderId="19" xfId="0" applyFont="1" applyBorder="1"/>
    <xf numFmtId="0" fontId="9" fillId="0" borderId="18" xfId="0" applyFont="1" applyBorder="1"/>
    <xf numFmtId="0" fontId="18" fillId="0" borderId="19" xfId="0" applyFont="1" applyBorder="1"/>
    <xf numFmtId="0" fontId="9" fillId="0" borderId="12" xfId="0" applyFont="1" applyBorder="1"/>
    <xf numFmtId="0" fontId="0" fillId="0" borderId="12" xfId="0" applyBorder="1"/>
    <xf numFmtId="0" fontId="18" fillId="0" borderId="12" xfId="0" applyFont="1" applyBorder="1"/>
    <xf numFmtId="40" fontId="3" fillId="0" borderId="0" xfId="0" applyNumberFormat="1" applyFont="1" applyAlignment="1">
      <alignment horizontal="center"/>
    </xf>
    <xf numFmtId="0" fontId="1" fillId="0" borderId="0" xfId="0" applyFont="1" applyAlignment="1">
      <alignment horizontal="center"/>
    </xf>
    <xf numFmtId="49" fontId="0" fillId="0" borderId="0" xfId="0" applyNumberFormat="1" applyAlignment="1">
      <alignment horizontal="center"/>
    </xf>
    <xf numFmtId="40" fontId="5" fillId="0" borderId="0" xfId="0" applyNumberFormat="1" applyFont="1" applyAlignment="1">
      <alignment horizontal="center"/>
    </xf>
    <xf numFmtId="0" fontId="19" fillId="0" borderId="7" xfId="0" applyFont="1" applyBorder="1" applyAlignment="1">
      <alignment horizontal="center"/>
    </xf>
    <xf numFmtId="0" fontId="19" fillId="0" borderId="10" xfId="0" applyFont="1" applyBorder="1" applyAlignment="1">
      <alignment horizontal="center"/>
    </xf>
    <xf numFmtId="0" fontId="18" fillId="0" borderId="7" xfId="0" applyFont="1" applyBorder="1"/>
    <xf numFmtId="40" fontId="0" fillId="0" borderId="12" xfId="0" applyNumberFormat="1" applyBorder="1"/>
    <xf numFmtId="49" fontId="0" fillId="0" borderId="20" xfId="0" applyNumberFormat="1" applyBorder="1"/>
    <xf numFmtId="49" fontId="5" fillId="0" borderId="14" xfId="0" applyNumberFormat="1" applyFont="1" applyBorder="1" applyAlignment="1">
      <alignment horizontal="center"/>
    </xf>
    <xf numFmtId="40" fontId="5" fillId="0" borderId="15" xfId="0" applyNumberFormat="1" applyFont="1" applyBorder="1" applyAlignment="1">
      <alignment horizontal="center"/>
    </xf>
    <xf numFmtId="40" fontId="5" fillId="0" borderId="29" xfId="0" applyNumberFormat="1" applyFont="1" applyBorder="1" applyAlignment="1">
      <alignment horizontal="center"/>
    </xf>
    <xf numFmtId="40" fontId="1" fillId="0" borderId="34" xfId="0" applyNumberFormat="1" applyFont="1" applyBorder="1" applyAlignment="1">
      <alignment horizontal="right" vertical="center"/>
    </xf>
    <xf numFmtId="40" fontId="0" fillId="0" borderId="34" xfId="0" applyNumberFormat="1" applyBorder="1" applyAlignment="1">
      <alignment horizontal="right" vertical="center"/>
    </xf>
    <xf numFmtId="40" fontId="0" fillId="0" borderId="20" xfId="0" applyNumberFormat="1" applyBorder="1"/>
    <xf numFmtId="40" fontId="0" fillId="0" borderId="7" xfId="0" applyNumberFormat="1" applyBorder="1" applyAlignment="1">
      <alignment vertical="center"/>
    </xf>
    <xf numFmtId="40" fontId="0" fillId="0" borderId="12" xfId="0" applyNumberFormat="1" applyBorder="1" applyAlignment="1">
      <alignment vertical="center"/>
    </xf>
    <xf numFmtId="40" fontId="0" fillId="0" borderId="20" xfId="0" applyNumberFormat="1" applyBorder="1" applyAlignment="1">
      <alignment vertical="center"/>
    </xf>
    <xf numFmtId="40" fontId="1" fillId="0" borderId="12" xfId="0" applyNumberFormat="1" applyFont="1" applyBorder="1" applyAlignment="1">
      <alignment horizontal="right"/>
    </xf>
    <xf numFmtId="0" fontId="0" fillId="0" borderId="5" xfId="0" applyBorder="1" applyAlignment="1">
      <alignment horizontal="center"/>
    </xf>
    <xf numFmtId="40" fontId="0" fillId="0" borderId="7" xfId="0" applyNumberFormat="1" applyBorder="1" applyAlignment="1">
      <alignment horizontal="right"/>
    </xf>
    <xf numFmtId="0" fontId="0" fillId="0" borderId="0" xfId="0" applyAlignment="1">
      <alignment horizontal="center"/>
    </xf>
    <xf numFmtId="49" fontId="0" fillId="0" borderId="1" xfId="0" applyNumberFormat="1" applyBorder="1" applyAlignment="1">
      <alignment horizontal="center"/>
    </xf>
    <xf numFmtId="40" fontId="0" fillId="0" borderId="2" xfId="0" applyNumberFormat="1" applyBorder="1" applyAlignment="1">
      <alignment horizontal="center"/>
    </xf>
    <xf numFmtId="40" fontId="0" fillId="0" borderId="4" xfId="0" applyNumberFormat="1" applyBorder="1" applyAlignment="1">
      <alignment horizontal="center"/>
    </xf>
    <xf numFmtId="49" fontId="0" fillId="0" borderId="11" xfId="0" applyNumberFormat="1" applyBorder="1" applyAlignment="1">
      <alignment horizontal="center"/>
    </xf>
    <xf numFmtId="40" fontId="0" fillId="0" borderId="13" xfId="0" applyNumberFormat="1" applyBorder="1"/>
    <xf numFmtId="49" fontId="0" fillId="0" borderId="6" xfId="0" applyNumberFormat="1" applyBorder="1" applyAlignment="1">
      <alignment horizontal="center"/>
    </xf>
    <xf numFmtId="40" fontId="0" fillId="0" borderId="8" xfId="0" applyNumberFormat="1" applyBorder="1"/>
    <xf numFmtId="49" fontId="0" fillId="0" borderId="9" xfId="0" applyNumberFormat="1" applyBorder="1" applyAlignment="1">
      <alignment horizontal="center"/>
    </xf>
    <xf numFmtId="40" fontId="0" fillId="0" borderId="2" xfId="0" applyNumberFormat="1" applyBorder="1"/>
    <xf numFmtId="40" fontId="0" fillId="0" borderId="4" xfId="0" applyNumberFormat="1" applyBorder="1"/>
    <xf numFmtId="0" fontId="0" fillId="0" borderId="5" xfId="0" applyBorder="1" applyAlignment="1">
      <alignment horizontal="center" vertical="center"/>
    </xf>
    <xf numFmtId="40" fontId="3" fillId="0" borderId="14" xfId="0" applyNumberFormat="1" applyFont="1" applyBorder="1" applyAlignment="1">
      <alignment horizontal="center" vertical="center"/>
    </xf>
    <xf numFmtId="49" fontId="2" fillId="0" borderId="14" xfId="0" applyNumberFormat="1" applyFont="1" applyBorder="1" applyAlignment="1">
      <alignment horizontal="center" vertical="center"/>
    </xf>
    <xf numFmtId="40" fontId="2" fillId="0" borderId="14" xfId="0" applyNumberFormat="1" applyFont="1" applyBorder="1" applyAlignment="1">
      <alignment horizontal="center" vertical="center"/>
    </xf>
    <xf numFmtId="40" fontId="11" fillId="0" borderId="12" xfId="0" applyNumberFormat="1" applyFont="1" applyBorder="1"/>
    <xf numFmtId="40" fontId="11" fillId="0" borderId="7" xfId="0" applyNumberFormat="1" applyFont="1" applyBorder="1"/>
    <xf numFmtId="0" fontId="19" fillId="0" borderId="7" xfId="0" applyFont="1" applyBorder="1"/>
    <xf numFmtId="49" fontId="11" fillId="0" borderId="1" xfId="0" applyNumberFormat="1" applyFont="1" applyBorder="1" applyAlignment="1">
      <alignment horizontal="center"/>
    </xf>
    <xf numFmtId="0" fontId="11" fillId="0" borderId="2" xfId="0" applyFont="1" applyBorder="1"/>
    <xf numFmtId="40" fontId="11" fillId="0" borderId="2" xfId="0" applyNumberFormat="1" applyFont="1" applyBorder="1"/>
    <xf numFmtId="40" fontId="11" fillId="0" borderId="4" xfId="0" applyNumberFormat="1" applyFont="1" applyBorder="1"/>
    <xf numFmtId="40" fontId="11" fillId="0" borderId="0" xfId="0" applyNumberFormat="1" applyFont="1"/>
    <xf numFmtId="49" fontId="0" fillId="0" borderId="20" xfId="0" applyNumberFormat="1" applyBorder="1" applyAlignment="1">
      <alignment horizontal="center"/>
    </xf>
    <xf numFmtId="40" fontId="0" fillId="0" borderId="17" xfId="0" applyNumberFormat="1" applyBorder="1"/>
    <xf numFmtId="40" fontId="20" fillId="0" borderId="12" xfId="0" applyNumberFormat="1" applyFont="1" applyBorder="1"/>
    <xf numFmtId="40" fontId="20" fillId="0" borderId="7" xfId="0" applyNumberFormat="1" applyFont="1" applyBorder="1"/>
    <xf numFmtId="40" fontId="21" fillId="0" borderId="7" xfId="0" applyNumberFormat="1" applyFont="1" applyBorder="1"/>
    <xf numFmtId="40" fontId="20" fillId="0" borderId="4" xfId="0" applyNumberFormat="1" applyFont="1" applyBorder="1"/>
    <xf numFmtId="49" fontId="0" fillId="0" borderId="17" xfId="0" applyNumberFormat="1" applyBorder="1" applyAlignment="1">
      <alignment horizontal="center"/>
    </xf>
    <xf numFmtId="40" fontId="10" fillId="0" borderId="0" xfId="0" applyNumberFormat="1" applyFont="1"/>
    <xf numFmtId="40" fontId="0" fillId="0" borderId="0" xfId="0" applyNumberFormat="1" applyAlignment="1">
      <alignment horizontal="right"/>
    </xf>
    <xf numFmtId="49" fontId="0" fillId="0" borderId="0" xfId="0" applyNumberFormat="1" applyAlignment="1">
      <alignment horizontal="right"/>
    </xf>
    <xf numFmtId="40" fontId="22" fillId="0" borderId="14" xfId="0" applyNumberFormat="1" applyFont="1" applyBorder="1"/>
    <xf numFmtId="40" fontId="22" fillId="0" borderId="7" xfId="0" applyNumberFormat="1" applyFont="1" applyBorder="1"/>
    <xf numFmtId="40" fontId="11" fillId="0" borderId="2" xfId="0" applyNumberFormat="1" applyFont="1" applyBorder="1" applyAlignment="1">
      <alignment horizontal="center"/>
    </xf>
    <xf numFmtId="0" fontId="0" fillId="0" borderId="7" xfId="0" applyBorder="1" applyAlignment="1">
      <alignment horizontal="center"/>
    </xf>
    <xf numFmtId="40" fontId="23" fillId="0" borderId="7" xfId="0" applyNumberFormat="1" applyFont="1" applyBorder="1"/>
    <xf numFmtId="40" fontId="7" fillId="0" borderId="7" xfId="0" applyNumberFormat="1" applyFont="1" applyBorder="1"/>
    <xf numFmtId="40" fontId="11" fillId="0" borderId="4" xfId="0" applyNumberFormat="1" applyFont="1" applyBorder="1" applyAlignment="1">
      <alignment horizontal="center"/>
    </xf>
    <xf numFmtId="0" fontId="0" fillId="0" borderId="37" xfId="0" applyBorder="1"/>
    <xf numFmtId="0" fontId="0" fillId="0" borderId="38" xfId="0" applyBorder="1"/>
    <xf numFmtId="40" fontId="23" fillId="0" borderId="20" xfId="0" applyNumberFormat="1" applyFont="1" applyBorder="1"/>
    <xf numFmtId="0" fontId="0" fillId="0" borderId="2" xfId="0" applyBorder="1" applyAlignment="1">
      <alignment horizontal="center"/>
    </xf>
    <xf numFmtId="40" fontId="25" fillId="0" borderId="0" xfId="0" applyNumberFormat="1" applyFont="1"/>
    <xf numFmtId="0" fontId="11" fillId="0" borderId="0" xfId="0" applyFont="1" applyAlignment="1">
      <alignment horizontal="center"/>
    </xf>
    <xf numFmtId="40" fontId="0" fillId="0" borderId="0" xfId="0" applyNumberFormat="1" applyAlignment="1">
      <alignment horizontal="center"/>
    </xf>
    <xf numFmtId="0" fontId="0" fillId="0" borderId="39" xfId="0" applyBorder="1" applyAlignment="1">
      <alignment horizontal="center"/>
    </xf>
    <xf numFmtId="40" fontId="7" fillId="0" borderId="40" xfId="0" applyNumberFormat="1" applyFont="1" applyBorder="1"/>
    <xf numFmtId="0" fontId="18" fillId="0" borderId="12" xfId="0" applyFont="1" applyBorder="1" applyAlignment="1">
      <alignment vertical="center"/>
    </xf>
    <xf numFmtId="0" fontId="18" fillId="0" borderId="12" xfId="0" applyFont="1" applyBorder="1" applyAlignment="1">
      <alignment horizontal="center" vertical="center"/>
    </xf>
    <xf numFmtId="40" fontId="11" fillId="0" borderId="15" xfId="0" applyNumberFormat="1" applyFont="1" applyBorder="1"/>
    <xf numFmtId="0" fontId="18" fillId="0" borderId="7" xfId="0" applyFont="1" applyBorder="1" applyAlignment="1">
      <alignment vertical="center"/>
    </xf>
    <xf numFmtId="0" fontId="18" fillId="0" borderId="7" xfId="0" applyFont="1" applyBorder="1" applyAlignment="1">
      <alignment horizontal="center" vertical="center"/>
    </xf>
    <xf numFmtId="40" fontId="11" fillId="0" borderId="8" xfId="0" applyNumberFormat="1" applyFont="1" applyBorder="1"/>
    <xf numFmtId="49" fontId="0" fillId="0" borderId="33" xfId="0" applyNumberFormat="1" applyBorder="1" applyAlignment="1">
      <alignment horizontal="center"/>
    </xf>
    <xf numFmtId="0" fontId="18" fillId="0" borderId="20" xfId="0" applyFont="1" applyBorder="1" applyAlignment="1">
      <alignment vertical="center"/>
    </xf>
    <xf numFmtId="40" fontId="11" fillId="0" borderId="32" xfId="0" applyNumberFormat="1" applyFont="1" applyBorder="1"/>
    <xf numFmtId="0" fontId="18" fillId="0" borderId="20" xfId="0" applyFont="1" applyBorder="1" applyAlignment="1">
      <alignment horizontal="center" vertical="center"/>
    </xf>
    <xf numFmtId="40" fontId="11" fillId="0" borderId="22" xfId="0" applyNumberFormat="1" applyFont="1" applyBorder="1"/>
    <xf numFmtId="0" fontId="18" fillId="0" borderId="3" xfId="0" applyFont="1" applyBorder="1" applyAlignment="1">
      <alignment vertical="center"/>
    </xf>
    <xf numFmtId="0" fontId="18" fillId="0" borderId="2" xfId="0" applyFont="1" applyBorder="1" applyAlignment="1">
      <alignment horizontal="center" vertical="center"/>
    </xf>
    <xf numFmtId="0" fontId="20" fillId="0" borderId="2" xfId="0" applyFont="1" applyBorder="1" applyAlignment="1">
      <alignment horizontal="center" vertical="center"/>
    </xf>
    <xf numFmtId="40" fontId="11" fillId="0" borderId="0" xfId="0" applyNumberFormat="1" applyFont="1" applyAlignment="1">
      <alignment horizontal="center"/>
    </xf>
    <xf numFmtId="49" fontId="0" fillId="0" borderId="41" xfId="0" applyNumberFormat="1" applyBorder="1" applyAlignment="1">
      <alignment horizontal="center"/>
    </xf>
    <xf numFmtId="0" fontId="0" fillId="0" borderId="42" xfId="0" applyBorder="1"/>
    <xf numFmtId="40" fontId="0" fillId="0" borderId="42" xfId="0" applyNumberFormat="1" applyBorder="1"/>
    <xf numFmtId="40" fontId="11" fillId="0" borderId="43" xfId="0" applyNumberFormat="1" applyFont="1" applyBorder="1"/>
    <xf numFmtId="49" fontId="0" fillId="0" borderId="5" xfId="0" applyNumberFormat="1" applyBorder="1" applyAlignment="1">
      <alignment horizontal="center"/>
    </xf>
    <xf numFmtId="0" fontId="18" fillId="0" borderId="14" xfId="0" applyFont="1" applyBorder="1" applyAlignment="1">
      <alignment vertical="center"/>
    </xf>
    <xf numFmtId="0" fontId="18" fillId="0" borderId="14" xfId="0" applyFont="1" applyBorder="1" applyAlignment="1">
      <alignment horizontal="center" vertical="center"/>
    </xf>
    <xf numFmtId="164" fontId="18" fillId="0" borderId="14" xfId="1" applyFont="1" applyBorder="1" applyAlignment="1">
      <alignment horizontal="center" vertical="center"/>
    </xf>
    <xf numFmtId="164" fontId="18" fillId="0" borderId="7" xfId="1" applyFont="1" applyBorder="1" applyAlignment="1">
      <alignment horizontal="center" vertical="center"/>
    </xf>
    <xf numFmtId="0" fontId="18" fillId="0" borderId="10" xfId="0" applyFont="1" applyBorder="1" applyAlignment="1">
      <alignment vertical="center"/>
    </xf>
    <xf numFmtId="0" fontId="18" fillId="0" borderId="10" xfId="0" applyFont="1" applyBorder="1" applyAlignment="1">
      <alignment horizontal="center" vertical="center"/>
    </xf>
    <xf numFmtId="164" fontId="18" fillId="0" borderId="10" xfId="1" applyFont="1" applyBorder="1" applyAlignment="1">
      <alignment horizontal="center" vertical="center"/>
    </xf>
    <xf numFmtId="0" fontId="20" fillId="0" borderId="2" xfId="0" applyFont="1" applyBorder="1" applyAlignment="1">
      <alignment vertical="center"/>
    </xf>
    <xf numFmtId="49" fontId="0" fillId="0" borderId="44" xfId="0" applyNumberFormat="1" applyBorder="1"/>
    <xf numFmtId="49" fontId="0" fillId="0" borderId="45" xfId="0" applyNumberFormat="1" applyBorder="1" applyAlignment="1">
      <alignment horizontal="center"/>
    </xf>
    <xf numFmtId="40" fontId="0" fillId="0" borderId="45" xfId="0" applyNumberFormat="1" applyBorder="1"/>
    <xf numFmtId="40" fontId="0" fillId="0" borderId="46" xfId="0" applyNumberFormat="1" applyBorder="1"/>
    <xf numFmtId="40" fontId="0" fillId="0" borderId="43" xfId="0" applyNumberFormat="1" applyBorder="1" applyAlignment="1">
      <alignment horizontal="center"/>
    </xf>
    <xf numFmtId="49" fontId="0" fillId="0" borderId="47" xfId="0" applyNumberFormat="1" applyBorder="1" applyAlignment="1">
      <alignment horizontal="center"/>
    </xf>
    <xf numFmtId="40" fontId="0" fillId="0" borderId="29" xfId="0" applyNumberFormat="1" applyBorder="1" applyAlignment="1">
      <alignment horizontal="center"/>
    </xf>
    <xf numFmtId="164" fontId="0" fillId="0" borderId="0" xfId="0" applyNumberFormat="1"/>
    <xf numFmtId="49" fontId="11" fillId="0" borderId="45" xfId="0" applyNumberFormat="1" applyFont="1" applyBorder="1" applyAlignment="1">
      <alignment horizontal="center"/>
    </xf>
    <xf numFmtId="0" fontId="20" fillId="0" borderId="45" xfId="0" applyFont="1" applyBorder="1" applyAlignment="1">
      <alignment vertical="center"/>
    </xf>
    <xf numFmtId="0" fontId="20" fillId="0" borderId="45" xfId="0" applyFont="1" applyBorder="1" applyAlignment="1">
      <alignment horizontal="center" vertical="center"/>
    </xf>
    <xf numFmtId="40" fontId="11" fillId="0" borderId="45" xfId="0" applyNumberFormat="1" applyFont="1" applyBorder="1"/>
    <xf numFmtId="0" fontId="11" fillId="0" borderId="48" xfId="0" applyFont="1" applyBorder="1" applyAlignment="1">
      <alignment horizontal="center"/>
    </xf>
    <xf numFmtId="49" fontId="0" fillId="0" borderId="5" xfId="0" applyNumberFormat="1" applyBorder="1" applyAlignment="1">
      <alignment horizontal="center" vertical="center"/>
    </xf>
    <xf numFmtId="0" fontId="0" fillId="0" borderId="7" xfId="0" applyBorder="1" applyAlignment="1">
      <alignment horizontal="center" vertical="center"/>
    </xf>
    <xf numFmtId="40" fontId="0" fillId="0" borderId="14" xfId="0" applyNumberFormat="1" applyBorder="1" applyAlignment="1">
      <alignment vertical="center"/>
    </xf>
    <xf numFmtId="40" fontId="26" fillId="0" borderId="15" xfId="0" applyNumberFormat="1" applyFont="1" applyBorder="1" applyAlignment="1">
      <alignment vertical="center"/>
    </xf>
    <xf numFmtId="49" fontId="0" fillId="0" borderId="11" xfId="0" applyNumberFormat="1" applyBorder="1" applyAlignment="1">
      <alignment horizontal="center" vertical="center"/>
    </xf>
    <xf numFmtId="40" fontId="26" fillId="0" borderId="13" xfId="0" applyNumberFormat="1" applyFont="1" applyBorder="1" applyAlignment="1">
      <alignment vertical="center"/>
    </xf>
    <xf numFmtId="40" fontId="26" fillId="0" borderId="7" xfId="0" applyNumberFormat="1" applyFont="1" applyBorder="1" applyAlignment="1">
      <alignment vertical="center"/>
    </xf>
    <xf numFmtId="40" fontId="26" fillId="0" borderId="8" xfId="0" applyNumberFormat="1" applyFont="1" applyBorder="1" applyAlignment="1">
      <alignment vertical="center"/>
    </xf>
    <xf numFmtId="49" fontId="0" fillId="0" borderId="3" xfId="0" applyNumberFormat="1" applyBorder="1" applyAlignment="1">
      <alignment horizontal="center" vertical="center"/>
    </xf>
    <xf numFmtId="40" fontId="0" fillId="0" borderId="2" xfId="0" applyNumberFormat="1" applyBorder="1" applyAlignment="1">
      <alignment vertical="center"/>
    </xf>
    <xf numFmtId="0" fontId="0" fillId="0" borderId="20" xfId="0" applyBorder="1"/>
    <xf numFmtId="0" fontId="0" fillId="0" borderId="49" xfId="0" applyBorder="1"/>
    <xf numFmtId="0" fontId="1" fillId="0" borderId="7" xfId="0" applyFont="1" applyBorder="1" applyAlignment="1">
      <alignment horizontal="center"/>
    </xf>
    <xf numFmtId="0" fontId="11" fillId="0" borderId="7" xfId="0" applyFont="1" applyBorder="1"/>
    <xf numFmtId="0" fontId="0" fillId="0" borderId="12" xfId="0" applyBorder="1" applyAlignment="1">
      <alignment horizontal="center"/>
    </xf>
    <xf numFmtId="0" fontId="0" fillId="0" borderId="20" xfId="0" applyBorder="1" applyAlignment="1">
      <alignment horizontal="center"/>
    </xf>
    <xf numFmtId="0" fontId="11" fillId="0" borderId="51" xfId="0" applyFont="1" applyBorder="1" applyAlignment="1">
      <alignment horizontal="center"/>
    </xf>
    <xf numFmtId="0" fontId="11" fillId="0" borderId="52" xfId="0" applyFont="1" applyBorder="1" applyAlignment="1">
      <alignment horizontal="center"/>
    </xf>
    <xf numFmtId="40" fontId="11" fillId="0" borderId="52" xfId="0" applyNumberFormat="1" applyFont="1" applyBorder="1" applyAlignment="1">
      <alignment horizontal="center"/>
    </xf>
    <xf numFmtId="40" fontId="11" fillId="0" borderId="53" xfId="0" applyNumberFormat="1" applyFont="1" applyBorder="1" applyAlignment="1">
      <alignment horizontal="center"/>
    </xf>
    <xf numFmtId="0" fontId="0" fillId="0" borderId="54" xfId="0" applyBorder="1" applyAlignment="1">
      <alignment horizontal="center"/>
    </xf>
    <xf numFmtId="40" fontId="11" fillId="0" borderId="54" xfId="0" applyNumberFormat="1" applyFont="1" applyBorder="1"/>
    <xf numFmtId="40" fontId="0" fillId="0" borderId="54" xfId="0" applyNumberFormat="1" applyBorder="1"/>
    <xf numFmtId="40" fontId="0" fillId="0" borderId="55" xfId="0" applyNumberFormat="1" applyBorder="1"/>
    <xf numFmtId="40" fontId="7" fillId="0" borderId="56" xfId="0" applyNumberFormat="1" applyFont="1" applyBorder="1"/>
    <xf numFmtId="49" fontId="27" fillId="0" borderId="0" xfId="0" applyNumberFormat="1" applyFont="1" applyAlignment="1">
      <alignment horizontal="center"/>
    </xf>
    <xf numFmtId="40" fontId="27" fillId="0" borderId="0" xfId="0" applyNumberFormat="1" applyFont="1" applyAlignment="1">
      <alignment horizontal="right"/>
    </xf>
    <xf numFmtId="40" fontId="27" fillId="0" borderId="0" xfId="0" applyNumberFormat="1" applyFont="1" applyAlignment="1">
      <alignment horizontal="center"/>
    </xf>
    <xf numFmtId="0" fontId="3" fillId="0" borderId="0" xfId="0" applyFont="1" applyAlignment="1">
      <alignment horizontal="center" vertical="center"/>
    </xf>
    <xf numFmtId="40" fontId="3" fillId="0" borderId="0" xfId="0" applyNumberFormat="1" applyFont="1" applyAlignment="1">
      <alignment horizontal="right" vertical="center"/>
    </xf>
    <xf numFmtId="40" fontId="3" fillId="0" borderId="0" xfId="0" applyNumberFormat="1" applyFont="1" applyAlignment="1">
      <alignment horizontal="center" vertical="center"/>
    </xf>
    <xf numFmtId="0" fontId="0" fillId="0" borderId="0" xfId="0" applyAlignment="1">
      <alignment horizontal="center" vertical="center"/>
    </xf>
    <xf numFmtId="40" fontId="0" fillId="0" borderId="0" xfId="0" applyNumberFormat="1" applyAlignment="1">
      <alignment horizontal="right" vertical="center"/>
    </xf>
    <xf numFmtId="40" fontId="0" fillId="0" borderId="0" xfId="0" applyNumberFormat="1" applyAlignment="1">
      <alignment vertical="center"/>
    </xf>
    <xf numFmtId="40" fontId="11" fillId="0" borderId="0" xfId="0" applyNumberFormat="1" applyFont="1" applyAlignment="1">
      <alignment vertical="center"/>
    </xf>
    <xf numFmtId="0" fontId="0" fillId="0" borderId="0" xfId="0" applyAlignment="1">
      <alignment horizontal="left" vertical="center"/>
    </xf>
    <xf numFmtId="40" fontId="20" fillId="0" borderId="0" xfId="0" applyNumberFormat="1" applyFont="1" applyAlignment="1">
      <alignment vertical="center"/>
    </xf>
    <xf numFmtId="40" fontId="0" fillId="0" borderId="58" xfId="0" applyNumberFormat="1" applyBorder="1" applyAlignment="1">
      <alignment horizontal="center"/>
    </xf>
    <xf numFmtId="40" fontId="0" fillId="0" borderId="60" xfId="0" applyNumberFormat="1" applyBorder="1"/>
    <xf numFmtId="40" fontId="0" fillId="0" borderId="61" xfId="0" applyNumberFormat="1" applyBorder="1"/>
    <xf numFmtId="0" fontId="0" fillId="0" borderId="62" xfId="0" applyBorder="1"/>
    <xf numFmtId="0" fontId="0" fillId="0" borderId="63" xfId="0" applyBorder="1"/>
    <xf numFmtId="0" fontId="0" fillId="0" borderId="63" xfId="0" applyBorder="1" applyAlignment="1">
      <alignment horizontal="center"/>
    </xf>
    <xf numFmtId="40" fontId="0" fillId="0" borderId="63" xfId="0" applyNumberFormat="1" applyBorder="1"/>
    <xf numFmtId="40" fontId="0" fillId="0" borderId="64" xfId="0" applyNumberFormat="1" applyBorder="1"/>
    <xf numFmtId="0" fontId="0" fillId="0" borderId="65" xfId="0" applyBorder="1"/>
    <xf numFmtId="0" fontId="0" fillId="0" borderId="66" xfId="0" applyBorder="1"/>
    <xf numFmtId="0" fontId="0" fillId="0" borderId="66" xfId="0" applyBorder="1" applyAlignment="1">
      <alignment horizontal="center"/>
    </xf>
    <xf numFmtId="40" fontId="0" fillId="0" borderId="66" xfId="0" applyNumberFormat="1" applyBorder="1"/>
    <xf numFmtId="40" fontId="0" fillId="0" borderId="67" xfId="0" applyNumberFormat="1" applyBorder="1"/>
    <xf numFmtId="49" fontId="11" fillId="0" borderId="0" xfId="0" applyNumberFormat="1" applyFont="1"/>
    <xf numFmtId="40" fontId="11" fillId="0" borderId="57" xfId="0" applyNumberFormat="1" applyFont="1" applyBorder="1"/>
    <xf numFmtId="40" fontId="11" fillId="0" borderId="58" xfId="0" applyNumberFormat="1" applyFont="1" applyBorder="1"/>
    <xf numFmtId="40" fontId="11" fillId="0" borderId="0" xfId="0" applyNumberFormat="1" applyFont="1" applyAlignment="1">
      <alignment horizontal="right"/>
    </xf>
    <xf numFmtId="40" fontId="16" fillId="0" borderId="0" xfId="0" applyNumberFormat="1" applyFont="1" applyAlignment="1">
      <alignment horizontal="center"/>
    </xf>
    <xf numFmtId="40" fontId="3" fillId="0" borderId="0" xfId="0" applyNumberFormat="1" applyFont="1" applyAlignment="1">
      <alignment horizontal="left"/>
    </xf>
    <xf numFmtId="0" fontId="3" fillId="0" borderId="68" xfId="0" applyFont="1" applyBorder="1" applyAlignment="1">
      <alignment horizontal="center" vertical="center"/>
    </xf>
    <xf numFmtId="0" fontId="3" fillId="0" borderId="69" xfId="0" applyFont="1" applyBorder="1" applyAlignment="1">
      <alignment horizontal="center" vertical="center"/>
    </xf>
    <xf numFmtId="40" fontId="3" fillId="0" borderId="69" xfId="0" applyNumberFormat="1" applyFont="1" applyBorder="1" applyAlignment="1">
      <alignment horizontal="center" vertical="center"/>
    </xf>
    <xf numFmtId="0" fontId="3" fillId="0" borderId="70" xfId="0" applyFont="1" applyBorder="1" applyAlignment="1">
      <alignment horizontal="center" vertical="center"/>
    </xf>
    <xf numFmtId="0" fontId="3" fillId="0" borderId="73" xfId="0" applyFont="1" applyBorder="1" applyAlignment="1">
      <alignment horizontal="center" vertical="center"/>
    </xf>
    <xf numFmtId="0" fontId="3" fillId="0" borderId="74" xfId="0" applyFont="1" applyBorder="1" applyAlignment="1">
      <alignment horizontal="center" vertical="center"/>
    </xf>
    <xf numFmtId="40" fontId="31" fillId="0" borderId="74" xfId="0" applyNumberFormat="1" applyFont="1" applyBorder="1" applyAlignment="1">
      <alignment horizontal="right" vertical="center"/>
    </xf>
    <xf numFmtId="40" fontId="3" fillId="0" borderId="75" xfId="0" applyNumberFormat="1" applyFont="1" applyBorder="1" applyAlignment="1">
      <alignment vertical="center"/>
    </xf>
    <xf numFmtId="40" fontId="31" fillId="0" borderId="0" xfId="0" applyNumberFormat="1" applyFont="1" applyAlignment="1">
      <alignment horizontal="right" vertical="center"/>
    </xf>
    <xf numFmtId="0" fontId="3" fillId="0" borderId="0" xfId="0" applyFont="1" applyAlignment="1">
      <alignment horizontal="left" vertical="center"/>
    </xf>
    <xf numFmtId="2" fontId="0" fillId="0" borderId="0" xfId="0" applyNumberFormat="1"/>
    <xf numFmtId="0" fontId="2" fillId="0" borderId="79" xfId="0" applyFont="1" applyBorder="1" applyAlignment="1">
      <alignment horizontal="left" vertical="center"/>
    </xf>
    <xf numFmtId="0" fontId="2" fillId="0" borderId="76" xfId="0" applyFont="1" applyBorder="1" applyAlignment="1">
      <alignment horizontal="center" vertical="center"/>
    </xf>
    <xf numFmtId="40" fontId="2" fillId="0" borderId="76" xfId="0" applyNumberFormat="1" applyFont="1" applyBorder="1" applyAlignment="1">
      <alignment horizontal="right" vertical="center"/>
    </xf>
    <xf numFmtId="0" fontId="2" fillId="0" borderId="77" xfId="0" applyFont="1" applyBorder="1" applyAlignment="1">
      <alignment horizontal="right" vertical="center"/>
    </xf>
    <xf numFmtId="40" fontId="3" fillId="0" borderId="75" xfId="0" applyNumberFormat="1" applyFont="1" applyBorder="1" applyAlignment="1">
      <alignment horizontal="left" vertical="center"/>
    </xf>
    <xf numFmtId="40" fontId="11" fillId="0" borderId="7" xfId="0" applyNumberFormat="1" applyFont="1" applyBorder="1" applyAlignment="1">
      <alignment horizontal="center"/>
    </xf>
    <xf numFmtId="40" fontId="28" fillId="0" borderId="0" xfId="0" applyNumberFormat="1" applyFont="1"/>
    <xf numFmtId="0" fontId="16" fillId="0" borderId="0" xfId="0" applyFont="1"/>
    <xf numFmtId="40" fontId="16" fillId="0" borderId="0" xfId="0" applyNumberFormat="1" applyFont="1"/>
    <xf numFmtId="40" fontId="30" fillId="0" borderId="0" xfId="0" applyNumberFormat="1" applyFont="1"/>
    <xf numFmtId="0" fontId="3" fillId="0" borderId="63" xfId="0" applyFont="1" applyBorder="1" applyAlignment="1">
      <alignment horizontal="center" vertical="center"/>
    </xf>
    <xf numFmtId="40" fontId="3" fillId="0" borderId="63" xfId="0" applyNumberFormat="1" applyFont="1" applyBorder="1" applyAlignment="1">
      <alignment horizontal="center" vertical="center"/>
    </xf>
    <xf numFmtId="0" fontId="2" fillId="0" borderId="63" xfId="0" applyFont="1" applyBorder="1" applyAlignment="1">
      <alignment vertical="center"/>
    </xf>
    <xf numFmtId="0" fontId="2" fillId="0" borderId="63" xfId="0" applyFont="1" applyBorder="1" applyAlignment="1">
      <alignment horizontal="center" vertical="center"/>
    </xf>
    <xf numFmtId="40" fontId="3" fillId="0" borderId="63" xfId="0" applyNumberFormat="1" applyFont="1" applyBorder="1" applyAlignment="1">
      <alignment horizontal="right" vertical="center"/>
    </xf>
    <xf numFmtId="40" fontId="32" fillId="0" borderId="63" xfId="0" applyNumberFormat="1" applyFont="1" applyBorder="1" applyAlignment="1">
      <alignment horizontal="right" vertical="center"/>
    </xf>
    <xf numFmtId="40" fontId="3" fillId="0" borderId="0" xfId="0" applyNumberFormat="1" applyFont="1" applyAlignment="1">
      <alignment horizontal="left" vertical="center"/>
    </xf>
    <xf numFmtId="40" fontId="11" fillId="0" borderId="63" xfId="0" applyNumberFormat="1" applyFont="1" applyBorder="1" applyAlignment="1">
      <alignment horizontal="center"/>
    </xf>
    <xf numFmtId="40" fontId="11" fillId="0" borderId="63" xfId="0" applyNumberFormat="1" applyFont="1" applyBorder="1"/>
    <xf numFmtId="49" fontId="5" fillId="0" borderId="21" xfId="0" applyNumberFormat="1" applyFont="1" applyBorder="1" applyAlignment="1">
      <alignment horizontal="center"/>
    </xf>
    <xf numFmtId="40" fontId="5" fillId="0" borderId="14" xfId="0" applyNumberFormat="1" applyFont="1" applyBorder="1" applyAlignment="1">
      <alignment horizontal="center"/>
    </xf>
    <xf numFmtId="49" fontId="19" fillId="0" borderId="0" xfId="0" applyNumberFormat="1" applyFont="1" applyAlignment="1">
      <alignment horizontal="center"/>
    </xf>
    <xf numFmtId="49"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40" fontId="1" fillId="0" borderId="2" xfId="0" applyNumberFormat="1" applyFont="1" applyBorder="1" applyAlignment="1">
      <alignment horizontal="center" vertical="center" wrapText="1"/>
    </xf>
    <xf numFmtId="40" fontId="1" fillId="0" borderId="4" xfId="0" applyNumberFormat="1" applyFont="1" applyBorder="1" applyAlignment="1">
      <alignment horizontal="center" vertical="center"/>
    </xf>
    <xf numFmtId="49" fontId="1" fillId="0" borderId="5" xfId="0" applyNumberFormat="1" applyFont="1" applyBorder="1" applyAlignment="1">
      <alignment horizontal="center"/>
    </xf>
    <xf numFmtId="40" fontId="1" fillId="0" borderId="27" xfId="1" applyNumberFormat="1" applyFont="1" applyBorder="1"/>
    <xf numFmtId="40" fontId="13" fillId="0" borderId="15" xfId="0" applyNumberFormat="1" applyFont="1" applyBorder="1"/>
    <xf numFmtId="49" fontId="1" fillId="0" borderId="6" xfId="0" applyNumberFormat="1" applyFont="1" applyBorder="1" applyAlignment="1">
      <alignment horizontal="center"/>
    </xf>
    <xf numFmtId="40" fontId="1" fillId="0" borderId="7" xfId="1" applyNumberFormat="1" applyFont="1" applyBorder="1"/>
    <xf numFmtId="40" fontId="13" fillId="0" borderId="8" xfId="0" applyNumberFormat="1" applyFont="1" applyBorder="1"/>
    <xf numFmtId="40" fontId="1" fillId="0" borderId="10" xfId="1" applyNumberFormat="1" applyFont="1" applyBorder="1"/>
    <xf numFmtId="40" fontId="13" fillId="0" borderId="2" xfId="0" applyNumberFormat="1" applyFont="1" applyBorder="1"/>
    <xf numFmtId="0" fontId="1" fillId="0" borderId="45" xfId="0" applyFont="1" applyBorder="1" applyAlignment="1">
      <alignment horizontal="center"/>
    </xf>
    <xf numFmtId="0" fontId="1" fillId="0" borderId="14" xfId="0" applyFont="1" applyBorder="1" applyAlignment="1">
      <alignment horizontal="center"/>
    </xf>
    <xf numFmtId="40" fontId="7" fillId="0" borderId="12" xfId="0" applyNumberFormat="1" applyFont="1" applyBorder="1"/>
    <xf numFmtId="0" fontId="0" fillId="0" borderId="84" xfId="0" applyBorder="1" applyAlignment="1">
      <alignment horizontal="center"/>
    </xf>
    <xf numFmtId="164" fontId="18" fillId="0" borderId="20" xfId="1" applyFont="1" applyBorder="1" applyAlignment="1">
      <alignment horizontal="center" vertical="center"/>
    </xf>
    <xf numFmtId="49" fontId="19" fillId="0" borderId="7" xfId="0" applyNumberFormat="1" applyFont="1" applyBorder="1" applyAlignment="1">
      <alignment horizontal="center"/>
    </xf>
    <xf numFmtId="0" fontId="35" fillId="3" borderId="0" xfId="0" applyFont="1" applyFill="1" applyAlignment="1">
      <alignment horizontal="center"/>
    </xf>
    <xf numFmtId="49" fontId="34" fillId="3" borderId="0" xfId="0" applyNumberFormat="1" applyFont="1" applyFill="1" applyAlignment="1">
      <alignment horizontal="center"/>
    </xf>
    <xf numFmtId="49" fontId="19" fillId="0" borderId="7" xfId="0" applyNumberFormat="1" applyFont="1" applyBorder="1"/>
    <xf numFmtId="0" fontId="19" fillId="0" borderId="12" xfId="0" applyFont="1" applyBorder="1"/>
    <xf numFmtId="49" fontId="19" fillId="0" borderId="19" xfId="0" applyNumberFormat="1" applyFont="1" applyBorder="1" applyAlignment="1">
      <alignment horizontal="center"/>
    </xf>
    <xf numFmtId="49" fontId="19" fillId="0" borderId="18" xfId="0" applyNumberFormat="1" applyFont="1" applyBorder="1" applyAlignment="1">
      <alignment horizontal="center"/>
    </xf>
    <xf numFmtId="40" fontId="19" fillId="0" borderId="7" xfId="0" applyNumberFormat="1" applyFont="1" applyBorder="1"/>
    <xf numFmtId="0" fontId="19" fillId="0" borderId="19" xfId="0" applyFont="1" applyBorder="1"/>
    <xf numFmtId="0" fontId="34" fillId="3" borderId="0" xfId="0" applyFont="1" applyFill="1" applyAlignment="1">
      <alignment horizontal="center"/>
    </xf>
    <xf numFmtId="49" fontId="35" fillId="3" borderId="0" xfId="0" applyNumberFormat="1" applyFont="1" applyFill="1" applyAlignment="1">
      <alignment horizontal="center"/>
    </xf>
    <xf numFmtId="40" fontId="19" fillId="0" borderId="14" xfId="0" applyNumberFormat="1" applyFont="1" applyBorder="1"/>
    <xf numFmtId="164" fontId="0" fillId="0" borderId="7" xfId="1" applyFont="1" applyBorder="1"/>
    <xf numFmtId="0" fontId="0" fillId="0" borderId="78" xfId="0" applyBorder="1" applyAlignment="1">
      <alignment horizontal="center"/>
    </xf>
    <xf numFmtId="0" fontId="0" fillId="0" borderId="57" xfId="0" applyBorder="1" applyAlignment="1">
      <alignment horizontal="center"/>
    </xf>
    <xf numFmtId="40" fontId="24" fillId="2" borderId="57" xfId="0" applyNumberFormat="1" applyFont="1" applyFill="1" applyBorder="1"/>
    <xf numFmtId="40" fontId="24" fillId="2" borderId="58" xfId="0" applyNumberFormat="1" applyFont="1" applyFill="1" applyBorder="1"/>
    <xf numFmtId="40" fontId="7" fillId="0" borderId="20" xfId="0" applyNumberFormat="1" applyFont="1" applyBorder="1"/>
    <xf numFmtId="0" fontId="0" fillId="0" borderId="50" xfId="0" applyBorder="1" applyAlignment="1">
      <alignment horizontal="center"/>
    </xf>
    <xf numFmtId="40" fontId="23" fillId="0" borderId="12" xfId="0" applyNumberFormat="1" applyFont="1" applyBorder="1"/>
    <xf numFmtId="40" fontId="7" fillId="0" borderId="86" xfId="0" applyNumberFormat="1" applyFont="1" applyBorder="1"/>
    <xf numFmtId="0" fontId="0" fillId="0" borderId="88" xfId="0" applyBorder="1" applyAlignment="1">
      <alignment horizontal="center"/>
    </xf>
    <xf numFmtId="40" fontId="24" fillId="2" borderId="88" xfId="0" applyNumberFormat="1" applyFont="1" applyFill="1" applyBorder="1"/>
    <xf numFmtId="40" fontId="24" fillId="2" borderId="89" xfId="0" applyNumberFormat="1" applyFont="1" applyFill="1" applyBorder="1"/>
    <xf numFmtId="40" fontId="24" fillId="2" borderId="2" xfId="0" applyNumberFormat="1" applyFont="1" applyFill="1" applyBorder="1"/>
    <xf numFmtId="0" fontId="11" fillId="0" borderId="57" xfId="0" applyFont="1" applyBorder="1"/>
    <xf numFmtId="0" fontId="19" fillId="0" borderId="2" xfId="0" applyFont="1" applyBorder="1"/>
    <xf numFmtId="40" fontId="0" fillId="0" borderId="37" xfId="0" applyNumberFormat="1" applyBorder="1"/>
    <xf numFmtId="0" fontId="0" fillId="0" borderId="19" xfId="0" applyBorder="1" applyAlignment="1">
      <alignment horizontal="center"/>
    </xf>
    <xf numFmtId="40" fontId="2" fillId="0" borderId="0" xfId="0" applyNumberFormat="1" applyFont="1"/>
    <xf numFmtId="0" fontId="1" fillId="0" borderId="14" xfId="0" applyFont="1" applyBorder="1" applyAlignment="1">
      <alignment vertical="center"/>
    </xf>
    <xf numFmtId="0" fontId="1" fillId="0" borderId="12" xfId="0" applyFont="1" applyBorder="1" applyAlignment="1">
      <alignment vertical="center"/>
    </xf>
    <xf numFmtId="40" fontId="1" fillId="0" borderId="0" xfId="0" applyNumberFormat="1" applyFont="1" applyAlignment="1">
      <alignment horizontal="right"/>
    </xf>
    <xf numFmtId="40" fontId="1" fillId="0" borderId="57" xfId="0" applyNumberFormat="1" applyFont="1" applyBorder="1" applyAlignment="1">
      <alignment horizontal="center"/>
    </xf>
    <xf numFmtId="49" fontId="1" fillId="0" borderId="59" xfId="1" applyNumberFormat="1" applyFont="1" applyBorder="1" applyAlignment="1">
      <alignment horizontal="center"/>
    </xf>
    <xf numFmtId="0" fontId="19" fillId="3" borderId="36" xfId="0" applyFont="1" applyFill="1" applyBorder="1"/>
    <xf numFmtId="0" fontId="0" fillId="3" borderId="36" xfId="0" applyFill="1" applyBorder="1" applyAlignment="1">
      <alignment horizontal="center"/>
    </xf>
    <xf numFmtId="40" fontId="24" fillId="3" borderId="36" xfId="0" applyNumberFormat="1" applyFont="1" applyFill="1" applyBorder="1"/>
    <xf numFmtId="40" fontId="24" fillId="2" borderId="91" xfId="0" applyNumberFormat="1" applyFont="1" applyFill="1" applyBorder="1"/>
    <xf numFmtId="0" fontId="0" fillId="0" borderId="90" xfId="0" applyBorder="1" applyAlignment="1">
      <alignment horizontal="center"/>
    </xf>
    <xf numFmtId="0" fontId="0" fillId="3" borderId="92" xfId="0" applyFill="1" applyBorder="1" applyAlignment="1">
      <alignment horizontal="center"/>
    </xf>
    <xf numFmtId="40" fontId="24" fillId="3" borderId="93" xfId="0" applyNumberFormat="1" applyFont="1" applyFill="1" applyBorder="1"/>
    <xf numFmtId="0" fontId="0" fillId="0" borderId="95" xfId="0" applyBorder="1" applyAlignment="1">
      <alignment horizontal="center"/>
    </xf>
    <xf numFmtId="40" fontId="3" fillId="0" borderId="95" xfId="0" applyNumberFormat="1" applyFont="1" applyBorder="1"/>
    <xf numFmtId="40" fontId="24" fillId="0" borderId="95" xfId="0" applyNumberFormat="1" applyFont="1" applyBorder="1"/>
    <xf numFmtId="40" fontId="24" fillId="0" borderId="96" xfId="0" applyNumberFormat="1" applyFont="1" applyBorder="1"/>
    <xf numFmtId="4" fontId="0" fillId="0" borderId="0" xfId="0" applyNumberFormat="1"/>
    <xf numFmtId="49" fontId="11" fillId="0" borderId="0" xfId="0" applyNumberFormat="1" applyFont="1" applyAlignment="1">
      <alignment horizontal="center"/>
    </xf>
    <xf numFmtId="0" fontId="1" fillId="0" borderId="7" xfId="0" applyFont="1" applyBorder="1" applyAlignment="1">
      <alignment vertical="center"/>
    </xf>
    <xf numFmtId="0" fontId="0" fillId="0" borderId="6" xfId="0" applyBorder="1"/>
    <xf numFmtId="49" fontId="7" fillId="0" borderId="0" xfId="0" applyNumberFormat="1" applyFont="1"/>
    <xf numFmtId="40" fontId="1" fillId="0" borderId="0" xfId="0" applyNumberFormat="1" applyFont="1" applyAlignment="1">
      <alignment horizontal="center"/>
    </xf>
    <xf numFmtId="40" fontId="1" fillId="0" borderId="45" xfId="0" applyNumberFormat="1" applyFont="1" applyBorder="1" applyAlignment="1">
      <alignment horizontal="center"/>
    </xf>
    <xf numFmtId="40" fontId="1" fillId="0" borderId="4" xfId="0" applyNumberFormat="1" applyFont="1" applyBorder="1"/>
    <xf numFmtId="0" fontId="1" fillId="0" borderId="97" xfId="0" applyFont="1" applyBorder="1" applyAlignment="1">
      <alignment horizontal="center"/>
    </xf>
    <xf numFmtId="49" fontId="1" fillId="0" borderId="97" xfId="0" applyNumberFormat="1" applyFont="1" applyBorder="1"/>
    <xf numFmtId="49" fontId="1" fillId="0" borderId="97" xfId="0" applyNumberFormat="1" applyFont="1" applyBorder="1" applyAlignment="1">
      <alignment horizontal="center"/>
    </xf>
    <xf numFmtId="40" fontId="1" fillId="0" borderId="97" xfId="0" applyNumberFormat="1" applyFont="1" applyBorder="1"/>
    <xf numFmtId="0" fontId="1" fillId="0" borderId="97" xfId="0" applyFont="1" applyBorder="1"/>
    <xf numFmtId="49" fontId="2" fillId="0" borderId="0" xfId="0" applyNumberFormat="1" applyFont="1"/>
    <xf numFmtId="40" fontId="1" fillId="0" borderId="11" xfId="0" applyNumberFormat="1" applyFont="1" applyBorder="1" applyAlignment="1">
      <alignment horizontal="center"/>
    </xf>
    <xf numFmtId="0" fontId="0" fillId="0" borderId="100" xfId="0" applyBorder="1" applyAlignment="1">
      <alignment horizontal="center"/>
    </xf>
    <xf numFmtId="0" fontId="0" fillId="0" borderId="101" xfId="0" applyBorder="1"/>
    <xf numFmtId="0" fontId="0" fillId="0" borderId="101" xfId="0" applyBorder="1" applyAlignment="1">
      <alignment horizontal="center"/>
    </xf>
    <xf numFmtId="40" fontId="23" fillId="0" borderId="101" xfId="0" applyNumberFormat="1" applyFont="1" applyBorder="1"/>
    <xf numFmtId="40" fontId="7" fillId="0" borderId="101" xfId="0" applyNumberFormat="1" applyFont="1" applyBorder="1"/>
    <xf numFmtId="0" fontId="0" fillId="0" borderId="62" xfId="0" applyBorder="1" applyAlignment="1">
      <alignment horizontal="center"/>
    </xf>
    <xf numFmtId="40" fontId="23" fillId="0" borderId="63" xfId="0" applyNumberFormat="1" applyFont="1" applyBorder="1"/>
    <xf numFmtId="40" fontId="7" fillId="0" borderId="63" xfId="0" applyNumberFormat="1" applyFont="1" applyBorder="1"/>
    <xf numFmtId="40" fontId="7" fillId="0" borderId="64" xfId="0" applyNumberFormat="1" applyFont="1" applyBorder="1"/>
    <xf numFmtId="40" fontId="11" fillId="0" borderId="3" xfId="0" applyNumberFormat="1" applyFont="1" applyBorder="1"/>
    <xf numFmtId="0" fontId="1" fillId="0" borderId="63" xfId="0" applyFont="1" applyBorder="1" applyAlignment="1">
      <alignment horizontal="center"/>
    </xf>
    <xf numFmtId="0" fontId="1" fillId="0" borderId="63" xfId="0" applyFont="1" applyBorder="1"/>
    <xf numFmtId="40" fontId="1" fillId="0" borderId="63" xfId="0" applyNumberFormat="1" applyFont="1" applyBorder="1"/>
    <xf numFmtId="40" fontId="4" fillId="0" borderId="0" xfId="0" applyNumberFormat="1" applyFont="1" applyAlignment="1">
      <alignment horizontal="center"/>
    </xf>
    <xf numFmtId="0" fontId="11" fillId="0" borderId="1" xfId="0" applyFont="1" applyBorder="1" applyAlignment="1">
      <alignment horizontal="center"/>
    </xf>
    <xf numFmtId="0" fontId="11" fillId="0" borderId="2" xfId="0" applyFont="1" applyBorder="1" applyAlignment="1">
      <alignment horizontal="center"/>
    </xf>
    <xf numFmtId="0" fontId="1" fillId="0" borderId="2" xfId="0" applyFont="1" applyBorder="1" applyAlignment="1">
      <alignment horizontal="center"/>
    </xf>
    <xf numFmtId="40" fontId="18" fillId="0" borderId="7" xfId="0" applyNumberFormat="1" applyFont="1" applyBorder="1"/>
    <xf numFmtId="40" fontId="18" fillId="0" borderId="8" xfId="0" applyNumberFormat="1" applyFont="1" applyBorder="1"/>
    <xf numFmtId="40" fontId="9" fillId="0" borderId="8" xfId="0" applyNumberFormat="1" applyFont="1" applyBorder="1"/>
    <xf numFmtId="40" fontId="18" fillId="0" borderId="2" xfId="0" applyNumberFormat="1" applyFont="1" applyBorder="1"/>
    <xf numFmtId="40" fontId="18" fillId="0" borderId="4" xfId="0" applyNumberFormat="1" applyFont="1" applyBorder="1"/>
    <xf numFmtId="0" fontId="30" fillId="0" borderId="0" xfId="0" applyFont="1" applyAlignment="1">
      <alignment horizontal="left"/>
    </xf>
    <xf numFmtId="0" fontId="11" fillId="0" borderId="7" xfId="0" applyFont="1" applyBorder="1" applyAlignment="1">
      <alignment horizontal="left"/>
    </xf>
    <xf numFmtId="0" fontId="1" fillId="0" borderId="7" xfId="0" applyFont="1" applyBorder="1" applyAlignment="1">
      <alignment horizontal="left"/>
    </xf>
    <xf numFmtId="40" fontId="36" fillId="0" borderId="102" xfId="0" applyNumberFormat="1" applyFont="1" applyBorder="1"/>
    <xf numFmtId="40" fontId="27" fillId="0" borderId="7" xfId="0" applyNumberFormat="1" applyFont="1" applyBorder="1" applyAlignment="1">
      <alignment horizontal="right"/>
    </xf>
    <xf numFmtId="0" fontId="0" fillId="0" borderId="1" xfId="0" applyBorder="1" applyAlignment="1">
      <alignment horizontal="center"/>
    </xf>
    <xf numFmtId="0" fontId="0" fillId="0" borderId="2" xfId="0" applyBorder="1" applyAlignment="1">
      <alignment horizontal="left"/>
    </xf>
    <xf numFmtId="40" fontId="0" fillId="0" borderId="2" xfId="0" applyNumberFormat="1" applyBorder="1" applyAlignment="1">
      <alignment horizontal="right"/>
    </xf>
    <xf numFmtId="49" fontId="18" fillId="0" borderId="103" xfId="0" applyNumberFormat="1" applyFont="1" applyBorder="1" applyAlignment="1">
      <alignment horizontal="center" vertical="center"/>
    </xf>
    <xf numFmtId="40" fontId="0" fillId="0" borderId="12" xfId="0" applyNumberFormat="1" applyBorder="1" applyAlignment="1">
      <alignment horizontal="right"/>
    </xf>
    <xf numFmtId="49" fontId="18" fillId="0" borderId="39" xfId="0" applyNumberFormat="1" applyFont="1" applyBorder="1" applyAlignment="1">
      <alignment horizontal="center" vertical="center"/>
    </xf>
    <xf numFmtId="40" fontId="11" fillId="0" borderId="2" xfId="0" applyNumberFormat="1" applyFont="1" applyBorder="1" applyAlignment="1">
      <alignment horizontal="right"/>
    </xf>
    <xf numFmtId="40" fontId="11" fillId="0" borderId="4" xfId="0" applyNumberFormat="1" applyFont="1" applyBorder="1" applyAlignment="1">
      <alignment horizontal="right"/>
    </xf>
    <xf numFmtId="49" fontId="18" fillId="0" borderId="50" xfId="0" applyNumberFormat="1" applyFont="1" applyBorder="1" applyAlignment="1">
      <alignment horizontal="center" vertical="center"/>
    </xf>
    <xf numFmtId="0" fontId="18" fillId="0" borderId="104" xfId="0" applyFont="1" applyBorder="1" applyAlignment="1">
      <alignment vertical="center"/>
    </xf>
    <xf numFmtId="0" fontId="0" fillId="0" borderId="11" xfId="0" applyBorder="1" applyAlignment="1">
      <alignment horizontal="center"/>
    </xf>
    <xf numFmtId="40" fontId="5" fillId="0" borderId="12" xfId="0" applyNumberFormat="1" applyFont="1" applyBorder="1" applyAlignment="1">
      <alignment horizontal="center"/>
    </xf>
    <xf numFmtId="40" fontId="5" fillId="0" borderId="13" xfId="0" applyNumberFormat="1" applyFont="1" applyBorder="1" applyAlignment="1">
      <alignment horizontal="center"/>
    </xf>
    <xf numFmtId="40" fontId="12" fillId="0" borderId="0" xfId="0" applyNumberFormat="1" applyFont="1"/>
    <xf numFmtId="40" fontId="28" fillId="0" borderId="0" xfId="0" applyNumberFormat="1" applyFont="1" applyAlignment="1">
      <alignment horizontal="center"/>
    </xf>
    <xf numFmtId="0" fontId="28" fillId="0" borderId="0" xfId="0" applyFont="1" applyAlignment="1">
      <alignment horizontal="center"/>
    </xf>
    <xf numFmtId="0" fontId="2" fillId="0" borderId="0" xfId="0" applyFont="1"/>
    <xf numFmtId="49" fontId="1" fillId="0" borderId="7" xfId="0" applyNumberFormat="1" applyFont="1" applyBorder="1" applyAlignment="1">
      <alignment horizontal="center" vertical="top"/>
    </xf>
    <xf numFmtId="0" fontId="11" fillId="0" borderId="7" xfId="0" applyFont="1" applyBorder="1" applyAlignment="1">
      <alignment horizontal="center" vertical="top" wrapText="1"/>
    </xf>
    <xf numFmtId="40" fontId="11" fillId="0" borderId="7" xfId="0" applyNumberFormat="1" applyFont="1" applyBorder="1" applyAlignment="1">
      <alignment horizontal="center" vertical="top"/>
    </xf>
    <xf numFmtId="0" fontId="11" fillId="0" borderId="7" xfId="0" applyFont="1" applyBorder="1" applyAlignment="1">
      <alignment horizontal="center" vertical="top"/>
    </xf>
    <xf numFmtId="40" fontId="1" fillId="0" borderId="7" xfId="0" applyNumberFormat="1" applyFont="1" applyBorder="1" applyAlignment="1">
      <alignment vertical="top"/>
    </xf>
    <xf numFmtId="4" fontId="26" fillId="0" borderId="7" xfId="0" applyNumberFormat="1" applyFont="1" applyBorder="1" applyAlignment="1">
      <alignment vertical="center"/>
    </xf>
    <xf numFmtId="40" fontId="11" fillId="0" borderId="7" xfId="0" applyNumberFormat="1" applyFont="1" applyBorder="1" applyAlignment="1">
      <alignment vertical="center"/>
    </xf>
    <xf numFmtId="0" fontId="1" fillId="0" borderId="7" xfId="0" applyFont="1" applyBorder="1" applyAlignment="1">
      <alignment horizontal="center" vertical="center"/>
    </xf>
    <xf numFmtId="0" fontId="2" fillId="0" borderId="0" xfId="0" applyFont="1" applyAlignment="1">
      <alignment horizontal="center"/>
    </xf>
    <xf numFmtId="49" fontId="11" fillId="0" borderId="7" xfId="0" applyNumberFormat="1" applyFont="1" applyBorder="1" applyAlignment="1">
      <alignment horizontal="center" vertical="center"/>
    </xf>
    <xf numFmtId="40" fontId="1" fillId="0" borderId="7" xfId="0" applyNumberFormat="1" applyFont="1" applyBorder="1" applyAlignment="1">
      <alignment vertical="center"/>
    </xf>
    <xf numFmtId="49" fontId="19" fillId="0" borderId="20" xfId="0" applyNumberFormat="1" applyFont="1" applyBorder="1"/>
    <xf numFmtId="40" fontId="1" fillId="0" borderId="19" xfId="0" applyNumberFormat="1" applyFont="1" applyBorder="1"/>
    <xf numFmtId="0" fontId="4" fillId="0" borderId="0" xfId="0" applyFont="1" applyAlignment="1">
      <alignment horizontal="center"/>
    </xf>
    <xf numFmtId="0" fontId="11" fillId="0" borderId="36" xfId="0" applyFont="1" applyBorder="1" applyAlignment="1">
      <alignment horizontal="center"/>
    </xf>
    <xf numFmtId="0" fontId="16" fillId="0" borderId="0" xfId="0" applyFont="1" applyAlignment="1">
      <alignment horizontal="center"/>
    </xf>
    <xf numFmtId="164" fontId="1" fillId="0" borderId="7" xfId="1" applyFont="1" applyBorder="1" applyAlignment="1">
      <alignment horizontal="center" vertical="center"/>
    </xf>
    <xf numFmtId="164" fontId="1" fillId="0" borderId="10" xfId="1" applyFont="1" applyBorder="1" applyAlignment="1">
      <alignment horizontal="center" vertical="center"/>
    </xf>
    <xf numFmtId="40" fontId="11" fillId="0" borderId="16" xfId="0" applyNumberFormat="1" applyFont="1" applyBorder="1"/>
    <xf numFmtId="164" fontId="18" fillId="0" borderId="106" xfId="1" applyFont="1" applyBorder="1" applyAlignment="1">
      <alignment horizontal="center" vertical="center"/>
    </xf>
    <xf numFmtId="0" fontId="2" fillId="0" borderId="0" xfId="0" applyFont="1" applyAlignment="1">
      <alignment horizontal="center" vertical="center"/>
    </xf>
    <xf numFmtId="40" fontId="2" fillId="0" borderId="0" xfId="0" applyNumberFormat="1" applyFont="1" applyAlignment="1">
      <alignment horizontal="center" vertical="center"/>
    </xf>
    <xf numFmtId="40" fontId="2" fillId="0" borderId="0" xfId="0" applyNumberFormat="1" applyFont="1" applyAlignment="1">
      <alignment horizontal="left" vertical="center"/>
    </xf>
    <xf numFmtId="0" fontId="2" fillId="0" borderId="0" xfId="0" applyFont="1" applyAlignment="1">
      <alignment horizontal="left" vertical="center"/>
    </xf>
    <xf numFmtId="0" fontId="2" fillId="0" borderId="71" xfId="0" applyFont="1" applyBorder="1" applyAlignment="1">
      <alignment horizontal="left" vertical="center"/>
    </xf>
    <xf numFmtId="0" fontId="2" fillId="0" borderId="34" xfId="0" applyFont="1" applyBorder="1" applyAlignment="1">
      <alignment horizontal="center" vertical="center"/>
    </xf>
    <xf numFmtId="40" fontId="2" fillId="0" borderId="34" xfId="0" applyNumberFormat="1" applyFont="1" applyBorder="1" applyAlignment="1">
      <alignment horizontal="right" vertical="center"/>
    </xf>
    <xf numFmtId="0" fontId="2" fillId="0" borderId="72" xfId="0" applyFont="1" applyBorder="1" applyAlignment="1">
      <alignment horizontal="left" vertical="center"/>
    </xf>
    <xf numFmtId="0" fontId="3" fillId="0" borderId="107" xfId="0" applyFont="1" applyBorder="1" applyAlignment="1">
      <alignment horizontal="center" vertical="center"/>
    </xf>
    <xf numFmtId="40" fontId="3" fillId="0" borderId="74" xfId="0" applyNumberFormat="1" applyFont="1" applyBorder="1" applyAlignment="1">
      <alignment horizontal="center" vertical="center"/>
    </xf>
    <xf numFmtId="0" fontId="3" fillId="0" borderId="75" xfId="0" applyFont="1" applyBorder="1" applyAlignment="1">
      <alignment horizontal="center" vertical="center"/>
    </xf>
    <xf numFmtId="40" fontId="27" fillId="0" borderId="0" xfId="0" applyNumberFormat="1" applyFont="1"/>
    <xf numFmtId="40" fontId="9" fillId="0" borderId="7" xfId="0" applyNumberFormat="1" applyFont="1" applyBorder="1"/>
    <xf numFmtId="40" fontId="9" fillId="0" borderId="2" xfId="0" applyNumberFormat="1" applyFont="1" applyBorder="1"/>
    <xf numFmtId="40" fontId="21" fillId="0" borderId="2" xfId="0" applyNumberFormat="1" applyFont="1" applyBorder="1"/>
    <xf numFmtId="49" fontId="1" fillId="0" borderId="1" xfId="0" applyNumberFormat="1" applyFont="1" applyBorder="1" applyAlignment="1">
      <alignment horizontal="center"/>
    </xf>
    <xf numFmtId="49" fontId="18" fillId="0" borderId="2" xfId="0" applyNumberFormat="1" applyFont="1" applyBorder="1" applyAlignment="1">
      <alignment horizontal="center" vertical="center"/>
    </xf>
    <xf numFmtId="40" fontId="1" fillId="0" borderId="2" xfId="0" applyNumberFormat="1" applyFont="1" applyBorder="1"/>
    <xf numFmtId="49" fontId="18" fillId="0" borderId="27" xfId="0" applyNumberFormat="1" applyFont="1" applyBorder="1" applyAlignment="1">
      <alignment vertical="center"/>
    </xf>
    <xf numFmtId="49" fontId="18" fillId="0" borderId="27" xfId="0" applyNumberFormat="1" applyFont="1" applyBorder="1" applyAlignment="1">
      <alignment horizontal="center" vertical="center"/>
    </xf>
    <xf numFmtId="40" fontId="1" fillId="0" borderId="27" xfId="0" applyNumberFormat="1" applyFont="1" applyBorder="1"/>
    <xf numFmtId="40" fontId="20" fillId="0" borderId="2" xfId="0" applyNumberFormat="1" applyFont="1" applyBorder="1"/>
    <xf numFmtId="40" fontId="5" fillId="0" borderId="8" xfId="0" applyNumberFormat="1" applyFont="1" applyBorder="1" applyAlignment="1">
      <alignment horizontal="center"/>
    </xf>
    <xf numFmtId="0" fontId="2" fillId="0" borderId="0" xfId="0" applyFont="1" applyAlignment="1">
      <alignment vertical="center"/>
    </xf>
    <xf numFmtId="40" fontId="2" fillId="0" borderId="63" xfId="0" applyNumberFormat="1" applyFont="1" applyBorder="1" applyAlignment="1">
      <alignment horizontal="right" vertical="center"/>
    </xf>
    <xf numFmtId="0" fontId="27" fillId="0" borderId="0" xfId="0" applyFont="1" applyAlignment="1">
      <alignment horizontal="center"/>
    </xf>
    <xf numFmtId="40" fontId="37" fillId="0" borderId="0" xfId="0" applyNumberFormat="1" applyFont="1" applyAlignment="1">
      <alignment vertical="center"/>
    </xf>
    <xf numFmtId="40" fontId="37" fillId="0" borderId="57" xfId="0" applyNumberFormat="1" applyFont="1" applyBorder="1" applyAlignment="1">
      <alignment horizontal="center" vertical="center"/>
    </xf>
    <xf numFmtId="40" fontId="37" fillId="0" borderId="59" xfId="0" applyNumberFormat="1" applyFont="1" applyBorder="1" applyAlignment="1">
      <alignment vertical="center"/>
    </xf>
    <xf numFmtId="49" fontId="0" fillId="0" borderId="108" xfId="0" applyNumberFormat="1" applyBorder="1" applyAlignment="1">
      <alignment horizontal="center"/>
    </xf>
    <xf numFmtId="0" fontId="0" fillId="0" borderId="107" xfId="0" applyBorder="1" applyAlignment="1">
      <alignment horizontal="center" vertical="center"/>
    </xf>
    <xf numFmtId="0" fontId="0" fillId="0" borderId="74" xfId="0" applyBorder="1" applyAlignment="1">
      <alignment horizontal="center" vertical="center"/>
    </xf>
    <xf numFmtId="40" fontId="0" fillId="0" borderId="74" xfId="0" applyNumberFormat="1" applyBorder="1" applyAlignment="1">
      <alignment horizontal="center" vertical="center"/>
    </xf>
    <xf numFmtId="40" fontId="1" fillId="0" borderId="75" xfId="0" applyNumberFormat="1" applyFont="1" applyBorder="1" applyAlignment="1">
      <alignment horizontal="center" vertical="center"/>
    </xf>
    <xf numFmtId="49" fontId="0" fillId="0" borderId="109" xfId="0" applyNumberFormat="1" applyBorder="1" applyAlignment="1">
      <alignment horizontal="center"/>
    </xf>
    <xf numFmtId="49" fontId="1" fillId="0" borderId="110" xfId="0" applyNumberFormat="1" applyFont="1" applyBorder="1" applyAlignment="1">
      <alignment horizontal="center" vertical="center"/>
    </xf>
    <xf numFmtId="0" fontId="1" fillId="0" borderId="34" xfId="0" applyFont="1" applyBorder="1" applyAlignment="1">
      <alignment horizontal="left" vertical="center"/>
    </xf>
    <xf numFmtId="0" fontId="0" fillId="0" borderId="34" xfId="0" applyBorder="1" applyAlignment="1">
      <alignment horizontal="center" vertical="center"/>
    </xf>
    <xf numFmtId="40" fontId="1" fillId="0" borderId="34" xfId="0" applyNumberFormat="1" applyFont="1" applyBorder="1" applyAlignment="1">
      <alignment horizontal="right"/>
    </xf>
    <xf numFmtId="40" fontId="18" fillId="0" borderId="34" xfId="0" applyNumberFormat="1" applyFont="1" applyBorder="1" applyAlignment="1">
      <alignment vertical="center"/>
    </xf>
    <xf numFmtId="40" fontId="20" fillId="0" borderId="72" xfId="0" applyNumberFormat="1" applyFont="1" applyBorder="1" applyAlignment="1">
      <alignment vertical="center"/>
    </xf>
    <xf numFmtId="49" fontId="0" fillId="0" borderId="110" xfId="0" applyNumberFormat="1" applyBorder="1" applyAlignment="1">
      <alignment horizontal="center" vertical="center"/>
    </xf>
    <xf numFmtId="0" fontId="0" fillId="0" borderId="34" xfId="0" applyBorder="1" applyAlignment="1">
      <alignment horizontal="left" vertical="center"/>
    </xf>
    <xf numFmtId="40" fontId="0" fillId="0" borderId="74" xfId="0" applyNumberFormat="1" applyBorder="1"/>
    <xf numFmtId="40" fontId="20" fillId="0" borderId="75" xfId="0" applyNumberFormat="1" applyFont="1" applyBorder="1" applyAlignment="1">
      <alignment vertical="center"/>
    </xf>
    <xf numFmtId="49" fontId="19" fillId="0" borderId="14" xfId="0" applyNumberFormat="1" applyFont="1" applyBorder="1" applyAlignment="1">
      <alignment horizontal="center"/>
    </xf>
    <xf numFmtId="40" fontId="5" fillId="0" borderId="14" xfId="0" applyNumberFormat="1" applyFont="1" applyBorder="1"/>
    <xf numFmtId="0" fontId="1" fillId="0" borderId="7" xfId="1" applyNumberFormat="1" applyFont="1" applyBorder="1"/>
    <xf numFmtId="49" fontId="13" fillId="0" borderId="2" xfId="0" applyNumberFormat="1" applyFont="1" applyBorder="1"/>
    <xf numFmtId="164" fontId="1" fillId="0" borderId="45" xfId="0" applyNumberFormat="1" applyFont="1" applyBorder="1" applyAlignment="1">
      <alignment horizontal="center"/>
    </xf>
    <xf numFmtId="0" fontId="1" fillId="0" borderId="27" xfId="0" applyFont="1" applyBorder="1"/>
    <xf numFmtId="0" fontId="1" fillId="0" borderId="27" xfId="0" applyFont="1" applyBorder="1" applyAlignment="1">
      <alignment horizontal="center"/>
    </xf>
    <xf numFmtId="164" fontId="1" fillId="0" borderId="27" xfId="1" applyFont="1" applyBorder="1"/>
    <xf numFmtId="164" fontId="1" fillId="0" borderId="27" xfId="0" applyNumberFormat="1" applyFont="1" applyBorder="1"/>
    <xf numFmtId="40" fontId="1" fillId="0" borderId="32" xfId="0" applyNumberFormat="1" applyFont="1" applyBorder="1"/>
    <xf numFmtId="164" fontId="1" fillId="0" borderId="2" xfId="1" applyFont="1" applyBorder="1"/>
    <xf numFmtId="49" fontId="4" fillId="0" borderId="0" xfId="0" applyNumberFormat="1" applyFont="1" applyAlignment="1">
      <alignment horizontal="center"/>
    </xf>
    <xf numFmtId="0" fontId="11" fillId="0" borderId="63" xfId="0" applyFont="1" applyBorder="1" applyAlignment="1">
      <alignment horizontal="center"/>
    </xf>
    <xf numFmtId="49" fontId="0" fillId="0" borderId="35" xfId="0" applyNumberFormat="1" applyBorder="1" applyAlignment="1">
      <alignment horizontal="center"/>
    </xf>
    <xf numFmtId="49" fontId="0" fillId="0" borderId="3" xfId="0" applyNumberFormat="1" applyBorder="1" applyAlignment="1">
      <alignment horizontal="center"/>
    </xf>
    <xf numFmtId="49" fontId="0" fillId="0" borderId="45" xfId="0" applyNumberFormat="1" applyBorder="1"/>
    <xf numFmtId="0" fontId="11" fillId="0" borderId="57" xfId="0" applyFont="1" applyBorder="1" applyAlignment="1">
      <alignment horizontal="center"/>
    </xf>
    <xf numFmtId="49" fontId="0" fillId="0" borderId="42" xfId="0" applyNumberFormat="1" applyBorder="1" applyAlignment="1">
      <alignment horizontal="center"/>
    </xf>
    <xf numFmtId="0" fontId="0" fillId="0" borderId="42" xfId="0" applyBorder="1" applyAlignment="1">
      <alignment horizontal="center"/>
    </xf>
    <xf numFmtId="40" fontId="0" fillId="0" borderId="42" xfId="0" applyNumberFormat="1" applyBorder="1" applyAlignment="1">
      <alignment horizontal="center"/>
    </xf>
    <xf numFmtId="40" fontId="18" fillId="0" borderId="12" xfId="0" applyNumberFormat="1" applyFont="1" applyBorder="1"/>
    <xf numFmtId="40" fontId="18" fillId="0" borderId="20" xfId="0" applyNumberFormat="1" applyFont="1" applyBorder="1"/>
    <xf numFmtId="49" fontId="1" fillId="0" borderId="0" xfId="0" applyNumberFormat="1" applyFont="1"/>
    <xf numFmtId="49" fontId="18" fillId="0" borderId="12" xfId="0" applyNumberFormat="1" applyFont="1" applyBorder="1" applyAlignment="1">
      <alignment horizontal="center"/>
    </xf>
    <xf numFmtId="49" fontId="18" fillId="0" borderId="6" xfId="0" applyNumberFormat="1" applyFont="1" applyBorder="1" applyAlignment="1">
      <alignment horizontal="center"/>
    </xf>
    <xf numFmtId="49" fontId="18" fillId="0" borderId="7" xfId="0" applyNumberFormat="1" applyFont="1" applyBorder="1" applyAlignment="1">
      <alignment horizontal="center"/>
    </xf>
    <xf numFmtId="40" fontId="18" fillId="0" borderId="0" xfId="0" applyNumberFormat="1" applyFont="1"/>
    <xf numFmtId="0" fontId="18" fillId="0" borderId="10" xfId="0" applyFont="1" applyBorder="1"/>
    <xf numFmtId="49" fontId="18" fillId="0" borderId="20" xfId="0" applyNumberFormat="1" applyFont="1" applyBorder="1" applyAlignment="1">
      <alignment horizontal="center"/>
    </xf>
    <xf numFmtId="49" fontId="11" fillId="0" borderId="30" xfId="0" applyNumberFormat="1" applyFont="1" applyBorder="1" applyAlignment="1">
      <alignment horizontal="center"/>
    </xf>
    <xf numFmtId="0" fontId="11" fillId="0" borderId="27" xfId="0" applyFont="1" applyBorder="1"/>
    <xf numFmtId="49" fontId="11" fillId="0" borderId="27" xfId="0" applyNumberFormat="1" applyFont="1" applyBorder="1" applyAlignment="1">
      <alignment horizontal="center"/>
    </xf>
    <xf numFmtId="40" fontId="11" fillId="0" borderId="27" xfId="0" applyNumberFormat="1" applyFont="1" applyBorder="1"/>
    <xf numFmtId="40" fontId="20" fillId="0" borderId="3" xfId="0" applyNumberFormat="1" applyFont="1" applyBorder="1"/>
    <xf numFmtId="49" fontId="20" fillId="0" borderId="2" xfId="0" applyNumberFormat="1" applyFont="1" applyBorder="1" applyAlignment="1">
      <alignment horizontal="center" vertical="center"/>
    </xf>
    <xf numFmtId="49" fontId="0" fillId="0" borderId="97" xfId="0" applyNumberFormat="1" applyBorder="1"/>
    <xf numFmtId="0" fontId="0" fillId="0" borderId="97" xfId="0" applyBorder="1"/>
    <xf numFmtId="49" fontId="0" fillId="0" borderId="97" xfId="0" applyNumberFormat="1" applyBorder="1" applyAlignment="1">
      <alignment horizontal="center"/>
    </xf>
    <xf numFmtId="40" fontId="20" fillId="0" borderId="15" xfId="0" applyNumberFormat="1" applyFont="1" applyBorder="1"/>
    <xf numFmtId="40" fontId="7" fillId="0" borderId="63" xfId="0" applyNumberFormat="1" applyFont="1" applyBorder="1" applyAlignment="1">
      <alignment vertical="center"/>
    </xf>
    <xf numFmtId="40" fontId="7" fillId="0" borderId="63" xfId="0" quotePrefix="1" applyNumberFormat="1" applyFont="1" applyBorder="1" applyAlignment="1">
      <alignment vertical="center"/>
    </xf>
    <xf numFmtId="49" fontId="2" fillId="0" borderId="3" xfId="0" applyNumberFormat="1" applyFont="1" applyBorder="1" applyAlignment="1">
      <alignment horizontal="center"/>
    </xf>
    <xf numFmtId="49" fontId="2" fillId="0" borderId="2" xfId="0" applyNumberFormat="1" applyFont="1" applyBorder="1" applyAlignment="1">
      <alignment horizontal="center"/>
    </xf>
    <xf numFmtId="40" fontId="1" fillId="0" borderId="19" xfId="0" applyNumberFormat="1" applyFont="1" applyBorder="1" applyAlignment="1">
      <alignment horizontal="center"/>
    </xf>
    <xf numFmtId="0" fontId="0" fillId="0" borderId="116" xfId="0" applyBorder="1"/>
    <xf numFmtId="40" fontId="0" fillId="0" borderId="116" xfId="0" applyNumberFormat="1" applyBorder="1"/>
    <xf numFmtId="40" fontId="1" fillId="0" borderId="37" xfId="0" applyNumberFormat="1" applyFont="1" applyBorder="1"/>
    <xf numFmtId="40" fontId="1" fillId="0" borderId="117" xfId="0" applyNumberFormat="1" applyFont="1" applyBorder="1"/>
    <xf numFmtId="49" fontId="1" fillId="0" borderId="21" xfId="0" applyNumberFormat="1" applyFont="1" applyBorder="1"/>
    <xf numFmtId="0" fontId="39" fillId="0" borderId="7" xfId="0" applyFont="1" applyBorder="1"/>
    <xf numFmtId="40" fontId="1" fillId="0" borderId="63" xfId="0" applyNumberFormat="1" applyFont="1" applyBorder="1" applyAlignment="1">
      <alignment vertical="center"/>
    </xf>
    <xf numFmtId="40" fontId="40" fillId="0" borderId="2" xfId="0" applyNumberFormat="1" applyFont="1" applyBorder="1"/>
    <xf numFmtId="40" fontId="40" fillId="0" borderId="4" xfId="0" applyNumberFormat="1" applyFont="1" applyBorder="1"/>
    <xf numFmtId="0" fontId="0" fillId="0" borderId="116" xfId="0" applyBorder="1" applyAlignment="1">
      <alignment horizontal="center"/>
    </xf>
    <xf numFmtId="0" fontId="19" fillId="0" borderId="0" xfId="0" applyFont="1" applyAlignment="1">
      <alignment vertical="center" wrapText="1"/>
    </xf>
    <xf numFmtId="0" fontId="0" fillId="0" borderId="118" xfId="0" applyBorder="1"/>
    <xf numFmtId="0" fontId="0" fillId="0" borderId="118" xfId="0" applyBorder="1" applyAlignment="1">
      <alignment horizontal="center"/>
    </xf>
    <xf numFmtId="40" fontId="0" fillId="0" borderId="118" xfId="0" applyNumberFormat="1" applyBorder="1"/>
    <xf numFmtId="40" fontId="11" fillId="0" borderId="119" xfId="0" applyNumberFormat="1" applyFont="1" applyBorder="1"/>
    <xf numFmtId="40" fontId="11" fillId="0" borderId="120" xfId="0" applyNumberFormat="1" applyFont="1" applyBorder="1"/>
    <xf numFmtId="0" fontId="11" fillId="0" borderId="124" xfId="0" applyFont="1" applyBorder="1" applyAlignment="1">
      <alignment horizontal="center"/>
    </xf>
    <xf numFmtId="40" fontId="11" fillId="0" borderId="124" xfId="0" applyNumberFormat="1" applyFont="1" applyBorder="1" applyAlignment="1">
      <alignment horizontal="center"/>
    </xf>
    <xf numFmtId="0" fontId="0" fillId="0" borderId="123" xfId="0" applyBorder="1"/>
    <xf numFmtId="0" fontId="0" fillId="0" borderId="123" xfId="0" applyBorder="1" applyAlignment="1">
      <alignment horizontal="center"/>
    </xf>
    <xf numFmtId="40" fontId="0" fillId="0" borderId="123" xfId="0" applyNumberFormat="1" applyBorder="1"/>
    <xf numFmtId="40" fontId="30" fillId="0" borderId="0" xfId="0" applyNumberFormat="1" applyFont="1" applyAlignment="1">
      <alignment horizontal="center"/>
    </xf>
    <xf numFmtId="49" fontId="0" fillId="0" borderId="125" xfId="0" applyNumberFormat="1" applyBorder="1" applyAlignment="1">
      <alignment horizontal="center"/>
    </xf>
    <xf numFmtId="40" fontId="1" fillId="0" borderId="116" xfId="0" applyNumberFormat="1" applyFont="1" applyBorder="1"/>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40" fontId="11" fillId="0" borderId="2" xfId="0" applyNumberFormat="1" applyFont="1" applyBorder="1" applyAlignment="1">
      <alignment horizontal="center" vertical="center"/>
    </xf>
    <xf numFmtId="40" fontId="11" fillId="0" borderId="4" xfId="0" applyNumberFormat="1" applyFont="1" applyBorder="1" applyAlignment="1">
      <alignment horizontal="center" vertical="center"/>
    </xf>
    <xf numFmtId="0" fontId="0" fillId="0" borderId="0" xfId="0" applyAlignment="1">
      <alignment vertical="center"/>
    </xf>
    <xf numFmtId="40" fontId="23" fillId="0" borderId="37" xfId="0" applyNumberFormat="1" applyFont="1" applyBorder="1"/>
    <xf numFmtId="40" fontId="7" fillId="0" borderId="116" xfId="0" applyNumberFormat="1" applyFont="1" applyBorder="1"/>
    <xf numFmtId="40" fontId="7" fillId="0" borderId="126" xfId="0" applyNumberFormat="1" applyFont="1" applyBorder="1"/>
    <xf numFmtId="40" fontId="0" fillId="0" borderId="29" xfId="0" applyNumberFormat="1" applyBorder="1"/>
    <xf numFmtId="40" fontId="7" fillId="0" borderId="117" xfId="0" applyNumberFormat="1" applyFont="1" applyBorder="1"/>
    <xf numFmtId="40" fontId="7" fillId="0" borderId="22" xfId="0" applyNumberFormat="1" applyFont="1" applyBorder="1"/>
    <xf numFmtId="40" fontId="7" fillId="0" borderId="8" xfId="0" applyNumberFormat="1" applyFont="1" applyBorder="1"/>
    <xf numFmtId="40" fontId="0" fillId="0" borderId="127" xfId="0" applyNumberFormat="1" applyBorder="1"/>
    <xf numFmtId="0" fontId="0" fillId="0" borderId="0" xfId="0" applyAlignment="1">
      <alignment horizontal="center"/>
    </xf>
    <xf numFmtId="0" fontId="41" fillId="0" borderId="7" xfId="0" applyFont="1" applyBorder="1"/>
    <xf numFmtId="0" fontId="1" fillId="0" borderId="0" xfId="0" applyFont="1" applyAlignment="1">
      <alignment horizontal="center"/>
    </xf>
    <xf numFmtId="0" fontId="11" fillId="0" borderId="42" xfId="0" applyFont="1" applyBorder="1" applyAlignment="1">
      <alignment horizontal="center"/>
    </xf>
    <xf numFmtId="0" fontId="2" fillId="0" borderId="0" xfId="0" applyFont="1" applyAlignment="1">
      <alignment horizontal="center"/>
    </xf>
    <xf numFmtId="0" fontId="0" fillId="0" borderId="0" xfId="0" applyAlignment="1">
      <alignment horizontal="center"/>
    </xf>
    <xf numFmtId="49" fontId="0" fillId="0" borderId="35" xfId="0" applyNumberFormat="1" applyBorder="1" applyAlignment="1">
      <alignment horizontal="center"/>
    </xf>
    <xf numFmtId="49" fontId="0" fillId="0" borderId="3" xfId="0" applyNumberFormat="1" applyBorder="1" applyAlignment="1">
      <alignment horizontal="center"/>
    </xf>
    <xf numFmtId="49" fontId="0" fillId="0" borderId="0" xfId="0" applyNumberFormat="1"/>
    <xf numFmtId="49" fontId="1" fillId="0" borderId="0" xfId="0" applyNumberFormat="1" applyFont="1"/>
    <xf numFmtId="49" fontId="0" fillId="0" borderId="45" xfId="0" applyNumberFormat="1" applyBorder="1"/>
    <xf numFmtId="40" fontId="0" fillId="0" borderId="36" xfId="0" applyNumberFormat="1" applyBorder="1" applyAlignment="1">
      <alignment horizontal="center"/>
    </xf>
    <xf numFmtId="49" fontId="11" fillId="0" borderId="35" xfId="0" applyNumberFormat="1" applyFont="1" applyBorder="1" applyAlignment="1">
      <alignment horizontal="center"/>
    </xf>
    <xf numFmtId="49" fontId="11" fillId="0" borderId="36" xfId="0" applyNumberFormat="1" applyFont="1" applyBorder="1" applyAlignment="1">
      <alignment horizontal="center"/>
    </xf>
    <xf numFmtId="49" fontId="11" fillId="0" borderId="26" xfId="0" applyNumberFormat="1" applyFont="1" applyBorder="1" applyAlignment="1">
      <alignment horizontal="center"/>
    </xf>
    <xf numFmtId="0" fontId="20" fillId="0" borderId="35" xfId="0" applyFont="1" applyBorder="1" applyAlignment="1">
      <alignment horizontal="center" vertical="center"/>
    </xf>
    <xf numFmtId="0" fontId="20" fillId="0" borderId="3" xfId="0" applyFont="1" applyBorder="1" applyAlignment="1">
      <alignment horizontal="center" vertical="center"/>
    </xf>
    <xf numFmtId="49" fontId="4" fillId="0" borderId="0" xfId="0" applyNumberFormat="1" applyFont="1" applyAlignment="1">
      <alignment horizontal="center"/>
    </xf>
    <xf numFmtId="49" fontId="0" fillId="0" borderId="0" xfId="0" applyNumberFormat="1" applyAlignment="1">
      <alignment horizontal="center"/>
    </xf>
    <xf numFmtId="49" fontId="1" fillId="0" borderId="35" xfId="0" applyNumberFormat="1" applyFont="1" applyBorder="1" applyAlignment="1">
      <alignment horizontal="center"/>
    </xf>
    <xf numFmtId="49" fontId="0" fillId="0" borderId="36" xfId="0" applyNumberFormat="1" applyBorder="1" applyAlignment="1">
      <alignment horizontal="center"/>
    </xf>
    <xf numFmtId="49" fontId="0" fillId="0" borderId="26" xfId="0" applyNumberFormat="1" applyBorder="1" applyAlignment="1">
      <alignment horizontal="center"/>
    </xf>
    <xf numFmtId="49" fontId="0" fillId="0" borderId="111" xfId="0" applyNumberFormat="1" applyBorder="1" applyAlignment="1">
      <alignment horizontal="center" vertical="center"/>
    </xf>
    <xf numFmtId="49" fontId="0" fillId="0" borderId="112" xfId="0" applyNumberFormat="1" applyBorder="1" applyAlignment="1">
      <alignment horizontal="center" vertical="center"/>
    </xf>
    <xf numFmtId="49" fontId="0" fillId="0" borderId="113" xfId="0" applyNumberFormat="1" applyBorder="1" applyAlignment="1">
      <alignment horizontal="center" vertical="center"/>
    </xf>
    <xf numFmtId="0" fontId="3" fillId="0" borderId="0" xfId="0" applyFont="1" applyAlignment="1">
      <alignment horizontal="center"/>
    </xf>
    <xf numFmtId="0" fontId="11" fillId="0" borderId="0" xfId="0" applyFont="1" applyAlignment="1">
      <alignment horizontal="center"/>
    </xf>
    <xf numFmtId="0" fontId="27" fillId="0" borderId="0" xfId="0" applyFont="1" applyAlignment="1">
      <alignment horizontal="center"/>
    </xf>
    <xf numFmtId="0" fontId="1" fillId="0" borderId="0" xfId="0" applyFont="1" applyAlignment="1">
      <alignment vertical="center" wrapText="1"/>
    </xf>
    <xf numFmtId="0" fontId="1" fillId="0" borderId="0" xfId="0" applyFont="1" applyAlignment="1">
      <alignment vertical="center"/>
    </xf>
    <xf numFmtId="0" fontId="0" fillId="0" borderId="114" xfId="0" applyBorder="1" applyAlignment="1">
      <alignment horizontal="center" vertical="center"/>
    </xf>
    <xf numFmtId="0" fontId="0" fillId="0" borderId="85" xfId="0" applyBorder="1" applyAlignment="1">
      <alignment horizontal="center" vertical="center"/>
    </xf>
    <xf numFmtId="0" fontId="0" fillId="0" borderId="115" xfId="0" applyBorder="1" applyAlignment="1">
      <alignment horizontal="center" vertical="center"/>
    </xf>
    <xf numFmtId="0" fontId="0" fillId="0" borderId="82" xfId="0" applyBorder="1" applyAlignment="1">
      <alignment horizontal="left" vertical="center"/>
    </xf>
    <xf numFmtId="0" fontId="0" fillId="0" borderId="80" xfId="0" applyBorder="1" applyAlignment="1">
      <alignment horizontal="left" vertical="center"/>
    </xf>
    <xf numFmtId="0" fontId="0" fillId="0" borderId="81" xfId="0" applyBorder="1" applyAlignment="1">
      <alignment horizontal="left" vertical="center"/>
    </xf>
    <xf numFmtId="0" fontId="11" fillId="0" borderId="114" xfId="0" applyFont="1" applyBorder="1" applyAlignment="1">
      <alignment horizontal="center"/>
    </xf>
    <xf numFmtId="0" fontId="11" fillId="0" borderId="85" xfId="0" applyFont="1" applyBorder="1" applyAlignment="1">
      <alignment horizontal="center"/>
    </xf>
    <xf numFmtId="0" fontId="11" fillId="0" borderId="115" xfId="0" applyFont="1" applyBorder="1" applyAlignment="1">
      <alignment horizontal="center"/>
    </xf>
    <xf numFmtId="49" fontId="0" fillId="0" borderId="0" xfId="0" applyNumberFormat="1" applyAlignment="1">
      <alignment horizontal="left" vertical="center" wrapText="1"/>
    </xf>
    <xf numFmtId="49" fontId="0" fillId="0" borderId="0" xfId="0" applyNumberFormat="1" applyAlignment="1">
      <alignment horizontal="left" vertical="center"/>
    </xf>
    <xf numFmtId="40" fontId="11" fillId="0" borderId="42" xfId="0" applyNumberFormat="1" applyFont="1" applyBorder="1" applyAlignment="1">
      <alignment horizontal="center"/>
    </xf>
    <xf numFmtId="0" fontId="2" fillId="0" borderId="0" xfId="0" applyFont="1" applyAlignment="1">
      <alignment vertical="top" wrapText="1"/>
    </xf>
    <xf numFmtId="0" fontId="16" fillId="0" borderId="0" xfId="0" applyFont="1" applyAlignment="1">
      <alignment horizontal="center"/>
    </xf>
    <xf numFmtId="0" fontId="28" fillId="0" borderId="0" xfId="0" applyFont="1" applyAlignment="1">
      <alignment horizontal="right"/>
    </xf>
    <xf numFmtId="0" fontId="29" fillId="0" borderId="0" xfId="0" applyFont="1" applyAlignment="1">
      <alignment horizontal="right"/>
    </xf>
    <xf numFmtId="0" fontId="30" fillId="0" borderId="0" xfId="0" applyFont="1" applyAlignment="1">
      <alignment horizontal="right"/>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center"/>
    </xf>
    <xf numFmtId="0" fontId="28" fillId="0" borderId="0" xfId="0" applyFont="1" applyAlignment="1">
      <alignment horizontal="center"/>
    </xf>
    <xf numFmtId="0" fontId="1" fillId="0" borderId="0" xfId="0" applyFont="1" applyAlignment="1">
      <alignment horizontal="justify" vertical="center" wrapText="1"/>
    </xf>
    <xf numFmtId="40" fontId="11" fillId="0" borderId="121" xfId="0" applyNumberFormat="1" applyFont="1" applyBorder="1" applyAlignment="1">
      <alignment horizontal="center"/>
    </xf>
    <xf numFmtId="40" fontId="11" fillId="0" borderId="122" xfId="0" applyNumberFormat="1" applyFont="1" applyBorder="1" applyAlignment="1">
      <alignment horizontal="center"/>
    </xf>
    <xf numFmtId="49" fontId="0" fillId="0" borderId="42" xfId="0" applyNumberFormat="1" applyBorder="1" applyAlignment="1">
      <alignment horizontal="center"/>
    </xf>
    <xf numFmtId="0" fontId="0" fillId="0" borderId="42" xfId="0" applyBorder="1" applyAlignment="1">
      <alignment horizontal="center"/>
    </xf>
    <xf numFmtId="40" fontId="0" fillId="0" borderId="42" xfId="0" applyNumberFormat="1" applyBorder="1" applyAlignment="1">
      <alignment horizontal="center"/>
    </xf>
    <xf numFmtId="49" fontId="13" fillId="0" borderId="35" xfId="0" applyNumberFormat="1" applyFont="1" applyBorder="1" applyAlignment="1">
      <alignment horizontal="center"/>
    </xf>
    <xf numFmtId="49" fontId="13" fillId="0" borderId="3" xfId="0" applyNumberFormat="1" applyFont="1" applyBorder="1" applyAlignment="1">
      <alignment horizontal="center"/>
    </xf>
    <xf numFmtId="0" fontId="0" fillId="0" borderId="0" xfId="0" applyAlignment="1">
      <alignment horizontal="left" wrapText="1"/>
    </xf>
    <xf numFmtId="0" fontId="0" fillId="0" borderId="0" xfId="0" applyAlignment="1">
      <alignment horizontal="left"/>
    </xf>
    <xf numFmtId="49" fontId="3" fillId="0" borderId="0" xfId="0" applyNumberFormat="1" applyFont="1" applyAlignment="1">
      <alignment horizontal="center"/>
    </xf>
    <xf numFmtId="40" fontId="3" fillId="0" borderId="0" xfId="0" applyNumberFormat="1" applyFont="1" applyAlignment="1">
      <alignment horizontal="center"/>
    </xf>
    <xf numFmtId="0" fontId="38" fillId="0" borderId="0" xfId="0" applyFont="1" applyAlignment="1">
      <alignment horizontal="center"/>
    </xf>
    <xf numFmtId="49" fontId="0" fillId="0" borderId="35" xfId="0" applyNumberFormat="1" applyBorder="1" applyAlignment="1">
      <alignment vertical="center"/>
    </xf>
    <xf numFmtId="49" fontId="0" fillId="0" borderId="3" xfId="0" applyNumberFormat="1" applyBorder="1" applyAlignment="1">
      <alignment vertical="center"/>
    </xf>
    <xf numFmtId="49" fontId="1" fillId="0" borderId="0" xfId="0" applyNumberFormat="1" applyFont="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0" fontId="1" fillId="0" borderId="0" xfId="0" applyFont="1" applyAlignment="1">
      <alignment vertical="top" wrapText="1"/>
    </xf>
    <xf numFmtId="0" fontId="0" fillId="0" borderId="0" xfId="0" applyAlignment="1">
      <alignment vertical="top"/>
    </xf>
    <xf numFmtId="49" fontId="11" fillId="0" borderId="7" xfId="0" applyNumberFormat="1" applyFont="1" applyBorder="1" applyAlignment="1">
      <alignment horizontal="center" vertical="center"/>
    </xf>
    <xf numFmtId="49" fontId="11" fillId="0" borderId="7" xfId="0" applyNumberFormat="1" applyFont="1" applyBorder="1" applyAlignment="1">
      <alignment horizontal="center"/>
    </xf>
    <xf numFmtId="0" fontId="36" fillId="0" borderId="0" xfId="0" applyFont="1" applyAlignment="1">
      <alignment horizontal="center"/>
    </xf>
    <xf numFmtId="49" fontId="20" fillId="0" borderId="90" xfId="0" applyNumberFormat="1" applyFont="1" applyBorder="1" applyAlignment="1">
      <alignment horizontal="center" vertical="center"/>
    </xf>
    <xf numFmtId="49" fontId="20" fillId="0" borderId="2" xfId="0" applyNumberFormat="1" applyFont="1" applyBorder="1" applyAlignment="1">
      <alignment horizontal="center" vertical="center"/>
    </xf>
    <xf numFmtId="49" fontId="20" fillId="0" borderId="105" xfId="0" applyNumberFormat="1" applyFont="1" applyBorder="1" applyAlignment="1">
      <alignment horizontal="center" vertical="center"/>
    </xf>
    <xf numFmtId="49" fontId="20" fillId="0" borderId="106" xfId="0" applyNumberFormat="1" applyFont="1" applyBorder="1" applyAlignment="1">
      <alignment horizontal="center" vertical="center"/>
    </xf>
    <xf numFmtId="0" fontId="7" fillId="0" borderId="0" xfId="0" applyFont="1"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4" fillId="0" borderId="0" xfId="0" applyFont="1" applyAlignment="1">
      <alignment horizontal="center"/>
    </xf>
    <xf numFmtId="0" fontId="11" fillId="0" borderId="63" xfId="0" applyFont="1" applyBorder="1" applyAlignment="1">
      <alignment horizontal="center"/>
    </xf>
    <xf numFmtId="0" fontId="5" fillId="0" borderId="0" xfId="0" applyFont="1" applyAlignment="1">
      <alignment horizontal="center"/>
    </xf>
    <xf numFmtId="49" fontId="2" fillId="0" borderId="0" xfId="0" applyNumberFormat="1" applyFont="1" applyAlignment="1">
      <alignment horizontal="left"/>
    </xf>
    <xf numFmtId="49" fontId="5" fillId="0" borderId="0" xfId="0" applyNumberFormat="1" applyFont="1" applyAlignment="1">
      <alignment horizontal="left"/>
    </xf>
    <xf numFmtId="0" fontId="1" fillId="0" borderId="98" xfId="0" applyFont="1" applyBorder="1" applyAlignment="1">
      <alignment horizontal="center"/>
    </xf>
    <xf numFmtId="0" fontId="1" fillId="0" borderId="99"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3" xfId="0" applyFont="1" applyBorder="1" applyAlignment="1">
      <alignment horizontal="center"/>
    </xf>
    <xf numFmtId="0" fontId="13" fillId="0" borderId="1" xfId="0" applyFont="1" applyBorder="1" applyAlignment="1">
      <alignment horizontal="center"/>
    </xf>
    <xf numFmtId="0" fontId="13" fillId="0" borderId="2" xfId="0" applyFont="1" applyBorder="1" applyAlignment="1">
      <alignment horizontal="center"/>
    </xf>
    <xf numFmtId="0" fontId="6" fillId="0" borderId="0" xfId="0" applyFont="1" applyAlignment="1">
      <alignment horizontal="center"/>
    </xf>
    <xf numFmtId="49" fontId="6" fillId="0" borderId="0" xfId="0" applyNumberFormat="1" applyFont="1" applyAlignment="1">
      <alignment horizontal="center"/>
    </xf>
    <xf numFmtId="0" fontId="11" fillId="0" borderId="35" xfId="0" applyFont="1" applyBorder="1" applyAlignment="1">
      <alignment horizontal="center"/>
    </xf>
    <xf numFmtId="0" fontId="11" fillId="0" borderId="36"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center"/>
    </xf>
    <xf numFmtId="0" fontId="11" fillId="0" borderId="2" xfId="0" applyFont="1" applyBorder="1" applyAlignment="1">
      <alignment horizontal="center"/>
    </xf>
    <xf numFmtId="0" fontId="8" fillId="0" borderId="0" xfId="0" applyFont="1"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center"/>
    </xf>
    <xf numFmtId="49" fontId="7" fillId="0" borderId="0" xfId="0" applyNumberFormat="1" applyFont="1" applyAlignment="1">
      <alignment horizontal="left"/>
    </xf>
    <xf numFmtId="49" fontId="17" fillId="0" borderId="0" xfId="0" applyNumberFormat="1" applyFont="1" applyAlignment="1">
      <alignment horizontal="left"/>
    </xf>
    <xf numFmtId="49" fontId="2" fillId="0" borderId="0" xfId="0" applyNumberFormat="1" applyFont="1"/>
    <xf numFmtId="49" fontId="5" fillId="0" borderId="0" xfId="0" applyNumberFormat="1" applyFont="1"/>
    <xf numFmtId="49" fontId="1" fillId="0" borderId="0" xfId="0" applyNumberFormat="1" applyFont="1" applyAlignment="1">
      <alignment horizontal="left"/>
    </xf>
    <xf numFmtId="49" fontId="2" fillId="0" borderId="0" xfId="0" applyNumberFormat="1" applyFont="1" applyAlignment="1">
      <alignment horizontal="center"/>
    </xf>
    <xf numFmtId="49" fontId="5" fillId="0" borderId="0" xfId="0" applyNumberFormat="1" applyFont="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11" fillId="0" borderId="87" xfId="0" applyFont="1" applyBorder="1" applyAlignment="1">
      <alignment horizontal="center"/>
    </xf>
    <xf numFmtId="0" fontId="11" fillId="0" borderId="88" xfId="0" applyFont="1" applyBorder="1" applyAlignment="1">
      <alignment horizontal="center"/>
    </xf>
    <xf numFmtId="0" fontId="11" fillId="0" borderId="90" xfId="0" applyFont="1" applyBorder="1" applyAlignment="1">
      <alignment horizontal="center"/>
    </xf>
    <xf numFmtId="0" fontId="11" fillId="0" borderId="94" xfId="0" applyFont="1" applyBorder="1" applyAlignment="1">
      <alignment horizontal="center"/>
    </xf>
    <xf numFmtId="0" fontId="11" fillId="0" borderId="95" xfId="0" applyFont="1" applyBorder="1" applyAlignment="1">
      <alignment horizontal="center"/>
    </xf>
    <xf numFmtId="0" fontId="11" fillId="0" borderId="83" xfId="0" applyFont="1" applyBorder="1" applyAlignment="1">
      <alignment horizontal="center"/>
    </xf>
    <xf numFmtId="0" fontId="11" fillId="0" borderId="54" xfId="0" applyFont="1" applyBorder="1" applyAlignment="1">
      <alignment horizontal="center"/>
    </xf>
    <xf numFmtId="0" fontId="33"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colors>
    <mruColors>
      <color rgb="FF0013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1</xdr:col>
      <xdr:colOff>523875</xdr:colOff>
      <xdr:row>4</xdr:row>
      <xdr:rowOff>57150</xdr:rowOff>
    </xdr:to>
    <xdr:pic>
      <xdr:nvPicPr>
        <xdr:cNvPr id="8193" name="Picture 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47625"/>
          <a:ext cx="771525" cy="685800"/>
        </a:xfrm>
        <a:prstGeom prst="rect">
          <a:avLst/>
        </a:prstGeom>
        <a:noFill/>
        <a:ln w="9525">
          <a:noFill/>
          <a:miter lim="800000"/>
          <a:headEnd/>
          <a:tailEnd/>
        </a:ln>
      </xdr:spPr>
    </xdr:pic>
    <xdr:clientData/>
  </xdr:twoCellAnchor>
  <xdr:twoCellAnchor>
    <xdr:from>
      <xdr:col>0</xdr:col>
      <xdr:colOff>0</xdr:colOff>
      <xdr:row>769</xdr:row>
      <xdr:rowOff>47625</xdr:rowOff>
    </xdr:from>
    <xdr:to>
      <xdr:col>1</xdr:col>
      <xdr:colOff>523875</xdr:colOff>
      <xdr:row>773</xdr:row>
      <xdr:rowOff>57150</xdr:rowOff>
    </xdr:to>
    <xdr:pic>
      <xdr:nvPicPr>
        <xdr:cNvPr id="8201" name="Picture 9">
          <a:extLst>
            <a:ext uri="{FF2B5EF4-FFF2-40B4-BE49-F238E27FC236}">
              <a16:creationId xmlns:a16="http://schemas.microsoft.com/office/drawing/2014/main" id="{00000000-0008-0000-0000-0000092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23043950"/>
          <a:ext cx="771525" cy="676275"/>
        </a:xfrm>
        <a:prstGeom prst="rect">
          <a:avLst/>
        </a:prstGeom>
        <a:noFill/>
        <a:ln w="9525">
          <a:noFill/>
          <a:miter lim="800000"/>
          <a:headEnd/>
          <a:tailEnd/>
        </a:ln>
      </xdr:spPr>
    </xdr:pic>
    <xdr:clientData/>
  </xdr:twoCellAnchor>
  <xdr:twoCellAnchor>
    <xdr:from>
      <xdr:col>0</xdr:col>
      <xdr:colOff>0</xdr:colOff>
      <xdr:row>1481</xdr:row>
      <xdr:rowOff>0</xdr:rowOff>
    </xdr:from>
    <xdr:to>
      <xdr:col>1</xdr:col>
      <xdr:colOff>523875</xdr:colOff>
      <xdr:row>1481</xdr:row>
      <xdr:rowOff>0</xdr:rowOff>
    </xdr:to>
    <xdr:pic>
      <xdr:nvPicPr>
        <xdr:cNvPr id="8213" name="Picture 21">
          <a:extLst>
            <a:ext uri="{FF2B5EF4-FFF2-40B4-BE49-F238E27FC236}">
              <a16:creationId xmlns:a16="http://schemas.microsoft.com/office/drawing/2014/main" id="{00000000-0008-0000-0000-0000152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31952800"/>
          <a:ext cx="771525" cy="0"/>
        </a:xfrm>
        <a:prstGeom prst="rect">
          <a:avLst/>
        </a:prstGeom>
        <a:noFill/>
        <a:ln w="9525">
          <a:noFill/>
          <a:miter lim="800000"/>
          <a:headEnd/>
          <a:tailEnd/>
        </a:ln>
      </xdr:spPr>
    </xdr:pic>
    <xdr:clientData/>
  </xdr:twoCellAnchor>
  <xdr:twoCellAnchor>
    <xdr:from>
      <xdr:col>7</xdr:col>
      <xdr:colOff>28575</xdr:colOff>
      <xdr:row>79</xdr:row>
      <xdr:rowOff>0</xdr:rowOff>
    </xdr:from>
    <xdr:to>
      <xdr:col>7</xdr:col>
      <xdr:colOff>838200</xdr:colOff>
      <xdr:row>79</xdr:row>
      <xdr:rowOff>0</xdr:rowOff>
    </xdr:to>
    <xdr:sp macro="" textlink="">
      <xdr:nvSpPr>
        <xdr:cNvPr id="8216" name="Line 5">
          <a:extLst>
            <a:ext uri="{FF2B5EF4-FFF2-40B4-BE49-F238E27FC236}">
              <a16:creationId xmlns:a16="http://schemas.microsoft.com/office/drawing/2014/main" id="{00000000-0008-0000-0000-000018200000}"/>
            </a:ext>
          </a:extLst>
        </xdr:cNvPr>
        <xdr:cNvSpPr>
          <a:spLocks noChangeShapeType="1"/>
        </xdr:cNvSpPr>
      </xdr:nvSpPr>
      <xdr:spPr bwMode="auto">
        <a:xfrm flipV="1">
          <a:off x="5953125" y="12687300"/>
          <a:ext cx="809625" cy="0"/>
        </a:xfrm>
        <a:prstGeom prst="line">
          <a:avLst/>
        </a:prstGeom>
        <a:noFill/>
        <a:ln w="9525">
          <a:solidFill>
            <a:srgbClr val="000000"/>
          </a:solidFill>
          <a:round/>
          <a:headEnd/>
          <a:tailEnd/>
        </a:ln>
      </xdr:spPr>
    </xdr:sp>
    <xdr:clientData/>
  </xdr:twoCellAnchor>
  <xdr:twoCellAnchor>
    <xdr:from>
      <xdr:col>7</xdr:col>
      <xdr:colOff>28575</xdr:colOff>
      <xdr:row>164</xdr:row>
      <xdr:rowOff>0</xdr:rowOff>
    </xdr:from>
    <xdr:to>
      <xdr:col>7</xdr:col>
      <xdr:colOff>838200</xdr:colOff>
      <xdr:row>164</xdr:row>
      <xdr:rowOff>0</xdr:rowOff>
    </xdr:to>
    <xdr:sp macro="" textlink="">
      <xdr:nvSpPr>
        <xdr:cNvPr id="8217" name="Line 5">
          <a:extLst>
            <a:ext uri="{FF2B5EF4-FFF2-40B4-BE49-F238E27FC236}">
              <a16:creationId xmlns:a16="http://schemas.microsoft.com/office/drawing/2014/main" id="{00000000-0008-0000-0000-000019200000}"/>
            </a:ext>
          </a:extLst>
        </xdr:cNvPr>
        <xdr:cNvSpPr>
          <a:spLocks noChangeShapeType="1"/>
        </xdr:cNvSpPr>
      </xdr:nvSpPr>
      <xdr:spPr bwMode="auto">
        <a:xfrm flipV="1">
          <a:off x="5953125" y="26508075"/>
          <a:ext cx="809625" cy="0"/>
        </a:xfrm>
        <a:prstGeom prst="line">
          <a:avLst/>
        </a:prstGeom>
        <a:noFill/>
        <a:ln w="9525">
          <a:solidFill>
            <a:srgbClr val="000000"/>
          </a:solidFill>
          <a:round/>
          <a:headEnd/>
          <a:tailEnd/>
        </a:ln>
      </xdr:spPr>
    </xdr:sp>
    <xdr:clientData/>
  </xdr:twoCellAnchor>
  <xdr:twoCellAnchor>
    <xdr:from>
      <xdr:col>7</xdr:col>
      <xdr:colOff>28575</xdr:colOff>
      <xdr:row>247</xdr:row>
      <xdr:rowOff>0</xdr:rowOff>
    </xdr:from>
    <xdr:to>
      <xdr:col>7</xdr:col>
      <xdr:colOff>838200</xdr:colOff>
      <xdr:row>247</xdr:row>
      <xdr:rowOff>0</xdr:rowOff>
    </xdr:to>
    <xdr:sp macro="" textlink="">
      <xdr:nvSpPr>
        <xdr:cNvPr id="8218" name="Line 5">
          <a:extLst>
            <a:ext uri="{FF2B5EF4-FFF2-40B4-BE49-F238E27FC236}">
              <a16:creationId xmlns:a16="http://schemas.microsoft.com/office/drawing/2014/main" id="{00000000-0008-0000-0000-00001A200000}"/>
            </a:ext>
          </a:extLst>
        </xdr:cNvPr>
        <xdr:cNvSpPr>
          <a:spLocks noChangeShapeType="1"/>
        </xdr:cNvSpPr>
      </xdr:nvSpPr>
      <xdr:spPr bwMode="auto">
        <a:xfrm flipV="1">
          <a:off x="5953125" y="39985950"/>
          <a:ext cx="809625" cy="0"/>
        </a:xfrm>
        <a:prstGeom prst="line">
          <a:avLst/>
        </a:prstGeom>
        <a:noFill/>
        <a:ln w="9525">
          <a:solidFill>
            <a:srgbClr val="000000"/>
          </a:solidFill>
          <a:round/>
          <a:headEnd/>
          <a:tailEnd/>
        </a:ln>
      </xdr:spPr>
    </xdr:sp>
    <xdr:clientData/>
  </xdr:twoCellAnchor>
  <xdr:twoCellAnchor>
    <xdr:from>
      <xdr:col>7</xdr:col>
      <xdr:colOff>28575</xdr:colOff>
      <xdr:row>332</xdr:row>
      <xdr:rowOff>0</xdr:rowOff>
    </xdr:from>
    <xdr:to>
      <xdr:col>7</xdr:col>
      <xdr:colOff>838200</xdr:colOff>
      <xdr:row>332</xdr:row>
      <xdr:rowOff>0</xdr:rowOff>
    </xdr:to>
    <xdr:sp macro="" textlink="">
      <xdr:nvSpPr>
        <xdr:cNvPr id="8219" name="Line 5">
          <a:extLst>
            <a:ext uri="{FF2B5EF4-FFF2-40B4-BE49-F238E27FC236}">
              <a16:creationId xmlns:a16="http://schemas.microsoft.com/office/drawing/2014/main" id="{00000000-0008-0000-0000-00001B200000}"/>
            </a:ext>
          </a:extLst>
        </xdr:cNvPr>
        <xdr:cNvSpPr>
          <a:spLocks noChangeShapeType="1"/>
        </xdr:cNvSpPr>
      </xdr:nvSpPr>
      <xdr:spPr bwMode="auto">
        <a:xfrm flipV="1">
          <a:off x="5953125" y="53778150"/>
          <a:ext cx="809625" cy="0"/>
        </a:xfrm>
        <a:prstGeom prst="line">
          <a:avLst/>
        </a:prstGeom>
        <a:noFill/>
        <a:ln w="9525">
          <a:solidFill>
            <a:srgbClr val="000000"/>
          </a:solidFill>
          <a:round/>
          <a:headEnd/>
          <a:tailEnd/>
        </a:ln>
      </xdr:spPr>
    </xdr:sp>
    <xdr:clientData/>
  </xdr:twoCellAnchor>
  <xdr:twoCellAnchor>
    <xdr:from>
      <xdr:col>7</xdr:col>
      <xdr:colOff>28575</xdr:colOff>
      <xdr:row>585</xdr:row>
      <xdr:rowOff>0</xdr:rowOff>
    </xdr:from>
    <xdr:to>
      <xdr:col>7</xdr:col>
      <xdr:colOff>838200</xdr:colOff>
      <xdr:row>585</xdr:row>
      <xdr:rowOff>0</xdr:rowOff>
    </xdr:to>
    <xdr:sp macro="" textlink="">
      <xdr:nvSpPr>
        <xdr:cNvPr id="8220" name="Line 5">
          <a:extLst>
            <a:ext uri="{FF2B5EF4-FFF2-40B4-BE49-F238E27FC236}">
              <a16:creationId xmlns:a16="http://schemas.microsoft.com/office/drawing/2014/main" id="{00000000-0008-0000-0000-00001C200000}"/>
            </a:ext>
          </a:extLst>
        </xdr:cNvPr>
        <xdr:cNvSpPr>
          <a:spLocks noChangeShapeType="1"/>
        </xdr:cNvSpPr>
      </xdr:nvSpPr>
      <xdr:spPr bwMode="auto">
        <a:xfrm flipV="1">
          <a:off x="5953125" y="94869000"/>
          <a:ext cx="809625" cy="0"/>
        </a:xfrm>
        <a:prstGeom prst="line">
          <a:avLst/>
        </a:prstGeom>
        <a:noFill/>
        <a:ln w="9525">
          <a:solidFill>
            <a:srgbClr val="000000"/>
          </a:solidFill>
          <a:round/>
          <a:headEnd/>
          <a:tailEnd/>
        </a:ln>
      </xdr:spPr>
    </xdr:sp>
    <xdr:clientData/>
  </xdr:twoCellAnchor>
  <xdr:twoCellAnchor>
    <xdr:from>
      <xdr:col>7</xdr:col>
      <xdr:colOff>28575</xdr:colOff>
      <xdr:row>669</xdr:row>
      <xdr:rowOff>0</xdr:rowOff>
    </xdr:from>
    <xdr:to>
      <xdr:col>7</xdr:col>
      <xdr:colOff>838200</xdr:colOff>
      <xdr:row>669</xdr:row>
      <xdr:rowOff>0</xdr:rowOff>
    </xdr:to>
    <xdr:sp macro="" textlink="">
      <xdr:nvSpPr>
        <xdr:cNvPr id="8221" name="Line 5">
          <a:extLst>
            <a:ext uri="{FF2B5EF4-FFF2-40B4-BE49-F238E27FC236}">
              <a16:creationId xmlns:a16="http://schemas.microsoft.com/office/drawing/2014/main" id="{00000000-0008-0000-0000-00001D200000}"/>
            </a:ext>
          </a:extLst>
        </xdr:cNvPr>
        <xdr:cNvSpPr>
          <a:spLocks noChangeShapeType="1"/>
        </xdr:cNvSpPr>
      </xdr:nvSpPr>
      <xdr:spPr bwMode="auto">
        <a:xfrm flipV="1">
          <a:off x="5953125" y="107756325"/>
          <a:ext cx="809625" cy="0"/>
        </a:xfrm>
        <a:prstGeom prst="line">
          <a:avLst/>
        </a:prstGeom>
        <a:noFill/>
        <a:ln w="9525">
          <a:solidFill>
            <a:srgbClr val="000000"/>
          </a:solidFill>
          <a:round/>
          <a:headEnd/>
          <a:tailEnd/>
        </a:ln>
      </xdr:spPr>
    </xdr:sp>
    <xdr:clientData/>
  </xdr:twoCellAnchor>
  <xdr:twoCellAnchor>
    <xdr:from>
      <xdr:col>7</xdr:col>
      <xdr:colOff>28575</xdr:colOff>
      <xdr:row>849</xdr:row>
      <xdr:rowOff>0</xdr:rowOff>
    </xdr:from>
    <xdr:to>
      <xdr:col>7</xdr:col>
      <xdr:colOff>838200</xdr:colOff>
      <xdr:row>849</xdr:row>
      <xdr:rowOff>0</xdr:rowOff>
    </xdr:to>
    <xdr:sp macro="" textlink="">
      <xdr:nvSpPr>
        <xdr:cNvPr id="8223" name="Line 5">
          <a:extLst>
            <a:ext uri="{FF2B5EF4-FFF2-40B4-BE49-F238E27FC236}">
              <a16:creationId xmlns:a16="http://schemas.microsoft.com/office/drawing/2014/main" id="{00000000-0008-0000-0000-00001F200000}"/>
            </a:ext>
          </a:extLst>
        </xdr:cNvPr>
        <xdr:cNvSpPr>
          <a:spLocks noChangeShapeType="1"/>
        </xdr:cNvSpPr>
      </xdr:nvSpPr>
      <xdr:spPr bwMode="auto">
        <a:xfrm flipV="1">
          <a:off x="5953125" y="135245475"/>
          <a:ext cx="809625" cy="0"/>
        </a:xfrm>
        <a:prstGeom prst="line">
          <a:avLst/>
        </a:prstGeom>
        <a:noFill/>
        <a:ln w="9525">
          <a:solidFill>
            <a:srgbClr val="000000"/>
          </a:solidFill>
          <a:round/>
          <a:headEnd/>
          <a:tailEnd/>
        </a:ln>
      </xdr:spPr>
    </xdr:sp>
    <xdr:clientData/>
  </xdr:twoCellAnchor>
  <xdr:twoCellAnchor>
    <xdr:from>
      <xdr:col>7</xdr:col>
      <xdr:colOff>28575</xdr:colOff>
      <xdr:row>941</xdr:row>
      <xdr:rowOff>0</xdr:rowOff>
    </xdr:from>
    <xdr:to>
      <xdr:col>7</xdr:col>
      <xdr:colOff>838200</xdr:colOff>
      <xdr:row>941</xdr:row>
      <xdr:rowOff>0</xdr:rowOff>
    </xdr:to>
    <xdr:sp macro="" textlink="">
      <xdr:nvSpPr>
        <xdr:cNvPr id="8224" name="Line 5">
          <a:extLst>
            <a:ext uri="{FF2B5EF4-FFF2-40B4-BE49-F238E27FC236}">
              <a16:creationId xmlns:a16="http://schemas.microsoft.com/office/drawing/2014/main" id="{00000000-0008-0000-0000-000020200000}"/>
            </a:ext>
          </a:extLst>
        </xdr:cNvPr>
        <xdr:cNvSpPr>
          <a:spLocks noChangeShapeType="1"/>
        </xdr:cNvSpPr>
      </xdr:nvSpPr>
      <xdr:spPr bwMode="auto">
        <a:xfrm flipV="1">
          <a:off x="5953125" y="149332950"/>
          <a:ext cx="809625" cy="0"/>
        </a:xfrm>
        <a:prstGeom prst="line">
          <a:avLst/>
        </a:prstGeom>
        <a:noFill/>
        <a:ln w="9525">
          <a:solidFill>
            <a:srgbClr val="000000"/>
          </a:solidFill>
          <a:round/>
          <a:headEnd/>
          <a:tailEnd/>
        </a:ln>
      </xdr:spPr>
    </xdr:sp>
    <xdr:clientData/>
  </xdr:twoCellAnchor>
  <xdr:twoCellAnchor>
    <xdr:from>
      <xdr:col>7</xdr:col>
      <xdr:colOff>28575</xdr:colOff>
      <xdr:row>1026</xdr:row>
      <xdr:rowOff>0</xdr:rowOff>
    </xdr:from>
    <xdr:to>
      <xdr:col>7</xdr:col>
      <xdr:colOff>838200</xdr:colOff>
      <xdr:row>1026</xdr:row>
      <xdr:rowOff>0</xdr:rowOff>
    </xdr:to>
    <xdr:sp macro="" textlink="">
      <xdr:nvSpPr>
        <xdr:cNvPr id="8225" name="Line 5">
          <a:extLst>
            <a:ext uri="{FF2B5EF4-FFF2-40B4-BE49-F238E27FC236}">
              <a16:creationId xmlns:a16="http://schemas.microsoft.com/office/drawing/2014/main" id="{00000000-0008-0000-0000-000021200000}"/>
            </a:ext>
          </a:extLst>
        </xdr:cNvPr>
        <xdr:cNvSpPr>
          <a:spLocks noChangeShapeType="1"/>
        </xdr:cNvSpPr>
      </xdr:nvSpPr>
      <xdr:spPr bwMode="auto">
        <a:xfrm flipV="1">
          <a:off x="5953125" y="162991800"/>
          <a:ext cx="809625" cy="0"/>
        </a:xfrm>
        <a:prstGeom prst="line">
          <a:avLst/>
        </a:prstGeom>
        <a:noFill/>
        <a:ln w="9525">
          <a:solidFill>
            <a:srgbClr val="000000"/>
          </a:solidFill>
          <a:round/>
          <a:headEnd/>
          <a:tailEnd/>
        </a:ln>
      </xdr:spPr>
    </xdr:sp>
    <xdr:clientData/>
  </xdr:twoCellAnchor>
  <xdr:twoCellAnchor>
    <xdr:from>
      <xdr:col>7</xdr:col>
      <xdr:colOff>28575</xdr:colOff>
      <xdr:row>1208</xdr:row>
      <xdr:rowOff>0</xdr:rowOff>
    </xdr:from>
    <xdr:to>
      <xdr:col>7</xdr:col>
      <xdr:colOff>838200</xdr:colOff>
      <xdr:row>1208</xdr:row>
      <xdr:rowOff>0</xdr:rowOff>
    </xdr:to>
    <xdr:sp macro="" textlink="">
      <xdr:nvSpPr>
        <xdr:cNvPr id="8226" name="Line 5">
          <a:extLst>
            <a:ext uri="{FF2B5EF4-FFF2-40B4-BE49-F238E27FC236}">
              <a16:creationId xmlns:a16="http://schemas.microsoft.com/office/drawing/2014/main" id="{00000000-0008-0000-0000-000022200000}"/>
            </a:ext>
          </a:extLst>
        </xdr:cNvPr>
        <xdr:cNvSpPr>
          <a:spLocks noChangeShapeType="1"/>
        </xdr:cNvSpPr>
      </xdr:nvSpPr>
      <xdr:spPr bwMode="auto">
        <a:xfrm flipV="1">
          <a:off x="5953125" y="190233300"/>
          <a:ext cx="809625" cy="0"/>
        </a:xfrm>
        <a:prstGeom prst="line">
          <a:avLst/>
        </a:prstGeom>
        <a:noFill/>
        <a:ln w="9525">
          <a:solidFill>
            <a:srgbClr val="000000"/>
          </a:solidFill>
          <a:round/>
          <a:headEnd/>
          <a:tailEnd/>
        </a:ln>
      </xdr:spPr>
    </xdr:sp>
    <xdr:clientData/>
  </xdr:twoCellAnchor>
  <xdr:twoCellAnchor>
    <xdr:from>
      <xdr:col>7</xdr:col>
      <xdr:colOff>28575</xdr:colOff>
      <xdr:row>1478</xdr:row>
      <xdr:rowOff>0</xdr:rowOff>
    </xdr:from>
    <xdr:to>
      <xdr:col>7</xdr:col>
      <xdr:colOff>838200</xdr:colOff>
      <xdr:row>1478</xdr:row>
      <xdr:rowOff>0</xdr:rowOff>
    </xdr:to>
    <xdr:sp macro="" textlink="">
      <xdr:nvSpPr>
        <xdr:cNvPr id="8228" name="Line 5">
          <a:extLst>
            <a:ext uri="{FF2B5EF4-FFF2-40B4-BE49-F238E27FC236}">
              <a16:creationId xmlns:a16="http://schemas.microsoft.com/office/drawing/2014/main" id="{00000000-0008-0000-0000-000024200000}"/>
            </a:ext>
          </a:extLst>
        </xdr:cNvPr>
        <xdr:cNvSpPr>
          <a:spLocks noChangeShapeType="1"/>
        </xdr:cNvSpPr>
      </xdr:nvSpPr>
      <xdr:spPr bwMode="auto">
        <a:xfrm flipV="1">
          <a:off x="5953125" y="231495600"/>
          <a:ext cx="809625" cy="0"/>
        </a:xfrm>
        <a:prstGeom prst="line">
          <a:avLst/>
        </a:prstGeom>
        <a:noFill/>
        <a:ln w="9525">
          <a:solidFill>
            <a:srgbClr val="000000"/>
          </a:solidFill>
          <a:round/>
          <a:headEnd/>
          <a:tailEnd/>
        </a:ln>
      </xdr:spPr>
    </xdr:sp>
    <xdr:clientData/>
  </xdr:twoCellAnchor>
  <xdr:twoCellAnchor>
    <xdr:from>
      <xdr:col>7</xdr:col>
      <xdr:colOff>28575</xdr:colOff>
      <xdr:row>1748</xdr:row>
      <xdr:rowOff>0</xdr:rowOff>
    </xdr:from>
    <xdr:to>
      <xdr:col>7</xdr:col>
      <xdr:colOff>838200</xdr:colOff>
      <xdr:row>1748</xdr:row>
      <xdr:rowOff>9525</xdr:rowOff>
    </xdr:to>
    <xdr:sp macro="" textlink="">
      <xdr:nvSpPr>
        <xdr:cNvPr id="8229" name="Line 5">
          <a:extLst>
            <a:ext uri="{FF2B5EF4-FFF2-40B4-BE49-F238E27FC236}">
              <a16:creationId xmlns:a16="http://schemas.microsoft.com/office/drawing/2014/main" id="{00000000-0008-0000-0000-000025200000}"/>
            </a:ext>
          </a:extLst>
        </xdr:cNvPr>
        <xdr:cNvSpPr>
          <a:spLocks noChangeShapeType="1"/>
        </xdr:cNvSpPr>
      </xdr:nvSpPr>
      <xdr:spPr bwMode="auto">
        <a:xfrm flipV="1">
          <a:off x="5953125" y="272815050"/>
          <a:ext cx="809625" cy="9525"/>
        </a:xfrm>
        <a:prstGeom prst="line">
          <a:avLst/>
        </a:prstGeom>
        <a:noFill/>
        <a:ln w="9525">
          <a:solidFill>
            <a:srgbClr val="000000"/>
          </a:solidFill>
          <a:round/>
          <a:headEnd/>
          <a:tailEnd/>
        </a:ln>
      </xdr:spPr>
    </xdr:sp>
    <xdr:clientData/>
  </xdr:twoCellAnchor>
  <xdr:twoCellAnchor>
    <xdr:from>
      <xdr:col>0</xdr:col>
      <xdr:colOff>0</xdr:colOff>
      <xdr:row>0</xdr:row>
      <xdr:rowOff>47625</xdr:rowOff>
    </xdr:from>
    <xdr:to>
      <xdr:col>1</xdr:col>
      <xdr:colOff>523875</xdr:colOff>
      <xdr:row>4</xdr:row>
      <xdr:rowOff>57150</xdr:rowOff>
    </xdr:to>
    <xdr:pic>
      <xdr:nvPicPr>
        <xdr:cNvPr id="39" name="Picture 1">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47625"/>
          <a:ext cx="771525" cy="657225"/>
        </a:xfrm>
        <a:prstGeom prst="rect">
          <a:avLst/>
        </a:prstGeom>
        <a:noFill/>
        <a:ln w="9525">
          <a:noFill/>
          <a:miter lim="800000"/>
          <a:headEnd/>
          <a:tailEnd/>
        </a:ln>
      </xdr:spPr>
    </xdr:pic>
    <xdr:clientData/>
  </xdr:twoCellAnchor>
  <xdr:twoCellAnchor>
    <xdr:from>
      <xdr:col>7</xdr:col>
      <xdr:colOff>28575</xdr:colOff>
      <xdr:row>172</xdr:row>
      <xdr:rowOff>0</xdr:rowOff>
    </xdr:from>
    <xdr:to>
      <xdr:col>7</xdr:col>
      <xdr:colOff>838200</xdr:colOff>
      <xdr:row>172</xdr:row>
      <xdr:rowOff>0</xdr:rowOff>
    </xdr:to>
    <xdr:sp macro="" textlink="">
      <xdr:nvSpPr>
        <xdr:cNvPr id="42" name="Line 5">
          <a:extLst>
            <a:ext uri="{FF2B5EF4-FFF2-40B4-BE49-F238E27FC236}">
              <a16:creationId xmlns:a16="http://schemas.microsoft.com/office/drawing/2014/main" id="{00000000-0008-0000-0000-00002A000000}"/>
            </a:ext>
          </a:extLst>
        </xdr:cNvPr>
        <xdr:cNvSpPr>
          <a:spLocks noChangeShapeType="1"/>
        </xdr:cNvSpPr>
      </xdr:nvSpPr>
      <xdr:spPr bwMode="auto">
        <a:xfrm flipV="1">
          <a:off x="5676900" y="23964900"/>
          <a:ext cx="809625" cy="0"/>
        </a:xfrm>
        <a:prstGeom prst="line">
          <a:avLst/>
        </a:prstGeom>
        <a:noFill/>
        <a:ln w="9525">
          <a:solidFill>
            <a:srgbClr val="000000"/>
          </a:solidFill>
          <a:round/>
          <a:headEnd/>
          <a:tailEnd/>
        </a:ln>
      </xdr:spPr>
    </xdr:sp>
    <xdr:clientData/>
  </xdr:twoCellAnchor>
  <xdr:twoCellAnchor>
    <xdr:from>
      <xdr:col>7</xdr:col>
      <xdr:colOff>28575</xdr:colOff>
      <xdr:row>255</xdr:row>
      <xdr:rowOff>0</xdr:rowOff>
    </xdr:from>
    <xdr:to>
      <xdr:col>7</xdr:col>
      <xdr:colOff>838200</xdr:colOff>
      <xdr:row>255</xdr:row>
      <xdr:rowOff>0</xdr:rowOff>
    </xdr:to>
    <xdr:sp macro="" textlink="">
      <xdr:nvSpPr>
        <xdr:cNvPr id="44" name="Line 5">
          <a:extLst>
            <a:ext uri="{FF2B5EF4-FFF2-40B4-BE49-F238E27FC236}">
              <a16:creationId xmlns:a16="http://schemas.microsoft.com/office/drawing/2014/main" id="{00000000-0008-0000-0000-00002C000000}"/>
            </a:ext>
          </a:extLst>
        </xdr:cNvPr>
        <xdr:cNvSpPr>
          <a:spLocks noChangeShapeType="1"/>
        </xdr:cNvSpPr>
      </xdr:nvSpPr>
      <xdr:spPr bwMode="auto">
        <a:xfrm flipV="1">
          <a:off x="5676900" y="35547300"/>
          <a:ext cx="809625" cy="0"/>
        </a:xfrm>
        <a:prstGeom prst="line">
          <a:avLst/>
        </a:prstGeom>
        <a:noFill/>
        <a:ln w="9525">
          <a:solidFill>
            <a:srgbClr val="000000"/>
          </a:solidFill>
          <a:round/>
          <a:headEnd/>
          <a:tailEnd/>
        </a:ln>
      </xdr:spPr>
    </xdr:sp>
    <xdr:clientData/>
  </xdr:twoCellAnchor>
  <xdr:twoCellAnchor>
    <xdr:from>
      <xdr:col>7</xdr:col>
      <xdr:colOff>28575</xdr:colOff>
      <xdr:row>340</xdr:row>
      <xdr:rowOff>0</xdr:rowOff>
    </xdr:from>
    <xdr:to>
      <xdr:col>7</xdr:col>
      <xdr:colOff>838200</xdr:colOff>
      <xdr:row>340</xdr:row>
      <xdr:rowOff>0</xdr:rowOff>
    </xdr:to>
    <xdr:sp macro="" textlink="">
      <xdr:nvSpPr>
        <xdr:cNvPr id="46" name="Line 5">
          <a:extLst>
            <a:ext uri="{FF2B5EF4-FFF2-40B4-BE49-F238E27FC236}">
              <a16:creationId xmlns:a16="http://schemas.microsoft.com/office/drawing/2014/main" id="{00000000-0008-0000-0000-00002E000000}"/>
            </a:ext>
          </a:extLst>
        </xdr:cNvPr>
        <xdr:cNvSpPr>
          <a:spLocks noChangeShapeType="1"/>
        </xdr:cNvSpPr>
      </xdr:nvSpPr>
      <xdr:spPr bwMode="auto">
        <a:xfrm flipV="1">
          <a:off x="5676900" y="47434500"/>
          <a:ext cx="809625" cy="0"/>
        </a:xfrm>
        <a:prstGeom prst="line">
          <a:avLst/>
        </a:prstGeom>
        <a:noFill/>
        <a:ln w="9525">
          <a:solidFill>
            <a:srgbClr val="000000"/>
          </a:solidFill>
          <a:round/>
          <a:headEnd/>
          <a:tailEnd/>
        </a:ln>
      </xdr:spPr>
    </xdr:sp>
    <xdr:clientData/>
  </xdr:twoCellAnchor>
  <xdr:twoCellAnchor>
    <xdr:from>
      <xdr:col>7</xdr:col>
      <xdr:colOff>28575</xdr:colOff>
      <xdr:row>593</xdr:row>
      <xdr:rowOff>0</xdr:rowOff>
    </xdr:from>
    <xdr:to>
      <xdr:col>7</xdr:col>
      <xdr:colOff>838200</xdr:colOff>
      <xdr:row>593</xdr:row>
      <xdr:rowOff>0</xdr:rowOff>
    </xdr:to>
    <xdr:sp macro="" textlink="">
      <xdr:nvSpPr>
        <xdr:cNvPr id="50" name="Line 5">
          <a:extLst>
            <a:ext uri="{FF2B5EF4-FFF2-40B4-BE49-F238E27FC236}">
              <a16:creationId xmlns:a16="http://schemas.microsoft.com/office/drawing/2014/main" id="{00000000-0008-0000-0000-000032000000}"/>
            </a:ext>
          </a:extLst>
        </xdr:cNvPr>
        <xdr:cNvSpPr>
          <a:spLocks noChangeShapeType="1"/>
        </xdr:cNvSpPr>
      </xdr:nvSpPr>
      <xdr:spPr bwMode="auto">
        <a:xfrm flipV="1">
          <a:off x="5676900" y="82743675"/>
          <a:ext cx="809625" cy="0"/>
        </a:xfrm>
        <a:prstGeom prst="line">
          <a:avLst/>
        </a:prstGeom>
        <a:noFill/>
        <a:ln w="9525">
          <a:solidFill>
            <a:srgbClr val="000000"/>
          </a:solidFill>
          <a:round/>
          <a:headEnd/>
          <a:tailEnd/>
        </a:ln>
      </xdr:spPr>
    </xdr:sp>
    <xdr:clientData/>
  </xdr:twoCellAnchor>
  <xdr:twoCellAnchor>
    <xdr:from>
      <xdr:col>0</xdr:col>
      <xdr:colOff>0</xdr:colOff>
      <xdr:row>769</xdr:row>
      <xdr:rowOff>28575</xdr:rowOff>
    </xdr:from>
    <xdr:to>
      <xdr:col>1</xdr:col>
      <xdr:colOff>523875</xdr:colOff>
      <xdr:row>773</xdr:row>
      <xdr:rowOff>38100</xdr:rowOff>
    </xdr:to>
    <xdr:pic>
      <xdr:nvPicPr>
        <xdr:cNvPr id="52" name="Picture 9">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5632250"/>
          <a:ext cx="771525" cy="619125"/>
        </a:xfrm>
        <a:prstGeom prst="rect">
          <a:avLst/>
        </a:prstGeom>
        <a:noFill/>
        <a:ln w="9525">
          <a:noFill/>
          <a:miter lim="800000"/>
          <a:headEnd/>
          <a:tailEnd/>
        </a:ln>
      </xdr:spPr>
    </xdr:pic>
    <xdr:clientData/>
  </xdr:twoCellAnchor>
  <xdr:twoCellAnchor>
    <xdr:from>
      <xdr:col>0</xdr:col>
      <xdr:colOff>0</xdr:colOff>
      <xdr:row>1502</xdr:row>
      <xdr:rowOff>0</xdr:rowOff>
    </xdr:from>
    <xdr:to>
      <xdr:col>1</xdr:col>
      <xdr:colOff>523875</xdr:colOff>
      <xdr:row>1502</xdr:row>
      <xdr:rowOff>0</xdr:rowOff>
    </xdr:to>
    <xdr:pic>
      <xdr:nvPicPr>
        <xdr:cNvPr id="60" name="Picture 21">
          <a:extLst>
            <a:ext uri="{FF2B5EF4-FFF2-40B4-BE49-F238E27FC236}">
              <a16:creationId xmlns:a16="http://schemas.microsoft.com/office/drawing/2014/main" id="{00000000-0008-0000-0000-00003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01558525"/>
          <a:ext cx="771525" cy="0"/>
        </a:xfrm>
        <a:prstGeom prst="rect">
          <a:avLst/>
        </a:prstGeom>
        <a:noFill/>
        <a:ln w="9525">
          <a:noFill/>
          <a:miter lim="800000"/>
          <a:headEnd/>
          <a:tailEnd/>
        </a:ln>
      </xdr:spPr>
    </xdr:pic>
    <xdr:clientData/>
  </xdr:twoCellAnchor>
  <xdr:twoCellAnchor>
    <xdr:from>
      <xdr:col>0</xdr:col>
      <xdr:colOff>0</xdr:colOff>
      <xdr:row>0</xdr:row>
      <xdr:rowOff>47625</xdr:rowOff>
    </xdr:from>
    <xdr:to>
      <xdr:col>1</xdr:col>
      <xdr:colOff>523875</xdr:colOff>
      <xdr:row>4</xdr:row>
      <xdr:rowOff>57150</xdr:rowOff>
    </xdr:to>
    <xdr:pic>
      <xdr:nvPicPr>
        <xdr:cNvPr id="91" name="Picture 1">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47625"/>
          <a:ext cx="771525" cy="657225"/>
        </a:xfrm>
        <a:prstGeom prst="rect">
          <a:avLst/>
        </a:prstGeom>
        <a:noFill/>
        <a:ln w="9525">
          <a:noFill/>
          <a:miter lim="800000"/>
          <a:headEnd/>
          <a:tailEnd/>
        </a:ln>
      </xdr:spPr>
    </xdr:pic>
    <xdr:clientData/>
  </xdr:twoCellAnchor>
  <xdr:twoCellAnchor>
    <xdr:from>
      <xdr:col>0</xdr:col>
      <xdr:colOff>0</xdr:colOff>
      <xdr:row>77</xdr:row>
      <xdr:rowOff>9525</xdr:rowOff>
    </xdr:from>
    <xdr:to>
      <xdr:col>1</xdr:col>
      <xdr:colOff>523875</xdr:colOff>
      <xdr:row>80</xdr:row>
      <xdr:rowOff>152400</xdr:rowOff>
    </xdr:to>
    <xdr:pic>
      <xdr:nvPicPr>
        <xdr:cNvPr id="92" name="Picture 2">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1782425"/>
          <a:ext cx="771525" cy="600075"/>
        </a:xfrm>
        <a:prstGeom prst="rect">
          <a:avLst/>
        </a:prstGeom>
        <a:noFill/>
        <a:ln w="9525">
          <a:noFill/>
          <a:miter lim="800000"/>
          <a:headEnd/>
          <a:tailEnd/>
        </a:ln>
      </xdr:spPr>
    </xdr:pic>
    <xdr:clientData/>
  </xdr:twoCellAnchor>
  <xdr:twoCellAnchor>
    <xdr:from>
      <xdr:col>0</xdr:col>
      <xdr:colOff>0</xdr:colOff>
      <xdr:row>154</xdr:row>
      <xdr:rowOff>57150</xdr:rowOff>
    </xdr:from>
    <xdr:to>
      <xdr:col>1</xdr:col>
      <xdr:colOff>523875</xdr:colOff>
      <xdr:row>158</xdr:row>
      <xdr:rowOff>66675</xdr:rowOff>
    </xdr:to>
    <xdr:pic>
      <xdr:nvPicPr>
        <xdr:cNvPr id="93" name="Picture 3">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3564850"/>
          <a:ext cx="771525" cy="619125"/>
        </a:xfrm>
        <a:prstGeom prst="rect">
          <a:avLst/>
        </a:prstGeom>
        <a:noFill/>
        <a:ln w="9525">
          <a:noFill/>
          <a:miter lim="800000"/>
          <a:headEnd/>
          <a:tailEnd/>
        </a:ln>
      </xdr:spPr>
    </xdr:pic>
    <xdr:clientData/>
  </xdr:twoCellAnchor>
  <xdr:twoCellAnchor>
    <xdr:from>
      <xdr:col>0</xdr:col>
      <xdr:colOff>9525</xdr:colOff>
      <xdr:row>231</xdr:row>
      <xdr:rowOff>28575</xdr:rowOff>
    </xdr:from>
    <xdr:to>
      <xdr:col>1</xdr:col>
      <xdr:colOff>533400</xdr:colOff>
      <xdr:row>235</xdr:row>
      <xdr:rowOff>38100</xdr:rowOff>
    </xdr:to>
    <xdr:pic>
      <xdr:nvPicPr>
        <xdr:cNvPr id="94" name="Picture 4">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525" y="35271075"/>
          <a:ext cx="771525" cy="619125"/>
        </a:xfrm>
        <a:prstGeom prst="rect">
          <a:avLst/>
        </a:prstGeom>
        <a:noFill/>
        <a:ln w="9525">
          <a:noFill/>
          <a:miter lim="800000"/>
          <a:headEnd/>
          <a:tailEnd/>
        </a:ln>
      </xdr:spPr>
    </xdr:pic>
    <xdr:clientData/>
  </xdr:twoCellAnchor>
  <xdr:twoCellAnchor>
    <xdr:from>
      <xdr:col>0</xdr:col>
      <xdr:colOff>0</xdr:colOff>
      <xdr:row>308</xdr:row>
      <xdr:rowOff>28575</xdr:rowOff>
    </xdr:from>
    <xdr:to>
      <xdr:col>1</xdr:col>
      <xdr:colOff>523875</xdr:colOff>
      <xdr:row>312</xdr:row>
      <xdr:rowOff>38100</xdr:rowOff>
    </xdr:to>
    <xdr:pic>
      <xdr:nvPicPr>
        <xdr:cNvPr id="95" name="Picture 5">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47005875"/>
          <a:ext cx="771525" cy="619125"/>
        </a:xfrm>
        <a:prstGeom prst="rect">
          <a:avLst/>
        </a:prstGeom>
        <a:noFill/>
        <a:ln w="9525">
          <a:noFill/>
          <a:miter lim="800000"/>
          <a:headEnd/>
          <a:tailEnd/>
        </a:ln>
      </xdr:spPr>
    </xdr:pic>
    <xdr:clientData/>
  </xdr:twoCellAnchor>
  <xdr:twoCellAnchor>
    <xdr:from>
      <xdr:col>0</xdr:col>
      <xdr:colOff>0</xdr:colOff>
      <xdr:row>385</xdr:row>
      <xdr:rowOff>47625</xdr:rowOff>
    </xdr:from>
    <xdr:to>
      <xdr:col>1</xdr:col>
      <xdr:colOff>523875</xdr:colOff>
      <xdr:row>389</xdr:row>
      <xdr:rowOff>57150</xdr:rowOff>
    </xdr:to>
    <xdr:pic>
      <xdr:nvPicPr>
        <xdr:cNvPr id="96" name="Picture 6">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58759725"/>
          <a:ext cx="771525" cy="619125"/>
        </a:xfrm>
        <a:prstGeom prst="rect">
          <a:avLst/>
        </a:prstGeom>
        <a:noFill/>
        <a:ln w="9525">
          <a:noFill/>
          <a:miter lim="800000"/>
          <a:headEnd/>
          <a:tailEnd/>
        </a:ln>
      </xdr:spPr>
    </xdr:pic>
    <xdr:clientData/>
  </xdr:twoCellAnchor>
  <xdr:twoCellAnchor>
    <xdr:from>
      <xdr:col>0</xdr:col>
      <xdr:colOff>0</xdr:colOff>
      <xdr:row>462</xdr:row>
      <xdr:rowOff>9525</xdr:rowOff>
    </xdr:from>
    <xdr:to>
      <xdr:col>1</xdr:col>
      <xdr:colOff>523875</xdr:colOff>
      <xdr:row>466</xdr:row>
      <xdr:rowOff>19050</xdr:rowOff>
    </xdr:to>
    <xdr:pic>
      <xdr:nvPicPr>
        <xdr:cNvPr id="97" name="Picture 7">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70456425"/>
          <a:ext cx="771525" cy="619125"/>
        </a:xfrm>
        <a:prstGeom prst="rect">
          <a:avLst/>
        </a:prstGeom>
        <a:noFill/>
        <a:ln w="9525">
          <a:noFill/>
          <a:miter lim="800000"/>
          <a:headEnd/>
          <a:tailEnd/>
        </a:ln>
      </xdr:spPr>
    </xdr:pic>
    <xdr:clientData/>
  </xdr:twoCellAnchor>
  <xdr:twoCellAnchor>
    <xdr:from>
      <xdr:col>0</xdr:col>
      <xdr:colOff>0</xdr:colOff>
      <xdr:row>540</xdr:row>
      <xdr:rowOff>9525</xdr:rowOff>
    </xdr:from>
    <xdr:to>
      <xdr:col>1</xdr:col>
      <xdr:colOff>523875</xdr:colOff>
      <xdr:row>544</xdr:row>
      <xdr:rowOff>19050</xdr:rowOff>
    </xdr:to>
    <xdr:pic>
      <xdr:nvPicPr>
        <xdr:cNvPr id="98" name="Picture 8">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82143600"/>
          <a:ext cx="771525" cy="619125"/>
        </a:xfrm>
        <a:prstGeom prst="rect">
          <a:avLst/>
        </a:prstGeom>
        <a:noFill/>
        <a:ln w="9525">
          <a:noFill/>
          <a:miter lim="800000"/>
          <a:headEnd/>
          <a:tailEnd/>
        </a:ln>
      </xdr:spPr>
    </xdr:pic>
    <xdr:clientData/>
  </xdr:twoCellAnchor>
  <xdr:twoCellAnchor>
    <xdr:from>
      <xdr:col>0</xdr:col>
      <xdr:colOff>0</xdr:colOff>
      <xdr:row>694</xdr:row>
      <xdr:rowOff>28575</xdr:rowOff>
    </xdr:from>
    <xdr:to>
      <xdr:col>1</xdr:col>
      <xdr:colOff>523875</xdr:colOff>
      <xdr:row>698</xdr:row>
      <xdr:rowOff>38100</xdr:rowOff>
    </xdr:to>
    <xdr:pic>
      <xdr:nvPicPr>
        <xdr:cNvPr id="99" name="Picture 9">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5632250"/>
          <a:ext cx="771525" cy="619125"/>
        </a:xfrm>
        <a:prstGeom prst="rect">
          <a:avLst/>
        </a:prstGeom>
        <a:noFill/>
        <a:ln w="9525">
          <a:noFill/>
          <a:miter lim="800000"/>
          <a:headEnd/>
          <a:tailEnd/>
        </a:ln>
      </xdr:spPr>
    </xdr:pic>
    <xdr:clientData/>
  </xdr:twoCellAnchor>
  <xdr:twoCellAnchor>
    <xdr:from>
      <xdr:col>0</xdr:col>
      <xdr:colOff>0</xdr:colOff>
      <xdr:row>1325</xdr:row>
      <xdr:rowOff>0</xdr:rowOff>
    </xdr:from>
    <xdr:to>
      <xdr:col>1</xdr:col>
      <xdr:colOff>523875</xdr:colOff>
      <xdr:row>1325</xdr:row>
      <xdr:rowOff>0</xdr:rowOff>
    </xdr:to>
    <xdr:pic>
      <xdr:nvPicPr>
        <xdr:cNvPr id="100" name="Picture 21">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01558525"/>
          <a:ext cx="771525" cy="0"/>
        </a:xfrm>
        <a:prstGeom prst="rect">
          <a:avLst/>
        </a:prstGeom>
        <a:noFill/>
        <a:ln w="9525">
          <a:noFill/>
          <a:miter lim="800000"/>
          <a:headEnd/>
          <a:tailEnd/>
        </a:ln>
      </xdr:spPr>
    </xdr:pic>
    <xdr:clientData/>
  </xdr:twoCellAnchor>
  <xdr:twoCellAnchor>
    <xdr:from>
      <xdr:col>0</xdr:col>
      <xdr:colOff>0</xdr:colOff>
      <xdr:row>617</xdr:row>
      <xdr:rowOff>9525</xdr:rowOff>
    </xdr:from>
    <xdr:to>
      <xdr:col>1</xdr:col>
      <xdr:colOff>523875</xdr:colOff>
      <xdr:row>621</xdr:row>
      <xdr:rowOff>19050</xdr:rowOff>
    </xdr:to>
    <xdr:pic>
      <xdr:nvPicPr>
        <xdr:cNvPr id="101" name="Picture 22">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93878400"/>
          <a:ext cx="771525" cy="619125"/>
        </a:xfrm>
        <a:prstGeom prst="rect">
          <a:avLst/>
        </a:prstGeom>
        <a:noFill/>
        <a:ln w="9525">
          <a:noFill/>
          <a:miter lim="800000"/>
          <a:headEnd/>
          <a:tailEnd/>
        </a:ln>
      </xdr:spPr>
    </xdr:pic>
    <xdr:clientData/>
  </xdr:twoCellAnchor>
  <xdr:twoCellAnchor>
    <xdr:from>
      <xdr:col>7</xdr:col>
      <xdr:colOff>28575</xdr:colOff>
      <xdr:row>157</xdr:row>
      <xdr:rowOff>0</xdr:rowOff>
    </xdr:from>
    <xdr:to>
      <xdr:col>7</xdr:col>
      <xdr:colOff>838200</xdr:colOff>
      <xdr:row>157</xdr:row>
      <xdr:rowOff>0</xdr:rowOff>
    </xdr:to>
    <xdr:sp macro="" textlink="">
      <xdr:nvSpPr>
        <xdr:cNvPr id="102" name="Line 5">
          <a:extLst>
            <a:ext uri="{FF2B5EF4-FFF2-40B4-BE49-F238E27FC236}">
              <a16:creationId xmlns:a16="http://schemas.microsoft.com/office/drawing/2014/main" id="{00000000-0008-0000-0000-000066000000}"/>
            </a:ext>
          </a:extLst>
        </xdr:cNvPr>
        <xdr:cNvSpPr>
          <a:spLocks noChangeShapeType="1"/>
        </xdr:cNvSpPr>
      </xdr:nvSpPr>
      <xdr:spPr bwMode="auto">
        <a:xfrm flipV="1">
          <a:off x="5676900" y="23964900"/>
          <a:ext cx="809625" cy="0"/>
        </a:xfrm>
        <a:prstGeom prst="line">
          <a:avLst/>
        </a:prstGeom>
        <a:noFill/>
        <a:ln w="9525">
          <a:solidFill>
            <a:srgbClr val="000000"/>
          </a:solidFill>
          <a:round/>
          <a:headEnd/>
          <a:tailEnd/>
        </a:ln>
      </xdr:spPr>
    </xdr:sp>
    <xdr:clientData/>
  </xdr:twoCellAnchor>
  <xdr:twoCellAnchor>
    <xdr:from>
      <xdr:col>7</xdr:col>
      <xdr:colOff>28575</xdr:colOff>
      <xdr:row>233</xdr:row>
      <xdr:rowOff>0</xdr:rowOff>
    </xdr:from>
    <xdr:to>
      <xdr:col>7</xdr:col>
      <xdr:colOff>838200</xdr:colOff>
      <xdr:row>233</xdr:row>
      <xdr:rowOff>0</xdr:rowOff>
    </xdr:to>
    <xdr:sp macro="" textlink="">
      <xdr:nvSpPr>
        <xdr:cNvPr id="103" name="Line 5">
          <a:extLst>
            <a:ext uri="{FF2B5EF4-FFF2-40B4-BE49-F238E27FC236}">
              <a16:creationId xmlns:a16="http://schemas.microsoft.com/office/drawing/2014/main" id="{00000000-0008-0000-0000-000067000000}"/>
            </a:ext>
          </a:extLst>
        </xdr:cNvPr>
        <xdr:cNvSpPr>
          <a:spLocks noChangeShapeType="1"/>
        </xdr:cNvSpPr>
      </xdr:nvSpPr>
      <xdr:spPr bwMode="auto">
        <a:xfrm flipV="1">
          <a:off x="5676900" y="35547300"/>
          <a:ext cx="809625" cy="0"/>
        </a:xfrm>
        <a:prstGeom prst="line">
          <a:avLst/>
        </a:prstGeom>
        <a:noFill/>
        <a:ln w="9525">
          <a:solidFill>
            <a:srgbClr val="000000"/>
          </a:solidFill>
          <a:round/>
          <a:headEnd/>
          <a:tailEnd/>
        </a:ln>
      </xdr:spPr>
    </xdr:sp>
    <xdr:clientData/>
  </xdr:twoCellAnchor>
  <xdr:twoCellAnchor>
    <xdr:from>
      <xdr:col>7</xdr:col>
      <xdr:colOff>28575</xdr:colOff>
      <xdr:row>311</xdr:row>
      <xdr:rowOff>0</xdr:rowOff>
    </xdr:from>
    <xdr:to>
      <xdr:col>7</xdr:col>
      <xdr:colOff>838200</xdr:colOff>
      <xdr:row>311</xdr:row>
      <xdr:rowOff>0</xdr:rowOff>
    </xdr:to>
    <xdr:sp macro="" textlink="">
      <xdr:nvSpPr>
        <xdr:cNvPr id="104" name="Line 5">
          <a:extLst>
            <a:ext uri="{FF2B5EF4-FFF2-40B4-BE49-F238E27FC236}">
              <a16:creationId xmlns:a16="http://schemas.microsoft.com/office/drawing/2014/main" id="{00000000-0008-0000-0000-000068000000}"/>
            </a:ext>
          </a:extLst>
        </xdr:cNvPr>
        <xdr:cNvSpPr>
          <a:spLocks noChangeShapeType="1"/>
        </xdr:cNvSpPr>
      </xdr:nvSpPr>
      <xdr:spPr bwMode="auto">
        <a:xfrm flipV="1">
          <a:off x="5676900" y="47434500"/>
          <a:ext cx="809625" cy="0"/>
        </a:xfrm>
        <a:prstGeom prst="line">
          <a:avLst/>
        </a:prstGeom>
        <a:noFill/>
        <a:ln w="9525">
          <a:solidFill>
            <a:srgbClr val="000000"/>
          </a:solidFill>
          <a:round/>
          <a:headEnd/>
          <a:tailEnd/>
        </a:ln>
      </xdr:spPr>
    </xdr:sp>
    <xdr:clientData/>
  </xdr:twoCellAnchor>
  <xdr:twoCellAnchor>
    <xdr:from>
      <xdr:col>7</xdr:col>
      <xdr:colOff>28575</xdr:colOff>
      <xdr:row>544</xdr:row>
      <xdr:rowOff>0</xdr:rowOff>
    </xdr:from>
    <xdr:to>
      <xdr:col>7</xdr:col>
      <xdr:colOff>838200</xdr:colOff>
      <xdr:row>544</xdr:row>
      <xdr:rowOff>0</xdr:rowOff>
    </xdr:to>
    <xdr:sp macro="" textlink="">
      <xdr:nvSpPr>
        <xdr:cNvPr id="105" name="Line 5">
          <a:extLst>
            <a:ext uri="{FF2B5EF4-FFF2-40B4-BE49-F238E27FC236}">
              <a16:creationId xmlns:a16="http://schemas.microsoft.com/office/drawing/2014/main" id="{00000000-0008-0000-0000-000069000000}"/>
            </a:ext>
          </a:extLst>
        </xdr:cNvPr>
        <xdr:cNvSpPr>
          <a:spLocks noChangeShapeType="1"/>
        </xdr:cNvSpPr>
      </xdr:nvSpPr>
      <xdr:spPr bwMode="auto">
        <a:xfrm flipV="1">
          <a:off x="5676900" y="82743675"/>
          <a:ext cx="809625" cy="0"/>
        </a:xfrm>
        <a:prstGeom prst="line">
          <a:avLst/>
        </a:prstGeom>
        <a:noFill/>
        <a:ln w="9525">
          <a:solidFill>
            <a:srgbClr val="000000"/>
          </a:solidFill>
          <a:round/>
          <a:headEnd/>
          <a:tailEnd/>
        </a:ln>
      </xdr:spPr>
    </xdr:sp>
    <xdr:clientData/>
  </xdr:twoCellAnchor>
  <xdr:twoCellAnchor>
    <xdr:from>
      <xdr:col>0</xdr:col>
      <xdr:colOff>0</xdr:colOff>
      <xdr:row>849</xdr:row>
      <xdr:rowOff>0</xdr:rowOff>
    </xdr:from>
    <xdr:to>
      <xdr:col>1</xdr:col>
      <xdr:colOff>523875</xdr:colOff>
      <xdr:row>853</xdr:row>
      <xdr:rowOff>9525</xdr:rowOff>
    </xdr:to>
    <xdr:pic>
      <xdr:nvPicPr>
        <xdr:cNvPr id="107" name="Picture 9">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29016125"/>
          <a:ext cx="771525" cy="619125"/>
        </a:xfrm>
        <a:prstGeom prst="rect">
          <a:avLst/>
        </a:prstGeom>
        <a:noFill/>
        <a:ln w="9525">
          <a:noFill/>
          <a:miter lim="800000"/>
          <a:headEnd/>
          <a:tailEnd/>
        </a:ln>
      </xdr:spPr>
    </xdr:pic>
    <xdr:clientData/>
  </xdr:twoCellAnchor>
  <xdr:twoCellAnchor>
    <xdr:from>
      <xdr:col>0</xdr:col>
      <xdr:colOff>0</xdr:colOff>
      <xdr:row>926</xdr:row>
      <xdr:rowOff>0</xdr:rowOff>
    </xdr:from>
    <xdr:to>
      <xdr:col>1</xdr:col>
      <xdr:colOff>523875</xdr:colOff>
      <xdr:row>930</xdr:row>
      <xdr:rowOff>9525</xdr:rowOff>
    </xdr:to>
    <xdr:pic>
      <xdr:nvPicPr>
        <xdr:cNvPr id="108" name="Picture 9">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40750925"/>
          <a:ext cx="771525" cy="619125"/>
        </a:xfrm>
        <a:prstGeom prst="rect">
          <a:avLst/>
        </a:prstGeom>
        <a:noFill/>
        <a:ln w="9525">
          <a:noFill/>
          <a:miter lim="800000"/>
          <a:headEnd/>
          <a:tailEnd/>
        </a:ln>
      </xdr:spPr>
    </xdr:pic>
    <xdr:clientData/>
  </xdr:twoCellAnchor>
  <xdr:twoCellAnchor>
    <xdr:from>
      <xdr:col>0</xdr:col>
      <xdr:colOff>0</xdr:colOff>
      <xdr:row>1002</xdr:row>
      <xdr:rowOff>133350</xdr:rowOff>
    </xdr:from>
    <xdr:to>
      <xdr:col>1</xdr:col>
      <xdr:colOff>523875</xdr:colOff>
      <xdr:row>1006</xdr:row>
      <xdr:rowOff>142875</xdr:rowOff>
    </xdr:to>
    <xdr:pic>
      <xdr:nvPicPr>
        <xdr:cNvPr id="109" name="Picture 9">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58438850"/>
          <a:ext cx="771525" cy="619125"/>
        </a:xfrm>
        <a:prstGeom prst="rect">
          <a:avLst/>
        </a:prstGeom>
        <a:noFill/>
        <a:ln w="9525">
          <a:noFill/>
          <a:miter lim="800000"/>
          <a:headEnd/>
          <a:tailEnd/>
        </a:ln>
      </xdr:spPr>
    </xdr:pic>
    <xdr:clientData/>
  </xdr:twoCellAnchor>
  <xdr:twoCellAnchor>
    <xdr:from>
      <xdr:col>0</xdr:col>
      <xdr:colOff>0</xdr:colOff>
      <xdr:row>1157</xdr:row>
      <xdr:rowOff>0</xdr:rowOff>
    </xdr:from>
    <xdr:to>
      <xdr:col>1</xdr:col>
      <xdr:colOff>523875</xdr:colOff>
      <xdr:row>1161</xdr:row>
      <xdr:rowOff>9525</xdr:rowOff>
    </xdr:to>
    <xdr:pic>
      <xdr:nvPicPr>
        <xdr:cNvPr id="111" name="Picture 9">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75955325"/>
          <a:ext cx="771525" cy="619125"/>
        </a:xfrm>
        <a:prstGeom prst="rect">
          <a:avLst/>
        </a:prstGeom>
        <a:noFill/>
        <a:ln w="9525">
          <a:noFill/>
          <a:miter lim="800000"/>
          <a:headEnd/>
          <a:tailEnd/>
        </a:ln>
      </xdr:spPr>
    </xdr:pic>
    <xdr:clientData/>
  </xdr:twoCellAnchor>
  <xdr:twoCellAnchor>
    <xdr:from>
      <xdr:col>0</xdr:col>
      <xdr:colOff>0</xdr:colOff>
      <xdr:row>1234</xdr:row>
      <xdr:rowOff>0</xdr:rowOff>
    </xdr:from>
    <xdr:to>
      <xdr:col>1</xdr:col>
      <xdr:colOff>523875</xdr:colOff>
      <xdr:row>1238</xdr:row>
      <xdr:rowOff>9525</xdr:rowOff>
    </xdr:to>
    <xdr:pic>
      <xdr:nvPicPr>
        <xdr:cNvPr id="112" name="Picture 9">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87690125"/>
          <a:ext cx="771525" cy="619125"/>
        </a:xfrm>
        <a:prstGeom prst="rect">
          <a:avLst/>
        </a:prstGeom>
        <a:noFill/>
        <a:ln w="9525">
          <a:noFill/>
          <a:miter lim="800000"/>
          <a:headEnd/>
          <a:tailEnd/>
        </a:ln>
      </xdr:spPr>
    </xdr:pic>
    <xdr:clientData/>
  </xdr:twoCellAnchor>
  <xdr:twoCellAnchor>
    <xdr:from>
      <xdr:col>0</xdr:col>
      <xdr:colOff>0</xdr:colOff>
      <xdr:row>0</xdr:row>
      <xdr:rowOff>47625</xdr:rowOff>
    </xdr:from>
    <xdr:to>
      <xdr:col>1</xdr:col>
      <xdr:colOff>523875</xdr:colOff>
      <xdr:row>4</xdr:row>
      <xdr:rowOff>57150</xdr:rowOff>
    </xdr:to>
    <xdr:pic>
      <xdr:nvPicPr>
        <xdr:cNvPr id="77" name="Picture 1">
          <a:extLst>
            <a:ext uri="{FF2B5EF4-FFF2-40B4-BE49-F238E27FC236}">
              <a16:creationId xmlns:a16="http://schemas.microsoft.com/office/drawing/2014/main" id="{00000000-0008-0000-0000-00004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47625"/>
          <a:ext cx="771525" cy="657225"/>
        </a:xfrm>
        <a:prstGeom prst="rect">
          <a:avLst/>
        </a:prstGeom>
        <a:noFill/>
        <a:ln w="9525">
          <a:noFill/>
          <a:miter lim="800000"/>
          <a:headEnd/>
          <a:tailEnd/>
        </a:ln>
      </xdr:spPr>
    </xdr:pic>
    <xdr:clientData/>
  </xdr:twoCellAnchor>
  <xdr:twoCellAnchor>
    <xdr:from>
      <xdr:col>0</xdr:col>
      <xdr:colOff>0</xdr:colOff>
      <xdr:row>77</xdr:row>
      <xdr:rowOff>9525</xdr:rowOff>
    </xdr:from>
    <xdr:to>
      <xdr:col>1</xdr:col>
      <xdr:colOff>523875</xdr:colOff>
      <xdr:row>80</xdr:row>
      <xdr:rowOff>152400</xdr:rowOff>
    </xdr:to>
    <xdr:pic>
      <xdr:nvPicPr>
        <xdr:cNvPr id="78" name="Picture 2">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2392025"/>
          <a:ext cx="771525" cy="600075"/>
        </a:xfrm>
        <a:prstGeom prst="rect">
          <a:avLst/>
        </a:prstGeom>
        <a:noFill/>
        <a:ln w="9525">
          <a:noFill/>
          <a:miter lim="800000"/>
          <a:headEnd/>
          <a:tailEnd/>
        </a:ln>
      </xdr:spPr>
    </xdr:pic>
    <xdr:clientData/>
  </xdr:twoCellAnchor>
  <xdr:twoCellAnchor>
    <xdr:from>
      <xdr:col>0</xdr:col>
      <xdr:colOff>0</xdr:colOff>
      <xdr:row>154</xdr:row>
      <xdr:rowOff>57150</xdr:rowOff>
    </xdr:from>
    <xdr:to>
      <xdr:col>1</xdr:col>
      <xdr:colOff>523875</xdr:colOff>
      <xdr:row>158</xdr:row>
      <xdr:rowOff>66675</xdr:rowOff>
    </xdr:to>
    <xdr:pic>
      <xdr:nvPicPr>
        <xdr:cNvPr id="79" name="Picture 3">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4784050"/>
          <a:ext cx="771525" cy="619125"/>
        </a:xfrm>
        <a:prstGeom prst="rect">
          <a:avLst/>
        </a:prstGeom>
        <a:noFill/>
        <a:ln w="9525">
          <a:noFill/>
          <a:miter lim="800000"/>
          <a:headEnd/>
          <a:tailEnd/>
        </a:ln>
      </xdr:spPr>
    </xdr:pic>
    <xdr:clientData/>
  </xdr:twoCellAnchor>
  <xdr:twoCellAnchor>
    <xdr:from>
      <xdr:col>7</xdr:col>
      <xdr:colOff>28575</xdr:colOff>
      <xdr:row>157</xdr:row>
      <xdr:rowOff>0</xdr:rowOff>
    </xdr:from>
    <xdr:to>
      <xdr:col>7</xdr:col>
      <xdr:colOff>838200</xdr:colOff>
      <xdr:row>157</xdr:row>
      <xdr:rowOff>0</xdr:rowOff>
    </xdr:to>
    <xdr:sp macro="" textlink="">
      <xdr:nvSpPr>
        <xdr:cNvPr id="80" name="Line 5">
          <a:extLst>
            <a:ext uri="{FF2B5EF4-FFF2-40B4-BE49-F238E27FC236}">
              <a16:creationId xmlns:a16="http://schemas.microsoft.com/office/drawing/2014/main" id="{00000000-0008-0000-0000-000050000000}"/>
            </a:ext>
          </a:extLst>
        </xdr:cNvPr>
        <xdr:cNvSpPr>
          <a:spLocks noChangeShapeType="1"/>
        </xdr:cNvSpPr>
      </xdr:nvSpPr>
      <xdr:spPr bwMode="auto">
        <a:xfrm flipV="1">
          <a:off x="5629275" y="25184100"/>
          <a:ext cx="809625" cy="0"/>
        </a:xfrm>
        <a:prstGeom prst="line">
          <a:avLst/>
        </a:prstGeom>
        <a:noFill/>
        <a:ln w="9525">
          <a:solidFill>
            <a:srgbClr val="000000"/>
          </a:solidFill>
          <a:round/>
          <a:headEnd/>
          <a:tailEnd/>
        </a:ln>
      </xdr:spPr>
    </xdr:sp>
    <xdr:clientData/>
  </xdr:twoCellAnchor>
  <xdr:twoCellAnchor>
    <xdr:from>
      <xdr:col>0</xdr:col>
      <xdr:colOff>9525</xdr:colOff>
      <xdr:row>231</xdr:row>
      <xdr:rowOff>28575</xdr:rowOff>
    </xdr:from>
    <xdr:to>
      <xdr:col>1</xdr:col>
      <xdr:colOff>533400</xdr:colOff>
      <xdr:row>235</xdr:row>
      <xdr:rowOff>38100</xdr:rowOff>
    </xdr:to>
    <xdr:pic>
      <xdr:nvPicPr>
        <xdr:cNvPr id="81" name="Picture 4">
          <a:extLst>
            <a:ext uri="{FF2B5EF4-FFF2-40B4-BE49-F238E27FC236}">
              <a16:creationId xmlns:a16="http://schemas.microsoft.com/office/drawing/2014/main" id="{00000000-0008-0000-0000-00005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525" y="37099875"/>
          <a:ext cx="771525" cy="619125"/>
        </a:xfrm>
        <a:prstGeom prst="rect">
          <a:avLst/>
        </a:prstGeom>
        <a:noFill/>
        <a:ln w="9525">
          <a:noFill/>
          <a:miter lim="800000"/>
          <a:headEnd/>
          <a:tailEnd/>
        </a:ln>
      </xdr:spPr>
    </xdr:pic>
    <xdr:clientData/>
  </xdr:twoCellAnchor>
  <xdr:twoCellAnchor>
    <xdr:from>
      <xdr:col>0</xdr:col>
      <xdr:colOff>0</xdr:colOff>
      <xdr:row>308</xdr:row>
      <xdr:rowOff>28575</xdr:rowOff>
    </xdr:from>
    <xdr:to>
      <xdr:col>1</xdr:col>
      <xdr:colOff>523875</xdr:colOff>
      <xdr:row>312</xdr:row>
      <xdr:rowOff>38100</xdr:rowOff>
    </xdr:to>
    <xdr:pic>
      <xdr:nvPicPr>
        <xdr:cNvPr id="82" name="Picture 5">
          <a:extLst>
            <a:ext uri="{FF2B5EF4-FFF2-40B4-BE49-F238E27FC236}">
              <a16:creationId xmlns:a16="http://schemas.microsoft.com/office/drawing/2014/main" id="{00000000-0008-0000-0000-00005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49444275"/>
          <a:ext cx="771525" cy="619125"/>
        </a:xfrm>
        <a:prstGeom prst="rect">
          <a:avLst/>
        </a:prstGeom>
        <a:noFill/>
        <a:ln w="9525">
          <a:noFill/>
          <a:miter lim="800000"/>
          <a:headEnd/>
          <a:tailEnd/>
        </a:ln>
      </xdr:spPr>
    </xdr:pic>
    <xdr:clientData/>
  </xdr:twoCellAnchor>
  <xdr:twoCellAnchor>
    <xdr:from>
      <xdr:col>0</xdr:col>
      <xdr:colOff>0</xdr:colOff>
      <xdr:row>385</xdr:row>
      <xdr:rowOff>47625</xdr:rowOff>
    </xdr:from>
    <xdr:to>
      <xdr:col>1</xdr:col>
      <xdr:colOff>523875</xdr:colOff>
      <xdr:row>389</xdr:row>
      <xdr:rowOff>57150</xdr:rowOff>
    </xdr:to>
    <xdr:pic>
      <xdr:nvPicPr>
        <xdr:cNvPr id="83" name="Picture 6">
          <a:extLst>
            <a:ext uri="{FF2B5EF4-FFF2-40B4-BE49-F238E27FC236}">
              <a16:creationId xmlns:a16="http://schemas.microsoft.com/office/drawing/2014/main" id="{00000000-0008-0000-0000-00005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61807725"/>
          <a:ext cx="771525" cy="619125"/>
        </a:xfrm>
        <a:prstGeom prst="rect">
          <a:avLst/>
        </a:prstGeom>
        <a:noFill/>
        <a:ln w="9525">
          <a:noFill/>
          <a:miter lim="800000"/>
          <a:headEnd/>
          <a:tailEnd/>
        </a:ln>
      </xdr:spPr>
    </xdr:pic>
    <xdr:clientData/>
  </xdr:twoCellAnchor>
  <xdr:twoCellAnchor>
    <xdr:from>
      <xdr:col>0</xdr:col>
      <xdr:colOff>0</xdr:colOff>
      <xdr:row>462</xdr:row>
      <xdr:rowOff>9525</xdr:rowOff>
    </xdr:from>
    <xdr:to>
      <xdr:col>1</xdr:col>
      <xdr:colOff>523875</xdr:colOff>
      <xdr:row>466</xdr:row>
      <xdr:rowOff>19050</xdr:rowOff>
    </xdr:to>
    <xdr:pic>
      <xdr:nvPicPr>
        <xdr:cNvPr id="84" name="Picture 7">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74114025"/>
          <a:ext cx="771525" cy="619125"/>
        </a:xfrm>
        <a:prstGeom prst="rect">
          <a:avLst/>
        </a:prstGeom>
        <a:noFill/>
        <a:ln w="9525">
          <a:noFill/>
          <a:miter lim="800000"/>
          <a:headEnd/>
          <a:tailEnd/>
        </a:ln>
      </xdr:spPr>
    </xdr:pic>
    <xdr:clientData/>
  </xdr:twoCellAnchor>
  <xdr:twoCellAnchor>
    <xdr:from>
      <xdr:col>0</xdr:col>
      <xdr:colOff>0</xdr:colOff>
      <xdr:row>540</xdr:row>
      <xdr:rowOff>9525</xdr:rowOff>
    </xdr:from>
    <xdr:to>
      <xdr:col>1</xdr:col>
      <xdr:colOff>523875</xdr:colOff>
      <xdr:row>544</xdr:row>
      <xdr:rowOff>19050</xdr:rowOff>
    </xdr:to>
    <xdr:pic>
      <xdr:nvPicPr>
        <xdr:cNvPr id="85" name="Picture 8">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86410800"/>
          <a:ext cx="771525" cy="619125"/>
        </a:xfrm>
        <a:prstGeom prst="rect">
          <a:avLst/>
        </a:prstGeom>
        <a:noFill/>
        <a:ln w="9525">
          <a:noFill/>
          <a:miter lim="800000"/>
          <a:headEnd/>
          <a:tailEnd/>
        </a:ln>
      </xdr:spPr>
    </xdr:pic>
    <xdr:clientData/>
  </xdr:twoCellAnchor>
  <xdr:twoCellAnchor>
    <xdr:from>
      <xdr:col>7</xdr:col>
      <xdr:colOff>28575</xdr:colOff>
      <xdr:row>544</xdr:row>
      <xdr:rowOff>0</xdr:rowOff>
    </xdr:from>
    <xdr:to>
      <xdr:col>7</xdr:col>
      <xdr:colOff>838200</xdr:colOff>
      <xdr:row>544</xdr:row>
      <xdr:rowOff>0</xdr:rowOff>
    </xdr:to>
    <xdr:sp macro="" textlink="">
      <xdr:nvSpPr>
        <xdr:cNvPr id="86" name="Line 5">
          <a:extLst>
            <a:ext uri="{FF2B5EF4-FFF2-40B4-BE49-F238E27FC236}">
              <a16:creationId xmlns:a16="http://schemas.microsoft.com/office/drawing/2014/main" id="{00000000-0008-0000-0000-000056000000}"/>
            </a:ext>
          </a:extLst>
        </xdr:cNvPr>
        <xdr:cNvSpPr>
          <a:spLocks noChangeShapeType="1"/>
        </xdr:cNvSpPr>
      </xdr:nvSpPr>
      <xdr:spPr bwMode="auto">
        <a:xfrm flipV="1">
          <a:off x="5629275" y="87010875"/>
          <a:ext cx="809625" cy="0"/>
        </a:xfrm>
        <a:prstGeom prst="line">
          <a:avLst/>
        </a:prstGeom>
        <a:noFill/>
        <a:ln w="9525">
          <a:solidFill>
            <a:srgbClr val="000000"/>
          </a:solidFill>
          <a:round/>
          <a:headEnd/>
          <a:tailEnd/>
        </a:ln>
      </xdr:spPr>
    </xdr:sp>
    <xdr:clientData/>
  </xdr:twoCellAnchor>
  <xdr:twoCellAnchor>
    <xdr:from>
      <xdr:col>0</xdr:col>
      <xdr:colOff>0</xdr:colOff>
      <xdr:row>617</xdr:row>
      <xdr:rowOff>9525</xdr:rowOff>
    </xdr:from>
    <xdr:to>
      <xdr:col>1</xdr:col>
      <xdr:colOff>523875</xdr:colOff>
      <xdr:row>621</xdr:row>
      <xdr:rowOff>19050</xdr:rowOff>
    </xdr:to>
    <xdr:pic>
      <xdr:nvPicPr>
        <xdr:cNvPr id="87" name="Picture 22">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98755200"/>
          <a:ext cx="771525" cy="619125"/>
        </a:xfrm>
        <a:prstGeom prst="rect">
          <a:avLst/>
        </a:prstGeom>
        <a:noFill/>
        <a:ln w="9525">
          <a:noFill/>
          <a:miter lim="800000"/>
          <a:headEnd/>
          <a:tailEnd/>
        </a:ln>
      </xdr:spPr>
    </xdr:pic>
    <xdr:clientData/>
  </xdr:twoCellAnchor>
  <xdr:twoCellAnchor>
    <xdr:from>
      <xdr:col>0</xdr:col>
      <xdr:colOff>0</xdr:colOff>
      <xdr:row>694</xdr:row>
      <xdr:rowOff>28575</xdr:rowOff>
    </xdr:from>
    <xdr:to>
      <xdr:col>1</xdr:col>
      <xdr:colOff>523875</xdr:colOff>
      <xdr:row>698</xdr:row>
      <xdr:rowOff>38100</xdr:rowOff>
    </xdr:to>
    <xdr:pic>
      <xdr:nvPicPr>
        <xdr:cNvPr id="88" name="Picture 9">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11118650"/>
          <a:ext cx="771525" cy="619125"/>
        </a:xfrm>
        <a:prstGeom prst="rect">
          <a:avLst/>
        </a:prstGeom>
        <a:noFill/>
        <a:ln w="9525">
          <a:noFill/>
          <a:miter lim="800000"/>
          <a:headEnd/>
          <a:tailEnd/>
        </a:ln>
      </xdr:spPr>
    </xdr:pic>
    <xdr:clientData/>
  </xdr:twoCellAnchor>
  <xdr:twoCellAnchor>
    <xdr:from>
      <xdr:col>0</xdr:col>
      <xdr:colOff>0</xdr:colOff>
      <xdr:row>771</xdr:row>
      <xdr:rowOff>0</xdr:rowOff>
    </xdr:from>
    <xdr:to>
      <xdr:col>1</xdr:col>
      <xdr:colOff>523875</xdr:colOff>
      <xdr:row>775</xdr:row>
      <xdr:rowOff>9525</xdr:rowOff>
    </xdr:to>
    <xdr:pic>
      <xdr:nvPicPr>
        <xdr:cNvPr id="89" name="Picture 9">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23434475"/>
          <a:ext cx="771525" cy="619125"/>
        </a:xfrm>
        <a:prstGeom prst="rect">
          <a:avLst/>
        </a:prstGeom>
        <a:noFill/>
        <a:ln w="9525">
          <a:noFill/>
          <a:miter lim="800000"/>
          <a:headEnd/>
          <a:tailEnd/>
        </a:ln>
      </xdr:spPr>
    </xdr:pic>
    <xdr:clientData/>
  </xdr:twoCellAnchor>
  <xdr:twoCellAnchor>
    <xdr:from>
      <xdr:col>0</xdr:col>
      <xdr:colOff>0</xdr:colOff>
      <xdr:row>849</xdr:row>
      <xdr:rowOff>0</xdr:rowOff>
    </xdr:from>
    <xdr:to>
      <xdr:col>1</xdr:col>
      <xdr:colOff>523875</xdr:colOff>
      <xdr:row>853</xdr:row>
      <xdr:rowOff>9525</xdr:rowOff>
    </xdr:to>
    <xdr:pic>
      <xdr:nvPicPr>
        <xdr:cNvPr id="90" name="Picture 9">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35721725"/>
          <a:ext cx="771525" cy="619125"/>
        </a:xfrm>
        <a:prstGeom prst="rect">
          <a:avLst/>
        </a:prstGeom>
        <a:noFill/>
        <a:ln w="9525">
          <a:noFill/>
          <a:miter lim="800000"/>
          <a:headEnd/>
          <a:tailEnd/>
        </a:ln>
      </xdr:spPr>
    </xdr:pic>
    <xdr:clientData/>
  </xdr:twoCellAnchor>
  <xdr:twoCellAnchor>
    <xdr:from>
      <xdr:col>0</xdr:col>
      <xdr:colOff>0</xdr:colOff>
      <xdr:row>926</xdr:row>
      <xdr:rowOff>0</xdr:rowOff>
    </xdr:from>
    <xdr:to>
      <xdr:col>1</xdr:col>
      <xdr:colOff>523875</xdr:colOff>
      <xdr:row>930</xdr:row>
      <xdr:rowOff>9525</xdr:rowOff>
    </xdr:to>
    <xdr:pic>
      <xdr:nvPicPr>
        <xdr:cNvPr id="106" name="Picture 9">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48066125"/>
          <a:ext cx="771525" cy="619125"/>
        </a:xfrm>
        <a:prstGeom prst="rect">
          <a:avLst/>
        </a:prstGeom>
        <a:noFill/>
        <a:ln w="9525">
          <a:noFill/>
          <a:miter lim="800000"/>
          <a:headEnd/>
          <a:tailEnd/>
        </a:ln>
      </xdr:spPr>
    </xdr:pic>
    <xdr:clientData/>
  </xdr:twoCellAnchor>
  <xdr:twoCellAnchor>
    <xdr:from>
      <xdr:col>0</xdr:col>
      <xdr:colOff>0</xdr:colOff>
      <xdr:row>1080</xdr:row>
      <xdr:rowOff>0</xdr:rowOff>
    </xdr:from>
    <xdr:to>
      <xdr:col>1</xdr:col>
      <xdr:colOff>523875</xdr:colOff>
      <xdr:row>1084</xdr:row>
      <xdr:rowOff>9525</xdr:rowOff>
    </xdr:to>
    <xdr:pic>
      <xdr:nvPicPr>
        <xdr:cNvPr id="117" name="Picture 9">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72754925"/>
          <a:ext cx="771525" cy="619125"/>
        </a:xfrm>
        <a:prstGeom prst="rect">
          <a:avLst/>
        </a:prstGeom>
        <a:noFill/>
        <a:ln w="9525">
          <a:noFill/>
          <a:miter lim="800000"/>
          <a:headEnd/>
          <a:tailEnd/>
        </a:ln>
      </xdr:spPr>
    </xdr:pic>
    <xdr:clientData/>
  </xdr:twoCellAnchor>
  <xdr:twoCellAnchor>
    <xdr:from>
      <xdr:col>0</xdr:col>
      <xdr:colOff>0</xdr:colOff>
      <xdr:row>1157</xdr:row>
      <xdr:rowOff>0</xdr:rowOff>
    </xdr:from>
    <xdr:to>
      <xdr:col>1</xdr:col>
      <xdr:colOff>523875</xdr:colOff>
      <xdr:row>1161</xdr:row>
      <xdr:rowOff>9525</xdr:rowOff>
    </xdr:to>
    <xdr:pic>
      <xdr:nvPicPr>
        <xdr:cNvPr id="120" name="Picture 9">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85099325"/>
          <a:ext cx="771525" cy="619125"/>
        </a:xfrm>
        <a:prstGeom prst="rect">
          <a:avLst/>
        </a:prstGeom>
        <a:noFill/>
        <a:ln w="9525">
          <a:noFill/>
          <a:miter lim="800000"/>
          <a:headEnd/>
          <a:tailEnd/>
        </a:ln>
      </xdr:spPr>
    </xdr:pic>
    <xdr:clientData/>
  </xdr:twoCellAnchor>
  <xdr:twoCellAnchor>
    <xdr:from>
      <xdr:col>0</xdr:col>
      <xdr:colOff>0</xdr:colOff>
      <xdr:row>1234</xdr:row>
      <xdr:rowOff>0</xdr:rowOff>
    </xdr:from>
    <xdr:to>
      <xdr:col>1</xdr:col>
      <xdr:colOff>523875</xdr:colOff>
      <xdr:row>1238</xdr:row>
      <xdr:rowOff>9525</xdr:rowOff>
    </xdr:to>
    <xdr:pic>
      <xdr:nvPicPr>
        <xdr:cNvPr id="121" name="Picture 9">
          <a:extLst>
            <a:ext uri="{FF2B5EF4-FFF2-40B4-BE49-F238E27FC236}">
              <a16:creationId xmlns:a16="http://schemas.microsoft.com/office/drawing/2014/main" id="{00000000-0008-0000-0000-00007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97443725"/>
          <a:ext cx="771525" cy="619125"/>
        </a:xfrm>
        <a:prstGeom prst="rect">
          <a:avLst/>
        </a:prstGeom>
        <a:noFill/>
        <a:ln w="9525">
          <a:noFill/>
          <a:miter lim="800000"/>
          <a:headEnd/>
          <a:tailEnd/>
        </a:ln>
      </xdr:spPr>
    </xdr:pic>
    <xdr:clientData/>
  </xdr:twoCellAnchor>
  <xdr:twoCellAnchor>
    <xdr:from>
      <xdr:col>0</xdr:col>
      <xdr:colOff>0</xdr:colOff>
      <xdr:row>1326</xdr:row>
      <xdr:rowOff>0</xdr:rowOff>
    </xdr:from>
    <xdr:to>
      <xdr:col>1</xdr:col>
      <xdr:colOff>523875</xdr:colOff>
      <xdr:row>1326</xdr:row>
      <xdr:rowOff>0</xdr:rowOff>
    </xdr:to>
    <xdr:pic>
      <xdr:nvPicPr>
        <xdr:cNvPr id="122" name="Picture 21">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11921725"/>
          <a:ext cx="771525" cy="0"/>
        </a:xfrm>
        <a:prstGeom prst="rect">
          <a:avLst/>
        </a:prstGeom>
        <a:noFill/>
        <a:ln w="9525">
          <a:noFill/>
          <a:miter lim="800000"/>
          <a:headEnd/>
          <a:tailEnd/>
        </a:ln>
      </xdr:spPr>
    </xdr:pic>
    <xdr:clientData/>
  </xdr:twoCellAnchor>
  <xdr:twoCellAnchor>
    <xdr:from>
      <xdr:col>0</xdr:col>
      <xdr:colOff>0</xdr:colOff>
      <xdr:row>1312</xdr:row>
      <xdr:rowOff>0</xdr:rowOff>
    </xdr:from>
    <xdr:to>
      <xdr:col>1</xdr:col>
      <xdr:colOff>523875</xdr:colOff>
      <xdr:row>1316</xdr:row>
      <xdr:rowOff>9525</xdr:rowOff>
    </xdr:to>
    <xdr:pic>
      <xdr:nvPicPr>
        <xdr:cNvPr id="123" name="Picture 9">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09788125"/>
          <a:ext cx="771525" cy="619125"/>
        </a:xfrm>
        <a:prstGeom prst="rect">
          <a:avLst/>
        </a:prstGeom>
        <a:noFill/>
        <a:ln w="9525">
          <a:noFill/>
          <a:miter lim="800000"/>
          <a:headEnd/>
          <a:tailEnd/>
        </a:ln>
      </xdr:spPr>
    </xdr:pic>
    <xdr:clientData/>
  </xdr:twoCellAnchor>
  <xdr:twoCellAnchor>
    <xdr:from>
      <xdr:col>0</xdr:col>
      <xdr:colOff>0</xdr:colOff>
      <xdr:row>1389</xdr:row>
      <xdr:rowOff>0</xdr:rowOff>
    </xdr:from>
    <xdr:to>
      <xdr:col>1</xdr:col>
      <xdr:colOff>523875</xdr:colOff>
      <xdr:row>1393</xdr:row>
      <xdr:rowOff>9525</xdr:rowOff>
    </xdr:to>
    <xdr:pic>
      <xdr:nvPicPr>
        <xdr:cNvPr id="124" name="Picture 9">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22132525"/>
          <a:ext cx="771525" cy="619125"/>
        </a:xfrm>
        <a:prstGeom prst="rect">
          <a:avLst/>
        </a:prstGeom>
        <a:noFill/>
        <a:ln w="9525">
          <a:noFill/>
          <a:miter lim="800000"/>
          <a:headEnd/>
          <a:tailEnd/>
        </a:ln>
      </xdr:spPr>
    </xdr:pic>
    <xdr:clientData/>
  </xdr:twoCellAnchor>
  <xdr:twoCellAnchor>
    <xdr:from>
      <xdr:col>0</xdr:col>
      <xdr:colOff>0</xdr:colOff>
      <xdr:row>1466</xdr:row>
      <xdr:rowOff>0</xdr:rowOff>
    </xdr:from>
    <xdr:to>
      <xdr:col>1</xdr:col>
      <xdr:colOff>523875</xdr:colOff>
      <xdr:row>1470</xdr:row>
      <xdr:rowOff>9525</xdr:rowOff>
    </xdr:to>
    <xdr:pic>
      <xdr:nvPicPr>
        <xdr:cNvPr id="125" name="Picture 9">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34476925"/>
          <a:ext cx="771525" cy="619125"/>
        </a:xfrm>
        <a:prstGeom prst="rect">
          <a:avLst/>
        </a:prstGeom>
        <a:noFill/>
        <a:ln w="9525">
          <a:noFill/>
          <a:miter lim="800000"/>
          <a:headEnd/>
          <a:tailEnd/>
        </a:ln>
      </xdr:spPr>
    </xdr:pic>
    <xdr:clientData/>
  </xdr:twoCellAnchor>
  <xdr:twoCellAnchor>
    <xdr:from>
      <xdr:col>0</xdr:col>
      <xdr:colOff>0</xdr:colOff>
      <xdr:row>1544</xdr:row>
      <xdr:rowOff>0</xdr:rowOff>
    </xdr:from>
    <xdr:to>
      <xdr:col>1</xdr:col>
      <xdr:colOff>523875</xdr:colOff>
      <xdr:row>1548</xdr:row>
      <xdr:rowOff>9525</xdr:rowOff>
    </xdr:to>
    <xdr:pic>
      <xdr:nvPicPr>
        <xdr:cNvPr id="67" name="Picture 9">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246821325"/>
          <a:ext cx="771525" cy="6191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959</xdr:row>
      <xdr:rowOff>57150</xdr:rowOff>
    </xdr:from>
    <xdr:to>
      <xdr:col>1</xdr:col>
      <xdr:colOff>485775</xdr:colOff>
      <xdr:row>962</xdr:row>
      <xdr:rowOff>38100</xdr:rowOff>
    </xdr:to>
    <xdr:pic>
      <xdr:nvPicPr>
        <xdr:cNvPr id="27" name="Picture 13">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56200475"/>
          <a:ext cx="771525" cy="466725"/>
        </a:xfrm>
        <a:prstGeom prst="rect">
          <a:avLst/>
        </a:prstGeom>
        <a:noFill/>
        <a:ln w="9525">
          <a:noFill/>
          <a:miter lim="800000"/>
          <a:headEnd/>
          <a:tailEnd/>
        </a:ln>
      </xdr:spPr>
    </xdr:pic>
    <xdr:clientData/>
  </xdr:twoCellAnchor>
  <xdr:twoCellAnchor>
    <xdr:from>
      <xdr:col>0</xdr:col>
      <xdr:colOff>0</xdr:colOff>
      <xdr:row>7</xdr:row>
      <xdr:rowOff>0</xdr:rowOff>
    </xdr:from>
    <xdr:to>
      <xdr:col>1</xdr:col>
      <xdr:colOff>485775</xdr:colOff>
      <xdr:row>9</xdr:row>
      <xdr:rowOff>9525</xdr:rowOff>
    </xdr:to>
    <xdr:pic>
      <xdr:nvPicPr>
        <xdr:cNvPr id="28" name="Picture 13">
          <a:extLst>
            <a:ext uri="{FF2B5EF4-FFF2-40B4-BE49-F238E27FC236}">
              <a16:creationId xmlns:a16="http://schemas.microsoft.com/office/drawing/2014/main" id="{00000000-0008-0000-0B00-00001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61925"/>
          <a:ext cx="771525" cy="428625"/>
        </a:xfrm>
        <a:prstGeom prst="rect">
          <a:avLst/>
        </a:prstGeom>
        <a:noFill/>
        <a:ln w="9525">
          <a:noFill/>
          <a:miter lim="800000"/>
          <a:headEnd/>
          <a:tailEnd/>
        </a:ln>
      </xdr:spPr>
    </xdr:pic>
    <xdr:clientData/>
  </xdr:twoCellAnchor>
  <xdr:twoCellAnchor>
    <xdr:from>
      <xdr:col>0</xdr:col>
      <xdr:colOff>0</xdr:colOff>
      <xdr:row>64</xdr:row>
      <xdr:rowOff>0</xdr:rowOff>
    </xdr:from>
    <xdr:to>
      <xdr:col>1</xdr:col>
      <xdr:colOff>485775</xdr:colOff>
      <xdr:row>66</xdr:row>
      <xdr:rowOff>9525</xdr:rowOff>
    </xdr:to>
    <xdr:pic>
      <xdr:nvPicPr>
        <xdr:cNvPr id="29" name="Picture 13">
          <a:extLst>
            <a:ext uri="{FF2B5EF4-FFF2-40B4-BE49-F238E27FC236}">
              <a16:creationId xmlns:a16="http://schemas.microsoft.com/office/drawing/2014/main" id="{00000000-0008-0000-0B00-00001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9963150"/>
          <a:ext cx="771525" cy="428625"/>
        </a:xfrm>
        <a:prstGeom prst="rect">
          <a:avLst/>
        </a:prstGeom>
        <a:noFill/>
        <a:ln w="9525">
          <a:noFill/>
          <a:miter lim="800000"/>
          <a:headEnd/>
          <a:tailEnd/>
        </a:ln>
      </xdr:spPr>
    </xdr:pic>
    <xdr:clientData/>
  </xdr:twoCellAnchor>
  <xdr:twoCellAnchor>
    <xdr:from>
      <xdr:col>0</xdr:col>
      <xdr:colOff>0</xdr:colOff>
      <xdr:row>241</xdr:row>
      <xdr:rowOff>0</xdr:rowOff>
    </xdr:from>
    <xdr:to>
      <xdr:col>1</xdr:col>
      <xdr:colOff>485775</xdr:colOff>
      <xdr:row>243</xdr:row>
      <xdr:rowOff>9525</xdr:rowOff>
    </xdr:to>
    <xdr:pic>
      <xdr:nvPicPr>
        <xdr:cNvPr id="30" name="Picture 13">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39252525"/>
          <a:ext cx="771525" cy="428625"/>
        </a:xfrm>
        <a:prstGeom prst="rect">
          <a:avLst/>
        </a:prstGeom>
        <a:noFill/>
        <a:ln w="9525">
          <a:noFill/>
          <a:miter lim="800000"/>
          <a:headEnd/>
          <a:tailEnd/>
        </a:ln>
      </xdr:spPr>
    </xdr:pic>
    <xdr:clientData/>
  </xdr:twoCellAnchor>
  <xdr:twoCellAnchor>
    <xdr:from>
      <xdr:col>0</xdr:col>
      <xdr:colOff>0</xdr:colOff>
      <xdr:row>300</xdr:row>
      <xdr:rowOff>0</xdr:rowOff>
    </xdr:from>
    <xdr:to>
      <xdr:col>1</xdr:col>
      <xdr:colOff>485775</xdr:colOff>
      <xdr:row>302</xdr:row>
      <xdr:rowOff>9525</xdr:rowOff>
    </xdr:to>
    <xdr:pic>
      <xdr:nvPicPr>
        <xdr:cNvPr id="31" name="Picture 13">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49015650"/>
          <a:ext cx="771525" cy="428625"/>
        </a:xfrm>
        <a:prstGeom prst="rect">
          <a:avLst/>
        </a:prstGeom>
        <a:noFill/>
        <a:ln w="9525">
          <a:noFill/>
          <a:miter lim="800000"/>
          <a:headEnd/>
          <a:tailEnd/>
        </a:ln>
      </xdr:spPr>
    </xdr:pic>
    <xdr:clientData/>
  </xdr:twoCellAnchor>
  <xdr:twoCellAnchor>
    <xdr:from>
      <xdr:col>0</xdr:col>
      <xdr:colOff>0</xdr:colOff>
      <xdr:row>359</xdr:row>
      <xdr:rowOff>0</xdr:rowOff>
    </xdr:from>
    <xdr:to>
      <xdr:col>0</xdr:col>
      <xdr:colOff>781050</xdr:colOff>
      <xdr:row>361</xdr:row>
      <xdr:rowOff>9525</xdr:rowOff>
    </xdr:to>
    <xdr:pic>
      <xdr:nvPicPr>
        <xdr:cNvPr id="32" name="Picture 13">
          <a:extLst>
            <a:ext uri="{FF2B5EF4-FFF2-40B4-BE49-F238E27FC236}">
              <a16:creationId xmlns:a16="http://schemas.microsoft.com/office/drawing/2014/main" id="{00000000-0008-0000-0B00-00002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59455050"/>
          <a:ext cx="781050" cy="390525"/>
        </a:xfrm>
        <a:prstGeom prst="rect">
          <a:avLst/>
        </a:prstGeom>
        <a:noFill/>
        <a:ln w="9525">
          <a:noFill/>
          <a:miter lim="800000"/>
          <a:headEnd/>
          <a:tailEnd/>
        </a:ln>
      </xdr:spPr>
    </xdr:pic>
    <xdr:clientData/>
  </xdr:twoCellAnchor>
  <xdr:twoCellAnchor>
    <xdr:from>
      <xdr:col>0</xdr:col>
      <xdr:colOff>0</xdr:colOff>
      <xdr:row>387</xdr:row>
      <xdr:rowOff>0</xdr:rowOff>
    </xdr:from>
    <xdr:to>
      <xdr:col>0</xdr:col>
      <xdr:colOff>771525</xdr:colOff>
      <xdr:row>389</xdr:row>
      <xdr:rowOff>9525</xdr:rowOff>
    </xdr:to>
    <xdr:pic>
      <xdr:nvPicPr>
        <xdr:cNvPr id="10" name="Picture 13">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64198500"/>
          <a:ext cx="771525" cy="390525"/>
        </a:xfrm>
        <a:prstGeom prst="rect">
          <a:avLst/>
        </a:prstGeom>
        <a:noFill/>
        <a:ln w="9525">
          <a:noFill/>
          <a:miter lim="800000"/>
          <a:headEnd/>
          <a:tailEnd/>
        </a:ln>
      </xdr:spPr>
    </xdr:pic>
    <xdr:clientData/>
  </xdr:twoCellAnchor>
  <xdr:twoCellAnchor>
    <xdr:from>
      <xdr:col>0</xdr:col>
      <xdr:colOff>0</xdr:colOff>
      <xdr:row>409</xdr:row>
      <xdr:rowOff>0</xdr:rowOff>
    </xdr:from>
    <xdr:to>
      <xdr:col>1</xdr:col>
      <xdr:colOff>314325</xdr:colOff>
      <xdr:row>411</xdr:row>
      <xdr:rowOff>123825</xdr:rowOff>
    </xdr:to>
    <xdr:pic>
      <xdr:nvPicPr>
        <xdr:cNvPr id="11" name="Picture 34">
          <a:extLst>
            <a:ext uri="{FF2B5EF4-FFF2-40B4-BE49-F238E27FC236}">
              <a16:creationId xmlns:a16="http://schemas.microsoft.com/office/drawing/2014/main" id="{00000000-0008-0000-0B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61925"/>
          <a:ext cx="600075" cy="542925"/>
        </a:xfrm>
        <a:prstGeom prst="rect">
          <a:avLst/>
        </a:prstGeom>
        <a:noFill/>
        <a:ln w="9525">
          <a:noFill/>
          <a:miter lim="800000"/>
          <a:headEnd/>
          <a:tailEnd/>
        </a:ln>
      </xdr:spPr>
    </xdr:pic>
    <xdr:clientData/>
  </xdr:twoCellAnchor>
  <xdr:twoCellAnchor>
    <xdr:from>
      <xdr:col>0</xdr:col>
      <xdr:colOff>0</xdr:colOff>
      <xdr:row>467</xdr:row>
      <xdr:rowOff>0</xdr:rowOff>
    </xdr:from>
    <xdr:to>
      <xdr:col>1</xdr:col>
      <xdr:colOff>314325</xdr:colOff>
      <xdr:row>469</xdr:row>
      <xdr:rowOff>123825</xdr:rowOff>
    </xdr:to>
    <xdr:pic>
      <xdr:nvPicPr>
        <xdr:cNvPr id="12" name="Picture 34">
          <a:extLst>
            <a:ext uri="{FF2B5EF4-FFF2-40B4-BE49-F238E27FC236}">
              <a16:creationId xmlns:a16="http://schemas.microsoft.com/office/drawing/2014/main" id="{00000000-0008-0000-0B00-00000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9763125"/>
          <a:ext cx="600075" cy="54292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708</xdr:row>
      <xdr:rowOff>57150</xdr:rowOff>
    </xdr:from>
    <xdr:to>
      <xdr:col>1</xdr:col>
      <xdr:colOff>485775</xdr:colOff>
      <xdr:row>711</xdr:row>
      <xdr:rowOff>38100</xdr:rowOff>
    </xdr:to>
    <xdr:pic>
      <xdr:nvPicPr>
        <xdr:cNvPr id="2" name="Picture 13">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15385850"/>
          <a:ext cx="771525" cy="466725"/>
        </a:xfrm>
        <a:prstGeom prst="rect">
          <a:avLst/>
        </a:prstGeom>
        <a:noFill/>
        <a:ln w="9525">
          <a:noFill/>
          <a:miter lim="800000"/>
          <a:headEnd/>
          <a:tailEnd/>
        </a:ln>
      </xdr:spPr>
    </xdr:pic>
    <xdr:clientData/>
  </xdr:twoCellAnchor>
  <xdr:twoCellAnchor>
    <xdr:from>
      <xdr:col>0</xdr:col>
      <xdr:colOff>0</xdr:colOff>
      <xdr:row>1</xdr:row>
      <xdr:rowOff>0</xdr:rowOff>
    </xdr:from>
    <xdr:to>
      <xdr:col>1</xdr:col>
      <xdr:colOff>485775</xdr:colOff>
      <xdr:row>3</xdr:row>
      <xdr:rowOff>9525</xdr:rowOff>
    </xdr:to>
    <xdr:pic>
      <xdr:nvPicPr>
        <xdr:cNvPr id="3" name="Picture 13">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61925"/>
          <a:ext cx="771525" cy="428625"/>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712</xdr:row>
      <xdr:rowOff>57150</xdr:rowOff>
    </xdr:from>
    <xdr:to>
      <xdr:col>1</xdr:col>
      <xdr:colOff>485775</xdr:colOff>
      <xdr:row>715</xdr:row>
      <xdr:rowOff>38100</xdr:rowOff>
    </xdr:to>
    <xdr:pic>
      <xdr:nvPicPr>
        <xdr:cNvPr id="2" name="Picture 13">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16071650"/>
          <a:ext cx="771525" cy="466725"/>
        </a:xfrm>
        <a:prstGeom prst="rect">
          <a:avLst/>
        </a:prstGeom>
        <a:noFill/>
        <a:ln w="9525">
          <a:noFill/>
          <a:miter lim="800000"/>
          <a:headEnd/>
          <a:tailEnd/>
        </a:ln>
      </xdr:spPr>
    </xdr:pic>
    <xdr:clientData/>
  </xdr:twoCellAnchor>
  <xdr:twoCellAnchor>
    <xdr:from>
      <xdr:col>0</xdr:col>
      <xdr:colOff>0</xdr:colOff>
      <xdr:row>1</xdr:row>
      <xdr:rowOff>0</xdr:rowOff>
    </xdr:from>
    <xdr:to>
      <xdr:col>1</xdr:col>
      <xdr:colOff>485775</xdr:colOff>
      <xdr:row>3</xdr:row>
      <xdr:rowOff>9525</xdr:rowOff>
    </xdr:to>
    <xdr:pic>
      <xdr:nvPicPr>
        <xdr:cNvPr id="3" name="Picture 13">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61925"/>
          <a:ext cx="771525" cy="428625"/>
        </a:xfrm>
        <a:prstGeom prst="rect">
          <a:avLst/>
        </a:prstGeom>
        <a:noFill/>
        <a:ln w="9525">
          <a:noFill/>
          <a:miter lim="800000"/>
          <a:headEnd/>
          <a:tailEnd/>
        </a:ln>
      </xdr:spPr>
    </xdr:pic>
    <xdr:clientData/>
  </xdr:twoCellAnchor>
  <xdr:twoCellAnchor>
    <xdr:from>
      <xdr:col>0</xdr:col>
      <xdr:colOff>0</xdr:colOff>
      <xdr:row>53</xdr:row>
      <xdr:rowOff>0</xdr:rowOff>
    </xdr:from>
    <xdr:to>
      <xdr:col>1</xdr:col>
      <xdr:colOff>485775</xdr:colOff>
      <xdr:row>55</xdr:row>
      <xdr:rowOff>9525</xdr:rowOff>
    </xdr:to>
    <xdr:pic>
      <xdr:nvPicPr>
        <xdr:cNvPr id="4" name="Picture 13">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9791700"/>
          <a:ext cx="771525" cy="428625"/>
        </a:xfrm>
        <a:prstGeom prst="rect">
          <a:avLst/>
        </a:prstGeom>
        <a:noFill/>
        <a:ln w="9525">
          <a:noFill/>
          <a:miter lim="800000"/>
          <a:headEnd/>
          <a:tailEnd/>
        </a:ln>
      </xdr:spPr>
    </xdr:pic>
    <xdr:clientData/>
  </xdr:twoCellAnchor>
  <xdr:twoCellAnchor>
    <xdr:from>
      <xdr:col>0</xdr:col>
      <xdr:colOff>0</xdr:colOff>
      <xdr:row>1</xdr:row>
      <xdr:rowOff>0</xdr:rowOff>
    </xdr:from>
    <xdr:to>
      <xdr:col>1</xdr:col>
      <xdr:colOff>485775</xdr:colOff>
      <xdr:row>3</xdr:row>
      <xdr:rowOff>9525</xdr:rowOff>
    </xdr:to>
    <xdr:pic>
      <xdr:nvPicPr>
        <xdr:cNvPr id="5" name="Picture 13">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61925"/>
          <a:ext cx="771525" cy="428625"/>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800100</xdr:colOff>
      <xdr:row>3</xdr:row>
      <xdr:rowOff>0</xdr:rowOff>
    </xdr:to>
    <xdr:pic>
      <xdr:nvPicPr>
        <xdr:cNvPr id="2" name="Picture 73">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 name="Picture 74">
          <a:extLst>
            <a:ext uri="{FF2B5EF4-FFF2-40B4-BE49-F238E27FC236}">
              <a16:creationId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4" name="Picture 75">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 name="Picture 76">
          <a:extLst>
            <a:ext uri="{FF2B5EF4-FFF2-40B4-BE49-F238E27FC236}">
              <a16:creationId xmlns:a16="http://schemas.microsoft.com/office/drawing/2014/main" id="{00000000-0008-0000-0F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6" name="Picture 77">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7" name="Picture 78">
          <a:extLst>
            <a:ext uri="{FF2B5EF4-FFF2-40B4-BE49-F238E27FC236}">
              <a16:creationId xmlns:a16="http://schemas.microsoft.com/office/drawing/2014/main" id="{00000000-0008-0000-0F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8" name="Picture 79">
          <a:extLst>
            <a:ext uri="{FF2B5EF4-FFF2-40B4-BE49-F238E27FC236}">
              <a16:creationId xmlns:a16="http://schemas.microsoft.com/office/drawing/2014/main" id="{00000000-0008-0000-0F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9" name="Picture 80">
          <a:extLst>
            <a:ext uri="{FF2B5EF4-FFF2-40B4-BE49-F238E27FC236}">
              <a16:creationId xmlns:a16="http://schemas.microsoft.com/office/drawing/2014/main" id="{00000000-0008-0000-0F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0" name="Picture 81">
          <a:extLst>
            <a:ext uri="{FF2B5EF4-FFF2-40B4-BE49-F238E27FC236}">
              <a16:creationId xmlns:a16="http://schemas.microsoft.com/office/drawing/2014/main" id="{00000000-0008-0000-0F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1" name="Picture 82">
          <a:extLst>
            <a:ext uri="{FF2B5EF4-FFF2-40B4-BE49-F238E27FC236}">
              <a16:creationId xmlns:a16="http://schemas.microsoft.com/office/drawing/2014/main" id="{00000000-0008-0000-0F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2" name="Picture 83">
          <a:extLst>
            <a:ext uri="{FF2B5EF4-FFF2-40B4-BE49-F238E27FC236}">
              <a16:creationId xmlns:a16="http://schemas.microsoft.com/office/drawing/2014/main" id="{00000000-0008-0000-0F00-00000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3" name="Picture 84">
          <a:extLst>
            <a:ext uri="{FF2B5EF4-FFF2-40B4-BE49-F238E27FC236}">
              <a16:creationId xmlns:a16="http://schemas.microsoft.com/office/drawing/2014/main" id="{00000000-0008-0000-0F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4" name="Picture 85">
          <a:extLst>
            <a:ext uri="{FF2B5EF4-FFF2-40B4-BE49-F238E27FC236}">
              <a16:creationId xmlns:a16="http://schemas.microsoft.com/office/drawing/2014/main" id="{00000000-0008-0000-0F00-00000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5" name="Picture 86">
          <a:extLst>
            <a:ext uri="{FF2B5EF4-FFF2-40B4-BE49-F238E27FC236}">
              <a16:creationId xmlns:a16="http://schemas.microsoft.com/office/drawing/2014/main" id="{00000000-0008-0000-0F00-00000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6" name="Picture 87">
          <a:extLst>
            <a:ext uri="{FF2B5EF4-FFF2-40B4-BE49-F238E27FC236}">
              <a16:creationId xmlns:a16="http://schemas.microsoft.com/office/drawing/2014/main" id="{00000000-0008-0000-0F00-00001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7" name="Picture 88">
          <a:extLst>
            <a:ext uri="{FF2B5EF4-FFF2-40B4-BE49-F238E27FC236}">
              <a16:creationId xmlns:a16="http://schemas.microsoft.com/office/drawing/2014/main" id="{00000000-0008-0000-0F00-00001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8" name="Picture 89">
          <a:extLst>
            <a:ext uri="{FF2B5EF4-FFF2-40B4-BE49-F238E27FC236}">
              <a16:creationId xmlns:a16="http://schemas.microsoft.com/office/drawing/2014/main" id="{00000000-0008-0000-0F00-00001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19" name="Picture 90">
          <a:extLst>
            <a:ext uri="{FF2B5EF4-FFF2-40B4-BE49-F238E27FC236}">
              <a16:creationId xmlns:a16="http://schemas.microsoft.com/office/drawing/2014/main" id="{00000000-0008-0000-0F00-00001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0" name="Picture 91">
          <a:extLst>
            <a:ext uri="{FF2B5EF4-FFF2-40B4-BE49-F238E27FC236}">
              <a16:creationId xmlns:a16="http://schemas.microsoft.com/office/drawing/2014/main" id="{00000000-0008-0000-0F00-00001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1" name="Picture 92">
          <a:extLst>
            <a:ext uri="{FF2B5EF4-FFF2-40B4-BE49-F238E27FC236}">
              <a16:creationId xmlns:a16="http://schemas.microsoft.com/office/drawing/2014/main" id="{00000000-0008-0000-0F00-00001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2" name="Picture 93">
          <a:extLst>
            <a:ext uri="{FF2B5EF4-FFF2-40B4-BE49-F238E27FC236}">
              <a16:creationId xmlns:a16="http://schemas.microsoft.com/office/drawing/2014/main" id="{00000000-0008-0000-0F00-00001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3" name="Picture 94">
          <a:extLst>
            <a:ext uri="{FF2B5EF4-FFF2-40B4-BE49-F238E27FC236}">
              <a16:creationId xmlns:a16="http://schemas.microsoft.com/office/drawing/2014/main" id="{00000000-0008-0000-0F00-00001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4" name="Picture 95">
          <a:extLst>
            <a:ext uri="{FF2B5EF4-FFF2-40B4-BE49-F238E27FC236}">
              <a16:creationId xmlns:a16="http://schemas.microsoft.com/office/drawing/2014/main" id="{00000000-0008-0000-0F00-00001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5" name="Picture 96">
          <a:extLst>
            <a:ext uri="{FF2B5EF4-FFF2-40B4-BE49-F238E27FC236}">
              <a16:creationId xmlns:a16="http://schemas.microsoft.com/office/drawing/2014/main" id="{00000000-0008-0000-0F00-00001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6" name="Picture 97">
          <a:extLst>
            <a:ext uri="{FF2B5EF4-FFF2-40B4-BE49-F238E27FC236}">
              <a16:creationId xmlns:a16="http://schemas.microsoft.com/office/drawing/2014/main" id="{00000000-0008-0000-0F00-00001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7" name="Picture 98">
          <a:extLst>
            <a:ext uri="{FF2B5EF4-FFF2-40B4-BE49-F238E27FC236}">
              <a16:creationId xmlns:a16="http://schemas.microsoft.com/office/drawing/2014/main" id="{00000000-0008-0000-0F00-00001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8" name="Picture 99">
          <a:extLst>
            <a:ext uri="{FF2B5EF4-FFF2-40B4-BE49-F238E27FC236}">
              <a16:creationId xmlns:a16="http://schemas.microsoft.com/office/drawing/2014/main" id="{00000000-0008-0000-0F00-00001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29" name="Picture 100">
          <a:extLst>
            <a:ext uri="{FF2B5EF4-FFF2-40B4-BE49-F238E27FC236}">
              <a16:creationId xmlns:a16="http://schemas.microsoft.com/office/drawing/2014/main" id="{00000000-0008-0000-0F00-00001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0" name="Picture 101">
          <a:extLst>
            <a:ext uri="{FF2B5EF4-FFF2-40B4-BE49-F238E27FC236}">
              <a16:creationId xmlns:a16="http://schemas.microsoft.com/office/drawing/2014/main" id="{00000000-0008-0000-0F00-00001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1" name="Picture 102">
          <a:extLst>
            <a:ext uri="{FF2B5EF4-FFF2-40B4-BE49-F238E27FC236}">
              <a16:creationId xmlns:a16="http://schemas.microsoft.com/office/drawing/2014/main" id="{00000000-0008-0000-0F00-00001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2" name="Picture 103">
          <a:extLst>
            <a:ext uri="{FF2B5EF4-FFF2-40B4-BE49-F238E27FC236}">
              <a16:creationId xmlns:a16="http://schemas.microsoft.com/office/drawing/2014/main" id="{00000000-0008-0000-0F00-00002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3" name="Picture 104">
          <a:extLst>
            <a:ext uri="{FF2B5EF4-FFF2-40B4-BE49-F238E27FC236}">
              <a16:creationId xmlns:a16="http://schemas.microsoft.com/office/drawing/2014/main" id="{00000000-0008-0000-0F00-00002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4" name="Picture 105">
          <a:extLst>
            <a:ext uri="{FF2B5EF4-FFF2-40B4-BE49-F238E27FC236}">
              <a16:creationId xmlns:a16="http://schemas.microsoft.com/office/drawing/2014/main" id="{00000000-0008-0000-0F00-00002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5" name="Picture 106">
          <a:extLst>
            <a:ext uri="{FF2B5EF4-FFF2-40B4-BE49-F238E27FC236}">
              <a16:creationId xmlns:a16="http://schemas.microsoft.com/office/drawing/2014/main" id="{00000000-0008-0000-0F00-00002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6" name="Picture 107">
          <a:extLst>
            <a:ext uri="{FF2B5EF4-FFF2-40B4-BE49-F238E27FC236}">
              <a16:creationId xmlns:a16="http://schemas.microsoft.com/office/drawing/2014/main" id="{00000000-0008-0000-0F00-00002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7" name="Picture 108">
          <a:extLst>
            <a:ext uri="{FF2B5EF4-FFF2-40B4-BE49-F238E27FC236}">
              <a16:creationId xmlns:a16="http://schemas.microsoft.com/office/drawing/2014/main" id="{00000000-0008-0000-0F00-00002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8" name="Picture 109">
          <a:extLst>
            <a:ext uri="{FF2B5EF4-FFF2-40B4-BE49-F238E27FC236}">
              <a16:creationId xmlns:a16="http://schemas.microsoft.com/office/drawing/2014/main" id="{00000000-0008-0000-0F00-00002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39" name="Picture 110">
          <a:extLst>
            <a:ext uri="{FF2B5EF4-FFF2-40B4-BE49-F238E27FC236}">
              <a16:creationId xmlns:a16="http://schemas.microsoft.com/office/drawing/2014/main" id="{00000000-0008-0000-0F00-00002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40" name="Picture 111">
          <a:extLst>
            <a:ext uri="{FF2B5EF4-FFF2-40B4-BE49-F238E27FC236}">
              <a16:creationId xmlns:a16="http://schemas.microsoft.com/office/drawing/2014/main" id="{00000000-0008-0000-0F00-00002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41" name="Picture 112">
          <a:extLst>
            <a:ext uri="{FF2B5EF4-FFF2-40B4-BE49-F238E27FC236}">
              <a16:creationId xmlns:a16="http://schemas.microsoft.com/office/drawing/2014/main" id="{00000000-0008-0000-0F00-00002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42" name="Picture 113">
          <a:extLst>
            <a:ext uri="{FF2B5EF4-FFF2-40B4-BE49-F238E27FC236}">
              <a16:creationId xmlns:a16="http://schemas.microsoft.com/office/drawing/2014/main" id="{00000000-0008-0000-0F00-00002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43" name="Picture 114">
          <a:extLst>
            <a:ext uri="{FF2B5EF4-FFF2-40B4-BE49-F238E27FC236}">
              <a16:creationId xmlns:a16="http://schemas.microsoft.com/office/drawing/2014/main" id="{00000000-0008-0000-0F00-00002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44" name="Picture 115">
          <a:extLst>
            <a:ext uri="{FF2B5EF4-FFF2-40B4-BE49-F238E27FC236}">
              <a16:creationId xmlns:a16="http://schemas.microsoft.com/office/drawing/2014/main" id="{00000000-0008-0000-0F00-00002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45" name="Picture 116">
          <a:extLst>
            <a:ext uri="{FF2B5EF4-FFF2-40B4-BE49-F238E27FC236}">
              <a16:creationId xmlns:a16="http://schemas.microsoft.com/office/drawing/2014/main" id="{00000000-0008-0000-0F00-00002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0</xdr:row>
      <xdr:rowOff>47625</xdr:rowOff>
    </xdr:from>
    <xdr:to>
      <xdr:col>1</xdr:col>
      <xdr:colOff>800100</xdr:colOff>
      <xdr:row>4</xdr:row>
      <xdr:rowOff>123825</xdr:rowOff>
    </xdr:to>
    <xdr:pic>
      <xdr:nvPicPr>
        <xdr:cNvPr id="46" name="Picture 117">
          <a:extLst>
            <a:ext uri="{FF2B5EF4-FFF2-40B4-BE49-F238E27FC236}">
              <a16:creationId xmlns:a16="http://schemas.microsoft.com/office/drawing/2014/main" id="{00000000-0008-0000-0F00-00002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7625"/>
          <a:ext cx="800100" cy="76200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92" name="Picture 73">
          <a:extLst>
            <a:ext uri="{FF2B5EF4-FFF2-40B4-BE49-F238E27FC236}">
              <a16:creationId xmlns:a16="http://schemas.microsoft.com/office/drawing/2014/main" id="{00000000-0008-0000-0F00-00005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93" name="Picture 74">
          <a:extLst>
            <a:ext uri="{FF2B5EF4-FFF2-40B4-BE49-F238E27FC236}">
              <a16:creationId xmlns:a16="http://schemas.microsoft.com/office/drawing/2014/main" id="{00000000-0008-0000-0F00-00005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94" name="Picture 75">
          <a:extLst>
            <a:ext uri="{FF2B5EF4-FFF2-40B4-BE49-F238E27FC236}">
              <a16:creationId xmlns:a16="http://schemas.microsoft.com/office/drawing/2014/main" id="{00000000-0008-0000-0F00-00005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95" name="Picture 76">
          <a:extLst>
            <a:ext uri="{FF2B5EF4-FFF2-40B4-BE49-F238E27FC236}">
              <a16:creationId xmlns:a16="http://schemas.microsoft.com/office/drawing/2014/main" id="{00000000-0008-0000-0F00-00005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96" name="Picture 77">
          <a:extLst>
            <a:ext uri="{FF2B5EF4-FFF2-40B4-BE49-F238E27FC236}">
              <a16:creationId xmlns:a16="http://schemas.microsoft.com/office/drawing/2014/main" id="{00000000-0008-0000-0F00-00006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97" name="Picture 78">
          <a:extLst>
            <a:ext uri="{FF2B5EF4-FFF2-40B4-BE49-F238E27FC236}">
              <a16:creationId xmlns:a16="http://schemas.microsoft.com/office/drawing/2014/main" id="{00000000-0008-0000-0F00-00006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98" name="Picture 79">
          <a:extLst>
            <a:ext uri="{FF2B5EF4-FFF2-40B4-BE49-F238E27FC236}">
              <a16:creationId xmlns:a16="http://schemas.microsoft.com/office/drawing/2014/main" id="{00000000-0008-0000-0F00-00006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99" name="Picture 80">
          <a:extLst>
            <a:ext uri="{FF2B5EF4-FFF2-40B4-BE49-F238E27FC236}">
              <a16:creationId xmlns:a16="http://schemas.microsoft.com/office/drawing/2014/main" id="{00000000-0008-0000-0F00-00006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0" name="Picture 81">
          <a:extLst>
            <a:ext uri="{FF2B5EF4-FFF2-40B4-BE49-F238E27FC236}">
              <a16:creationId xmlns:a16="http://schemas.microsoft.com/office/drawing/2014/main" id="{00000000-0008-0000-0F00-00006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1" name="Picture 82">
          <a:extLst>
            <a:ext uri="{FF2B5EF4-FFF2-40B4-BE49-F238E27FC236}">
              <a16:creationId xmlns:a16="http://schemas.microsoft.com/office/drawing/2014/main" id="{00000000-0008-0000-0F00-00006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2" name="Picture 83">
          <a:extLst>
            <a:ext uri="{FF2B5EF4-FFF2-40B4-BE49-F238E27FC236}">
              <a16:creationId xmlns:a16="http://schemas.microsoft.com/office/drawing/2014/main" id="{00000000-0008-0000-0F00-00006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3" name="Picture 84">
          <a:extLst>
            <a:ext uri="{FF2B5EF4-FFF2-40B4-BE49-F238E27FC236}">
              <a16:creationId xmlns:a16="http://schemas.microsoft.com/office/drawing/2014/main" id="{00000000-0008-0000-0F00-00006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4" name="Picture 85">
          <a:extLst>
            <a:ext uri="{FF2B5EF4-FFF2-40B4-BE49-F238E27FC236}">
              <a16:creationId xmlns:a16="http://schemas.microsoft.com/office/drawing/2014/main" id="{00000000-0008-0000-0F00-00006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5" name="Picture 86">
          <a:extLst>
            <a:ext uri="{FF2B5EF4-FFF2-40B4-BE49-F238E27FC236}">
              <a16:creationId xmlns:a16="http://schemas.microsoft.com/office/drawing/2014/main" id="{00000000-0008-0000-0F00-00006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6" name="Picture 87">
          <a:extLst>
            <a:ext uri="{FF2B5EF4-FFF2-40B4-BE49-F238E27FC236}">
              <a16:creationId xmlns:a16="http://schemas.microsoft.com/office/drawing/2014/main" id="{00000000-0008-0000-0F00-00006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7" name="Picture 88">
          <a:extLst>
            <a:ext uri="{FF2B5EF4-FFF2-40B4-BE49-F238E27FC236}">
              <a16:creationId xmlns:a16="http://schemas.microsoft.com/office/drawing/2014/main" id="{00000000-0008-0000-0F00-00006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8" name="Picture 89">
          <a:extLst>
            <a:ext uri="{FF2B5EF4-FFF2-40B4-BE49-F238E27FC236}">
              <a16:creationId xmlns:a16="http://schemas.microsoft.com/office/drawing/2014/main" id="{00000000-0008-0000-0F00-00006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09" name="Picture 90">
          <a:extLst>
            <a:ext uri="{FF2B5EF4-FFF2-40B4-BE49-F238E27FC236}">
              <a16:creationId xmlns:a16="http://schemas.microsoft.com/office/drawing/2014/main" id="{00000000-0008-0000-0F00-00006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0" name="Picture 91">
          <a:extLst>
            <a:ext uri="{FF2B5EF4-FFF2-40B4-BE49-F238E27FC236}">
              <a16:creationId xmlns:a16="http://schemas.microsoft.com/office/drawing/2014/main" id="{00000000-0008-0000-0F00-00006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1" name="Picture 92">
          <a:extLst>
            <a:ext uri="{FF2B5EF4-FFF2-40B4-BE49-F238E27FC236}">
              <a16:creationId xmlns:a16="http://schemas.microsoft.com/office/drawing/2014/main" id="{00000000-0008-0000-0F00-00006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2" name="Picture 93">
          <a:extLst>
            <a:ext uri="{FF2B5EF4-FFF2-40B4-BE49-F238E27FC236}">
              <a16:creationId xmlns:a16="http://schemas.microsoft.com/office/drawing/2014/main" id="{00000000-0008-0000-0F00-00007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3" name="Picture 94">
          <a:extLst>
            <a:ext uri="{FF2B5EF4-FFF2-40B4-BE49-F238E27FC236}">
              <a16:creationId xmlns:a16="http://schemas.microsoft.com/office/drawing/2014/main" id="{00000000-0008-0000-0F00-00007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4" name="Picture 95">
          <a:extLst>
            <a:ext uri="{FF2B5EF4-FFF2-40B4-BE49-F238E27FC236}">
              <a16:creationId xmlns:a16="http://schemas.microsoft.com/office/drawing/2014/main" id="{00000000-0008-0000-0F00-00007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5" name="Picture 96">
          <a:extLst>
            <a:ext uri="{FF2B5EF4-FFF2-40B4-BE49-F238E27FC236}">
              <a16:creationId xmlns:a16="http://schemas.microsoft.com/office/drawing/2014/main" id="{00000000-0008-0000-0F00-00007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6" name="Picture 97">
          <a:extLst>
            <a:ext uri="{FF2B5EF4-FFF2-40B4-BE49-F238E27FC236}">
              <a16:creationId xmlns:a16="http://schemas.microsoft.com/office/drawing/2014/main" id="{00000000-0008-0000-0F00-00007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7" name="Picture 98">
          <a:extLst>
            <a:ext uri="{FF2B5EF4-FFF2-40B4-BE49-F238E27FC236}">
              <a16:creationId xmlns:a16="http://schemas.microsoft.com/office/drawing/2014/main" id="{00000000-0008-0000-0F00-00007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8" name="Picture 99">
          <a:extLst>
            <a:ext uri="{FF2B5EF4-FFF2-40B4-BE49-F238E27FC236}">
              <a16:creationId xmlns:a16="http://schemas.microsoft.com/office/drawing/2014/main" id="{00000000-0008-0000-0F00-00007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19" name="Picture 100">
          <a:extLst>
            <a:ext uri="{FF2B5EF4-FFF2-40B4-BE49-F238E27FC236}">
              <a16:creationId xmlns:a16="http://schemas.microsoft.com/office/drawing/2014/main" id="{00000000-0008-0000-0F00-00007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0" name="Picture 101">
          <a:extLst>
            <a:ext uri="{FF2B5EF4-FFF2-40B4-BE49-F238E27FC236}">
              <a16:creationId xmlns:a16="http://schemas.microsoft.com/office/drawing/2014/main" id="{00000000-0008-0000-0F00-00007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1" name="Picture 102">
          <a:extLst>
            <a:ext uri="{FF2B5EF4-FFF2-40B4-BE49-F238E27FC236}">
              <a16:creationId xmlns:a16="http://schemas.microsoft.com/office/drawing/2014/main" id="{00000000-0008-0000-0F00-00007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2" name="Picture 103">
          <a:extLst>
            <a:ext uri="{FF2B5EF4-FFF2-40B4-BE49-F238E27FC236}">
              <a16:creationId xmlns:a16="http://schemas.microsoft.com/office/drawing/2014/main" id="{00000000-0008-0000-0F00-00007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3" name="Picture 104">
          <a:extLst>
            <a:ext uri="{FF2B5EF4-FFF2-40B4-BE49-F238E27FC236}">
              <a16:creationId xmlns:a16="http://schemas.microsoft.com/office/drawing/2014/main" id="{00000000-0008-0000-0F00-00007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4" name="Picture 105">
          <a:extLst>
            <a:ext uri="{FF2B5EF4-FFF2-40B4-BE49-F238E27FC236}">
              <a16:creationId xmlns:a16="http://schemas.microsoft.com/office/drawing/2014/main" id="{00000000-0008-0000-0F00-00007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5" name="Picture 106">
          <a:extLst>
            <a:ext uri="{FF2B5EF4-FFF2-40B4-BE49-F238E27FC236}">
              <a16:creationId xmlns:a16="http://schemas.microsoft.com/office/drawing/2014/main" id="{00000000-0008-0000-0F00-00007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6" name="Picture 107">
          <a:extLst>
            <a:ext uri="{FF2B5EF4-FFF2-40B4-BE49-F238E27FC236}">
              <a16:creationId xmlns:a16="http://schemas.microsoft.com/office/drawing/2014/main" id="{00000000-0008-0000-0F00-00007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7" name="Picture 108">
          <a:extLst>
            <a:ext uri="{FF2B5EF4-FFF2-40B4-BE49-F238E27FC236}">
              <a16:creationId xmlns:a16="http://schemas.microsoft.com/office/drawing/2014/main" id="{00000000-0008-0000-0F00-00007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8" name="Picture 109">
          <a:extLst>
            <a:ext uri="{FF2B5EF4-FFF2-40B4-BE49-F238E27FC236}">
              <a16:creationId xmlns:a16="http://schemas.microsoft.com/office/drawing/2014/main" id="{00000000-0008-0000-0F00-00008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29" name="Picture 110">
          <a:extLst>
            <a:ext uri="{FF2B5EF4-FFF2-40B4-BE49-F238E27FC236}">
              <a16:creationId xmlns:a16="http://schemas.microsoft.com/office/drawing/2014/main" id="{00000000-0008-0000-0F00-00008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30" name="Picture 111">
          <a:extLst>
            <a:ext uri="{FF2B5EF4-FFF2-40B4-BE49-F238E27FC236}">
              <a16:creationId xmlns:a16="http://schemas.microsoft.com/office/drawing/2014/main" id="{00000000-0008-0000-0F00-00008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31" name="Picture 112">
          <a:extLst>
            <a:ext uri="{FF2B5EF4-FFF2-40B4-BE49-F238E27FC236}">
              <a16:creationId xmlns:a16="http://schemas.microsoft.com/office/drawing/2014/main" id="{00000000-0008-0000-0F00-00008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32" name="Picture 113">
          <a:extLst>
            <a:ext uri="{FF2B5EF4-FFF2-40B4-BE49-F238E27FC236}">
              <a16:creationId xmlns:a16="http://schemas.microsoft.com/office/drawing/2014/main" id="{00000000-0008-0000-0F00-00008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33" name="Picture 114">
          <a:extLst>
            <a:ext uri="{FF2B5EF4-FFF2-40B4-BE49-F238E27FC236}">
              <a16:creationId xmlns:a16="http://schemas.microsoft.com/office/drawing/2014/main" id="{00000000-0008-0000-0F00-00008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34" name="Picture 115">
          <a:extLst>
            <a:ext uri="{FF2B5EF4-FFF2-40B4-BE49-F238E27FC236}">
              <a16:creationId xmlns:a16="http://schemas.microsoft.com/office/drawing/2014/main" id="{00000000-0008-0000-0F00-00008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135" name="Picture 116">
          <a:extLst>
            <a:ext uri="{FF2B5EF4-FFF2-40B4-BE49-F238E27FC236}">
              <a16:creationId xmlns:a16="http://schemas.microsoft.com/office/drawing/2014/main" id="{00000000-0008-0000-0F00-00008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113</xdr:row>
      <xdr:rowOff>47625</xdr:rowOff>
    </xdr:from>
    <xdr:to>
      <xdr:col>1</xdr:col>
      <xdr:colOff>800100</xdr:colOff>
      <xdr:row>117</xdr:row>
      <xdr:rowOff>123825</xdr:rowOff>
    </xdr:to>
    <xdr:pic>
      <xdr:nvPicPr>
        <xdr:cNvPr id="136" name="Picture 117">
          <a:extLst>
            <a:ext uri="{FF2B5EF4-FFF2-40B4-BE49-F238E27FC236}">
              <a16:creationId xmlns:a16="http://schemas.microsoft.com/office/drawing/2014/main" id="{00000000-0008-0000-0F00-00008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9945350"/>
          <a:ext cx="800100" cy="76200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37" name="Picture 73">
          <a:extLst>
            <a:ext uri="{FF2B5EF4-FFF2-40B4-BE49-F238E27FC236}">
              <a16:creationId xmlns:a16="http://schemas.microsoft.com/office/drawing/2014/main" id="{00000000-0008-0000-0F00-00008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38" name="Picture 74">
          <a:extLst>
            <a:ext uri="{FF2B5EF4-FFF2-40B4-BE49-F238E27FC236}">
              <a16:creationId xmlns:a16="http://schemas.microsoft.com/office/drawing/2014/main" id="{00000000-0008-0000-0F00-00008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39" name="Picture 75">
          <a:extLst>
            <a:ext uri="{FF2B5EF4-FFF2-40B4-BE49-F238E27FC236}">
              <a16:creationId xmlns:a16="http://schemas.microsoft.com/office/drawing/2014/main" id="{00000000-0008-0000-0F00-00008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0" name="Picture 76">
          <a:extLst>
            <a:ext uri="{FF2B5EF4-FFF2-40B4-BE49-F238E27FC236}">
              <a16:creationId xmlns:a16="http://schemas.microsoft.com/office/drawing/2014/main" id="{00000000-0008-0000-0F00-00008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1" name="Picture 77">
          <a:extLst>
            <a:ext uri="{FF2B5EF4-FFF2-40B4-BE49-F238E27FC236}">
              <a16:creationId xmlns:a16="http://schemas.microsoft.com/office/drawing/2014/main" id="{00000000-0008-0000-0F00-00008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2" name="Picture 78">
          <a:extLst>
            <a:ext uri="{FF2B5EF4-FFF2-40B4-BE49-F238E27FC236}">
              <a16:creationId xmlns:a16="http://schemas.microsoft.com/office/drawing/2014/main" id="{00000000-0008-0000-0F00-00008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3" name="Picture 79">
          <a:extLst>
            <a:ext uri="{FF2B5EF4-FFF2-40B4-BE49-F238E27FC236}">
              <a16:creationId xmlns:a16="http://schemas.microsoft.com/office/drawing/2014/main" id="{00000000-0008-0000-0F00-00008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4" name="Picture 80">
          <a:extLst>
            <a:ext uri="{FF2B5EF4-FFF2-40B4-BE49-F238E27FC236}">
              <a16:creationId xmlns:a16="http://schemas.microsoft.com/office/drawing/2014/main" id="{00000000-0008-0000-0F00-00009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5" name="Picture 81">
          <a:extLst>
            <a:ext uri="{FF2B5EF4-FFF2-40B4-BE49-F238E27FC236}">
              <a16:creationId xmlns:a16="http://schemas.microsoft.com/office/drawing/2014/main" id="{00000000-0008-0000-0F00-00009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6" name="Picture 82">
          <a:extLst>
            <a:ext uri="{FF2B5EF4-FFF2-40B4-BE49-F238E27FC236}">
              <a16:creationId xmlns:a16="http://schemas.microsoft.com/office/drawing/2014/main" id="{00000000-0008-0000-0F00-00009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7" name="Picture 83">
          <a:extLst>
            <a:ext uri="{FF2B5EF4-FFF2-40B4-BE49-F238E27FC236}">
              <a16:creationId xmlns:a16="http://schemas.microsoft.com/office/drawing/2014/main" id="{00000000-0008-0000-0F00-00009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8" name="Picture 84">
          <a:extLst>
            <a:ext uri="{FF2B5EF4-FFF2-40B4-BE49-F238E27FC236}">
              <a16:creationId xmlns:a16="http://schemas.microsoft.com/office/drawing/2014/main" id="{00000000-0008-0000-0F00-00009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49" name="Picture 85">
          <a:extLst>
            <a:ext uri="{FF2B5EF4-FFF2-40B4-BE49-F238E27FC236}">
              <a16:creationId xmlns:a16="http://schemas.microsoft.com/office/drawing/2014/main" id="{00000000-0008-0000-0F00-00009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0" name="Picture 86">
          <a:extLst>
            <a:ext uri="{FF2B5EF4-FFF2-40B4-BE49-F238E27FC236}">
              <a16:creationId xmlns:a16="http://schemas.microsoft.com/office/drawing/2014/main" id="{00000000-0008-0000-0F00-00009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1" name="Picture 87">
          <a:extLst>
            <a:ext uri="{FF2B5EF4-FFF2-40B4-BE49-F238E27FC236}">
              <a16:creationId xmlns:a16="http://schemas.microsoft.com/office/drawing/2014/main" id="{00000000-0008-0000-0F00-00009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2" name="Picture 88">
          <a:extLst>
            <a:ext uri="{FF2B5EF4-FFF2-40B4-BE49-F238E27FC236}">
              <a16:creationId xmlns:a16="http://schemas.microsoft.com/office/drawing/2014/main" id="{00000000-0008-0000-0F00-00009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3" name="Picture 89">
          <a:extLst>
            <a:ext uri="{FF2B5EF4-FFF2-40B4-BE49-F238E27FC236}">
              <a16:creationId xmlns:a16="http://schemas.microsoft.com/office/drawing/2014/main" id="{00000000-0008-0000-0F00-00009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4" name="Picture 90">
          <a:extLst>
            <a:ext uri="{FF2B5EF4-FFF2-40B4-BE49-F238E27FC236}">
              <a16:creationId xmlns:a16="http://schemas.microsoft.com/office/drawing/2014/main" id="{00000000-0008-0000-0F00-00009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5" name="Picture 91">
          <a:extLst>
            <a:ext uri="{FF2B5EF4-FFF2-40B4-BE49-F238E27FC236}">
              <a16:creationId xmlns:a16="http://schemas.microsoft.com/office/drawing/2014/main" id="{00000000-0008-0000-0F00-00009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6" name="Picture 92">
          <a:extLst>
            <a:ext uri="{FF2B5EF4-FFF2-40B4-BE49-F238E27FC236}">
              <a16:creationId xmlns:a16="http://schemas.microsoft.com/office/drawing/2014/main" id="{00000000-0008-0000-0F00-00009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7" name="Picture 93">
          <a:extLst>
            <a:ext uri="{FF2B5EF4-FFF2-40B4-BE49-F238E27FC236}">
              <a16:creationId xmlns:a16="http://schemas.microsoft.com/office/drawing/2014/main" id="{00000000-0008-0000-0F00-00009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8" name="Picture 94">
          <a:extLst>
            <a:ext uri="{FF2B5EF4-FFF2-40B4-BE49-F238E27FC236}">
              <a16:creationId xmlns:a16="http://schemas.microsoft.com/office/drawing/2014/main" id="{00000000-0008-0000-0F00-00009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59" name="Picture 95">
          <a:extLst>
            <a:ext uri="{FF2B5EF4-FFF2-40B4-BE49-F238E27FC236}">
              <a16:creationId xmlns:a16="http://schemas.microsoft.com/office/drawing/2014/main" id="{00000000-0008-0000-0F00-00009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0" name="Picture 96">
          <a:extLst>
            <a:ext uri="{FF2B5EF4-FFF2-40B4-BE49-F238E27FC236}">
              <a16:creationId xmlns:a16="http://schemas.microsoft.com/office/drawing/2014/main" id="{00000000-0008-0000-0F00-0000A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1" name="Picture 97">
          <a:extLst>
            <a:ext uri="{FF2B5EF4-FFF2-40B4-BE49-F238E27FC236}">
              <a16:creationId xmlns:a16="http://schemas.microsoft.com/office/drawing/2014/main" id="{00000000-0008-0000-0F00-0000A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2" name="Picture 98">
          <a:extLst>
            <a:ext uri="{FF2B5EF4-FFF2-40B4-BE49-F238E27FC236}">
              <a16:creationId xmlns:a16="http://schemas.microsoft.com/office/drawing/2014/main" id="{00000000-0008-0000-0F00-0000A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3" name="Picture 99">
          <a:extLst>
            <a:ext uri="{FF2B5EF4-FFF2-40B4-BE49-F238E27FC236}">
              <a16:creationId xmlns:a16="http://schemas.microsoft.com/office/drawing/2014/main" id="{00000000-0008-0000-0F00-0000A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4" name="Picture 100">
          <a:extLst>
            <a:ext uri="{FF2B5EF4-FFF2-40B4-BE49-F238E27FC236}">
              <a16:creationId xmlns:a16="http://schemas.microsoft.com/office/drawing/2014/main" id="{00000000-0008-0000-0F00-0000A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5" name="Picture 101">
          <a:extLst>
            <a:ext uri="{FF2B5EF4-FFF2-40B4-BE49-F238E27FC236}">
              <a16:creationId xmlns:a16="http://schemas.microsoft.com/office/drawing/2014/main" id="{00000000-0008-0000-0F00-0000A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6" name="Picture 102">
          <a:extLst>
            <a:ext uri="{FF2B5EF4-FFF2-40B4-BE49-F238E27FC236}">
              <a16:creationId xmlns:a16="http://schemas.microsoft.com/office/drawing/2014/main" id="{00000000-0008-0000-0F00-0000A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7" name="Picture 103">
          <a:extLst>
            <a:ext uri="{FF2B5EF4-FFF2-40B4-BE49-F238E27FC236}">
              <a16:creationId xmlns:a16="http://schemas.microsoft.com/office/drawing/2014/main" id="{00000000-0008-0000-0F00-0000A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8" name="Picture 104">
          <a:extLst>
            <a:ext uri="{FF2B5EF4-FFF2-40B4-BE49-F238E27FC236}">
              <a16:creationId xmlns:a16="http://schemas.microsoft.com/office/drawing/2014/main" id="{00000000-0008-0000-0F00-0000A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69" name="Picture 105">
          <a:extLst>
            <a:ext uri="{FF2B5EF4-FFF2-40B4-BE49-F238E27FC236}">
              <a16:creationId xmlns:a16="http://schemas.microsoft.com/office/drawing/2014/main" id="{00000000-0008-0000-0F00-0000A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0" name="Picture 106">
          <a:extLst>
            <a:ext uri="{FF2B5EF4-FFF2-40B4-BE49-F238E27FC236}">
              <a16:creationId xmlns:a16="http://schemas.microsoft.com/office/drawing/2014/main" id="{00000000-0008-0000-0F00-0000A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1" name="Picture 107">
          <a:extLst>
            <a:ext uri="{FF2B5EF4-FFF2-40B4-BE49-F238E27FC236}">
              <a16:creationId xmlns:a16="http://schemas.microsoft.com/office/drawing/2014/main" id="{00000000-0008-0000-0F00-0000A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2" name="Picture 108">
          <a:extLst>
            <a:ext uri="{FF2B5EF4-FFF2-40B4-BE49-F238E27FC236}">
              <a16:creationId xmlns:a16="http://schemas.microsoft.com/office/drawing/2014/main" id="{00000000-0008-0000-0F00-0000A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3" name="Picture 109">
          <a:extLst>
            <a:ext uri="{FF2B5EF4-FFF2-40B4-BE49-F238E27FC236}">
              <a16:creationId xmlns:a16="http://schemas.microsoft.com/office/drawing/2014/main" id="{00000000-0008-0000-0F00-0000A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4" name="Picture 110">
          <a:extLst>
            <a:ext uri="{FF2B5EF4-FFF2-40B4-BE49-F238E27FC236}">
              <a16:creationId xmlns:a16="http://schemas.microsoft.com/office/drawing/2014/main" id="{00000000-0008-0000-0F00-0000A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5" name="Picture 111">
          <a:extLst>
            <a:ext uri="{FF2B5EF4-FFF2-40B4-BE49-F238E27FC236}">
              <a16:creationId xmlns:a16="http://schemas.microsoft.com/office/drawing/2014/main" id="{00000000-0008-0000-0F00-0000A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6" name="Picture 112">
          <a:extLst>
            <a:ext uri="{FF2B5EF4-FFF2-40B4-BE49-F238E27FC236}">
              <a16:creationId xmlns:a16="http://schemas.microsoft.com/office/drawing/2014/main" id="{00000000-0008-0000-0F00-0000B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7" name="Picture 113">
          <a:extLst>
            <a:ext uri="{FF2B5EF4-FFF2-40B4-BE49-F238E27FC236}">
              <a16:creationId xmlns:a16="http://schemas.microsoft.com/office/drawing/2014/main" id="{00000000-0008-0000-0F00-0000B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8" name="Picture 114">
          <a:extLst>
            <a:ext uri="{FF2B5EF4-FFF2-40B4-BE49-F238E27FC236}">
              <a16:creationId xmlns:a16="http://schemas.microsoft.com/office/drawing/2014/main" id="{00000000-0008-0000-0F00-0000B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79" name="Picture 115">
          <a:extLst>
            <a:ext uri="{FF2B5EF4-FFF2-40B4-BE49-F238E27FC236}">
              <a16:creationId xmlns:a16="http://schemas.microsoft.com/office/drawing/2014/main" id="{00000000-0008-0000-0F00-0000B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180" name="Picture 116">
          <a:extLst>
            <a:ext uri="{FF2B5EF4-FFF2-40B4-BE49-F238E27FC236}">
              <a16:creationId xmlns:a16="http://schemas.microsoft.com/office/drawing/2014/main" id="{00000000-0008-0000-0F00-0000B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170</xdr:row>
      <xdr:rowOff>47625</xdr:rowOff>
    </xdr:from>
    <xdr:to>
      <xdr:col>1</xdr:col>
      <xdr:colOff>800100</xdr:colOff>
      <xdr:row>174</xdr:row>
      <xdr:rowOff>123825</xdr:rowOff>
    </xdr:to>
    <xdr:pic>
      <xdr:nvPicPr>
        <xdr:cNvPr id="181" name="Picture 117">
          <a:extLst>
            <a:ext uri="{FF2B5EF4-FFF2-40B4-BE49-F238E27FC236}">
              <a16:creationId xmlns:a16="http://schemas.microsoft.com/office/drawing/2014/main" id="{00000000-0008-0000-0F00-0000B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76200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82" name="Picture 73">
          <a:extLst>
            <a:ext uri="{FF2B5EF4-FFF2-40B4-BE49-F238E27FC236}">
              <a16:creationId xmlns:a16="http://schemas.microsoft.com/office/drawing/2014/main" id="{00000000-0008-0000-0F00-0000B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83" name="Picture 74">
          <a:extLst>
            <a:ext uri="{FF2B5EF4-FFF2-40B4-BE49-F238E27FC236}">
              <a16:creationId xmlns:a16="http://schemas.microsoft.com/office/drawing/2014/main" id="{00000000-0008-0000-0F00-0000B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84" name="Picture 75">
          <a:extLst>
            <a:ext uri="{FF2B5EF4-FFF2-40B4-BE49-F238E27FC236}">
              <a16:creationId xmlns:a16="http://schemas.microsoft.com/office/drawing/2014/main" id="{00000000-0008-0000-0F00-0000B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85" name="Picture 76">
          <a:extLst>
            <a:ext uri="{FF2B5EF4-FFF2-40B4-BE49-F238E27FC236}">
              <a16:creationId xmlns:a16="http://schemas.microsoft.com/office/drawing/2014/main" id="{00000000-0008-0000-0F00-0000B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86" name="Picture 77">
          <a:extLst>
            <a:ext uri="{FF2B5EF4-FFF2-40B4-BE49-F238E27FC236}">
              <a16:creationId xmlns:a16="http://schemas.microsoft.com/office/drawing/2014/main" id="{00000000-0008-0000-0F00-0000B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87" name="Picture 78">
          <a:extLst>
            <a:ext uri="{FF2B5EF4-FFF2-40B4-BE49-F238E27FC236}">
              <a16:creationId xmlns:a16="http://schemas.microsoft.com/office/drawing/2014/main" id="{00000000-0008-0000-0F00-0000B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88" name="Picture 79">
          <a:extLst>
            <a:ext uri="{FF2B5EF4-FFF2-40B4-BE49-F238E27FC236}">
              <a16:creationId xmlns:a16="http://schemas.microsoft.com/office/drawing/2014/main" id="{00000000-0008-0000-0F00-0000B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89" name="Picture 80">
          <a:extLst>
            <a:ext uri="{FF2B5EF4-FFF2-40B4-BE49-F238E27FC236}">
              <a16:creationId xmlns:a16="http://schemas.microsoft.com/office/drawing/2014/main" id="{00000000-0008-0000-0F00-0000B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0" name="Picture 81">
          <a:extLst>
            <a:ext uri="{FF2B5EF4-FFF2-40B4-BE49-F238E27FC236}">
              <a16:creationId xmlns:a16="http://schemas.microsoft.com/office/drawing/2014/main" id="{00000000-0008-0000-0F00-0000B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1" name="Picture 82">
          <a:extLst>
            <a:ext uri="{FF2B5EF4-FFF2-40B4-BE49-F238E27FC236}">
              <a16:creationId xmlns:a16="http://schemas.microsoft.com/office/drawing/2014/main" id="{00000000-0008-0000-0F00-0000B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2" name="Picture 83">
          <a:extLst>
            <a:ext uri="{FF2B5EF4-FFF2-40B4-BE49-F238E27FC236}">
              <a16:creationId xmlns:a16="http://schemas.microsoft.com/office/drawing/2014/main" id="{00000000-0008-0000-0F00-0000C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3" name="Picture 84">
          <a:extLst>
            <a:ext uri="{FF2B5EF4-FFF2-40B4-BE49-F238E27FC236}">
              <a16:creationId xmlns:a16="http://schemas.microsoft.com/office/drawing/2014/main" id="{00000000-0008-0000-0F00-0000C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4" name="Picture 85">
          <a:extLst>
            <a:ext uri="{FF2B5EF4-FFF2-40B4-BE49-F238E27FC236}">
              <a16:creationId xmlns:a16="http://schemas.microsoft.com/office/drawing/2014/main" id="{00000000-0008-0000-0F00-0000C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5" name="Picture 86">
          <a:extLst>
            <a:ext uri="{FF2B5EF4-FFF2-40B4-BE49-F238E27FC236}">
              <a16:creationId xmlns:a16="http://schemas.microsoft.com/office/drawing/2014/main" id="{00000000-0008-0000-0F00-0000C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6" name="Picture 87">
          <a:extLst>
            <a:ext uri="{FF2B5EF4-FFF2-40B4-BE49-F238E27FC236}">
              <a16:creationId xmlns:a16="http://schemas.microsoft.com/office/drawing/2014/main" id="{00000000-0008-0000-0F00-0000C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7" name="Picture 88">
          <a:extLst>
            <a:ext uri="{FF2B5EF4-FFF2-40B4-BE49-F238E27FC236}">
              <a16:creationId xmlns:a16="http://schemas.microsoft.com/office/drawing/2014/main" id="{00000000-0008-0000-0F00-0000C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8" name="Picture 89">
          <a:extLst>
            <a:ext uri="{FF2B5EF4-FFF2-40B4-BE49-F238E27FC236}">
              <a16:creationId xmlns:a16="http://schemas.microsoft.com/office/drawing/2014/main" id="{00000000-0008-0000-0F00-0000C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199" name="Picture 90">
          <a:extLst>
            <a:ext uri="{FF2B5EF4-FFF2-40B4-BE49-F238E27FC236}">
              <a16:creationId xmlns:a16="http://schemas.microsoft.com/office/drawing/2014/main" id="{00000000-0008-0000-0F00-0000C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0" name="Picture 91">
          <a:extLst>
            <a:ext uri="{FF2B5EF4-FFF2-40B4-BE49-F238E27FC236}">
              <a16:creationId xmlns:a16="http://schemas.microsoft.com/office/drawing/2014/main" id="{00000000-0008-0000-0F00-0000C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1" name="Picture 92">
          <a:extLst>
            <a:ext uri="{FF2B5EF4-FFF2-40B4-BE49-F238E27FC236}">
              <a16:creationId xmlns:a16="http://schemas.microsoft.com/office/drawing/2014/main" id="{00000000-0008-0000-0F00-0000C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2" name="Picture 93">
          <a:extLst>
            <a:ext uri="{FF2B5EF4-FFF2-40B4-BE49-F238E27FC236}">
              <a16:creationId xmlns:a16="http://schemas.microsoft.com/office/drawing/2014/main" id="{00000000-0008-0000-0F00-0000C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3" name="Picture 94">
          <a:extLst>
            <a:ext uri="{FF2B5EF4-FFF2-40B4-BE49-F238E27FC236}">
              <a16:creationId xmlns:a16="http://schemas.microsoft.com/office/drawing/2014/main" id="{00000000-0008-0000-0F00-0000C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4" name="Picture 95">
          <a:extLst>
            <a:ext uri="{FF2B5EF4-FFF2-40B4-BE49-F238E27FC236}">
              <a16:creationId xmlns:a16="http://schemas.microsoft.com/office/drawing/2014/main" id="{00000000-0008-0000-0F00-0000C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5" name="Picture 96">
          <a:extLst>
            <a:ext uri="{FF2B5EF4-FFF2-40B4-BE49-F238E27FC236}">
              <a16:creationId xmlns:a16="http://schemas.microsoft.com/office/drawing/2014/main" id="{00000000-0008-0000-0F00-0000C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6" name="Picture 97">
          <a:extLst>
            <a:ext uri="{FF2B5EF4-FFF2-40B4-BE49-F238E27FC236}">
              <a16:creationId xmlns:a16="http://schemas.microsoft.com/office/drawing/2014/main" id="{00000000-0008-0000-0F00-0000C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7" name="Picture 98">
          <a:extLst>
            <a:ext uri="{FF2B5EF4-FFF2-40B4-BE49-F238E27FC236}">
              <a16:creationId xmlns:a16="http://schemas.microsoft.com/office/drawing/2014/main" id="{00000000-0008-0000-0F00-0000C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8" name="Picture 99">
          <a:extLst>
            <a:ext uri="{FF2B5EF4-FFF2-40B4-BE49-F238E27FC236}">
              <a16:creationId xmlns:a16="http://schemas.microsoft.com/office/drawing/2014/main" id="{00000000-0008-0000-0F00-0000D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09" name="Picture 100">
          <a:extLst>
            <a:ext uri="{FF2B5EF4-FFF2-40B4-BE49-F238E27FC236}">
              <a16:creationId xmlns:a16="http://schemas.microsoft.com/office/drawing/2014/main" id="{00000000-0008-0000-0F00-0000D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0" name="Picture 101">
          <a:extLst>
            <a:ext uri="{FF2B5EF4-FFF2-40B4-BE49-F238E27FC236}">
              <a16:creationId xmlns:a16="http://schemas.microsoft.com/office/drawing/2014/main" id="{00000000-0008-0000-0F00-0000D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1" name="Picture 102">
          <a:extLst>
            <a:ext uri="{FF2B5EF4-FFF2-40B4-BE49-F238E27FC236}">
              <a16:creationId xmlns:a16="http://schemas.microsoft.com/office/drawing/2014/main" id="{00000000-0008-0000-0F00-0000D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2" name="Picture 103">
          <a:extLst>
            <a:ext uri="{FF2B5EF4-FFF2-40B4-BE49-F238E27FC236}">
              <a16:creationId xmlns:a16="http://schemas.microsoft.com/office/drawing/2014/main" id="{00000000-0008-0000-0F00-0000D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3" name="Picture 104">
          <a:extLst>
            <a:ext uri="{FF2B5EF4-FFF2-40B4-BE49-F238E27FC236}">
              <a16:creationId xmlns:a16="http://schemas.microsoft.com/office/drawing/2014/main" id="{00000000-0008-0000-0F00-0000D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4" name="Picture 105">
          <a:extLst>
            <a:ext uri="{FF2B5EF4-FFF2-40B4-BE49-F238E27FC236}">
              <a16:creationId xmlns:a16="http://schemas.microsoft.com/office/drawing/2014/main" id="{00000000-0008-0000-0F00-0000D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5" name="Picture 106">
          <a:extLst>
            <a:ext uri="{FF2B5EF4-FFF2-40B4-BE49-F238E27FC236}">
              <a16:creationId xmlns:a16="http://schemas.microsoft.com/office/drawing/2014/main" id="{00000000-0008-0000-0F00-0000D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6" name="Picture 107">
          <a:extLst>
            <a:ext uri="{FF2B5EF4-FFF2-40B4-BE49-F238E27FC236}">
              <a16:creationId xmlns:a16="http://schemas.microsoft.com/office/drawing/2014/main" id="{00000000-0008-0000-0F00-0000D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7" name="Picture 108">
          <a:extLst>
            <a:ext uri="{FF2B5EF4-FFF2-40B4-BE49-F238E27FC236}">
              <a16:creationId xmlns:a16="http://schemas.microsoft.com/office/drawing/2014/main" id="{00000000-0008-0000-0F00-0000D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8" name="Picture 109">
          <a:extLst>
            <a:ext uri="{FF2B5EF4-FFF2-40B4-BE49-F238E27FC236}">
              <a16:creationId xmlns:a16="http://schemas.microsoft.com/office/drawing/2014/main" id="{00000000-0008-0000-0F00-0000D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19" name="Picture 110">
          <a:extLst>
            <a:ext uri="{FF2B5EF4-FFF2-40B4-BE49-F238E27FC236}">
              <a16:creationId xmlns:a16="http://schemas.microsoft.com/office/drawing/2014/main" id="{00000000-0008-0000-0F00-0000D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20" name="Picture 111">
          <a:extLst>
            <a:ext uri="{FF2B5EF4-FFF2-40B4-BE49-F238E27FC236}">
              <a16:creationId xmlns:a16="http://schemas.microsoft.com/office/drawing/2014/main" id="{00000000-0008-0000-0F00-0000D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21" name="Picture 112">
          <a:extLst>
            <a:ext uri="{FF2B5EF4-FFF2-40B4-BE49-F238E27FC236}">
              <a16:creationId xmlns:a16="http://schemas.microsoft.com/office/drawing/2014/main" id="{00000000-0008-0000-0F00-0000D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22" name="Picture 113">
          <a:extLst>
            <a:ext uri="{FF2B5EF4-FFF2-40B4-BE49-F238E27FC236}">
              <a16:creationId xmlns:a16="http://schemas.microsoft.com/office/drawing/2014/main" id="{00000000-0008-0000-0F00-0000D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23" name="Picture 114">
          <a:extLst>
            <a:ext uri="{FF2B5EF4-FFF2-40B4-BE49-F238E27FC236}">
              <a16:creationId xmlns:a16="http://schemas.microsoft.com/office/drawing/2014/main" id="{00000000-0008-0000-0F00-0000D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24" name="Picture 115">
          <a:extLst>
            <a:ext uri="{FF2B5EF4-FFF2-40B4-BE49-F238E27FC236}">
              <a16:creationId xmlns:a16="http://schemas.microsoft.com/office/drawing/2014/main" id="{00000000-0008-0000-0F00-0000E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225" name="Picture 116">
          <a:extLst>
            <a:ext uri="{FF2B5EF4-FFF2-40B4-BE49-F238E27FC236}">
              <a16:creationId xmlns:a16="http://schemas.microsoft.com/office/drawing/2014/main" id="{00000000-0008-0000-0F00-0000E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3002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27" name="Picture 73">
          <a:extLst>
            <a:ext uri="{FF2B5EF4-FFF2-40B4-BE49-F238E27FC236}">
              <a16:creationId xmlns:a16="http://schemas.microsoft.com/office/drawing/2014/main" id="{00000000-0008-0000-0F00-0000E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28" name="Picture 74">
          <a:extLst>
            <a:ext uri="{FF2B5EF4-FFF2-40B4-BE49-F238E27FC236}">
              <a16:creationId xmlns:a16="http://schemas.microsoft.com/office/drawing/2014/main" id="{00000000-0008-0000-0F00-0000E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29" name="Picture 75">
          <a:extLst>
            <a:ext uri="{FF2B5EF4-FFF2-40B4-BE49-F238E27FC236}">
              <a16:creationId xmlns:a16="http://schemas.microsoft.com/office/drawing/2014/main" id="{00000000-0008-0000-0F00-0000E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0" name="Picture 76">
          <a:extLst>
            <a:ext uri="{FF2B5EF4-FFF2-40B4-BE49-F238E27FC236}">
              <a16:creationId xmlns:a16="http://schemas.microsoft.com/office/drawing/2014/main" id="{00000000-0008-0000-0F00-0000E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1" name="Picture 77">
          <a:extLst>
            <a:ext uri="{FF2B5EF4-FFF2-40B4-BE49-F238E27FC236}">
              <a16:creationId xmlns:a16="http://schemas.microsoft.com/office/drawing/2014/main" id="{00000000-0008-0000-0F00-0000E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2" name="Picture 78">
          <a:extLst>
            <a:ext uri="{FF2B5EF4-FFF2-40B4-BE49-F238E27FC236}">
              <a16:creationId xmlns:a16="http://schemas.microsoft.com/office/drawing/2014/main" id="{00000000-0008-0000-0F00-0000E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3" name="Picture 79">
          <a:extLst>
            <a:ext uri="{FF2B5EF4-FFF2-40B4-BE49-F238E27FC236}">
              <a16:creationId xmlns:a16="http://schemas.microsoft.com/office/drawing/2014/main" id="{00000000-0008-0000-0F00-0000E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4" name="Picture 80">
          <a:extLst>
            <a:ext uri="{FF2B5EF4-FFF2-40B4-BE49-F238E27FC236}">
              <a16:creationId xmlns:a16="http://schemas.microsoft.com/office/drawing/2014/main" id="{00000000-0008-0000-0F00-0000E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5" name="Picture 81">
          <a:extLst>
            <a:ext uri="{FF2B5EF4-FFF2-40B4-BE49-F238E27FC236}">
              <a16:creationId xmlns:a16="http://schemas.microsoft.com/office/drawing/2014/main" id="{00000000-0008-0000-0F00-0000E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6" name="Picture 82">
          <a:extLst>
            <a:ext uri="{FF2B5EF4-FFF2-40B4-BE49-F238E27FC236}">
              <a16:creationId xmlns:a16="http://schemas.microsoft.com/office/drawing/2014/main" id="{00000000-0008-0000-0F00-0000E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7" name="Picture 83">
          <a:extLst>
            <a:ext uri="{FF2B5EF4-FFF2-40B4-BE49-F238E27FC236}">
              <a16:creationId xmlns:a16="http://schemas.microsoft.com/office/drawing/2014/main" id="{00000000-0008-0000-0F00-0000E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8" name="Picture 84">
          <a:extLst>
            <a:ext uri="{FF2B5EF4-FFF2-40B4-BE49-F238E27FC236}">
              <a16:creationId xmlns:a16="http://schemas.microsoft.com/office/drawing/2014/main" id="{00000000-0008-0000-0F00-0000E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39" name="Picture 85">
          <a:extLst>
            <a:ext uri="{FF2B5EF4-FFF2-40B4-BE49-F238E27FC236}">
              <a16:creationId xmlns:a16="http://schemas.microsoft.com/office/drawing/2014/main" id="{00000000-0008-0000-0F00-0000E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0" name="Picture 86">
          <a:extLst>
            <a:ext uri="{FF2B5EF4-FFF2-40B4-BE49-F238E27FC236}">
              <a16:creationId xmlns:a16="http://schemas.microsoft.com/office/drawing/2014/main" id="{00000000-0008-0000-0F00-0000F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1" name="Picture 87">
          <a:extLst>
            <a:ext uri="{FF2B5EF4-FFF2-40B4-BE49-F238E27FC236}">
              <a16:creationId xmlns:a16="http://schemas.microsoft.com/office/drawing/2014/main" id="{00000000-0008-0000-0F00-0000F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2" name="Picture 88">
          <a:extLst>
            <a:ext uri="{FF2B5EF4-FFF2-40B4-BE49-F238E27FC236}">
              <a16:creationId xmlns:a16="http://schemas.microsoft.com/office/drawing/2014/main" id="{00000000-0008-0000-0F00-0000F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3" name="Picture 89">
          <a:extLst>
            <a:ext uri="{FF2B5EF4-FFF2-40B4-BE49-F238E27FC236}">
              <a16:creationId xmlns:a16="http://schemas.microsoft.com/office/drawing/2014/main" id="{00000000-0008-0000-0F00-0000F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4" name="Picture 90">
          <a:extLst>
            <a:ext uri="{FF2B5EF4-FFF2-40B4-BE49-F238E27FC236}">
              <a16:creationId xmlns:a16="http://schemas.microsoft.com/office/drawing/2014/main" id="{00000000-0008-0000-0F00-0000F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5" name="Picture 91">
          <a:extLst>
            <a:ext uri="{FF2B5EF4-FFF2-40B4-BE49-F238E27FC236}">
              <a16:creationId xmlns:a16="http://schemas.microsoft.com/office/drawing/2014/main" id="{00000000-0008-0000-0F00-0000F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6" name="Picture 92">
          <a:extLst>
            <a:ext uri="{FF2B5EF4-FFF2-40B4-BE49-F238E27FC236}">
              <a16:creationId xmlns:a16="http://schemas.microsoft.com/office/drawing/2014/main" id="{00000000-0008-0000-0F00-0000F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7" name="Picture 93">
          <a:extLst>
            <a:ext uri="{FF2B5EF4-FFF2-40B4-BE49-F238E27FC236}">
              <a16:creationId xmlns:a16="http://schemas.microsoft.com/office/drawing/2014/main" id="{00000000-0008-0000-0F00-0000F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8" name="Picture 94">
          <a:extLst>
            <a:ext uri="{FF2B5EF4-FFF2-40B4-BE49-F238E27FC236}">
              <a16:creationId xmlns:a16="http://schemas.microsoft.com/office/drawing/2014/main" id="{00000000-0008-0000-0F00-0000F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49" name="Picture 95">
          <a:extLst>
            <a:ext uri="{FF2B5EF4-FFF2-40B4-BE49-F238E27FC236}">
              <a16:creationId xmlns:a16="http://schemas.microsoft.com/office/drawing/2014/main" id="{00000000-0008-0000-0F00-0000F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0" name="Picture 96">
          <a:extLst>
            <a:ext uri="{FF2B5EF4-FFF2-40B4-BE49-F238E27FC236}">
              <a16:creationId xmlns:a16="http://schemas.microsoft.com/office/drawing/2014/main" id="{00000000-0008-0000-0F00-0000F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1" name="Picture 97">
          <a:extLst>
            <a:ext uri="{FF2B5EF4-FFF2-40B4-BE49-F238E27FC236}">
              <a16:creationId xmlns:a16="http://schemas.microsoft.com/office/drawing/2014/main" id="{00000000-0008-0000-0F00-0000F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2" name="Picture 98">
          <a:extLst>
            <a:ext uri="{FF2B5EF4-FFF2-40B4-BE49-F238E27FC236}">
              <a16:creationId xmlns:a16="http://schemas.microsoft.com/office/drawing/2014/main" id="{00000000-0008-0000-0F00-0000F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3" name="Picture 99">
          <a:extLst>
            <a:ext uri="{FF2B5EF4-FFF2-40B4-BE49-F238E27FC236}">
              <a16:creationId xmlns:a16="http://schemas.microsoft.com/office/drawing/2014/main" id="{00000000-0008-0000-0F00-0000F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4" name="Picture 100">
          <a:extLst>
            <a:ext uri="{FF2B5EF4-FFF2-40B4-BE49-F238E27FC236}">
              <a16:creationId xmlns:a16="http://schemas.microsoft.com/office/drawing/2014/main" id="{00000000-0008-0000-0F00-0000F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5" name="Picture 101">
          <a:extLst>
            <a:ext uri="{FF2B5EF4-FFF2-40B4-BE49-F238E27FC236}">
              <a16:creationId xmlns:a16="http://schemas.microsoft.com/office/drawing/2014/main" id="{00000000-0008-0000-0F00-0000F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6" name="Picture 102">
          <a:extLst>
            <a:ext uri="{FF2B5EF4-FFF2-40B4-BE49-F238E27FC236}">
              <a16:creationId xmlns:a16="http://schemas.microsoft.com/office/drawing/2014/main" id="{00000000-0008-0000-0F00-00000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7" name="Picture 103">
          <a:extLst>
            <a:ext uri="{FF2B5EF4-FFF2-40B4-BE49-F238E27FC236}">
              <a16:creationId xmlns:a16="http://schemas.microsoft.com/office/drawing/2014/main" id="{00000000-0008-0000-0F00-00000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8" name="Picture 104">
          <a:extLst>
            <a:ext uri="{FF2B5EF4-FFF2-40B4-BE49-F238E27FC236}">
              <a16:creationId xmlns:a16="http://schemas.microsoft.com/office/drawing/2014/main" id="{00000000-0008-0000-0F00-00000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59" name="Picture 105">
          <a:extLst>
            <a:ext uri="{FF2B5EF4-FFF2-40B4-BE49-F238E27FC236}">
              <a16:creationId xmlns:a16="http://schemas.microsoft.com/office/drawing/2014/main" id="{00000000-0008-0000-0F00-00000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0" name="Picture 106">
          <a:extLst>
            <a:ext uri="{FF2B5EF4-FFF2-40B4-BE49-F238E27FC236}">
              <a16:creationId xmlns:a16="http://schemas.microsoft.com/office/drawing/2014/main" id="{00000000-0008-0000-0F00-00000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1" name="Picture 107">
          <a:extLst>
            <a:ext uri="{FF2B5EF4-FFF2-40B4-BE49-F238E27FC236}">
              <a16:creationId xmlns:a16="http://schemas.microsoft.com/office/drawing/2014/main" id="{00000000-0008-0000-0F00-00000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2" name="Picture 108">
          <a:extLst>
            <a:ext uri="{FF2B5EF4-FFF2-40B4-BE49-F238E27FC236}">
              <a16:creationId xmlns:a16="http://schemas.microsoft.com/office/drawing/2014/main" id="{00000000-0008-0000-0F00-00000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3" name="Picture 109">
          <a:extLst>
            <a:ext uri="{FF2B5EF4-FFF2-40B4-BE49-F238E27FC236}">
              <a16:creationId xmlns:a16="http://schemas.microsoft.com/office/drawing/2014/main" id="{00000000-0008-0000-0F00-00000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4" name="Picture 110">
          <a:extLst>
            <a:ext uri="{FF2B5EF4-FFF2-40B4-BE49-F238E27FC236}">
              <a16:creationId xmlns:a16="http://schemas.microsoft.com/office/drawing/2014/main" id="{00000000-0008-0000-0F00-00000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5" name="Picture 111">
          <a:extLst>
            <a:ext uri="{FF2B5EF4-FFF2-40B4-BE49-F238E27FC236}">
              <a16:creationId xmlns:a16="http://schemas.microsoft.com/office/drawing/2014/main" id="{00000000-0008-0000-0F00-00000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6" name="Picture 112">
          <a:extLst>
            <a:ext uri="{FF2B5EF4-FFF2-40B4-BE49-F238E27FC236}">
              <a16:creationId xmlns:a16="http://schemas.microsoft.com/office/drawing/2014/main" id="{00000000-0008-0000-0F00-00000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7" name="Picture 113">
          <a:extLst>
            <a:ext uri="{FF2B5EF4-FFF2-40B4-BE49-F238E27FC236}">
              <a16:creationId xmlns:a16="http://schemas.microsoft.com/office/drawing/2014/main" id="{00000000-0008-0000-0F00-00000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8" name="Picture 114">
          <a:extLst>
            <a:ext uri="{FF2B5EF4-FFF2-40B4-BE49-F238E27FC236}">
              <a16:creationId xmlns:a16="http://schemas.microsoft.com/office/drawing/2014/main" id="{00000000-0008-0000-0F00-00000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69" name="Picture 115">
          <a:extLst>
            <a:ext uri="{FF2B5EF4-FFF2-40B4-BE49-F238E27FC236}">
              <a16:creationId xmlns:a16="http://schemas.microsoft.com/office/drawing/2014/main" id="{00000000-0008-0000-0F00-00000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290</xdr:row>
      <xdr:rowOff>0</xdr:rowOff>
    </xdr:from>
    <xdr:to>
      <xdr:col>1</xdr:col>
      <xdr:colOff>800100</xdr:colOff>
      <xdr:row>290</xdr:row>
      <xdr:rowOff>0</xdr:rowOff>
    </xdr:to>
    <xdr:pic>
      <xdr:nvPicPr>
        <xdr:cNvPr id="270" name="Picture 116">
          <a:extLst>
            <a:ext uri="{FF2B5EF4-FFF2-40B4-BE49-F238E27FC236}">
              <a16:creationId xmlns:a16="http://schemas.microsoft.com/office/drawing/2014/main" id="{00000000-0008-0000-0F00-00000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0244375"/>
          <a:ext cx="800100" cy="0"/>
        </a:xfrm>
        <a:prstGeom prst="rect">
          <a:avLst/>
        </a:prstGeom>
        <a:noFill/>
        <a:ln w="9525">
          <a:noFill/>
          <a:miter lim="800000"/>
          <a:headEnd/>
          <a:tailEnd/>
        </a:ln>
      </xdr:spPr>
    </xdr:pic>
    <xdr:clientData/>
  </xdr:twoCellAnchor>
  <xdr:twoCellAnchor>
    <xdr:from>
      <xdr:col>1</xdr:col>
      <xdr:colOff>0</xdr:colOff>
      <xdr:row>287</xdr:row>
      <xdr:rowOff>47625</xdr:rowOff>
    </xdr:from>
    <xdr:to>
      <xdr:col>1</xdr:col>
      <xdr:colOff>800100</xdr:colOff>
      <xdr:row>291</xdr:row>
      <xdr:rowOff>123825</xdr:rowOff>
    </xdr:to>
    <xdr:pic>
      <xdr:nvPicPr>
        <xdr:cNvPr id="271" name="Picture 117">
          <a:extLst>
            <a:ext uri="{FF2B5EF4-FFF2-40B4-BE49-F238E27FC236}">
              <a16:creationId xmlns:a16="http://schemas.microsoft.com/office/drawing/2014/main" id="{00000000-0008-0000-0F00-00000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9768125"/>
          <a:ext cx="800100" cy="76200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72" name="Picture 73">
          <a:extLst>
            <a:ext uri="{FF2B5EF4-FFF2-40B4-BE49-F238E27FC236}">
              <a16:creationId xmlns:a16="http://schemas.microsoft.com/office/drawing/2014/main" id="{00000000-0008-0000-0F00-00001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73" name="Picture 74">
          <a:extLst>
            <a:ext uri="{FF2B5EF4-FFF2-40B4-BE49-F238E27FC236}">
              <a16:creationId xmlns:a16="http://schemas.microsoft.com/office/drawing/2014/main" id="{00000000-0008-0000-0F00-00001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74" name="Picture 75">
          <a:extLst>
            <a:ext uri="{FF2B5EF4-FFF2-40B4-BE49-F238E27FC236}">
              <a16:creationId xmlns:a16="http://schemas.microsoft.com/office/drawing/2014/main" id="{00000000-0008-0000-0F00-00001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75" name="Picture 76">
          <a:extLst>
            <a:ext uri="{FF2B5EF4-FFF2-40B4-BE49-F238E27FC236}">
              <a16:creationId xmlns:a16="http://schemas.microsoft.com/office/drawing/2014/main" id="{00000000-0008-0000-0F00-00001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76" name="Picture 77">
          <a:extLst>
            <a:ext uri="{FF2B5EF4-FFF2-40B4-BE49-F238E27FC236}">
              <a16:creationId xmlns:a16="http://schemas.microsoft.com/office/drawing/2014/main" id="{00000000-0008-0000-0F00-00001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77" name="Picture 78">
          <a:extLst>
            <a:ext uri="{FF2B5EF4-FFF2-40B4-BE49-F238E27FC236}">
              <a16:creationId xmlns:a16="http://schemas.microsoft.com/office/drawing/2014/main" id="{00000000-0008-0000-0F00-00001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78" name="Picture 79">
          <a:extLst>
            <a:ext uri="{FF2B5EF4-FFF2-40B4-BE49-F238E27FC236}">
              <a16:creationId xmlns:a16="http://schemas.microsoft.com/office/drawing/2014/main" id="{00000000-0008-0000-0F00-00001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79" name="Picture 80">
          <a:extLst>
            <a:ext uri="{FF2B5EF4-FFF2-40B4-BE49-F238E27FC236}">
              <a16:creationId xmlns:a16="http://schemas.microsoft.com/office/drawing/2014/main" id="{00000000-0008-0000-0F00-00001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0" name="Picture 81">
          <a:extLst>
            <a:ext uri="{FF2B5EF4-FFF2-40B4-BE49-F238E27FC236}">
              <a16:creationId xmlns:a16="http://schemas.microsoft.com/office/drawing/2014/main" id="{00000000-0008-0000-0F00-00001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1" name="Picture 82">
          <a:extLst>
            <a:ext uri="{FF2B5EF4-FFF2-40B4-BE49-F238E27FC236}">
              <a16:creationId xmlns:a16="http://schemas.microsoft.com/office/drawing/2014/main" id="{00000000-0008-0000-0F00-00001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2" name="Picture 83">
          <a:extLst>
            <a:ext uri="{FF2B5EF4-FFF2-40B4-BE49-F238E27FC236}">
              <a16:creationId xmlns:a16="http://schemas.microsoft.com/office/drawing/2014/main" id="{00000000-0008-0000-0F00-00001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3" name="Picture 84">
          <a:extLst>
            <a:ext uri="{FF2B5EF4-FFF2-40B4-BE49-F238E27FC236}">
              <a16:creationId xmlns:a16="http://schemas.microsoft.com/office/drawing/2014/main" id="{00000000-0008-0000-0F00-00001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4" name="Picture 85">
          <a:extLst>
            <a:ext uri="{FF2B5EF4-FFF2-40B4-BE49-F238E27FC236}">
              <a16:creationId xmlns:a16="http://schemas.microsoft.com/office/drawing/2014/main" id="{00000000-0008-0000-0F00-00001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5" name="Picture 86">
          <a:extLst>
            <a:ext uri="{FF2B5EF4-FFF2-40B4-BE49-F238E27FC236}">
              <a16:creationId xmlns:a16="http://schemas.microsoft.com/office/drawing/2014/main" id="{00000000-0008-0000-0F00-00001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6" name="Picture 87">
          <a:extLst>
            <a:ext uri="{FF2B5EF4-FFF2-40B4-BE49-F238E27FC236}">
              <a16:creationId xmlns:a16="http://schemas.microsoft.com/office/drawing/2014/main" id="{00000000-0008-0000-0F00-00001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7" name="Picture 88">
          <a:extLst>
            <a:ext uri="{FF2B5EF4-FFF2-40B4-BE49-F238E27FC236}">
              <a16:creationId xmlns:a16="http://schemas.microsoft.com/office/drawing/2014/main" id="{00000000-0008-0000-0F00-00001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8" name="Picture 89">
          <a:extLst>
            <a:ext uri="{FF2B5EF4-FFF2-40B4-BE49-F238E27FC236}">
              <a16:creationId xmlns:a16="http://schemas.microsoft.com/office/drawing/2014/main" id="{00000000-0008-0000-0F00-00002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89" name="Picture 90">
          <a:extLst>
            <a:ext uri="{FF2B5EF4-FFF2-40B4-BE49-F238E27FC236}">
              <a16:creationId xmlns:a16="http://schemas.microsoft.com/office/drawing/2014/main" id="{00000000-0008-0000-0F00-00002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0" name="Picture 91">
          <a:extLst>
            <a:ext uri="{FF2B5EF4-FFF2-40B4-BE49-F238E27FC236}">
              <a16:creationId xmlns:a16="http://schemas.microsoft.com/office/drawing/2014/main" id="{00000000-0008-0000-0F00-00002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1" name="Picture 92">
          <a:extLst>
            <a:ext uri="{FF2B5EF4-FFF2-40B4-BE49-F238E27FC236}">
              <a16:creationId xmlns:a16="http://schemas.microsoft.com/office/drawing/2014/main" id="{00000000-0008-0000-0F00-00002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2" name="Picture 93">
          <a:extLst>
            <a:ext uri="{FF2B5EF4-FFF2-40B4-BE49-F238E27FC236}">
              <a16:creationId xmlns:a16="http://schemas.microsoft.com/office/drawing/2014/main" id="{00000000-0008-0000-0F00-00002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3" name="Picture 94">
          <a:extLst>
            <a:ext uri="{FF2B5EF4-FFF2-40B4-BE49-F238E27FC236}">
              <a16:creationId xmlns:a16="http://schemas.microsoft.com/office/drawing/2014/main" id="{00000000-0008-0000-0F00-00002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4" name="Picture 95">
          <a:extLst>
            <a:ext uri="{FF2B5EF4-FFF2-40B4-BE49-F238E27FC236}">
              <a16:creationId xmlns:a16="http://schemas.microsoft.com/office/drawing/2014/main" id="{00000000-0008-0000-0F00-00002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5" name="Picture 96">
          <a:extLst>
            <a:ext uri="{FF2B5EF4-FFF2-40B4-BE49-F238E27FC236}">
              <a16:creationId xmlns:a16="http://schemas.microsoft.com/office/drawing/2014/main" id="{00000000-0008-0000-0F00-00002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6" name="Picture 97">
          <a:extLst>
            <a:ext uri="{FF2B5EF4-FFF2-40B4-BE49-F238E27FC236}">
              <a16:creationId xmlns:a16="http://schemas.microsoft.com/office/drawing/2014/main" id="{00000000-0008-0000-0F00-00002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7" name="Picture 98">
          <a:extLst>
            <a:ext uri="{FF2B5EF4-FFF2-40B4-BE49-F238E27FC236}">
              <a16:creationId xmlns:a16="http://schemas.microsoft.com/office/drawing/2014/main" id="{00000000-0008-0000-0F00-00002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8" name="Picture 99">
          <a:extLst>
            <a:ext uri="{FF2B5EF4-FFF2-40B4-BE49-F238E27FC236}">
              <a16:creationId xmlns:a16="http://schemas.microsoft.com/office/drawing/2014/main" id="{00000000-0008-0000-0F00-00002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299" name="Picture 100">
          <a:extLst>
            <a:ext uri="{FF2B5EF4-FFF2-40B4-BE49-F238E27FC236}">
              <a16:creationId xmlns:a16="http://schemas.microsoft.com/office/drawing/2014/main" id="{00000000-0008-0000-0F00-00002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0" name="Picture 101">
          <a:extLst>
            <a:ext uri="{FF2B5EF4-FFF2-40B4-BE49-F238E27FC236}">
              <a16:creationId xmlns:a16="http://schemas.microsoft.com/office/drawing/2014/main" id="{00000000-0008-0000-0F00-00002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1" name="Picture 102">
          <a:extLst>
            <a:ext uri="{FF2B5EF4-FFF2-40B4-BE49-F238E27FC236}">
              <a16:creationId xmlns:a16="http://schemas.microsoft.com/office/drawing/2014/main" id="{00000000-0008-0000-0F00-00002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2" name="Picture 103">
          <a:extLst>
            <a:ext uri="{FF2B5EF4-FFF2-40B4-BE49-F238E27FC236}">
              <a16:creationId xmlns:a16="http://schemas.microsoft.com/office/drawing/2014/main" id="{00000000-0008-0000-0F00-00002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3" name="Picture 104">
          <a:extLst>
            <a:ext uri="{FF2B5EF4-FFF2-40B4-BE49-F238E27FC236}">
              <a16:creationId xmlns:a16="http://schemas.microsoft.com/office/drawing/2014/main" id="{00000000-0008-0000-0F00-00002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4" name="Picture 105">
          <a:extLst>
            <a:ext uri="{FF2B5EF4-FFF2-40B4-BE49-F238E27FC236}">
              <a16:creationId xmlns:a16="http://schemas.microsoft.com/office/drawing/2014/main" id="{00000000-0008-0000-0F00-00003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5" name="Picture 106">
          <a:extLst>
            <a:ext uri="{FF2B5EF4-FFF2-40B4-BE49-F238E27FC236}">
              <a16:creationId xmlns:a16="http://schemas.microsoft.com/office/drawing/2014/main" id="{00000000-0008-0000-0F00-00003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6" name="Picture 107">
          <a:extLst>
            <a:ext uri="{FF2B5EF4-FFF2-40B4-BE49-F238E27FC236}">
              <a16:creationId xmlns:a16="http://schemas.microsoft.com/office/drawing/2014/main" id="{00000000-0008-0000-0F00-00003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7" name="Picture 108">
          <a:extLst>
            <a:ext uri="{FF2B5EF4-FFF2-40B4-BE49-F238E27FC236}">
              <a16:creationId xmlns:a16="http://schemas.microsoft.com/office/drawing/2014/main" id="{00000000-0008-0000-0F00-00003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8" name="Picture 109">
          <a:extLst>
            <a:ext uri="{FF2B5EF4-FFF2-40B4-BE49-F238E27FC236}">
              <a16:creationId xmlns:a16="http://schemas.microsoft.com/office/drawing/2014/main" id="{00000000-0008-0000-0F00-00003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09" name="Picture 110">
          <a:extLst>
            <a:ext uri="{FF2B5EF4-FFF2-40B4-BE49-F238E27FC236}">
              <a16:creationId xmlns:a16="http://schemas.microsoft.com/office/drawing/2014/main" id="{00000000-0008-0000-0F00-00003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10" name="Picture 111">
          <a:extLst>
            <a:ext uri="{FF2B5EF4-FFF2-40B4-BE49-F238E27FC236}">
              <a16:creationId xmlns:a16="http://schemas.microsoft.com/office/drawing/2014/main" id="{00000000-0008-0000-0F00-00003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11" name="Picture 112">
          <a:extLst>
            <a:ext uri="{FF2B5EF4-FFF2-40B4-BE49-F238E27FC236}">
              <a16:creationId xmlns:a16="http://schemas.microsoft.com/office/drawing/2014/main" id="{00000000-0008-0000-0F00-00003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12" name="Picture 113">
          <a:extLst>
            <a:ext uri="{FF2B5EF4-FFF2-40B4-BE49-F238E27FC236}">
              <a16:creationId xmlns:a16="http://schemas.microsoft.com/office/drawing/2014/main" id="{00000000-0008-0000-0F00-00003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13" name="Picture 114">
          <a:extLst>
            <a:ext uri="{FF2B5EF4-FFF2-40B4-BE49-F238E27FC236}">
              <a16:creationId xmlns:a16="http://schemas.microsoft.com/office/drawing/2014/main" id="{00000000-0008-0000-0F00-00003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14" name="Picture 115">
          <a:extLst>
            <a:ext uri="{FF2B5EF4-FFF2-40B4-BE49-F238E27FC236}">
              <a16:creationId xmlns:a16="http://schemas.microsoft.com/office/drawing/2014/main" id="{00000000-0008-0000-0F00-00003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346</xdr:row>
      <xdr:rowOff>0</xdr:rowOff>
    </xdr:from>
    <xdr:to>
      <xdr:col>1</xdr:col>
      <xdr:colOff>800100</xdr:colOff>
      <xdr:row>346</xdr:row>
      <xdr:rowOff>0</xdr:rowOff>
    </xdr:to>
    <xdr:pic>
      <xdr:nvPicPr>
        <xdr:cNvPr id="315" name="Picture 116">
          <a:extLst>
            <a:ext uri="{FF2B5EF4-FFF2-40B4-BE49-F238E27FC236}">
              <a16:creationId xmlns:a16="http://schemas.microsoft.com/office/drawing/2014/main" id="{00000000-0008-0000-0F00-00003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0188475"/>
          <a:ext cx="800100" cy="0"/>
        </a:xfrm>
        <a:prstGeom prst="rect">
          <a:avLst/>
        </a:prstGeom>
        <a:noFill/>
        <a:ln w="9525">
          <a:noFill/>
          <a:miter lim="800000"/>
          <a:headEnd/>
          <a:tailEnd/>
        </a:ln>
      </xdr:spPr>
    </xdr:pic>
    <xdr:clientData/>
  </xdr:twoCellAnchor>
  <xdr:twoCellAnchor>
    <xdr:from>
      <xdr:col>1</xdr:col>
      <xdr:colOff>0</xdr:colOff>
      <xdr:row>343</xdr:row>
      <xdr:rowOff>47625</xdr:rowOff>
    </xdr:from>
    <xdr:to>
      <xdr:col>1</xdr:col>
      <xdr:colOff>800100</xdr:colOff>
      <xdr:row>347</xdr:row>
      <xdr:rowOff>123825</xdr:rowOff>
    </xdr:to>
    <xdr:pic>
      <xdr:nvPicPr>
        <xdr:cNvPr id="316" name="Picture 117">
          <a:extLst>
            <a:ext uri="{FF2B5EF4-FFF2-40B4-BE49-F238E27FC236}">
              <a16:creationId xmlns:a16="http://schemas.microsoft.com/office/drawing/2014/main" id="{00000000-0008-0000-0F00-00003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9712225"/>
          <a:ext cx="800100" cy="76200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17" name="Picture 73">
          <a:extLst>
            <a:ext uri="{FF2B5EF4-FFF2-40B4-BE49-F238E27FC236}">
              <a16:creationId xmlns:a16="http://schemas.microsoft.com/office/drawing/2014/main" id="{00000000-0008-0000-0F00-00003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18" name="Picture 74">
          <a:extLst>
            <a:ext uri="{FF2B5EF4-FFF2-40B4-BE49-F238E27FC236}">
              <a16:creationId xmlns:a16="http://schemas.microsoft.com/office/drawing/2014/main" id="{00000000-0008-0000-0F00-00003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19" name="Picture 75">
          <a:extLst>
            <a:ext uri="{FF2B5EF4-FFF2-40B4-BE49-F238E27FC236}">
              <a16:creationId xmlns:a16="http://schemas.microsoft.com/office/drawing/2014/main" id="{00000000-0008-0000-0F00-00003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0" name="Picture 76">
          <a:extLst>
            <a:ext uri="{FF2B5EF4-FFF2-40B4-BE49-F238E27FC236}">
              <a16:creationId xmlns:a16="http://schemas.microsoft.com/office/drawing/2014/main" id="{00000000-0008-0000-0F00-00004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1" name="Picture 77">
          <a:extLst>
            <a:ext uri="{FF2B5EF4-FFF2-40B4-BE49-F238E27FC236}">
              <a16:creationId xmlns:a16="http://schemas.microsoft.com/office/drawing/2014/main" id="{00000000-0008-0000-0F00-00004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2" name="Picture 78">
          <a:extLst>
            <a:ext uri="{FF2B5EF4-FFF2-40B4-BE49-F238E27FC236}">
              <a16:creationId xmlns:a16="http://schemas.microsoft.com/office/drawing/2014/main" id="{00000000-0008-0000-0F00-00004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3" name="Picture 79">
          <a:extLst>
            <a:ext uri="{FF2B5EF4-FFF2-40B4-BE49-F238E27FC236}">
              <a16:creationId xmlns:a16="http://schemas.microsoft.com/office/drawing/2014/main" id="{00000000-0008-0000-0F00-00004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4" name="Picture 80">
          <a:extLst>
            <a:ext uri="{FF2B5EF4-FFF2-40B4-BE49-F238E27FC236}">
              <a16:creationId xmlns:a16="http://schemas.microsoft.com/office/drawing/2014/main" id="{00000000-0008-0000-0F00-00004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5" name="Picture 81">
          <a:extLst>
            <a:ext uri="{FF2B5EF4-FFF2-40B4-BE49-F238E27FC236}">
              <a16:creationId xmlns:a16="http://schemas.microsoft.com/office/drawing/2014/main" id="{00000000-0008-0000-0F00-00004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6" name="Picture 82">
          <a:extLst>
            <a:ext uri="{FF2B5EF4-FFF2-40B4-BE49-F238E27FC236}">
              <a16:creationId xmlns:a16="http://schemas.microsoft.com/office/drawing/2014/main" id="{00000000-0008-0000-0F00-00004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7" name="Picture 83">
          <a:extLst>
            <a:ext uri="{FF2B5EF4-FFF2-40B4-BE49-F238E27FC236}">
              <a16:creationId xmlns:a16="http://schemas.microsoft.com/office/drawing/2014/main" id="{00000000-0008-0000-0F00-00004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8" name="Picture 84">
          <a:extLst>
            <a:ext uri="{FF2B5EF4-FFF2-40B4-BE49-F238E27FC236}">
              <a16:creationId xmlns:a16="http://schemas.microsoft.com/office/drawing/2014/main" id="{00000000-0008-0000-0F00-00004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29" name="Picture 85">
          <a:extLst>
            <a:ext uri="{FF2B5EF4-FFF2-40B4-BE49-F238E27FC236}">
              <a16:creationId xmlns:a16="http://schemas.microsoft.com/office/drawing/2014/main" id="{00000000-0008-0000-0F00-00004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0" name="Picture 86">
          <a:extLst>
            <a:ext uri="{FF2B5EF4-FFF2-40B4-BE49-F238E27FC236}">
              <a16:creationId xmlns:a16="http://schemas.microsoft.com/office/drawing/2014/main" id="{00000000-0008-0000-0F00-00004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1" name="Picture 87">
          <a:extLst>
            <a:ext uri="{FF2B5EF4-FFF2-40B4-BE49-F238E27FC236}">
              <a16:creationId xmlns:a16="http://schemas.microsoft.com/office/drawing/2014/main" id="{00000000-0008-0000-0F00-00004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2" name="Picture 88">
          <a:extLst>
            <a:ext uri="{FF2B5EF4-FFF2-40B4-BE49-F238E27FC236}">
              <a16:creationId xmlns:a16="http://schemas.microsoft.com/office/drawing/2014/main" id="{00000000-0008-0000-0F00-00004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3" name="Picture 89">
          <a:extLst>
            <a:ext uri="{FF2B5EF4-FFF2-40B4-BE49-F238E27FC236}">
              <a16:creationId xmlns:a16="http://schemas.microsoft.com/office/drawing/2014/main" id="{00000000-0008-0000-0F00-00004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4" name="Picture 90">
          <a:extLst>
            <a:ext uri="{FF2B5EF4-FFF2-40B4-BE49-F238E27FC236}">
              <a16:creationId xmlns:a16="http://schemas.microsoft.com/office/drawing/2014/main" id="{00000000-0008-0000-0F00-00004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5" name="Picture 91">
          <a:extLst>
            <a:ext uri="{FF2B5EF4-FFF2-40B4-BE49-F238E27FC236}">
              <a16:creationId xmlns:a16="http://schemas.microsoft.com/office/drawing/2014/main" id="{00000000-0008-0000-0F00-00004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6" name="Picture 92">
          <a:extLst>
            <a:ext uri="{FF2B5EF4-FFF2-40B4-BE49-F238E27FC236}">
              <a16:creationId xmlns:a16="http://schemas.microsoft.com/office/drawing/2014/main" id="{00000000-0008-0000-0F00-00005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7" name="Picture 93">
          <a:extLst>
            <a:ext uri="{FF2B5EF4-FFF2-40B4-BE49-F238E27FC236}">
              <a16:creationId xmlns:a16="http://schemas.microsoft.com/office/drawing/2014/main" id="{00000000-0008-0000-0F00-00005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8" name="Picture 94">
          <a:extLst>
            <a:ext uri="{FF2B5EF4-FFF2-40B4-BE49-F238E27FC236}">
              <a16:creationId xmlns:a16="http://schemas.microsoft.com/office/drawing/2014/main" id="{00000000-0008-0000-0F00-00005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39" name="Picture 95">
          <a:extLst>
            <a:ext uri="{FF2B5EF4-FFF2-40B4-BE49-F238E27FC236}">
              <a16:creationId xmlns:a16="http://schemas.microsoft.com/office/drawing/2014/main" id="{00000000-0008-0000-0F00-00005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0" name="Picture 96">
          <a:extLst>
            <a:ext uri="{FF2B5EF4-FFF2-40B4-BE49-F238E27FC236}">
              <a16:creationId xmlns:a16="http://schemas.microsoft.com/office/drawing/2014/main" id="{00000000-0008-0000-0F00-00005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1" name="Picture 97">
          <a:extLst>
            <a:ext uri="{FF2B5EF4-FFF2-40B4-BE49-F238E27FC236}">
              <a16:creationId xmlns:a16="http://schemas.microsoft.com/office/drawing/2014/main" id="{00000000-0008-0000-0F00-00005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2" name="Picture 98">
          <a:extLst>
            <a:ext uri="{FF2B5EF4-FFF2-40B4-BE49-F238E27FC236}">
              <a16:creationId xmlns:a16="http://schemas.microsoft.com/office/drawing/2014/main" id="{00000000-0008-0000-0F00-00005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3" name="Picture 99">
          <a:extLst>
            <a:ext uri="{FF2B5EF4-FFF2-40B4-BE49-F238E27FC236}">
              <a16:creationId xmlns:a16="http://schemas.microsoft.com/office/drawing/2014/main" id="{00000000-0008-0000-0F00-00005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4" name="Picture 100">
          <a:extLst>
            <a:ext uri="{FF2B5EF4-FFF2-40B4-BE49-F238E27FC236}">
              <a16:creationId xmlns:a16="http://schemas.microsoft.com/office/drawing/2014/main" id="{00000000-0008-0000-0F00-00005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5" name="Picture 101">
          <a:extLst>
            <a:ext uri="{FF2B5EF4-FFF2-40B4-BE49-F238E27FC236}">
              <a16:creationId xmlns:a16="http://schemas.microsoft.com/office/drawing/2014/main" id="{00000000-0008-0000-0F00-00005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6" name="Picture 102">
          <a:extLst>
            <a:ext uri="{FF2B5EF4-FFF2-40B4-BE49-F238E27FC236}">
              <a16:creationId xmlns:a16="http://schemas.microsoft.com/office/drawing/2014/main" id="{00000000-0008-0000-0F00-00005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7" name="Picture 103">
          <a:extLst>
            <a:ext uri="{FF2B5EF4-FFF2-40B4-BE49-F238E27FC236}">
              <a16:creationId xmlns:a16="http://schemas.microsoft.com/office/drawing/2014/main" id="{00000000-0008-0000-0F00-00005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8" name="Picture 104">
          <a:extLst>
            <a:ext uri="{FF2B5EF4-FFF2-40B4-BE49-F238E27FC236}">
              <a16:creationId xmlns:a16="http://schemas.microsoft.com/office/drawing/2014/main" id="{00000000-0008-0000-0F00-00005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49" name="Picture 105">
          <a:extLst>
            <a:ext uri="{FF2B5EF4-FFF2-40B4-BE49-F238E27FC236}">
              <a16:creationId xmlns:a16="http://schemas.microsoft.com/office/drawing/2014/main" id="{00000000-0008-0000-0F00-00005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0" name="Picture 106">
          <a:extLst>
            <a:ext uri="{FF2B5EF4-FFF2-40B4-BE49-F238E27FC236}">
              <a16:creationId xmlns:a16="http://schemas.microsoft.com/office/drawing/2014/main" id="{00000000-0008-0000-0F00-00005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1" name="Picture 107">
          <a:extLst>
            <a:ext uri="{FF2B5EF4-FFF2-40B4-BE49-F238E27FC236}">
              <a16:creationId xmlns:a16="http://schemas.microsoft.com/office/drawing/2014/main" id="{00000000-0008-0000-0F00-00005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2" name="Picture 108">
          <a:extLst>
            <a:ext uri="{FF2B5EF4-FFF2-40B4-BE49-F238E27FC236}">
              <a16:creationId xmlns:a16="http://schemas.microsoft.com/office/drawing/2014/main" id="{00000000-0008-0000-0F00-00006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3" name="Picture 109">
          <a:extLst>
            <a:ext uri="{FF2B5EF4-FFF2-40B4-BE49-F238E27FC236}">
              <a16:creationId xmlns:a16="http://schemas.microsoft.com/office/drawing/2014/main" id="{00000000-0008-0000-0F00-00006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4" name="Picture 110">
          <a:extLst>
            <a:ext uri="{FF2B5EF4-FFF2-40B4-BE49-F238E27FC236}">
              <a16:creationId xmlns:a16="http://schemas.microsoft.com/office/drawing/2014/main" id="{00000000-0008-0000-0F00-00006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5" name="Picture 111">
          <a:extLst>
            <a:ext uri="{FF2B5EF4-FFF2-40B4-BE49-F238E27FC236}">
              <a16:creationId xmlns:a16="http://schemas.microsoft.com/office/drawing/2014/main" id="{00000000-0008-0000-0F00-00006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6" name="Picture 112">
          <a:extLst>
            <a:ext uri="{FF2B5EF4-FFF2-40B4-BE49-F238E27FC236}">
              <a16:creationId xmlns:a16="http://schemas.microsoft.com/office/drawing/2014/main" id="{00000000-0008-0000-0F00-00006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7" name="Picture 113">
          <a:extLst>
            <a:ext uri="{FF2B5EF4-FFF2-40B4-BE49-F238E27FC236}">
              <a16:creationId xmlns:a16="http://schemas.microsoft.com/office/drawing/2014/main" id="{00000000-0008-0000-0F00-00006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8" name="Picture 114">
          <a:extLst>
            <a:ext uri="{FF2B5EF4-FFF2-40B4-BE49-F238E27FC236}">
              <a16:creationId xmlns:a16="http://schemas.microsoft.com/office/drawing/2014/main" id="{00000000-0008-0000-0F00-00006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59" name="Picture 115">
          <a:extLst>
            <a:ext uri="{FF2B5EF4-FFF2-40B4-BE49-F238E27FC236}">
              <a16:creationId xmlns:a16="http://schemas.microsoft.com/office/drawing/2014/main" id="{00000000-0008-0000-0F00-00006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403</xdr:row>
      <xdr:rowOff>0</xdr:rowOff>
    </xdr:from>
    <xdr:to>
      <xdr:col>1</xdr:col>
      <xdr:colOff>800100</xdr:colOff>
      <xdr:row>403</xdr:row>
      <xdr:rowOff>0</xdr:rowOff>
    </xdr:to>
    <xdr:pic>
      <xdr:nvPicPr>
        <xdr:cNvPr id="360" name="Picture 116">
          <a:extLst>
            <a:ext uri="{FF2B5EF4-FFF2-40B4-BE49-F238E27FC236}">
              <a16:creationId xmlns:a16="http://schemas.microsoft.com/office/drawing/2014/main" id="{00000000-0008-0000-0F00-00006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0142100"/>
          <a:ext cx="800100" cy="0"/>
        </a:xfrm>
        <a:prstGeom prst="rect">
          <a:avLst/>
        </a:prstGeom>
        <a:noFill/>
        <a:ln w="9525">
          <a:noFill/>
          <a:miter lim="800000"/>
          <a:headEnd/>
          <a:tailEnd/>
        </a:ln>
      </xdr:spPr>
    </xdr:pic>
    <xdr:clientData/>
  </xdr:twoCellAnchor>
  <xdr:twoCellAnchor>
    <xdr:from>
      <xdr:col>1</xdr:col>
      <xdr:colOff>0</xdr:colOff>
      <xdr:row>400</xdr:row>
      <xdr:rowOff>47625</xdr:rowOff>
    </xdr:from>
    <xdr:to>
      <xdr:col>1</xdr:col>
      <xdr:colOff>800100</xdr:colOff>
      <xdr:row>404</xdr:row>
      <xdr:rowOff>123825</xdr:rowOff>
    </xdr:to>
    <xdr:pic>
      <xdr:nvPicPr>
        <xdr:cNvPr id="361" name="Picture 117">
          <a:extLst>
            <a:ext uri="{FF2B5EF4-FFF2-40B4-BE49-F238E27FC236}">
              <a16:creationId xmlns:a16="http://schemas.microsoft.com/office/drawing/2014/main" id="{00000000-0008-0000-0F00-00006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69665850"/>
          <a:ext cx="800100" cy="76200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62" name="Picture 73">
          <a:extLst>
            <a:ext uri="{FF2B5EF4-FFF2-40B4-BE49-F238E27FC236}">
              <a16:creationId xmlns:a16="http://schemas.microsoft.com/office/drawing/2014/main" id="{00000000-0008-0000-0F00-00006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63" name="Picture 74">
          <a:extLst>
            <a:ext uri="{FF2B5EF4-FFF2-40B4-BE49-F238E27FC236}">
              <a16:creationId xmlns:a16="http://schemas.microsoft.com/office/drawing/2014/main" id="{00000000-0008-0000-0F00-00006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64" name="Picture 75">
          <a:extLst>
            <a:ext uri="{FF2B5EF4-FFF2-40B4-BE49-F238E27FC236}">
              <a16:creationId xmlns:a16="http://schemas.microsoft.com/office/drawing/2014/main" id="{00000000-0008-0000-0F00-00006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65" name="Picture 76">
          <a:extLst>
            <a:ext uri="{FF2B5EF4-FFF2-40B4-BE49-F238E27FC236}">
              <a16:creationId xmlns:a16="http://schemas.microsoft.com/office/drawing/2014/main" id="{00000000-0008-0000-0F00-00006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66" name="Picture 77">
          <a:extLst>
            <a:ext uri="{FF2B5EF4-FFF2-40B4-BE49-F238E27FC236}">
              <a16:creationId xmlns:a16="http://schemas.microsoft.com/office/drawing/2014/main" id="{00000000-0008-0000-0F00-00006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67" name="Picture 78">
          <a:extLst>
            <a:ext uri="{FF2B5EF4-FFF2-40B4-BE49-F238E27FC236}">
              <a16:creationId xmlns:a16="http://schemas.microsoft.com/office/drawing/2014/main" id="{00000000-0008-0000-0F00-00006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68" name="Picture 79">
          <a:extLst>
            <a:ext uri="{FF2B5EF4-FFF2-40B4-BE49-F238E27FC236}">
              <a16:creationId xmlns:a16="http://schemas.microsoft.com/office/drawing/2014/main" id="{00000000-0008-0000-0F00-00007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69" name="Picture 80">
          <a:extLst>
            <a:ext uri="{FF2B5EF4-FFF2-40B4-BE49-F238E27FC236}">
              <a16:creationId xmlns:a16="http://schemas.microsoft.com/office/drawing/2014/main" id="{00000000-0008-0000-0F00-00007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0" name="Picture 81">
          <a:extLst>
            <a:ext uri="{FF2B5EF4-FFF2-40B4-BE49-F238E27FC236}">
              <a16:creationId xmlns:a16="http://schemas.microsoft.com/office/drawing/2014/main" id="{00000000-0008-0000-0F00-00007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1" name="Picture 82">
          <a:extLst>
            <a:ext uri="{FF2B5EF4-FFF2-40B4-BE49-F238E27FC236}">
              <a16:creationId xmlns:a16="http://schemas.microsoft.com/office/drawing/2014/main" id="{00000000-0008-0000-0F00-00007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2" name="Picture 83">
          <a:extLst>
            <a:ext uri="{FF2B5EF4-FFF2-40B4-BE49-F238E27FC236}">
              <a16:creationId xmlns:a16="http://schemas.microsoft.com/office/drawing/2014/main" id="{00000000-0008-0000-0F00-00007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3" name="Picture 84">
          <a:extLst>
            <a:ext uri="{FF2B5EF4-FFF2-40B4-BE49-F238E27FC236}">
              <a16:creationId xmlns:a16="http://schemas.microsoft.com/office/drawing/2014/main" id="{00000000-0008-0000-0F00-00007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4" name="Picture 85">
          <a:extLst>
            <a:ext uri="{FF2B5EF4-FFF2-40B4-BE49-F238E27FC236}">
              <a16:creationId xmlns:a16="http://schemas.microsoft.com/office/drawing/2014/main" id="{00000000-0008-0000-0F00-00007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5" name="Picture 86">
          <a:extLst>
            <a:ext uri="{FF2B5EF4-FFF2-40B4-BE49-F238E27FC236}">
              <a16:creationId xmlns:a16="http://schemas.microsoft.com/office/drawing/2014/main" id="{00000000-0008-0000-0F00-00007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6" name="Picture 87">
          <a:extLst>
            <a:ext uri="{FF2B5EF4-FFF2-40B4-BE49-F238E27FC236}">
              <a16:creationId xmlns:a16="http://schemas.microsoft.com/office/drawing/2014/main" id="{00000000-0008-0000-0F00-00007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7" name="Picture 88">
          <a:extLst>
            <a:ext uri="{FF2B5EF4-FFF2-40B4-BE49-F238E27FC236}">
              <a16:creationId xmlns:a16="http://schemas.microsoft.com/office/drawing/2014/main" id="{00000000-0008-0000-0F00-00007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8" name="Picture 89">
          <a:extLst>
            <a:ext uri="{FF2B5EF4-FFF2-40B4-BE49-F238E27FC236}">
              <a16:creationId xmlns:a16="http://schemas.microsoft.com/office/drawing/2014/main" id="{00000000-0008-0000-0F00-00007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79" name="Picture 90">
          <a:extLst>
            <a:ext uri="{FF2B5EF4-FFF2-40B4-BE49-F238E27FC236}">
              <a16:creationId xmlns:a16="http://schemas.microsoft.com/office/drawing/2014/main" id="{00000000-0008-0000-0F00-00007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0" name="Picture 91">
          <a:extLst>
            <a:ext uri="{FF2B5EF4-FFF2-40B4-BE49-F238E27FC236}">
              <a16:creationId xmlns:a16="http://schemas.microsoft.com/office/drawing/2014/main" id="{00000000-0008-0000-0F00-00007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1" name="Picture 92">
          <a:extLst>
            <a:ext uri="{FF2B5EF4-FFF2-40B4-BE49-F238E27FC236}">
              <a16:creationId xmlns:a16="http://schemas.microsoft.com/office/drawing/2014/main" id="{00000000-0008-0000-0F00-00007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2" name="Picture 93">
          <a:extLst>
            <a:ext uri="{FF2B5EF4-FFF2-40B4-BE49-F238E27FC236}">
              <a16:creationId xmlns:a16="http://schemas.microsoft.com/office/drawing/2014/main" id="{00000000-0008-0000-0F00-00007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3" name="Picture 94">
          <a:extLst>
            <a:ext uri="{FF2B5EF4-FFF2-40B4-BE49-F238E27FC236}">
              <a16:creationId xmlns:a16="http://schemas.microsoft.com/office/drawing/2014/main" id="{00000000-0008-0000-0F00-00007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4" name="Picture 95">
          <a:extLst>
            <a:ext uri="{FF2B5EF4-FFF2-40B4-BE49-F238E27FC236}">
              <a16:creationId xmlns:a16="http://schemas.microsoft.com/office/drawing/2014/main" id="{00000000-0008-0000-0F00-00008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5" name="Picture 96">
          <a:extLst>
            <a:ext uri="{FF2B5EF4-FFF2-40B4-BE49-F238E27FC236}">
              <a16:creationId xmlns:a16="http://schemas.microsoft.com/office/drawing/2014/main" id="{00000000-0008-0000-0F00-00008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6" name="Picture 97">
          <a:extLst>
            <a:ext uri="{FF2B5EF4-FFF2-40B4-BE49-F238E27FC236}">
              <a16:creationId xmlns:a16="http://schemas.microsoft.com/office/drawing/2014/main" id="{00000000-0008-0000-0F00-00008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7" name="Picture 98">
          <a:extLst>
            <a:ext uri="{FF2B5EF4-FFF2-40B4-BE49-F238E27FC236}">
              <a16:creationId xmlns:a16="http://schemas.microsoft.com/office/drawing/2014/main" id="{00000000-0008-0000-0F00-00008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8" name="Picture 99">
          <a:extLst>
            <a:ext uri="{FF2B5EF4-FFF2-40B4-BE49-F238E27FC236}">
              <a16:creationId xmlns:a16="http://schemas.microsoft.com/office/drawing/2014/main" id="{00000000-0008-0000-0F00-00008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89" name="Picture 100">
          <a:extLst>
            <a:ext uri="{FF2B5EF4-FFF2-40B4-BE49-F238E27FC236}">
              <a16:creationId xmlns:a16="http://schemas.microsoft.com/office/drawing/2014/main" id="{00000000-0008-0000-0F00-00008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0" name="Picture 101">
          <a:extLst>
            <a:ext uri="{FF2B5EF4-FFF2-40B4-BE49-F238E27FC236}">
              <a16:creationId xmlns:a16="http://schemas.microsoft.com/office/drawing/2014/main" id="{00000000-0008-0000-0F00-00008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1" name="Picture 102">
          <a:extLst>
            <a:ext uri="{FF2B5EF4-FFF2-40B4-BE49-F238E27FC236}">
              <a16:creationId xmlns:a16="http://schemas.microsoft.com/office/drawing/2014/main" id="{00000000-0008-0000-0F00-00008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2" name="Picture 103">
          <a:extLst>
            <a:ext uri="{FF2B5EF4-FFF2-40B4-BE49-F238E27FC236}">
              <a16:creationId xmlns:a16="http://schemas.microsoft.com/office/drawing/2014/main" id="{00000000-0008-0000-0F00-00008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3" name="Picture 104">
          <a:extLst>
            <a:ext uri="{FF2B5EF4-FFF2-40B4-BE49-F238E27FC236}">
              <a16:creationId xmlns:a16="http://schemas.microsoft.com/office/drawing/2014/main" id="{00000000-0008-0000-0F00-00008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4" name="Picture 105">
          <a:extLst>
            <a:ext uri="{FF2B5EF4-FFF2-40B4-BE49-F238E27FC236}">
              <a16:creationId xmlns:a16="http://schemas.microsoft.com/office/drawing/2014/main" id="{00000000-0008-0000-0F00-00008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5" name="Picture 106">
          <a:extLst>
            <a:ext uri="{FF2B5EF4-FFF2-40B4-BE49-F238E27FC236}">
              <a16:creationId xmlns:a16="http://schemas.microsoft.com/office/drawing/2014/main" id="{00000000-0008-0000-0F00-00008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6" name="Picture 107">
          <a:extLst>
            <a:ext uri="{FF2B5EF4-FFF2-40B4-BE49-F238E27FC236}">
              <a16:creationId xmlns:a16="http://schemas.microsoft.com/office/drawing/2014/main" id="{00000000-0008-0000-0F00-00008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7" name="Picture 108">
          <a:extLst>
            <a:ext uri="{FF2B5EF4-FFF2-40B4-BE49-F238E27FC236}">
              <a16:creationId xmlns:a16="http://schemas.microsoft.com/office/drawing/2014/main" id="{00000000-0008-0000-0F00-00008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8" name="Picture 109">
          <a:extLst>
            <a:ext uri="{FF2B5EF4-FFF2-40B4-BE49-F238E27FC236}">
              <a16:creationId xmlns:a16="http://schemas.microsoft.com/office/drawing/2014/main" id="{00000000-0008-0000-0F00-00008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399" name="Picture 110">
          <a:extLst>
            <a:ext uri="{FF2B5EF4-FFF2-40B4-BE49-F238E27FC236}">
              <a16:creationId xmlns:a16="http://schemas.microsoft.com/office/drawing/2014/main" id="{00000000-0008-0000-0F00-00008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400" name="Picture 111">
          <a:extLst>
            <a:ext uri="{FF2B5EF4-FFF2-40B4-BE49-F238E27FC236}">
              <a16:creationId xmlns:a16="http://schemas.microsoft.com/office/drawing/2014/main" id="{00000000-0008-0000-0F00-00009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401" name="Picture 112">
          <a:extLst>
            <a:ext uri="{FF2B5EF4-FFF2-40B4-BE49-F238E27FC236}">
              <a16:creationId xmlns:a16="http://schemas.microsoft.com/office/drawing/2014/main" id="{00000000-0008-0000-0F00-00009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402" name="Picture 113">
          <a:extLst>
            <a:ext uri="{FF2B5EF4-FFF2-40B4-BE49-F238E27FC236}">
              <a16:creationId xmlns:a16="http://schemas.microsoft.com/office/drawing/2014/main" id="{00000000-0008-0000-0F00-00009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403" name="Picture 114">
          <a:extLst>
            <a:ext uri="{FF2B5EF4-FFF2-40B4-BE49-F238E27FC236}">
              <a16:creationId xmlns:a16="http://schemas.microsoft.com/office/drawing/2014/main" id="{00000000-0008-0000-0F00-00009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404" name="Picture 115">
          <a:extLst>
            <a:ext uri="{FF2B5EF4-FFF2-40B4-BE49-F238E27FC236}">
              <a16:creationId xmlns:a16="http://schemas.microsoft.com/office/drawing/2014/main" id="{00000000-0008-0000-0F00-00009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460</xdr:row>
      <xdr:rowOff>0</xdr:rowOff>
    </xdr:from>
    <xdr:to>
      <xdr:col>1</xdr:col>
      <xdr:colOff>800100</xdr:colOff>
      <xdr:row>460</xdr:row>
      <xdr:rowOff>0</xdr:rowOff>
    </xdr:to>
    <xdr:pic>
      <xdr:nvPicPr>
        <xdr:cNvPr id="405" name="Picture 116">
          <a:extLst>
            <a:ext uri="{FF2B5EF4-FFF2-40B4-BE49-F238E27FC236}">
              <a16:creationId xmlns:a16="http://schemas.microsoft.com/office/drawing/2014/main" id="{00000000-0008-0000-0F00-00009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0057625"/>
          <a:ext cx="800100" cy="0"/>
        </a:xfrm>
        <a:prstGeom prst="rect">
          <a:avLst/>
        </a:prstGeom>
        <a:noFill/>
        <a:ln w="9525">
          <a:noFill/>
          <a:miter lim="800000"/>
          <a:headEnd/>
          <a:tailEnd/>
        </a:ln>
      </xdr:spPr>
    </xdr:pic>
    <xdr:clientData/>
  </xdr:twoCellAnchor>
  <xdr:twoCellAnchor>
    <xdr:from>
      <xdr:col>1</xdr:col>
      <xdr:colOff>0</xdr:colOff>
      <xdr:row>457</xdr:row>
      <xdr:rowOff>47625</xdr:rowOff>
    </xdr:from>
    <xdr:to>
      <xdr:col>1</xdr:col>
      <xdr:colOff>800100</xdr:colOff>
      <xdr:row>461</xdr:row>
      <xdr:rowOff>123825</xdr:rowOff>
    </xdr:to>
    <xdr:pic>
      <xdr:nvPicPr>
        <xdr:cNvPr id="406" name="Picture 117">
          <a:extLst>
            <a:ext uri="{FF2B5EF4-FFF2-40B4-BE49-F238E27FC236}">
              <a16:creationId xmlns:a16="http://schemas.microsoft.com/office/drawing/2014/main" id="{00000000-0008-0000-0F00-00009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79581375"/>
          <a:ext cx="800100" cy="76200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07" name="Picture 73">
          <a:extLst>
            <a:ext uri="{FF2B5EF4-FFF2-40B4-BE49-F238E27FC236}">
              <a16:creationId xmlns:a16="http://schemas.microsoft.com/office/drawing/2014/main" id="{00000000-0008-0000-0F00-00009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08" name="Picture 74">
          <a:extLst>
            <a:ext uri="{FF2B5EF4-FFF2-40B4-BE49-F238E27FC236}">
              <a16:creationId xmlns:a16="http://schemas.microsoft.com/office/drawing/2014/main" id="{00000000-0008-0000-0F00-00009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09" name="Picture 75">
          <a:extLst>
            <a:ext uri="{FF2B5EF4-FFF2-40B4-BE49-F238E27FC236}">
              <a16:creationId xmlns:a16="http://schemas.microsoft.com/office/drawing/2014/main" id="{00000000-0008-0000-0F00-00009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0" name="Picture 76">
          <a:extLst>
            <a:ext uri="{FF2B5EF4-FFF2-40B4-BE49-F238E27FC236}">
              <a16:creationId xmlns:a16="http://schemas.microsoft.com/office/drawing/2014/main" id="{00000000-0008-0000-0F00-00009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1" name="Picture 77">
          <a:extLst>
            <a:ext uri="{FF2B5EF4-FFF2-40B4-BE49-F238E27FC236}">
              <a16:creationId xmlns:a16="http://schemas.microsoft.com/office/drawing/2014/main" id="{00000000-0008-0000-0F00-00009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2" name="Picture 78">
          <a:extLst>
            <a:ext uri="{FF2B5EF4-FFF2-40B4-BE49-F238E27FC236}">
              <a16:creationId xmlns:a16="http://schemas.microsoft.com/office/drawing/2014/main" id="{00000000-0008-0000-0F00-00009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3" name="Picture 79">
          <a:extLst>
            <a:ext uri="{FF2B5EF4-FFF2-40B4-BE49-F238E27FC236}">
              <a16:creationId xmlns:a16="http://schemas.microsoft.com/office/drawing/2014/main" id="{00000000-0008-0000-0F00-00009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4" name="Picture 80">
          <a:extLst>
            <a:ext uri="{FF2B5EF4-FFF2-40B4-BE49-F238E27FC236}">
              <a16:creationId xmlns:a16="http://schemas.microsoft.com/office/drawing/2014/main" id="{00000000-0008-0000-0F00-00009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5" name="Picture 81">
          <a:extLst>
            <a:ext uri="{FF2B5EF4-FFF2-40B4-BE49-F238E27FC236}">
              <a16:creationId xmlns:a16="http://schemas.microsoft.com/office/drawing/2014/main" id="{00000000-0008-0000-0F00-00009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6" name="Picture 82">
          <a:extLst>
            <a:ext uri="{FF2B5EF4-FFF2-40B4-BE49-F238E27FC236}">
              <a16:creationId xmlns:a16="http://schemas.microsoft.com/office/drawing/2014/main" id="{00000000-0008-0000-0F00-0000A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7" name="Picture 83">
          <a:extLst>
            <a:ext uri="{FF2B5EF4-FFF2-40B4-BE49-F238E27FC236}">
              <a16:creationId xmlns:a16="http://schemas.microsoft.com/office/drawing/2014/main" id="{00000000-0008-0000-0F00-0000A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8" name="Picture 84">
          <a:extLst>
            <a:ext uri="{FF2B5EF4-FFF2-40B4-BE49-F238E27FC236}">
              <a16:creationId xmlns:a16="http://schemas.microsoft.com/office/drawing/2014/main" id="{00000000-0008-0000-0F00-0000A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19" name="Picture 85">
          <a:extLst>
            <a:ext uri="{FF2B5EF4-FFF2-40B4-BE49-F238E27FC236}">
              <a16:creationId xmlns:a16="http://schemas.microsoft.com/office/drawing/2014/main" id="{00000000-0008-0000-0F00-0000A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0" name="Picture 86">
          <a:extLst>
            <a:ext uri="{FF2B5EF4-FFF2-40B4-BE49-F238E27FC236}">
              <a16:creationId xmlns:a16="http://schemas.microsoft.com/office/drawing/2014/main" id="{00000000-0008-0000-0F00-0000A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1" name="Picture 87">
          <a:extLst>
            <a:ext uri="{FF2B5EF4-FFF2-40B4-BE49-F238E27FC236}">
              <a16:creationId xmlns:a16="http://schemas.microsoft.com/office/drawing/2014/main" id="{00000000-0008-0000-0F00-0000A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2" name="Picture 88">
          <a:extLst>
            <a:ext uri="{FF2B5EF4-FFF2-40B4-BE49-F238E27FC236}">
              <a16:creationId xmlns:a16="http://schemas.microsoft.com/office/drawing/2014/main" id="{00000000-0008-0000-0F00-0000A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3" name="Picture 89">
          <a:extLst>
            <a:ext uri="{FF2B5EF4-FFF2-40B4-BE49-F238E27FC236}">
              <a16:creationId xmlns:a16="http://schemas.microsoft.com/office/drawing/2014/main" id="{00000000-0008-0000-0F00-0000A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4" name="Picture 90">
          <a:extLst>
            <a:ext uri="{FF2B5EF4-FFF2-40B4-BE49-F238E27FC236}">
              <a16:creationId xmlns:a16="http://schemas.microsoft.com/office/drawing/2014/main" id="{00000000-0008-0000-0F00-0000A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5" name="Picture 91">
          <a:extLst>
            <a:ext uri="{FF2B5EF4-FFF2-40B4-BE49-F238E27FC236}">
              <a16:creationId xmlns:a16="http://schemas.microsoft.com/office/drawing/2014/main" id="{00000000-0008-0000-0F00-0000A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6" name="Picture 92">
          <a:extLst>
            <a:ext uri="{FF2B5EF4-FFF2-40B4-BE49-F238E27FC236}">
              <a16:creationId xmlns:a16="http://schemas.microsoft.com/office/drawing/2014/main" id="{00000000-0008-0000-0F00-0000A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7" name="Picture 93">
          <a:extLst>
            <a:ext uri="{FF2B5EF4-FFF2-40B4-BE49-F238E27FC236}">
              <a16:creationId xmlns:a16="http://schemas.microsoft.com/office/drawing/2014/main" id="{00000000-0008-0000-0F00-0000A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8" name="Picture 94">
          <a:extLst>
            <a:ext uri="{FF2B5EF4-FFF2-40B4-BE49-F238E27FC236}">
              <a16:creationId xmlns:a16="http://schemas.microsoft.com/office/drawing/2014/main" id="{00000000-0008-0000-0F00-0000A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29" name="Picture 95">
          <a:extLst>
            <a:ext uri="{FF2B5EF4-FFF2-40B4-BE49-F238E27FC236}">
              <a16:creationId xmlns:a16="http://schemas.microsoft.com/office/drawing/2014/main" id="{00000000-0008-0000-0F00-0000A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0" name="Picture 96">
          <a:extLst>
            <a:ext uri="{FF2B5EF4-FFF2-40B4-BE49-F238E27FC236}">
              <a16:creationId xmlns:a16="http://schemas.microsoft.com/office/drawing/2014/main" id="{00000000-0008-0000-0F00-0000A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1" name="Picture 97">
          <a:extLst>
            <a:ext uri="{FF2B5EF4-FFF2-40B4-BE49-F238E27FC236}">
              <a16:creationId xmlns:a16="http://schemas.microsoft.com/office/drawing/2014/main" id="{00000000-0008-0000-0F00-0000A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2" name="Picture 98">
          <a:extLst>
            <a:ext uri="{FF2B5EF4-FFF2-40B4-BE49-F238E27FC236}">
              <a16:creationId xmlns:a16="http://schemas.microsoft.com/office/drawing/2014/main" id="{00000000-0008-0000-0F00-0000B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3" name="Picture 99">
          <a:extLst>
            <a:ext uri="{FF2B5EF4-FFF2-40B4-BE49-F238E27FC236}">
              <a16:creationId xmlns:a16="http://schemas.microsoft.com/office/drawing/2014/main" id="{00000000-0008-0000-0F00-0000B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4" name="Picture 100">
          <a:extLst>
            <a:ext uri="{FF2B5EF4-FFF2-40B4-BE49-F238E27FC236}">
              <a16:creationId xmlns:a16="http://schemas.microsoft.com/office/drawing/2014/main" id="{00000000-0008-0000-0F00-0000B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5" name="Picture 101">
          <a:extLst>
            <a:ext uri="{FF2B5EF4-FFF2-40B4-BE49-F238E27FC236}">
              <a16:creationId xmlns:a16="http://schemas.microsoft.com/office/drawing/2014/main" id="{00000000-0008-0000-0F00-0000B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6" name="Picture 102">
          <a:extLst>
            <a:ext uri="{FF2B5EF4-FFF2-40B4-BE49-F238E27FC236}">
              <a16:creationId xmlns:a16="http://schemas.microsoft.com/office/drawing/2014/main" id="{00000000-0008-0000-0F00-0000B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7" name="Picture 103">
          <a:extLst>
            <a:ext uri="{FF2B5EF4-FFF2-40B4-BE49-F238E27FC236}">
              <a16:creationId xmlns:a16="http://schemas.microsoft.com/office/drawing/2014/main" id="{00000000-0008-0000-0F00-0000B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8" name="Picture 104">
          <a:extLst>
            <a:ext uri="{FF2B5EF4-FFF2-40B4-BE49-F238E27FC236}">
              <a16:creationId xmlns:a16="http://schemas.microsoft.com/office/drawing/2014/main" id="{00000000-0008-0000-0F00-0000B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39" name="Picture 105">
          <a:extLst>
            <a:ext uri="{FF2B5EF4-FFF2-40B4-BE49-F238E27FC236}">
              <a16:creationId xmlns:a16="http://schemas.microsoft.com/office/drawing/2014/main" id="{00000000-0008-0000-0F00-0000B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0" name="Picture 106">
          <a:extLst>
            <a:ext uri="{FF2B5EF4-FFF2-40B4-BE49-F238E27FC236}">
              <a16:creationId xmlns:a16="http://schemas.microsoft.com/office/drawing/2014/main" id="{00000000-0008-0000-0F00-0000B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1" name="Picture 107">
          <a:extLst>
            <a:ext uri="{FF2B5EF4-FFF2-40B4-BE49-F238E27FC236}">
              <a16:creationId xmlns:a16="http://schemas.microsoft.com/office/drawing/2014/main" id="{00000000-0008-0000-0F00-0000B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2" name="Picture 108">
          <a:extLst>
            <a:ext uri="{FF2B5EF4-FFF2-40B4-BE49-F238E27FC236}">
              <a16:creationId xmlns:a16="http://schemas.microsoft.com/office/drawing/2014/main" id="{00000000-0008-0000-0F00-0000B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3" name="Picture 109">
          <a:extLst>
            <a:ext uri="{FF2B5EF4-FFF2-40B4-BE49-F238E27FC236}">
              <a16:creationId xmlns:a16="http://schemas.microsoft.com/office/drawing/2014/main" id="{00000000-0008-0000-0F00-0000B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4" name="Picture 110">
          <a:extLst>
            <a:ext uri="{FF2B5EF4-FFF2-40B4-BE49-F238E27FC236}">
              <a16:creationId xmlns:a16="http://schemas.microsoft.com/office/drawing/2014/main" id="{00000000-0008-0000-0F00-0000B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5" name="Picture 111">
          <a:extLst>
            <a:ext uri="{FF2B5EF4-FFF2-40B4-BE49-F238E27FC236}">
              <a16:creationId xmlns:a16="http://schemas.microsoft.com/office/drawing/2014/main" id="{00000000-0008-0000-0F00-0000B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6" name="Picture 112">
          <a:extLst>
            <a:ext uri="{FF2B5EF4-FFF2-40B4-BE49-F238E27FC236}">
              <a16:creationId xmlns:a16="http://schemas.microsoft.com/office/drawing/2014/main" id="{00000000-0008-0000-0F00-0000B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7" name="Picture 113">
          <a:extLst>
            <a:ext uri="{FF2B5EF4-FFF2-40B4-BE49-F238E27FC236}">
              <a16:creationId xmlns:a16="http://schemas.microsoft.com/office/drawing/2014/main" id="{00000000-0008-0000-0F00-0000B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8" name="Picture 114">
          <a:extLst>
            <a:ext uri="{FF2B5EF4-FFF2-40B4-BE49-F238E27FC236}">
              <a16:creationId xmlns:a16="http://schemas.microsoft.com/office/drawing/2014/main" id="{00000000-0008-0000-0F00-0000C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49" name="Picture 115">
          <a:extLst>
            <a:ext uri="{FF2B5EF4-FFF2-40B4-BE49-F238E27FC236}">
              <a16:creationId xmlns:a16="http://schemas.microsoft.com/office/drawing/2014/main" id="{00000000-0008-0000-0F00-0000C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517</xdr:row>
      <xdr:rowOff>0</xdr:rowOff>
    </xdr:from>
    <xdr:to>
      <xdr:col>1</xdr:col>
      <xdr:colOff>800100</xdr:colOff>
      <xdr:row>517</xdr:row>
      <xdr:rowOff>0</xdr:rowOff>
    </xdr:to>
    <xdr:pic>
      <xdr:nvPicPr>
        <xdr:cNvPr id="450" name="Picture 116">
          <a:extLst>
            <a:ext uri="{FF2B5EF4-FFF2-40B4-BE49-F238E27FC236}">
              <a16:creationId xmlns:a16="http://schemas.microsoft.com/office/drawing/2014/main" id="{00000000-0008-0000-0F00-0000C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0001725"/>
          <a:ext cx="800100" cy="0"/>
        </a:xfrm>
        <a:prstGeom prst="rect">
          <a:avLst/>
        </a:prstGeom>
        <a:noFill/>
        <a:ln w="9525">
          <a:noFill/>
          <a:miter lim="800000"/>
          <a:headEnd/>
          <a:tailEnd/>
        </a:ln>
      </xdr:spPr>
    </xdr:pic>
    <xdr:clientData/>
  </xdr:twoCellAnchor>
  <xdr:twoCellAnchor>
    <xdr:from>
      <xdr:col>1</xdr:col>
      <xdr:colOff>0</xdr:colOff>
      <xdr:row>514</xdr:row>
      <xdr:rowOff>47625</xdr:rowOff>
    </xdr:from>
    <xdr:to>
      <xdr:col>1</xdr:col>
      <xdr:colOff>800100</xdr:colOff>
      <xdr:row>518</xdr:row>
      <xdr:rowOff>123825</xdr:rowOff>
    </xdr:to>
    <xdr:pic>
      <xdr:nvPicPr>
        <xdr:cNvPr id="451" name="Picture 117">
          <a:extLst>
            <a:ext uri="{FF2B5EF4-FFF2-40B4-BE49-F238E27FC236}">
              <a16:creationId xmlns:a16="http://schemas.microsoft.com/office/drawing/2014/main" id="{00000000-0008-0000-0F00-0000C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89525475"/>
          <a:ext cx="800100" cy="76200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52" name="Picture 73">
          <a:extLst>
            <a:ext uri="{FF2B5EF4-FFF2-40B4-BE49-F238E27FC236}">
              <a16:creationId xmlns:a16="http://schemas.microsoft.com/office/drawing/2014/main" id="{00000000-0008-0000-0F00-0000C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53" name="Picture 74">
          <a:extLst>
            <a:ext uri="{FF2B5EF4-FFF2-40B4-BE49-F238E27FC236}">
              <a16:creationId xmlns:a16="http://schemas.microsoft.com/office/drawing/2014/main" id="{00000000-0008-0000-0F00-0000C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54" name="Picture 75">
          <a:extLst>
            <a:ext uri="{FF2B5EF4-FFF2-40B4-BE49-F238E27FC236}">
              <a16:creationId xmlns:a16="http://schemas.microsoft.com/office/drawing/2014/main" id="{00000000-0008-0000-0F00-0000C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55" name="Picture 76">
          <a:extLst>
            <a:ext uri="{FF2B5EF4-FFF2-40B4-BE49-F238E27FC236}">
              <a16:creationId xmlns:a16="http://schemas.microsoft.com/office/drawing/2014/main" id="{00000000-0008-0000-0F00-0000C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56" name="Picture 77">
          <a:extLst>
            <a:ext uri="{FF2B5EF4-FFF2-40B4-BE49-F238E27FC236}">
              <a16:creationId xmlns:a16="http://schemas.microsoft.com/office/drawing/2014/main" id="{00000000-0008-0000-0F00-0000C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57" name="Picture 78">
          <a:extLst>
            <a:ext uri="{FF2B5EF4-FFF2-40B4-BE49-F238E27FC236}">
              <a16:creationId xmlns:a16="http://schemas.microsoft.com/office/drawing/2014/main" id="{00000000-0008-0000-0F00-0000C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58" name="Picture 79">
          <a:extLst>
            <a:ext uri="{FF2B5EF4-FFF2-40B4-BE49-F238E27FC236}">
              <a16:creationId xmlns:a16="http://schemas.microsoft.com/office/drawing/2014/main" id="{00000000-0008-0000-0F00-0000C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59" name="Picture 80">
          <a:extLst>
            <a:ext uri="{FF2B5EF4-FFF2-40B4-BE49-F238E27FC236}">
              <a16:creationId xmlns:a16="http://schemas.microsoft.com/office/drawing/2014/main" id="{00000000-0008-0000-0F00-0000C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0" name="Picture 81">
          <a:extLst>
            <a:ext uri="{FF2B5EF4-FFF2-40B4-BE49-F238E27FC236}">
              <a16:creationId xmlns:a16="http://schemas.microsoft.com/office/drawing/2014/main" id="{00000000-0008-0000-0F00-0000C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1" name="Picture 82">
          <a:extLst>
            <a:ext uri="{FF2B5EF4-FFF2-40B4-BE49-F238E27FC236}">
              <a16:creationId xmlns:a16="http://schemas.microsoft.com/office/drawing/2014/main" id="{00000000-0008-0000-0F00-0000C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2" name="Picture 83">
          <a:extLst>
            <a:ext uri="{FF2B5EF4-FFF2-40B4-BE49-F238E27FC236}">
              <a16:creationId xmlns:a16="http://schemas.microsoft.com/office/drawing/2014/main" id="{00000000-0008-0000-0F00-0000C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3" name="Picture 84">
          <a:extLst>
            <a:ext uri="{FF2B5EF4-FFF2-40B4-BE49-F238E27FC236}">
              <a16:creationId xmlns:a16="http://schemas.microsoft.com/office/drawing/2014/main" id="{00000000-0008-0000-0F00-0000C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4" name="Picture 85">
          <a:extLst>
            <a:ext uri="{FF2B5EF4-FFF2-40B4-BE49-F238E27FC236}">
              <a16:creationId xmlns:a16="http://schemas.microsoft.com/office/drawing/2014/main" id="{00000000-0008-0000-0F00-0000D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5" name="Picture 86">
          <a:extLst>
            <a:ext uri="{FF2B5EF4-FFF2-40B4-BE49-F238E27FC236}">
              <a16:creationId xmlns:a16="http://schemas.microsoft.com/office/drawing/2014/main" id="{00000000-0008-0000-0F00-0000D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6" name="Picture 87">
          <a:extLst>
            <a:ext uri="{FF2B5EF4-FFF2-40B4-BE49-F238E27FC236}">
              <a16:creationId xmlns:a16="http://schemas.microsoft.com/office/drawing/2014/main" id="{00000000-0008-0000-0F00-0000D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7" name="Picture 88">
          <a:extLst>
            <a:ext uri="{FF2B5EF4-FFF2-40B4-BE49-F238E27FC236}">
              <a16:creationId xmlns:a16="http://schemas.microsoft.com/office/drawing/2014/main" id="{00000000-0008-0000-0F00-0000D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8" name="Picture 89">
          <a:extLst>
            <a:ext uri="{FF2B5EF4-FFF2-40B4-BE49-F238E27FC236}">
              <a16:creationId xmlns:a16="http://schemas.microsoft.com/office/drawing/2014/main" id="{00000000-0008-0000-0F00-0000D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69" name="Picture 90">
          <a:extLst>
            <a:ext uri="{FF2B5EF4-FFF2-40B4-BE49-F238E27FC236}">
              <a16:creationId xmlns:a16="http://schemas.microsoft.com/office/drawing/2014/main" id="{00000000-0008-0000-0F00-0000D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0" name="Picture 91">
          <a:extLst>
            <a:ext uri="{FF2B5EF4-FFF2-40B4-BE49-F238E27FC236}">
              <a16:creationId xmlns:a16="http://schemas.microsoft.com/office/drawing/2014/main" id="{00000000-0008-0000-0F00-0000D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1" name="Picture 92">
          <a:extLst>
            <a:ext uri="{FF2B5EF4-FFF2-40B4-BE49-F238E27FC236}">
              <a16:creationId xmlns:a16="http://schemas.microsoft.com/office/drawing/2014/main" id="{00000000-0008-0000-0F00-0000D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2" name="Picture 93">
          <a:extLst>
            <a:ext uri="{FF2B5EF4-FFF2-40B4-BE49-F238E27FC236}">
              <a16:creationId xmlns:a16="http://schemas.microsoft.com/office/drawing/2014/main" id="{00000000-0008-0000-0F00-0000D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3" name="Picture 94">
          <a:extLst>
            <a:ext uri="{FF2B5EF4-FFF2-40B4-BE49-F238E27FC236}">
              <a16:creationId xmlns:a16="http://schemas.microsoft.com/office/drawing/2014/main" id="{00000000-0008-0000-0F00-0000D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4" name="Picture 95">
          <a:extLst>
            <a:ext uri="{FF2B5EF4-FFF2-40B4-BE49-F238E27FC236}">
              <a16:creationId xmlns:a16="http://schemas.microsoft.com/office/drawing/2014/main" id="{00000000-0008-0000-0F00-0000D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5" name="Picture 96">
          <a:extLst>
            <a:ext uri="{FF2B5EF4-FFF2-40B4-BE49-F238E27FC236}">
              <a16:creationId xmlns:a16="http://schemas.microsoft.com/office/drawing/2014/main" id="{00000000-0008-0000-0F00-0000D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6" name="Picture 97">
          <a:extLst>
            <a:ext uri="{FF2B5EF4-FFF2-40B4-BE49-F238E27FC236}">
              <a16:creationId xmlns:a16="http://schemas.microsoft.com/office/drawing/2014/main" id="{00000000-0008-0000-0F00-0000D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7" name="Picture 98">
          <a:extLst>
            <a:ext uri="{FF2B5EF4-FFF2-40B4-BE49-F238E27FC236}">
              <a16:creationId xmlns:a16="http://schemas.microsoft.com/office/drawing/2014/main" id="{00000000-0008-0000-0F00-0000D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8" name="Picture 99">
          <a:extLst>
            <a:ext uri="{FF2B5EF4-FFF2-40B4-BE49-F238E27FC236}">
              <a16:creationId xmlns:a16="http://schemas.microsoft.com/office/drawing/2014/main" id="{00000000-0008-0000-0F00-0000D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79" name="Picture 100">
          <a:extLst>
            <a:ext uri="{FF2B5EF4-FFF2-40B4-BE49-F238E27FC236}">
              <a16:creationId xmlns:a16="http://schemas.microsoft.com/office/drawing/2014/main" id="{00000000-0008-0000-0F00-0000D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0" name="Picture 101">
          <a:extLst>
            <a:ext uri="{FF2B5EF4-FFF2-40B4-BE49-F238E27FC236}">
              <a16:creationId xmlns:a16="http://schemas.microsoft.com/office/drawing/2014/main" id="{00000000-0008-0000-0F00-0000E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1" name="Picture 102">
          <a:extLst>
            <a:ext uri="{FF2B5EF4-FFF2-40B4-BE49-F238E27FC236}">
              <a16:creationId xmlns:a16="http://schemas.microsoft.com/office/drawing/2014/main" id="{00000000-0008-0000-0F00-0000E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2" name="Picture 103">
          <a:extLst>
            <a:ext uri="{FF2B5EF4-FFF2-40B4-BE49-F238E27FC236}">
              <a16:creationId xmlns:a16="http://schemas.microsoft.com/office/drawing/2014/main" id="{00000000-0008-0000-0F00-0000E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3" name="Picture 104">
          <a:extLst>
            <a:ext uri="{FF2B5EF4-FFF2-40B4-BE49-F238E27FC236}">
              <a16:creationId xmlns:a16="http://schemas.microsoft.com/office/drawing/2014/main" id="{00000000-0008-0000-0F00-0000E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4" name="Picture 105">
          <a:extLst>
            <a:ext uri="{FF2B5EF4-FFF2-40B4-BE49-F238E27FC236}">
              <a16:creationId xmlns:a16="http://schemas.microsoft.com/office/drawing/2014/main" id="{00000000-0008-0000-0F00-0000E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5" name="Picture 106">
          <a:extLst>
            <a:ext uri="{FF2B5EF4-FFF2-40B4-BE49-F238E27FC236}">
              <a16:creationId xmlns:a16="http://schemas.microsoft.com/office/drawing/2014/main" id="{00000000-0008-0000-0F00-0000E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6" name="Picture 107">
          <a:extLst>
            <a:ext uri="{FF2B5EF4-FFF2-40B4-BE49-F238E27FC236}">
              <a16:creationId xmlns:a16="http://schemas.microsoft.com/office/drawing/2014/main" id="{00000000-0008-0000-0F00-0000E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7" name="Picture 108">
          <a:extLst>
            <a:ext uri="{FF2B5EF4-FFF2-40B4-BE49-F238E27FC236}">
              <a16:creationId xmlns:a16="http://schemas.microsoft.com/office/drawing/2014/main" id="{00000000-0008-0000-0F00-0000E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8" name="Picture 109">
          <a:extLst>
            <a:ext uri="{FF2B5EF4-FFF2-40B4-BE49-F238E27FC236}">
              <a16:creationId xmlns:a16="http://schemas.microsoft.com/office/drawing/2014/main" id="{00000000-0008-0000-0F00-0000E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89" name="Picture 110">
          <a:extLst>
            <a:ext uri="{FF2B5EF4-FFF2-40B4-BE49-F238E27FC236}">
              <a16:creationId xmlns:a16="http://schemas.microsoft.com/office/drawing/2014/main" id="{00000000-0008-0000-0F00-0000E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90" name="Picture 111">
          <a:extLst>
            <a:ext uri="{FF2B5EF4-FFF2-40B4-BE49-F238E27FC236}">
              <a16:creationId xmlns:a16="http://schemas.microsoft.com/office/drawing/2014/main" id="{00000000-0008-0000-0F00-0000E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91" name="Picture 112">
          <a:extLst>
            <a:ext uri="{FF2B5EF4-FFF2-40B4-BE49-F238E27FC236}">
              <a16:creationId xmlns:a16="http://schemas.microsoft.com/office/drawing/2014/main" id="{00000000-0008-0000-0F00-0000E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92" name="Picture 113">
          <a:extLst>
            <a:ext uri="{FF2B5EF4-FFF2-40B4-BE49-F238E27FC236}">
              <a16:creationId xmlns:a16="http://schemas.microsoft.com/office/drawing/2014/main" id="{00000000-0008-0000-0F00-0000E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93" name="Picture 114">
          <a:extLst>
            <a:ext uri="{FF2B5EF4-FFF2-40B4-BE49-F238E27FC236}">
              <a16:creationId xmlns:a16="http://schemas.microsoft.com/office/drawing/2014/main" id="{00000000-0008-0000-0F00-0000E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94" name="Picture 115">
          <a:extLst>
            <a:ext uri="{FF2B5EF4-FFF2-40B4-BE49-F238E27FC236}">
              <a16:creationId xmlns:a16="http://schemas.microsoft.com/office/drawing/2014/main" id="{00000000-0008-0000-0F00-0000E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574</xdr:row>
      <xdr:rowOff>0</xdr:rowOff>
    </xdr:from>
    <xdr:to>
      <xdr:col>1</xdr:col>
      <xdr:colOff>800100</xdr:colOff>
      <xdr:row>574</xdr:row>
      <xdr:rowOff>0</xdr:rowOff>
    </xdr:to>
    <xdr:pic>
      <xdr:nvPicPr>
        <xdr:cNvPr id="495" name="Picture 116">
          <a:extLst>
            <a:ext uri="{FF2B5EF4-FFF2-40B4-BE49-F238E27FC236}">
              <a16:creationId xmlns:a16="http://schemas.microsoft.com/office/drawing/2014/main" id="{00000000-0008-0000-0F00-0000E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945825"/>
          <a:ext cx="800100" cy="0"/>
        </a:xfrm>
        <a:prstGeom prst="rect">
          <a:avLst/>
        </a:prstGeom>
        <a:noFill/>
        <a:ln w="9525">
          <a:noFill/>
          <a:miter lim="800000"/>
          <a:headEnd/>
          <a:tailEnd/>
        </a:ln>
      </xdr:spPr>
    </xdr:pic>
    <xdr:clientData/>
  </xdr:twoCellAnchor>
  <xdr:twoCellAnchor>
    <xdr:from>
      <xdr:col>1</xdr:col>
      <xdr:colOff>0</xdr:colOff>
      <xdr:row>571</xdr:row>
      <xdr:rowOff>47625</xdr:rowOff>
    </xdr:from>
    <xdr:to>
      <xdr:col>1</xdr:col>
      <xdr:colOff>800100</xdr:colOff>
      <xdr:row>575</xdr:row>
      <xdr:rowOff>123825</xdr:rowOff>
    </xdr:to>
    <xdr:pic>
      <xdr:nvPicPr>
        <xdr:cNvPr id="496" name="Picture 117">
          <a:extLst>
            <a:ext uri="{FF2B5EF4-FFF2-40B4-BE49-F238E27FC236}">
              <a16:creationId xmlns:a16="http://schemas.microsoft.com/office/drawing/2014/main" id="{00000000-0008-0000-0F00-0000F0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99469575"/>
          <a:ext cx="800100" cy="76200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497" name="Picture 73">
          <a:extLst>
            <a:ext uri="{FF2B5EF4-FFF2-40B4-BE49-F238E27FC236}">
              <a16:creationId xmlns:a16="http://schemas.microsoft.com/office/drawing/2014/main" id="{00000000-0008-0000-0F00-0000F1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498" name="Picture 74">
          <a:extLst>
            <a:ext uri="{FF2B5EF4-FFF2-40B4-BE49-F238E27FC236}">
              <a16:creationId xmlns:a16="http://schemas.microsoft.com/office/drawing/2014/main" id="{00000000-0008-0000-0F00-0000F2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499" name="Picture 75">
          <a:extLst>
            <a:ext uri="{FF2B5EF4-FFF2-40B4-BE49-F238E27FC236}">
              <a16:creationId xmlns:a16="http://schemas.microsoft.com/office/drawing/2014/main" id="{00000000-0008-0000-0F00-0000F3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0" name="Picture 76">
          <a:extLst>
            <a:ext uri="{FF2B5EF4-FFF2-40B4-BE49-F238E27FC236}">
              <a16:creationId xmlns:a16="http://schemas.microsoft.com/office/drawing/2014/main" id="{00000000-0008-0000-0F00-0000F4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1" name="Picture 77">
          <a:extLst>
            <a:ext uri="{FF2B5EF4-FFF2-40B4-BE49-F238E27FC236}">
              <a16:creationId xmlns:a16="http://schemas.microsoft.com/office/drawing/2014/main" id="{00000000-0008-0000-0F00-0000F5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2" name="Picture 78">
          <a:extLst>
            <a:ext uri="{FF2B5EF4-FFF2-40B4-BE49-F238E27FC236}">
              <a16:creationId xmlns:a16="http://schemas.microsoft.com/office/drawing/2014/main" id="{00000000-0008-0000-0F00-0000F6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3" name="Picture 79">
          <a:extLst>
            <a:ext uri="{FF2B5EF4-FFF2-40B4-BE49-F238E27FC236}">
              <a16:creationId xmlns:a16="http://schemas.microsoft.com/office/drawing/2014/main" id="{00000000-0008-0000-0F00-0000F7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4" name="Picture 80">
          <a:extLst>
            <a:ext uri="{FF2B5EF4-FFF2-40B4-BE49-F238E27FC236}">
              <a16:creationId xmlns:a16="http://schemas.microsoft.com/office/drawing/2014/main" id="{00000000-0008-0000-0F00-0000F8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5" name="Picture 81">
          <a:extLst>
            <a:ext uri="{FF2B5EF4-FFF2-40B4-BE49-F238E27FC236}">
              <a16:creationId xmlns:a16="http://schemas.microsoft.com/office/drawing/2014/main" id="{00000000-0008-0000-0F00-0000F9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6" name="Picture 82">
          <a:extLst>
            <a:ext uri="{FF2B5EF4-FFF2-40B4-BE49-F238E27FC236}">
              <a16:creationId xmlns:a16="http://schemas.microsoft.com/office/drawing/2014/main" id="{00000000-0008-0000-0F00-0000FA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7" name="Picture 83">
          <a:extLst>
            <a:ext uri="{FF2B5EF4-FFF2-40B4-BE49-F238E27FC236}">
              <a16:creationId xmlns:a16="http://schemas.microsoft.com/office/drawing/2014/main" id="{00000000-0008-0000-0F00-0000FB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8" name="Picture 84">
          <a:extLst>
            <a:ext uri="{FF2B5EF4-FFF2-40B4-BE49-F238E27FC236}">
              <a16:creationId xmlns:a16="http://schemas.microsoft.com/office/drawing/2014/main" id="{00000000-0008-0000-0F00-0000FC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09" name="Picture 85">
          <a:extLst>
            <a:ext uri="{FF2B5EF4-FFF2-40B4-BE49-F238E27FC236}">
              <a16:creationId xmlns:a16="http://schemas.microsoft.com/office/drawing/2014/main" id="{00000000-0008-0000-0F00-0000FD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0" name="Picture 86">
          <a:extLst>
            <a:ext uri="{FF2B5EF4-FFF2-40B4-BE49-F238E27FC236}">
              <a16:creationId xmlns:a16="http://schemas.microsoft.com/office/drawing/2014/main" id="{00000000-0008-0000-0F00-0000FE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1" name="Picture 87">
          <a:extLst>
            <a:ext uri="{FF2B5EF4-FFF2-40B4-BE49-F238E27FC236}">
              <a16:creationId xmlns:a16="http://schemas.microsoft.com/office/drawing/2014/main" id="{00000000-0008-0000-0F00-0000FF01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2" name="Picture 88">
          <a:extLst>
            <a:ext uri="{FF2B5EF4-FFF2-40B4-BE49-F238E27FC236}">
              <a16:creationId xmlns:a16="http://schemas.microsoft.com/office/drawing/2014/main" id="{00000000-0008-0000-0F00-00000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3" name="Picture 89">
          <a:extLst>
            <a:ext uri="{FF2B5EF4-FFF2-40B4-BE49-F238E27FC236}">
              <a16:creationId xmlns:a16="http://schemas.microsoft.com/office/drawing/2014/main" id="{00000000-0008-0000-0F00-00000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4" name="Picture 90">
          <a:extLst>
            <a:ext uri="{FF2B5EF4-FFF2-40B4-BE49-F238E27FC236}">
              <a16:creationId xmlns:a16="http://schemas.microsoft.com/office/drawing/2014/main" id="{00000000-0008-0000-0F00-00000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5" name="Picture 91">
          <a:extLst>
            <a:ext uri="{FF2B5EF4-FFF2-40B4-BE49-F238E27FC236}">
              <a16:creationId xmlns:a16="http://schemas.microsoft.com/office/drawing/2014/main" id="{00000000-0008-0000-0F00-00000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6" name="Picture 92">
          <a:extLst>
            <a:ext uri="{FF2B5EF4-FFF2-40B4-BE49-F238E27FC236}">
              <a16:creationId xmlns:a16="http://schemas.microsoft.com/office/drawing/2014/main" id="{00000000-0008-0000-0F00-00000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7" name="Picture 93">
          <a:extLst>
            <a:ext uri="{FF2B5EF4-FFF2-40B4-BE49-F238E27FC236}">
              <a16:creationId xmlns:a16="http://schemas.microsoft.com/office/drawing/2014/main" id="{00000000-0008-0000-0F00-00000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8" name="Picture 94">
          <a:extLst>
            <a:ext uri="{FF2B5EF4-FFF2-40B4-BE49-F238E27FC236}">
              <a16:creationId xmlns:a16="http://schemas.microsoft.com/office/drawing/2014/main" id="{00000000-0008-0000-0F00-00000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19" name="Picture 95">
          <a:extLst>
            <a:ext uri="{FF2B5EF4-FFF2-40B4-BE49-F238E27FC236}">
              <a16:creationId xmlns:a16="http://schemas.microsoft.com/office/drawing/2014/main" id="{00000000-0008-0000-0F00-00000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0" name="Picture 96">
          <a:extLst>
            <a:ext uri="{FF2B5EF4-FFF2-40B4-BE49-F238E27FC236}">
              <a16:creationId xmlns:a16="http://schemas.microsoft.com/office/drawing/2014/main" id="{00000000-0008-0000-0F00-00000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1" name="Picture 97">
          <a:extLst>
            <a:ext uri="{FF2B5EF4-FFF2-40B4-BE49-F238E27FC236}">
              <a16:creationId xmlns:a16="http://schemas.microsoft.com/office/drawing/2014/main" id="{00000000-0008-0000-0F00-00000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2" name="Picture 98">
          <a:extLst>
            <a:ext uri="{FF2B5EF4-FFF2-40B4-BE49-F238E27FC236}">
              <a16:creationId xmlns:a16="http://schemas.microsoft.com/office/drawing/2014/main" id="{00000000-0008-0000-0F00-00000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3" name="Picture 99">
          <a:extLst>
            <a:ext uri="{FF2B5EF4-FFF2-40B4-BE49-F238E27FC236}">
              <a16:creationId xmlns:a16="http://schemas.microsoft.com/office/drawing/2014/main" id="{00000000-0008-0000-0F00-00000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4" name="Picture 100">
          <a:extLst>
            <a:ext uri="{FF2B5EF4-FFF2-40B4-BE49-F238E27FC236}">
              <a16:creationId xmlns:a16="http://schemas.microsoft.com/office/drawing/2014/main" id="{00000000-0008-0000-0F00-00000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5" name="Picture 101">
          <a:extLst>
            <a:ext uri="{FF2B5EF4-FFF2-40B4-BE49-F238E27FC236}">
              <a16:creationId xmlns:a16="http://schemas.microsoft.com/office/drawing/2014/main" id="{00000000-0008-0000-0F00-00000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6" name="Picture 102">
          <a:extLst>
            <a:ext uri="{FF2B5EF4-FFF2-40B4-BE49-F238E27FC236}">
              <a16:creationId xmlns:a16="http://schemas.microsoft.com/office/drawing/2014/main" id="{00000000-0008-0000-0F00-00000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7" name="Picture 103">
          <a:extLst>
            <a:ext uri="{FF2B5EF4-FFF2-40B4-BE49-F238E27FC236}">
              <a16:creationId xmlns:a16="http://schemas.microsoft.com/office/drawing/2014/main" id="{00000000-0008-0000-0F00-00000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8" name="Picture 104">
          <a:extLst>
            <a:ext uri="{FF2B5EF4-FFF2-40B4-BE49-F238E27FC236}">
              <a16:creationId xmlns:a16="http://schemas.microsoft.com/office/drawing/2014/main" id="{00000000-0008-0000-0F00-00001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29" name="Picture 105">
          <a:extLst>
            <a:ext uri="{FF2B5EF4-FFF2-40B4-BE49-F238E27FC236}">
              <a16:creationId xmlns:a16="http://schemas.microsoft.com/office/drawing/2014/main" id="{00000000-0008-0000-0F00-00001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0" name="Picture 106">
          <a:extLst>
            <a:ext uri="{FF2B5EF4-FFF2-40B4-BE49-F238E27FC236}">
              <a16:creationId xmlns:a16="http://schemas.microsoft.com/office/drawing/2014/main" id="{00000000-0008-0000-0F00-00001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1" name="Picture 107">
          <a:extLst>
            <a:ext uri="{FF2B5EF4-FFF2-40B4-BE49-F238E27FC236}">
              <a16:creationId xmlns:a16="http://schemas.microsoft.com/office/drawing/2014/main" id="{00000000-0008-0000-0F00-00001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2" name="Picture 108">
          <a:extLst>
            <a:ext uri="{FF2B5EF4-FFF2-40B4-BE49-F238E27FC236}">
              <a16:creationId xmlns:a16="http://schemas.microsoft.com/office/drawing/2014/main" id="{00000000-0008-0000-0F00-00001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3" name="Picture 109">
          <a:extLst>
            <a:ext uri="{FF2B5EF4-FFF2-40B4-BE49-F238E27FC236}">
              <a16:creationId xmlns:a16="http://schemas.microsoft.com/office/drawing/2014/main" id="{00000000-0008-0000-0F00-00001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4" name="Picture 110">
          <a:extLst>
            <a:ext uri="{FF2B5EF4-FFF2-40B4-BE49-F238E27FC236}">
              <a16:creationId xmlns:a16="http://schemas.microsoft.com/office/drawing/2014/main" id="{00000000-0008-0000-0F00-00001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5" name="Picture 111">
          <a:extLst>
            <a:ext uri="{FF2B5EF4-FFF2-40B4-BE49-F238E27FC236}">
              <a16:creationId xmlns:a16="http://schemas.microsoft.com/office/drawing/2014/main" id="{00000000-0008-0000-0F00-00001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6" name="Picture 112">
          <a:extLst>
            <a:ext uri="{FF2B5EF4-FFF2-40B4-BE49-F238E27FC236}">
              <a16:creationId xmlns:a16="http://schemas.microsoft.com/office/drawing/2014/main" id="{00000000-0008-0000-0F00-00001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7" name="Picture 113">
          <a:extLst>
            <a:ext uri="{FF2B5EF4-FFF2-40B4-BE49-F238E27FC236}">
              <a16:creationId xmlns:a16="http://schemas.microsoft.com/office/drawing/2014/main" id="{00000000-0008-0000-0F00-00001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8" name="Picture 114">
          <a:extLst>
            <a:ext uri="{FF2B5EF4-FFF2-40B4-BE49-F238E27FC236}">
              <a16:creationId xmlns:a16="http://schemas.microsoft.com/office/drawing/2014/main" id="{00000000-0008-0000-0F00-00001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39" name="Picture 115">
          <a:extLst>
            <a:ext uri="{FF2B5EF4-FFF2-40B4-BE49-F238E27FC236}">
              <a16:creationId xmlns:a16="http://schemas.microsoft.com/office/drawing/2014/main" id="{00000000-0008-0000-0F00-00001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630</xdr:row>
      <xdr:rowOff>0</xdr:rowOff>
    </xdr:from>
    <xdr:to>
      <xdr:col>1</xdr:col>
      <xdr:colOff>800100</xdr:colOff>
      <xdr:row>630</xdr:row>
      <xdr:rowOff>0</xdr:rowOff>
    </xdr:to>
    <xdr:pic>
      <xdr:nvPicPr>
        <xdr:cNvPr id="540" name="Picture 116">
          <a:extLst>
            <a:ext uri="{FF2B5EF4-FFF2-40B4-BE49-F238E27FC236}">
              <a16:creationId xmlns:a16="http://schemas.microsoft.com/office/drawing/2014/main" id="{00000000-0008-0000-0F00-00001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889925"/>
          <a:ext cx="800100" cy="0"/>
        </a:xfrm>
        <a:prstGeom prst="rect">
          <a:avLst/>
        </a:prstGeom>
        <a:noFill/>
        <a:ln w="9525">
          <a:noFill/>
          <a:miter lim="800000"/>
          <a:headEnd/>
          <a:tailEnd/>
        </a:ln>
      </xdr:spPr>
    </xdr:pic>
    <xdr:clientData/>
  </xdr:twoCellAnchor>
  <xdr:twoCellAnchor>
    <xdr:from>
      <xdr:col>1</xdr:col>
      <xdr:colOff>0</xdr:colOff>
      <xdr:row>627</xdr:row>
      <xdr:rowOff>47625</xdr:rowOff>
    </xdr:from>
    <xdr:to>
      <xdr:col>1</xdr:col>
      <xdr:colOff>800100</xdr:colOff>
      <xdr:row>631</xdr:row>
      <xdr:rowOff>123825</xdr:rowOff>
    </xdr:to>
    <xdr:pic>
      <xdr:nvPicPr>
        <xdr:cNvPr id="541" name="Picture 117">
          <a:extLst>
            <a:ext uri="{FF2B5EF4-FFF2-40B4-BE49-F238E27FC236}">
              <a16:creationId xmlns:a16="http://schemas.microsoft.com/office/drawing/2014/main" id="{00000000-0008-0000-0F00-00001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09413675"/>
          <a:ext cx="800100" cy="76200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42" name="Picture 73">
          <a:extLst>
            <a:ext uri="{FF2B5EF4-FFF2-40B4-BE49-F238E27FC236}">
              <a16:creationId xmlns:a16="http://schemas.microsoft.com/office/drawing/2014/main" id="{00000000-0008-0000-0F00-00001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43" name="Picture 74">
          <a:extLst>
            <a:ext uri="{FF2B5EF4-FFF2-40B4-BE49-F238E27FC236}">
              <a16:creationId xmlns:a16="http://schemas.microsoft.com/office/drawing/2014/main" id="{00000000-0008-0000-0F00-00001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44" name="Picture 75">
          <a:extLst>
            <a:ext uri="{FF2B5EF4-FFF2-40B4-BE49-F238E27FC236}">
              <a16:creationId xmlns:a16="http://schemas.microsoft.com/office/drawing/2014/main" id="{00000000-0008-0000-0F00-00002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45" name="Picture 76">
          <a:extLst>
            <a:ext uri="{FF2B5EF4-FFF2-40B4-BE49-F238E27FC236}">
              <a16:creationId xmlns:a16="http://schemas.microsoft.com/office/drawing/2014/main" id="{00000000-0008-0000-0F00-00002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46" name="Picture 77">
          <a:extLst>
            <a:ext uri="{FF2B5EF4-FFF2-40B4-BE49-F238E27FC236}">
              <a16:creationId xmlns:a16="http://schemas.microsoft.com/office/drawing/2014/main" id="{00000000-0008-0000-0F00-00002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47" name="Picture 78">
          <a:extLst>
            <a:ext uri="{FF2B5EF4-FFF2-40B4-BE49-F238E27FC236}">
              <a16:creationId xmlns:a16="http://schemas.microsoft.com/office/drawing/2014/main" id="{00000000-0008-0000-0F00-00002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48" name="Picture 79">
          <a:extLst>
            <a:ext uri="{FF2B5EF4-FFF2-40B4-BE49-F238E27FC236}">
              <a16:creationId xmlns:a16="http://schemas.microsoft.com/office/drawing/2014/main" id="{00000000-0008-0000-0F00-00002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49" name="Picture 80">
          <a:extLst>
            <a:ext uri="{FF2B5EF4-FFF2-40B4-BE49-F238E27FC236}">
              <a16:creationId xmlns:a16="http://schemas.microsoft.com/office/drawing/2014/main" id="{00000000-0008-0000-0F00-00002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0" name="Picture 81">
          <a:extLst>
            <a:ext uri="{FF2B5EF4-FFF2-40B4-BE49-F238E27FC236}">
              <a16:creationId xmlns:a16="http://schemas.microsoft.com/office/drawing/2014/main" id="{00000000-0008-0000-0F00-00002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1" name="Picture 82">
          <a:extLst>
            <a:ext uri="{FF2B5EF4-FFF2-40B4-BE49-F238E27FC236}">
              <a16:creationId xmlns:a16="http://schemas.microsoft.com/office/drawing/2014/main" id="{00000000-0008-0000-0F00-00002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2" name="Picture 83">
          <a:extLst>
            <a:ext uri="{FF2B5EF4-FFF2-40B4-BE49-F238E27FC236}">
              <a16:creationId xmlns:a16="http://schemas.microsoft.com/office/drawing/2014/main" id="{00000000-0008-0000-0F00-00002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3" name="Picture 84">
          <a:extLst>
            <a:ext uri="{FF2B5EF4-FFF2-40B4-BE49-F238E27FC236}">
              <a16:creationId xmlns:a16="http://schemas.microsoft.com/office/drawing/2014/main" id="{00000000-0008-0000-0F00-00002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4" name="Picture 85">
          <a:extLst>
            <a:ext uri="{FF2B5EF4-FFF2-40B4-BE49-F238E27FC236}">
              <a16:creationId xmlns:a16="http://schemas.microsoft.com/office/drawing/2014/main" id="{00000000-0008-0000-0F00-00002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5" name="Picture 86">
          <a:extLst>
            <a:ext uri="{FF2B5EF4-FFF2-40B4-BE49-F238E27FC236}">
              <a16:creationId xmlns:a16="http://schemas.microsoft.com/office/drawing/2014/main" id="{00000000-0008-0000-0F00-00002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6" name="Picture 87">
          <a:extLst>
            <a:ext uri="{FF2B5EF4-FFF2-40B4-BE49-F238E27FC236}">
              <a16:creationId xmlns:a16="http://schemas.microsoft.com/office/drawing/2014/main" id="{00000000-0008-0000-0F00-00002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7" name="Picture 88">
          <a:extLst>
            <a:ext uri="{FF2B5EF4-FFF2-40B4-BE49-F238E27FC236}">
              <a16:creationId xmlns:a16="http://schemas.microsoft.com/office/drawing/2014/main" id="{00000000-0008-0000-0F00-00002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8" name="Picture 89">
          <a:extLst>
            <a:ext uri="{FF2B5EF4-FFF2-40B4-BE49-F238E27FC236}">
              <a16:creationId xmlns:a16="http://schemas.microsoft.com/office/drawing/2014/main" id="{00000000-0008-0000-0F00-00002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59" name="Picture 90">
          <a:extLst>
            <a:ext uri="{FF2B5EF4-FFF2-40B4-BE49-F238E27FC236}">
              <a16:creationId xmlns:a16="http://schemas.microsoft.com/office/drawing/2014/main" id="{00000000-0008-0000-0F00-00002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0" name="Picture 91">
          <a:extLst>
            <a:ext uri="{FF2B5EF4-FFF2-40B4-BE49-F238E27FC236}">
              <a16:creationId xmlns:a16="http://schemas.microsoft.com/office/drawing/2014/main" id="{00000000-0008-0000-0F00-00003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1" name="Picture 92">
          <a:extLst>
            <a:ext uri="{FF2B5EF4-FFF2-40B4-BE49-F238E27FC236}">
              <a16:creationId xmlns:a16="http://schemas.microsoft.com/office/drawing/2014/main" id="{00000000-0008-0000-0F00-00003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2" name="Picture 93">
          <a:extLst>
            <a:ext uri="{FF2B5EF4-FFF2-40B4-BE49-F238E27FC236}">
              <a16:creationId xmlns:a16="http://schemas.microsoft.com/office/drawing/2014/main" id="{00000000-0008-0000-0F00-00003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3" name="Picture 94">
          <a:extLst>
            <a:ext uri="{FF2B5EF4-FFF2-40B4-BE49-F238E27FC236}">
              <a16:creationId xmlns:a16="http://schemas.microsoft.com/office/drawing/2014/main" id="{00000000-0008-0000-0F00-00003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4" name="Picture 95">
          <a:extLst>
            <a:ext uri="{FF2B5EF4-FFF2-40B4-BE49-F238E27FC236}">
              <a16:creationId xmlns:a16="http://schemas.microsoft.com/office/drawing/2014/main" id="{00000000-0008-0000-0F00-00003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5" name="Picture 96">
          <a:extLst>
            <a:ext uri="{FF2B5EF4-FFF2-40B4-BE49-F238E27FC236}">
              <a16:creationId xmlns:a16="http://schemas.microsoft.com/office/drawing/2014/main" id="{00000000-0008-0000-0F00-00003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6" name="Picture 97">
          <a:extLst>
            <a:ext uri="{FF2B5EF4-FFF2-40B4-BE49-F238E27FC236}">
              <a16:creationId xmlns:a16="http://schemas.microsoft.com/office/drawing/2014/main" id="{00000000-0008-0000-0F00-00003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7" name="Picture 98">
          <a:extLst>
            <a:ext uri="{FF2B5EF4-FFF2-40B4-BE49-F238E27FC236}">
              <a16:creationId xmlns:a16="http://schemas.microsoft.com/office/drawing/2014/main" id="{00000000-0008-0000-0F00-00003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8" name="Picture 99">
          <a:extLst>
            <a:ext uri="{FF2B5EF4-FFF2-40B4-BE49-F238E27FC236}">
              <a16:creationId xmlns:a16="http://schemas.microsoft.com/office/drawing/2014/main" id="{00000000-0008-0000-0F00-00003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69" name="Picture 100">
          <a:extLst>
            <a:ext uri="{FF2B5EF4-FFF2-40B4-BE49-F238E27FC236}">
              <a16:creationId xmlns:a16="http://schemas.microsoft.com/office/drawing/2014/main" id="{00000000-0008-0000-0F00-00003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0" name="Picture 101">
          <a:extLst>
            <a:ext uri="{FF2B5EF4-FFF2-40B4-BE49-F238E27FC236}">
              <a16:creationId xmlns:a16="http://schemas.microsoft.com/office/drawing/2014/main" id="{00000000-0008-0000-0F00-00003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1" name="Picture 102">
          <a:extLst>
            <a:ext uri="{FF2B5EF4-FFF2-40B4-BE49-F238E27FC236}">
              <a16:creationId xmlns:a16="http://schemas.microsoft.com/office/drawing/2014/main" id="{00000000-0008-0000-0F00-00003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2" name="Picture 103">
          <a:extLst>
            <a:ext uri="{FF2B5EF4-FFF2-40B4-BE49-F238E27FC236}">
              <a16:creationId xmlns:a16="http://schemas.microsoft.com/office/drawing/2014/main" id="{00000000-0008-0000-0F00-00003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3" name="Picture 104">
          <a:extLst>
            <a:ext uri="{FF2B5EF4-FFF2-40B4-BE49-F238E27FC236}">
              <a16:creationId xmlns:a16="http://schemas.microsoft.com/office/drawing/2014/main" id="{00000000-0008-0000-0F00-00003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4" name="Picture 105">
          <a:extLst>
            <a:ext uri="{FF2B5EF4-FFF2-40B4-BE49-F238E27FC236}">
              <a16:creationId xmlns:a16="http://schemas.microsoft.com/office/drawing/2014/main" id="{00000000-0008-0000-0F00-00003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5" name="Picture 106">
          <a:extLst>
            <a:ext uri="{FF2B5EF4-FFF2-40B4-BE49-F238E27FC236}">
              <a16:creationId xmlns:a16="http://schemas.microsoft.com/office/drawing/2014/main" id="{00000000-0008-0000-0F00-00003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6" name="Picture 107">
          <a:extLst>
            <a:ext uri="{FF2B5EF4-FFF2-40B4-BE49-F238E27FC236}">
              <a16:creationId xmlns:a16="http://schemas.microsoft.com/office/drawing/2014/main" id="{00000000-0008-0000-0F00-00004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7" name="Picture 108">
          <a:extLst>
            <a:ext uri="{FF2B5EF4-FFF2-40B4-BE49-F238E27FC236}">
              <a16:creationId xmlns:a16="http://schemas.microsoft.com/office/drawing/2014/main" id="{00000000-0008-0000-0F00-00004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8" name="Picture 109">
          <a:extLst>
            <a:ext uri="{FF2B5EF4-FFF2-40B4-BE49-F238E27FC236}">
              <a16:creationId xmlns:a16="http://schemas.microsoft.com/office/drawing/2014/main" id="{00000000-0008-0000-0F00-00004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79" name="Picture 110">
          <a:extLst>
            <a:ext uri="{FF2B5EF4-FFF2-40B4-BE49-F238E27FC236}">
              <a16:creationId xmlns:a16="http://schemas.microsoft.com/office/drawing/2014/main" id="{00000000-0008-0000-0F00-00004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80" name="Picture 111">
          <a:extLst>
            <a:ext uri="{FF2B5EF4-FFF2-40B4-BE49-F238E27FC236}">
              <a16:creationId xmlns:a16="http://schemas.microsoft.com/office/drawing/2014/main" id="{00000000-0008-0000-0F00-00004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81" name="Picture 112">
          <a:extLst>
            <a:ext uri="{FF2B5EF4-FFF2-40B4-BE49-F238E27FC236}">
              <a16:creationId xmlns:a16="http://schemas.microsoft.com/office/drawing/2014/main" id="{00000000-0008-0000-0F00-00004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82" name="Picture 113">
          <a:extLst>
            <a:ext uri="{FF2B5EF4-FFF2-40B4-BE49-F238E27FC236}">
              <a16:creationId xmlns:a16="http://schemas.microsoft.com/office/drawing/2014/main" id="{00000000-0008-0000-0F00-00004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83" name="Picture 114">
          <a:extLst>
            <a:ext uri="{FF2B5EF4-FFF2-40B4-BE49-F238E27FC236}">
              <a16:creationId xmlns:a16="http://schemas.microsoft.com/office/drawing/2014/main" id="{00000000-0008-0000-0F00-00004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84" name="Picture 115">
          <a:extLst>
            <a:ext uri="{FF2B5EF4-FFF2-40B4-BE49-F238E27FC236}">
              <a16:creationId xmlns:a16="http://schemas.microsoft.com/office/drawing/2014/main" id="{00000000-0008-0000-0F00-00004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3</xdr:row>
      <xdr:rowOff>0</xdr:rowOff>
    </xdr:from>
    <xdr:to>
      <xdr:col>1</xdr:col>
      <xdr:colOff>800100</xdr:colOff>
      <xdr:row>3</xdr:row>
      <xdr:rowOff>0</xdr:rowOff>
    </xdr:to>
    <xdr:pic>
      <xdr:nvPicPr>
        <xdr:cNvPr id="585" name="Picture 116">
          <a:extLst>
            <a:ext uri="{FF2B5EF4-FFF2-40B4-BE49-F238E27FC236}">
              <a16:creationId xmlns:a16="http://schemas.microsoft.com/office/drawing/2014/main" id="{00000000-0008-0000-0F00-00004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523875"/>
          <a:ext cx="800100" cy="0"/>
        </a:xfrm>
        <a:prstGeom prst="rect">
          <a:avLst/>
        </a:prstGeom>
        <a:noFill/>
        <a:ln w="9525">
          <a:noFill/>
          <a:miter lim="800000"/>
          <a:headEnd/>
          <a:tailEnd/>
        </a:ln>
      </xdr:spPr>
    </xdr:pic>
    <xdr:clientData/>
  </xdr:twoCellAnchor>
  <xdr:twoCellAnchor>
    <xdr:from>
      <xdr:col>1</xdr:col>
      <xdr:colOff>0</xdr:colOff>
      <xdr:row>0</xdr:row>
      <xdr:rowOff>47625</xdr:rowOff>
    </xdr:from>
    <xdr:to>
      <xdr:col>1</xdr:col>
      <xdr:colOff>800100</xdr:colOff>
      <xdr:row>4</xdr:row>
      <xdr:rowOff>123825</xdr:rowOff>
    </xdr:to>
    <xdr:pic>
      <xdr:nvPicPr>
        <xdr:cNvPr id="586" name="Picture 117">
          <a:extLst>
            <a:ext uri="{FF2B5EF4-FFF2-40B4-BE49-F238E27FC236}">
              <a16:creationId xmlns:a16="http://schemas.microsoft.com/office/drawing/2014/main" id="{00000000-0008-0000-0F00-00004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7625"/>
          <a:ext cx="800100" cy="76200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32" name="Picture 73">
          <a:extLst>
            <a:ext uri="{FF2B5EF4-FFF2-40B4-BE49-F238E27FC236}">
              <a16:creationId xmlns:a16="http://schemas.microsoft.com/office/drawing/2014/main" id="{00000000-0008-0000-0F00-00007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33" name="Picture 74">
          <a:extLst>
            <a:ext uri="{FF2B5EF4-FFF2-40B4-BE49-F238E27FC236}">
              <a16:creationId xmlns:a16="http://schemas.microsoft.com/office/drawing/2014/main" id="{00000000-0008-0000-0F00-00007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34" name="Picture 75">
          <a:extLst>
            <a:ext uri="{FF2B5EF4-FFF2-40B4-BE49-F238E27FC236}">
              <a16:creationId xmlns:a16="http://schemas.microsoft.com/office/drawing/2014/main" id="{00000000-0008-0000-0F00-00007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35" name="Picture 76">
          <a:extLst>
            <a:ext uri="{FF2B5EF4-FFF2-40B4-BE49-F238E27FC236}">
              <a16:creationId xmlns:a16="http://schemas.microsoft.com/office/drawing/2014/main" id="{00000000-0008-0000-0F00-00007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36" name="Picture 77">
          <a:extLst>
            <a:ext uri="{FF2B5EF4-FFF2-40B4-BE49-F238E27FC236}">
              <a16:creationId xmlns:a16="http://schemas.microsoft.com/office/drawing/2014/main" id="{00000000-0008-0000-0F00-00007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37" name="Picture 78">
          <a:extLst>
            <a:ext uri="{FF2B5EF4-FFF2-40B4-BE49-F238E27FC236}">
              <a16:creationId xmlns:a16="http://schemas.microsoft.com/office/drawing/2014/main" id="{00000000-0008-0000-0F00-00007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38" name="Picture 79">
          <a:extLst>
            <a:ext uri="{FF2B5EF4-FFF2-40B4-BE49-F238E27FC236}">
              <a16:creationId xmlns:a16="http://schemas.microsoft.com/office/drawing/2014/main" id="{00000000-0008-0000-0F00-00007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39" name="Picture 80">
          <a:extLst>
            <a:ext uri="{FF2B5EF4-FFF2-40B4-BE49-F238E27FC236}">
              <a16:creationId xmlns:a16="http://schemas.microsoft.com/office/drawing/2014/main" id="{00000000-0008-0000-0F00-00007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0" name="Picture 81">
          <a:extLst>
            <a:ext uri="{FF2B5EF4-FFF2-40B4-BE49-F238E27FC236}">
              <a16:creationId xmlns:a16="http://schemas.microsoft.com/office/drawing/2014/main" id="{00000000-0008-0000-0F00-00008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1" name="Picture 82">
          <a:extLst>
            <a:ext uri="{FF2B5EF4-FFF2-40B4-BE49-F238E27FC236}">
              <a16:creationId xmlns:a16="http://schemas.microsoft.com/office/drawing/2014/main" id="{00000000-0008-0000-0F00-00008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2" name="Picture 83">
          <a:extLst>
            <a:ext uri="{FF2B5EF4-FFF2-40B4-BE49-F238E27FC236}">
              <a16:creationId xmlns:a16="http://schemas.microsoft.com/office/drawing/2014/main" id="{00000000-0008-0000-0F00-00008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3" name="Picture 84">
          <a:extLst>
            <a:ext uri="{FF2B5EF4-FFF2-40B4-BE49-F238E27FC236}">
              <a16:creationId xmlns:a16="http://schemas.microsoft.com/office/drawing/2014/main" id="{00000000-0008-0000-0F00-00008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4" name="Picture 85">
          <a:extLst>
            <a:ext uri="{FF2B5EF4-FFF2-40B4-BE49-F238E27FC236}">
              <a16:creationId xmlns:a16="http://schemas.microsoft.com/office/drawing/2014/main" id="{00000000-0008-0000-0F00-00008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5" name="Picture 86">
          <a:extLst>
            <a:ext uri="{FF2B5EF4-FFF2-40B4-BE49-F238E27FC236}">
              <a16:creationId xmlns:a16="http://schemas.microsoft.com/office/drawing/2014/main" id="{00000000-0008-0000-0F00-00008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6" name="Picture 87">
          <a:extLst>
            <a:ext uri="{FF2B5EF4-FFF2-40B4-BE49-F238E27FC236}">
              <a16:creationId xmlns:a16="http://schemas.microsoft.com/office/drawing/2014/main" id="{00000000-0008-0000-0F00-00008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7" name="Picture 88">
          <a:extLst>
            <a:ext uri="{FF2B5EF4-FFF2-40B4-BE49-F238E27FC236}">
              <a16:creationId xmlns:a16="http://schemas.microsoft.com/office/drawing/2014/main" id="{00000000-0008-0000-0F00-00008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8" name="Picture 89">
          <a:extLst>
            <a:ext uri="{FF2B5EF4-FFF2-40B4-BE49-F238E27FC236}">
              <a16:creationId xmlns:a16="http://schemas.microsoft.com/office/drawing/2014/main" id="{00000000-0008-0000-0F00-00008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49" name="Picture 90">
          <a:extLst>
            <a:ext uri="{FF2B5EF4-FFF2-40B4-BE49-F238E27FC236}">
              <a16:creationId xmlns:a16="http://schemas.microsoft.com/office/drawing/2014/main" id="{00000000-0008-0000-0F00-00008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0" name="Picture 91">
          <a:extLst>
            <a:ext uri="{FF2B5EF4-FFF2-40B4-BE49-F238E27FC236}">
              <a16:creationId xmlns:a16="http://schemas.microsoft.com/office/drawing/2014/main" id="{00000000-0008-0000-0F00-00008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1" name="Picture 92">
          <a:extLst>
            <a:ext uri="{FF2B5EF4-FFF2-40B4-BE49-F238E27FC236}">
              <a16:creationId xmlns:a16="http://schemas.microsoft.com/office/drawing/2014/main" id="{00000000-0008-0000-0F00-00008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2" name="Picture 93">
          <a:extLst>
            <a:ext uri="{FF2B5EF4-FFF2-40B4-BE49-F238E27FC236}">
              <a16:creationId xmlns:a16="http://schemas.microsoft.com/office/drawing/2014/main" id="{00000000-0008-0000-0F00-00008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3" name="Picture 94">
          <a:extLst>
            <a:ext uri="{FF2B5EF4-FFF2-40B4-BE49-F238E27FC236}">
              <a16:creationId xmlns:a16="http://schemas.microsoft.com/office/drawing/2014/main" id="{00000000-0008-0000-0F00-00008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4" name="Picture 95">
          <a:extLst>
            <a:ext uri="{FF2B5EF4-FFF2-40B4-BE49-F238E27FC236}">
              <a16:creationId xmlns:a16="http://schemas.microsoft.com/office/drawing/2014/main" id="{00000000-0008-0000-0F00-00008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5" name="Picture 96">
          <a:extLst>
            <a:ext uri="{FF2B5EF4-FFF2-40B4-BE49-F238E27FC236}">
              <a16:creationId xmlns:a16="http://schemas.microsoft.com/office/drawing/2014/main" id="{00000000-0008-0000-0F00-00008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6" name="Picture 97">
          <a:extLst>
            <a:ext uri="{FF2B5EF4-FFF2-40B4-BE49-F238E27FC236}">
              <a16:creationId xmlns:a16="http://schemas.microsoft.com/office/drawing/2014/main" id="{00000000-0008-0000-0F00-00009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7" name="Picture 98">
          <a:extLst>
            <a:ext uri="{FF2B5EF4-FFF2-40B4-BE49-F238E27FC236}">
              <a16:creationId xmlns:a16="http://schemas.microsoft.com/office/drawing/2014/main" id="{00000000-0008-0000-0F00-00009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8" name="Picture 99">
          <a:extLst>
            <a:ext uri="{FF2B5EF4-FFF2-40B4-BE49-F238E27FC236}">
              <a16:creationId xmlns:a16="http://schemas.microsoft.com/office/drawing/2014/main" id="{00000000-0008-0000-0F00-00009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59" name="Picture 100">
          <a:extLst>
            <a:ext uri="{FF2B5EF4-FFF2-40B4-BE49-F238E27FC236}">
              <a16:creationId xmlns:a16="http://schemas.microsoft.com/office/drawing/2014/main" id="{00000000-0008-0000-0F00-00009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0" name="Picture 101">
          <a:extLst>
            <a:ext uri="{FF2B5EF4-FFF2-40B4-BE49-F238E27FC236}">
              <a16:creationId xmlns:a16="http://schemas.microsoft.com/office/drawing/2014/main" id="{00000000-0008-0000-0F00-00009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1" name="Picture 102">
          <a:extLst>
            <a:ext uri="{FF2B5EF4-FFF2-40B4-BE49-F238E27FC236}">
              <a16:creationId xmlns:a16="http://schemas.microsoft.com/office/drawing/2014/main" id="{00000000-0008-0000-0F00-00009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2" name="Picture 103">
          <a:extLst>
            <a:ext uri="{FF2B5EF4-FFF2-40B4-BE49-F238E27FC236}">
              <a16:creationId xmlns:a16="http://schemas.microsoft.com/office/drawing/2014/main" id="{00000000-0008-0000-0F00-00009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3" name="Picture 104">
          <a:extLst>
            <a:ext uri="{FF2B5EF4-FFF2-40B4-BE49-F238E27FC236}">
              <a16:creationId xmlns:a16="http://schemas.microsoft.com/office/drawing/2014/main" id="{00000000-0008-0000-0F00-00009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4" name="Picture 105">
          <a:extLst>
            <a:ext uri="{FF2B5EF4-FFF2-40B4-BE49-F238E27FC236}">
              <a16:creationId xmlns:a16="http://schemas.microsoft.com/office/drawing/2014/main" id="{00000000-0008-0000-0F00-00009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5" name="Picture 106">
          <a:extLst>
            <a:ext uri="{FF2B5EF4-FFF2-40B4-BE49-F238E27FC236}">
              <a16:creationId xmlns:a16="http://schemas.microsoft.com/office/drawing/2014/main" id="{00000000-0008-0000-0F00-00009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6" name="Picture 107">
          <a:extLst>
            <a:ext uri="{FF2B5EF4-FFF2-40B4-BE49-F238E27FC236}">
              <a16:creationId xmlns:a16="http://schemas.microsoft.com/office/drawing/2014/main" id="{00000000-0008-0000-0F00-00009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7" name="Picture 108">
          <a:extLst>
            <a:ext uri="{FF2B5EF4-FFF2-40B4-BE49-F238E27FC236}">
              <a16:creationId xmlns:a16="http://schemas.microsoft.com/office/drawing/2014/main" id="{00000000-0008-0000-0F00-00009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8" name="Picture 109">
          <a:extLst>
            <a:ext uri="{FF2B5EF4-FFF2-40B4-BE49-F238E27FC236}">
              <a16:creationId xmlns:a16="http://schemas.microsoft.com/office/drawing/2014/main" id="{00000000-0008-0000-0F00-00009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69" name="Picture 110">
          <a:extLst>
            <a:ext uri="{FF2B5EF4-FFF2-40B4-BE49-F238E27FC236}">
              <a16:creationId xmlns:a16="http://schemas.microsoft.com/office/drawing/2014/main" id="{00000000-0008-0000-0F00-00009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70" name="Picture 111">
          <a:extLst>
            <a:ext uri="{FF2B5EF4-FFF2-40B4-BE49-F238E27FC236}">
              <a16:creationId xmlns:a16="http://schemas.microsoft.com/office/drawing/2014/main" id="{00000000-0008-0000-0F00-00009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71" name="Picture 112">
          <a:extLst>
            <a:ext uri="{FF2B5EF4-FFF2-40B4-BE49-F238E27FC236}">
              <a16:creationId xmlns:a16="http://schemas.microsoft.com/office/drawing/2014/main" id="{00000000-0008-0000-0F00-00009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72" name="Picture 113">
          <a:extLst>
            <a:ext uri="{FF2B5EF4-FFF2-40B4-BE49-F238E27FC236}">
              <a16:creationId xmlns:a16="http://schemas.microsoft.com/office/drawing/2014/main" id="{00000000-0008-0000-0F00-0000A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73" name="Picture 114">
          <a:extLst>
            <a:ext uri="{FF2B5EF4-FFF2-40B4-BE49-F238E27FC236}">
              <a16:creationId xmlns:a16="http://schemas.microsoft.com/office/drawing/2014/main" id="{00000000-0008-0000-0F00-0000A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74" name="Picture 115">
          <a:extLst>
            <a:ext uri="{FF2B5EF4-FFF2-40B4-BE49-F238E27FC236}">
              <a16:creationId xmlns:a16="http://schemas.microsoft.com/office/drawing/2014/main" id="{00000000-0008-0000-0F00-0000A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116</xdr:row>
      <xdr:rowOff>0</xdr:rowOff>
    </xdr:from>
    <xdr:to>
      <xdr:col>1</xdr:col>
      <xdr:colOff>800100</xdr:colOff>
      <xdr:row>116</xdr:row>
      <xdr:rowOff>0</xdr:rowOff>
    </xdr:to>
    <xdr:pic>
      <xdr:nvPicPr>
        <xdr:cNvPr id="675" name="Picture 116">
          <a:extLst>
            <a:ext uri="{FF2B5EF4-FFF2-40B4-BE49-F238E27FC236}">
              <a16:creationId xmlns:a16="http://schemas.microsoft.com/office/drawing/2014/main" id="{00000000-0008-0000-0F00-0000A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0421600"/>
          <a:ext cx="800100" cy="0"/>
        </a:xfrm>
        <a:prstGeom prst="rect">
          <a:avLst/>
        </a:prstGeom>
        <a:noFill/>
        <a:ln w="9525">
          <a:noFill/>
          <a:miter lim="800000"/>
          <a:headEnd/>
          <a:tailEnd/>
        </a:ln>
      </xdr:spPr>
    </xdr:pic>
    <xdr:clientData/>
  </xdr:twoCellAnchor>
  <xdr:twoCellAnchor>
    <xdr:from>
      <xdr:col>1</xdr:col>
      <xdr:colOff>0</xdr:colOff>
      <xdr:row>113</xdr:row>
      <xdr:rowOff>47625</xdr:rowOff>
    </xdr:from>
    <xdr:to>
      <xdr:col>1</xdr:col>
      <xdr:colOff>800100</xdr:colOff>
      <xdr:row>117</xdr:row>
      <xdr:rowOff>123825</xdr:rowOff>
    </xdr:to>
    <xdr:pic>
      <xdr:nvPicPr>
        <xdr:cNvPr id="676" name="Picture 117">
          <a:extLst>
            <a:ext uri="{FF2B5EF4-FFF2-40B4-BE49-F238E27FC236}">
              <a16:creationId xmlns:a16="http://schemas.microsoft.com/office/drawing/2014/main" id="{00000000-0008-0000-0F00-0000A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19945350"/>
          <a:ext cx="800100" cy="76200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77" name="Picture 73">
          <a:extLst>
            <a:ext uri="{FF2B5EF4-FFF2-40B4-BE49-F238E27FC236}">
              <a16:creationId xmlns:a16="http://schemas.microsoft.com/office/drawing/2014/main" id="{00000000-0008-0000-0F00-0000A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78" name="Picture 74">
          <a:extLst>
            <a:ext uri="{FF2B5EF4-FFF2-40B4-BE49-F238E27FC236}">
              <a16:creationId xmlns:a16="http://schemas.microsoft.com/office/drawing/2014/main" id="{00000000-0008-0000-0F00-0000A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79" name="Picture 75">
          <a:extLst>
            <a:ext uri="{FF2B5EF4-FFF2-40B4-BE49-F238E27FC236}">
              <a16:creationId xmlns:a16="http://schemas.microsoft.com/office/drawing/2014/main" id="{00000000-0008-0000-0F00-0000A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0" name="Picture 76">
          <a:extLst>
            <a:ext uri="{FF2B5EF4-FFF2-40B4-BE49-F238E27FC236}">
              <a16:creationId xmlns:a16="http://schemas.microsoft.com/office/drawing/2014/main" id="{00000000-0008-0000-0F00-0000A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1" name="Picture 77">
          <a:extLst>
            <a:ext uri="{FF2B5EF4-FFF2-40B4-BE49-F238E27FC236}">
              <a16:creationId xmlns:a16="http://schemas.microsoft.com/office/drawing/2014/main" id="{00000000-0008-0000-0F00-0000A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2" name="Picture 78">
          <a:extLst>
            <a:ext uri="{FF2B5EF4-FFF2-40B4-BE49-F238E27FC236}">
              <a16:creationId xmlns:a16="http://schemas.microsoft.com/office/drawing/2014/main" id="{00000000-0008-0000-0F00-0000A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3" name="Picture 79">
          <a:extLst>
            <a:ext uri="{FF2B5EF4-FFF2-40B4-BE49-F238E27FC236}">
              <a16:creationId xmlns:a16="http://schemas.microsoft.com/office/drawing/2014/main" id="{00000000-0008-0000-0F00-0000A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4" name="Picture 80">
          <a:extLst>
            <a:ext uri="{FF2B5EF4-FFF2-40B4-BE49-F238E27FC236}">
              <a16:creationId xmlns:a16="http://schemas.microsoft.com/office/drawing/2014/main" id="{00000000-0008-0000-0F00-0000A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5" name="Picture 81">
          <a:extLst>
            <a:ext uri="{FF2B5EF4-FFF2-40B4-BE49-F238E27FC236}">
              <a16:creationId xmlns:a16="http://schemas.microsoft.com/office/drawing/2014/main" id="{00000000-0008-0000-0F00-0000A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6" name="Picture 82">
          <a:extLst>
            <a:ext uri="{FF2B5EF4-FFF2-40B4-BE49-F238E27FC236}">
              <a16:creationId xmlns:a16="http://schemas.microsoft.com/office/drawing/2014/main" id="{00000000-0008-0000-0F00-0000A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7" name="Picture 83">
          <a:extLst>
            <a:ext uri="{FF2B5EF4-FFF2-40B4-BE49-F238E27FC236}">
              <a16:creationId xmlns:a16="http://schemas.microsoft.com/office/drawing/2014/main" id="{00000000-0008-0000-0F00-0000A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8" name="Picture 84">
          <a:extLst>
            <a:ext uri="{FF2B5EF4-FFF2-40B4-BE49-F238E27FC236}">
              <a16:creationId xmlns:a16="http://schemas.microsoft.com/office/drawing/2014/main" id="{00000000-0008-0000-0F00-0000B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89" name="Picture 85">
          <a:extLst>
            <a:ext uri="{FF2B5EF4-FFF2-40B4-BE49-F238E27FC236}">
              <a16:creationId xmlns:a16="http://schemas.microsoft.com/office/drawing/2014/main" id="{00000000-0008-0000-0F00-0000B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0" name="Picture 86">
          <a:extLst>
            <a:ext uri="{FF2B5EF4-FFF2-40B4-BE49-F238E27FC236}">
              <a16:creationId xmlns:a16="http://schemas.microsoft.com/office/drawing/2014/main" id="{00000000-0008-0000-0F00-0000B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1" name="Picture 87">
          <a:extLst>
            <a:ext uri="{FF2B5EF4-FFF2-40B4-BE49-F238E27FC236}">
              <a16:creationId xmlns:a16="http://schemas.microsoft.com/office/drawing/2014/main" id="{00000000-0008-0000-0F00-0000B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2" name="Picture 88">
          <a:extLst>
            <a:ext uri="{FF2B5EF4-FFF2-40B4-BE49-F238E27FC236}">
              <a16:creationId xmlns:a16="http://schemas.microsoft.com/office/drawing/2014/main" id="{00000000-0008-0000-0F00-0000B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3" name="Picture 89">
          <a:extLst>
            <a:ext uri="{FF2B5EF4-FFF2-40B4-BE49-F238E27FC236}">
              <a16:creationId xmlns:a16="http://schemas.microsoft.com/office/drawing/2014/main" id="{00000000-0008-0000-0F00-0000B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4" name="Picture 90">
          <a:extLst>
            <a:ext uri="{FF2B5EF4-FFF2-40B4-BE49-F238E27FC236}">
              <a16:creationId xmlns:a16="http://schemas.microsoft.com/office/drawing/2014/main" id="{00000000-0008-0000-0F00-0000B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5" name="Picture 91">
          <a:extLst>
            <a:ext uri="{FF2B5EF4-FFF2-40B4-BE49-F238E27FC236}">
              <a16:creationId xmlns:a16="http://schemas.microsoft.com/office/drawing/2014/main" id="{00000000-0008-0000-0F00-0000B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6" name="Picture 92">
          <a:extLst>
            <a:ext uri="{FF2B5EF4-FFF2-40B4-BE49-F238E27FC236}">
              <a16:creationId xmlns:a16="http://schemas.microsoft.com/office/drawing/2014/main" id="{00000000-0008-0000-0F00-0000B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7" name="Picture 93">
          <a:extLst>
            <a:ext uri="{FF2B5EF4-FFF2-40B4-BE49-F238E27FC236}">
              <a16:creationId xmlns:a16="http://schemas.microsoft.com/office/drawing/2014/main" id="{00000000-0008-0000-0F00-0000B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8" name="Picture 94">
          <a:extLst>
            <a:ext uri="{FF2B5EF4-FFF2-40B4-BE49-F238E27FC236}">
              <a16:creationId xmlns:a16="http://schemas.microsoft.com/office/drawing/2014/main" id="{00000000-0008-0000-0F00-0000B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699" name="Picture 95">
          <a:extLst>
            <a:ext uri="{FF2B5EF4-FFF2-40B4-BE49-F238E27FC236}">
              <a16:creationId xmlns:a16="http://schemas.microsoft.com/office/drawing/2014/main" id="{00000000-0008-0000-0F00-0000B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0" name="Picture 96">
          <a:extLst>
            <a:ext uri="{FF2B5EF4-FFF2-40B4-BE49-F238E27FC236}">
              <a16:creationId xmlns:a16="http://schemas.microsoft.com/office/drawing/2014/main" id="{00000000-0008-0000-0F00-0000B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1" name="Picture 97">
          <a:extLst>
            <a:ext uri="{FF2B5EF4-FFF2-40B4-BE49-F238E27FC236}">
              <a16:creationId xmlns:a16="http://schemas.microsoft.com/office/drawing/2014/main" id="{00000000-0008-0000-0F00-0000B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2" name="Picture 98">
          <a:extLst>
            <a:ext uri="{FF2B5EF4-FFF2-40B4-BE49-F238E27FC236}">
              <a16:creationId xmlns:a16="http://schemas.microsoft.com/office/drawing/2014/main" id="{00000000-0008-0000-0F00-0000B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3" name="Picture 99">
          <a:extLst>
            <a:ext uri="{FF2B5EF4-FFF2-40B4-BE49-F238E27FC236}">
              <a16:creationId xmlns:a16="http://schemas.microsoft.com/office/drawing/2014/main" id="{00000000-0008-0000-0F00-0000B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4" name="Picture 100">
          <a:extLst>
            <a:ext uri="{FF2B5EF4-FFF2-40B4-BE49-F238E27FC236}">
              <a16:creationId xmlns:a16="http://schemas.microsoft.com/office/drawing/2014/main" id="{00000000-0008-0000-0F00-0000C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5" name="Picture 101">
          <a:extLst>
            <a:ext uri="{FF2B5EF4-FFF2-40B4-BE49-F238E27FC236}">
              <a16:creationId xmlns:a16="http://schemas.microsoft.com/office/drawing/2014/main" id="{00000000-0008-0000-0F00-0000C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6" name="Picture 102">
          <a:extLst>
            <a:ext uri="{FF2B5EF4-FFF2-40B4-BE49-F238E27FC236}">
              <a16:creationId xmlns:a16="http://schemas.microsoft.com/office/drawing/2014/main" id="{00000000-0008-0000-0F00-0000C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7" name="Picture 103">
          <a:extLst>
            <a:ext uri="{FF2B5EF4-FFF2-40B4-BE49-F238E27FC236}">
              <a16:creationId xmlns:a16="http://schemas.microsoft.com/office/drawing/2014/main" id="{00000000-0008-0000-0F00-0000C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8" name="Picture 104">
          <a:extLst>
            <a:ext uri="{FF2B5EF4-FFF2-40B4-BE49-F238E27FC236}">
              <a16:creationId xmlns:a16="http://schemas.microsoft.com/office/drawing/2014/main" id="{00000000-0008-0000-0F00-0000C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09" name="Picture 105">
          <a:extLst>
            <a:ext uri="{FF2B5EF4-FFF2-40B4-BE49-F238E27FC236}">
              <a16:creationId xmlns:a16="http://schemas.microsoft.com/office/drawing/2014/main" id="{00000000-0008-0000-0F00-0000C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0" name="Picture 106">
          <a:extLst>
            <a:ext uri="{FF2B5EF4-FFF2-40B4-BE49-F238E27FC236}">
              <a16:creationId xmlns:a16="http://schemas.microsoft.com/office/drawing/2014/main" id="{00000000-0008-0000-0F00-0000C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1" name="Picture 107">
          <a:extLst>
            <a:ext uri="{FF2B5EF4-FFF2-40B4-BE49-F238E27FC236}">
              <a16:creationId xmlns:a16="http://schemas.microsoft.com/office/drawing/2014/main" id="{00000000-0008-0000-0F00-0000C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2" name="Picture 108">
          <a:extLst>
            <a:ext uri="{FF2B5EF4-FFF2-40B4-BE49-F238E27FC236}">
              <a16:creationId xmlns:a16="http://schemas.microsoft.com/office/drawing/2014/main" id="{00000000-0008-0000-0F00-0000C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3" name="Picture 109">
          <a:extLst>
            <a:ext uri="{FF2B5EF4-FFF2-40B4-BE49-F238E27FC236}">
              <a16:creationId xmlns:a16="http://schemas.microsoft.com/office/drawing/2014/main" id="{00000000-0008-0000-0F00-0000C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4" name="Picture 110">
          <a:extLst>
            <a:ext uri="{FF2B5EF4-FFF2-40B4-BE49-F238E27FC236}">
              <a16:creationId xmlns:a16="http://schemas.microsoft.com/office/drawing/2014/main" id="{00000000-0008-0000-0F00-0000C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5" name="Picture 111">
          <a:extLst>
            <a:ext uri="{FF2B5EF4-FFF2-40B4-BE49-F238E27FC236}">
              <a16:creationId xmlns:a16="http://schemas.microsoft.com/office/drawing/2014/main" id="{00000000-0008-0000-0F00-0000C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6" name="Picture 112">
          <a:extLst>
            <a:ext uri="{FF2B5EF4-FFF2-40B4-BE49-F238E27FC236}">
              <a16:creationId xmlns:a16="http://schemas.microsoft.com/office/drawing/2014/main" id="{00000000-0008-0000-0F00-0000C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7" name="Picture 113">
          <a:extLst>
            <a:ext uri="{FF2B5EF4-FFF2-40B4-BE49-F238E27FC236}">
              <a16:creationId xmlns:a16="http://schemas.microsoft.com/office/drawing/2014/main" id="{00000000-0008-0000-0F00-0000C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8" name="Picture 114">
          <a:extLst>
            <a:ext uri="{FF2B5EF4-FFF2-40B4-BE49-F238E27FC236}">
              <a16:creationId xmlns:a16="http://schemas.microsoft.com/office/drawing/2014/main" id="{00000000-0008-0000-0F00-0000C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19" name="Picture 115">
          <a:extLst>
            <a:ext uri="{FF2B5EF4-FFF2-40B4-BE49-F238E27FC236}">
              <a16:creationId xmlns:a16="http://schemas.microsoft.com/office/drawing/2014/main" id="{00000000-0008-0000-0F00-0000C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173</xdr:row>
      <xdr:rowOff>0</xdr:rowOff>
    </xdr:from>
    <xdr:to>
      <xdr:col>1</xdr:col>
      <xdr:colOff>800100</xdr:colOff>
      <xdr:row>173</xdr:row>
      <xdr:rowOff>0</xdr:rowOff>
    </xdr:to>
    <xdr:pic>
      <xdr:nvPicPr>
        <xdr:cNvPr id="720" name="Picture 116">
          <a:extLst>
            <a:ext uri="{FF2B5EF4-FFF2-40B4-BE49-F238E27FC236}">
              <a16:creationId xmlns:a16="http://schemas.microsoft.com/office/drawing/2014/main" id="{00000000-0008-0000-0F00-0000D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30346650"/>
          <a:ext cx="800100" cy="0"/>
        </a:xfrm>
        <a:prstGeom prst="rect">
          <a:avLst/>
        </a:prstGeom>
        <a:noFill/>
        <a:ln w="9525">
          <a:noFill/>
          <a:miter lim="800000"/>
          <a:headEnd/>
          <a:tailEnd/>
        </a:ln>
      </xdr:spPr>
    </xdr:pic>
    <xdr:clientData/>
  </xdr:twoCellAnchor>
  <xdr:twoCellAnchor>
    <xdr:from>
      <xdr:col>1</xdr:col>
      <xdr:colOff>0</xdr:colOff>
      <xdr:row>170</xdr:row>
      <xdr:rowOff>47625</xdr:rowOff>
    </xdr:from>
    <xdr:to>
      <xdr:col>1</xdr:col>
      <xdr:colOff>800100</xdr:colOff>
      <xdr:row>174</xdr:row>
      <xdr:rowOff>123825</xdr:rowOff>
    </xdr:to>
    <xdr:pic>
      <xdr:nvPicPr>
        <xdr:cNvPr id="721" name="Picture 117">
          <a:extLst>
            <a:ext uri="{FF2B5EF4-FFF2-40B4-BE49-F238E27FC236}">
              <a16:creationId xmlns:a16="http://schemas.microsoft.com/office/drawing/2014/main" id="{00000000-0008-0000-0F00-0000D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76200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22" name="Picture 73">
          <a:extLst>
            <a:ext uri="{FF2B5EF4-FFF2-40B4-BE49-F238E27FC236}">
              <a16:creationId xmlns:a16="http://schemas.microsoft.com/office/drawing/2014/main" id="{00000000-0008-0000-0F00-0000D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23" name="Picture 74">
          <a:extLst>
            <a:ext uri="{FF2B5EF4-FFF2-40B4-BE49-F238E27FC236}">
              <a16:creationId xmlns:a16="http://schemas.microsoft.com/office/drawing/2014/main" id="{00000000-0008-0000-0F00-0000D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24" name="Picture 75">
          <a:extLst>
            <a:ext uri="{FF2B5EF4-FFF2-40B4-BE49-F238E27FC236}">
              <a16:creationId xmlns:a16="http://schemas.microsoft.com/office/drawing/2014/main" id="{00000000-0008-0000-0F00-0000D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25" name="Picture 76">
          <a:extLst>
            <a:ext uri="{FF2B5EF4-FFF2-40B4-BE49-F238E27FC236}">
              <a16:creationId xmlns:a16="http://schemas.microsoft.com/office/drawing/2014/main" id="{00000000-0008-0000-0F00-0000D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26" name="Picture 77">
          <a:extLst>
            <a:ext uri="{FF2B5EF4-FFF2-40B4-BE49-F238E27FC236}">
              <a16:creationId xmlns:a16="http://schemas.microsoft.com/office/drawing/2014/main" id="{00000000-0008-0000-0F00-0000D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27" name="Picture 78">
          <a:extLst>
            <a:ext uri="{FF2B5EF4-FFF2-40B4-BE49-F238E27FC236}">
              <a16:creationId xmlns:a16="http://schemas.microsoft.com/office/drawing/2014/main" id="{00000000-0008-0000-0F00-0000D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28" name="Picture 79">
          <a:extLst>
            <a:ext uri="{FF2B5EF4-FFF2-40B4-BE49-F238E27FC236}">
              <a16:creationId xmlns:a16="http://schemas.microsoft.com/office/drawing/2014/main" id="{00000000-0008-0000-0F00-0000D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29" name="Picture 80">
          <a:extLst>
            <a:ext uri="{FF2B5EF4-FFF2-40B4-BE49-F238E27FC236}">
              <a16:creationId xmlns:a16="http://schemas.microsoft.com/office/drawing/2014/main" id="{00000000-0008-0000-0F00-0000D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0" name="Picture 81">
          <a:extLst>
            <a:ext uri="{FF2B5EF4-FFF2-40B4-BE49-F238E27FC236}">
              <a16:creationId xmlns:a16="http://schemas.microsoft.com/office/drawing/2014/main" id="{00000000-0008-0000-0F00-0000D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1" name="Picture 82">
          <a:extLst>
            <a:ext uri="{FF2B5EF4-FFF2-40B4-BE49-F238E27FC236}">
              <a16:creationId xmlns:a16="http://schemas.microsoft.com/office/drawing/2014/main" id="{00000000-0008-0000-0F00-0000D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2" name="Picture 83">
          <a:extLst>
            <a:ext uri="{FF2B5EF4-FFF2-40B4-BE49-F238E27FC236}">
              <a16:creationId xmlns:a16="http://schemas.microsoft.com/office/drawing/2014/main" id="{00000000-0008-0000-0F00-0000D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3" name="Picture 84">
          <a:extLst>
            <a:ext uri="{FF2B5EF4-FFF2-40B4-BE49-F238E27FC236}">
              <a16:creationId xmlns:a16="http://schemas.microsoft.com/office/drawing/2014/main" id="{00000000-0008-0000-0F00-0000D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4" name="Picture 85">
          <a:extLst>
            <a:ext uri="{FF2B5EF4-FFF2-40B4-BE49-F238E27FC236}">
              <a16:creationId xmlns:a16="http://schemas.microsoft.com/office/drawing/2014/main" id="{00000000-0008-0000-0F00-0000D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5" name="Picture 86">
          <a:extLst>
            <a:ext uri="{FF2B5EF4-FFF2-40B4-BE49-F238E27FC236}">
              <a16:creationId xmlns:a16="http://schemas.microsoft.com/office/drawing/2014/main" id="{00000000-0008-0000-0F00-0000D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6" name="Picture 87">
          <a:extLst>
            <a:ext uri="{FF2B5EF4-FFF2-40B4-BE49-F238E27FC236}">
              <a16:creationId xmlns:a16="http://schemas.microsoft.com/office/drawing/2014/main" id="{00000000-0008-0000-0F00-0000E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7" name="Picture 88">
          <a:extLst>
            <a:ext uri="{FF2B5EF4-FFF2-40B4-BE49-F238E27FC236}">
              <a16:creationId xmlns:a16="http://schemas.microsoft.com/office/drawing/2014/main" id="{00000000-0008-0000-0F00-0000E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8" name="Picture 89">
          <a:extLst>
            <a:ext uri="{FF2B5EF4-FFF2-40B4-BE49-F238E27FC236}">
              <a16:creationId xmlns:a16="http://schemas.microsoft.com/office/drawing/2014/main" id="{00000000-0008-0000-0F00-0000E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39" name="Picture 90">
          <a:extLst>
            <a:ext uri="{FF2B5EF4-FFF2-40B4-BE49-F238E27FC236}">
              <a16:creationId xmlns:a16="http://schemas.microsoft.com/office/drawing/2014/main" id="{00000000-0008-0000-0F00-0000E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0" name="Picture 91">
          <a:extLst>
            <a:ext uri="{FF2B5EF4-FFF2-40B4-BE49-F238E27FC236}">
              <a16:creationId xmlns:a16="http://schemas.microsoft.com/office/drawing/2014/main" id="{00000000-0008-0000-0F00-0000E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1" name="Picture 92">
          <a:extLst>
            <a:ext uri="{FF2B5EF4-FFF2-40B4-BE49-F238E27FC236}">
              <a16:creationId xmlns:a16="http://schemas.microsoft.com/office/drawing/2014/main" id="{00000000-0008-0000-0F00-0000E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2" name="Picture 93">
          <a:extLst>
            <a:ext uri="{FF2B5EF4-FFF2-40B4-BE49-F238E27FC236}">
              <a16:creationId xmlns:a16="http://schemas.microsoft.com/office/drawing/2014/main" id="{00000000-0008-0000-0F00-0000E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3" name="Picture 94">
          <a:extLst>
            <a:ext uri="{FF2B5EF4-FFF2-40B4-BE49-F238E27FC236}">
              <a16:creationId xmlns:a16="http://schemas.microsoft.com/office/drawing/2014/main" id="{00000000-0008-0000-0F00-0000E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4" name="Picture 95">
          <a:extLst>
            <a:ext uri="{FF2B5EF4-FFF2-40B4-BE49-F238E27FC236}">
              <a16:creationId xmlns:a16="http://schemas.microsoft.com/office/drawing/2014/main" id="{00000000-0008-0000-0F00-0000E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5" name="Picture 96">
          <a:extLst>
            <a:ext uri="{FF2B5EF4-FFF2-40B4-BE49-F238E27FC236}">
              <a16:creationId xmlns:a16="http://schemas.microsoft.com/office/drawing/2014/main" id="{00000000-0008-0000-0F00-0000E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6" name="Picture 97">
          <a:extLst>
            <a:ext uri="{FF2B5EF4-FFF2-40B4-BE49-F238E27FC236}">
              <a16:creationId xmlns:a16="http://schemas.microsoft.com/office/drawing/2014/main" id="{00000000-0008-0000-0F00-0000E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7" name="Picture 98">
          <a:extLst>
            <a:ext uri="{FF2B5EF4-FFF2-40B4-BE49-F238E27FC236}">
              <a16:creationId xmlns:a16="http://schemas.microsoft.com/office/drawing/2014/main" id="{00000000-0008-0000-0F00-0000E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8" name="Picture 99">
          <a:extLst>
            <a:ext uri="{FF2B5EF4-FFF2-40B4-BE49-F238E27FC236}">
              <a16:creationId xmlns:a16="http://schemas.microsoft.com/office/drawing/2014/main" id="{00000000-0008-0000-0F00-0000E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49" name="Picture 100">
          <a:extLst>
            <a:ext uri="{FF2B5EF4-FFF2-40B4-BE49-F238E27FC236}">
              <a16:creationId xmlns:a16="http://schemas.microsoft.com/office/drawing/2014/main" id="{00000000-0008-0000-0F00-0000E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0" name="Picture 101">
          <a:extLst>
            <a:ext uri="{FF2B5EF4-FFF2-40B4-BE49-F238E27FC236}">
              <a16:creationId xmlns:a16="http://schemas.microsoft.com/office/drawing/2014/main" id="{00000000-0008-0000-0F00-0000EE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1" name="Picture 102">
          <a:extLst>
            <a:ext uri="{FF2B5EF4-FFF2-40B4-BE49-F238E27FC236}">
              <a16:creationId xmlns:a16="http://schemas.microsoft.com/office/drawing/2014/main" id="{00000000-0008-0000-0F00-0000E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2" name="Picture 103">
          <a:extLst>
            <a:ext uri="{FF2B5EF4-FFF2-40B4-BE49-F238E27FC236}">
              <a16:creationId xmlns:a16="http://schemas.microsoft.com/office/drawing/2014/main" id="{00000000-0008-0000-0F00-0000F0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3" name="Picture 104">
          <a:extLst>
            <a:ext uri="{FF2B5EF4-FFF2-40B4-BE49-F238E27FC236}">
              <a16:creationId xmlns:a16="http://schemas.microsoft.com/office/drawing/2014/main" id="{00000000-0008-0000-0F00-0000F1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4" name="Picture 105">
          <a:extLst>
            <a:ext uri="{FF2B5EF4-FFF2-40B4-BE49-F238E27FC236}">
              <a16:creationId xmlns:a16="http://schemas.microsoft.com/office/drawing/2014/main" id="{00000000-0008-0000-0F00-0000F2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5" name="Picture 106">
          <a:extLst>
            <a:ext uri="{FF2B5EF4-FFF2-40B4-BE49-F238E27FC236}">
              <a16:creationId xmlns:a16="http://schemas.microsoft.com/office/drawing/2014/main" id="{00000000-0008-0000-0F00-0000F3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6" name="Picture 107">
          <a:extLst>
            <a:ext uri="{FF2B5EF4-FFF2-40B4-BE49-F238E27FC236}">
              <a16:creationId xmlns:a16="http://schemas.microsoft.com/office/drawing/2014/main" id="{00000000-0008-0000-0F00-0000F4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7" name="Picture 108">
          <a:extLst>
            <a:ext uri="{FF2B5EF4-FFF2-40B4-BE49-F238E27FC236}">
              <a16:creationId xmlns:a16="http://schemas.microsoft.com/office/drawing/2014/main" id="{00000000-0008-0000-0F00-0000F5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8" name="Picture 109">
          <a:extLst>
            <a:ext uri="{FF2B5EF4-FFF2-40B4-BE49-F238E27FC236}">
              <a16:creationId xmlns:a16="http://schemas.microsoft.com/office/drawing/2014/main" id="{00000000-0008-0000-0F00-0000F6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59" name="Picture 110">
          <a:extLst>
            <a:ext uri="{FF2B5EF4-FFF2-40B4-BE49-F238E27FC236}">
              <a16:creationId xmlns:a16="http://schemas.microsoft.com/office/drawing/2014/main" id="{00000000-0008-0000-0F00-0000F7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60" name="Picture 111">
          <a:extLst>
            <a:ext uri="{FF2B5EF4-FFF2-40B4-BE49-F238E27FC236}">
              <a16:creationId xmlns:a16="http://schemas.microsoft.com/office/drawing/2014/main" id="{00000000-0008-0000-0F00-0000F8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61" name="Picture 112">
          <a:extLst>
            <a:ext uri="{FF2B5EF4-FFF2-40B4-BE49-F238E27FC236}">
              <a16:creationId xmlns:a16="http://schemas.microsoft.com/office/drawing/2014/main" id="{00000000-0008-0000-0F00-0000F9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62" name="Picture 113">
          <a:extLst>
            <a:ext uri="{FF2B5EF4-FFF2-40B4-BE49-F238E27FC236}">
              <a16:creationId xmlns:a16="http://schemas.microsoft.com/office/drawing/2014/main" id="{00000000-0008-0000-0F00-0000FA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63" name="Picture 114">
          <a:extLst>
            <a:ext uri="{FF2B5EF4-FFF2-40B4-BE49-F238E27FC236}">
              <a16:creationId xmlns:a16="http://schemas.microsoft.com/office/drawing/2014/main" id="{00000000-0008-0000-0F00-0000FB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64" name="Picture 115">
          <a:extLst>
            <a:ext uri="{FF2B5EF4-FFF2-40B4-BE49-F238E27FC236}">
              <a16:creationId xmlns:a16="http://schemas.microsoft.com/office/drawing/2014/main" id="{00000000-0008-0000-0F00-0000FC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230</xdr:row>
      <xdr:rowOff>0</xdr:rowOff>
    </xdr:from>
    <xdr:to>
      <xdr:col>1</xdr:col>
      <xdr:colOff>800100</xdr:colOff>
      <xdr:row>230</xdr:row>
      <xdr:rowOff>0</xdr:rowOff>
    </xdr:to>
    <xdr:pic>
      <xdr:nvPicPr>
        <xdr:cNvPr id="765" name="Picture 116">
          <a:extLst>
            <a:ext uri="{FF2B5EF4-FFF2-40B4-BE49-F238E27FC236}">
              <a16:creationId xmlns:a16="http://schemas.microsoft.com/office/drawing/2014/main" id="{00000000-0008-0000-0F00-0000FD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402717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67" name="Picture 73">
          <a:extLst>
            <a:ext uri="{FF2B5EF4-FFF2-40B4-BE49-F238E27FC236}">
              <a16:creationId xmlns:a16="http://schemas.microsoft.com/office/drawing/2014/main" id="{00000000-0008-0000-0F00-0000FF02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68" name="Picture 74">
          <a:extLst>
            <a:ext uri="{FF2B5EF4-FFF2-40B4-BE49-F238E27FC236}">
              <a16:creationId xmlns:a16="http://schemas.microsoft.com/office/drawing/2014/main" id="{00000000-0008-0000-0F00-000000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69" name="Picture 75">
          <a:extLst>
            <a:ext uri="{FF2B5EF4-FFF2-40B4-BE49-F238E27FC236}">
              <a16:creationId xmlns:a16="http://schemas.microsoft.com/office/drawing/2014/main" id="{00000000-0008-0000-0F00-000001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0" name="Picture 76">
          <a:extLst>
            <a:ext uri="{FF2B5EF4-FFF2-40B4-BE49-F238E27FC236}">
              <a16:creationId xmlns:a16="http://schemas.microsoft.com/office/drawing/2014/main" id="{00000000-0008-0000-0F00-000002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1" name="Picture 77">
          <a:extLst>
            <a:ext uri="{FF2B5EF4-FFF2-40B4-BE49-F238E27FC236}">
              <a16:creationId xmlns:a16="http://schemas.microsoft.com/office/drawing/2014/main" id="{00000000-0008-0000-0F00-000003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2" name="Picture 78">
          <a:extLst>
            <a:ext uri="{FF2B5EF4-FFF2-40B4-BE49-F238E27FC236}">
              <a16:creationId xmlns:a16="http://schemas.microsoft.com/office/drawing/2014/main" id="{00000000-0008-0000-0F00-000004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3" name="Picture 79">
          <a:extLst>
            <a:ext uri="{FF2B5EF4-FFF2-40B4-BE49-F238E27FC236}">
              <a16:creationId xmlns:a16="http://schemas.microsoft.com/office/drawing/2014/main" id="{00000000-0008-0000-0F00-000005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4" name="Picture 80">
          <a:extLst>
            <a:ext uri="{FF2B5EF4-FFF2-40B4-BE49-F238E27FC236}">
              <a16:creationId xmlns:a16="http://schemas.microsoft.com/office/drawing/2014/main" id="{00000000-0008-0000-0F00-000006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5" name="Picture 81">
          <a:extLst>
            <a:ext uri="{FF2B5EF4-FFF2-40B4-BE49-F238E27FC236}">
              <a16:creationId xmlns:a16="http://schemas.microsoft.com/office/drawing/2014/main" id="{00000000-0008-0000-0F00-000007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6" name="Picture 82">
          <a:extLst>
            <a:ext uri="{FF2B5EF4-FFF2-40B4-BE49-F238E27FC236}">
              <a16:creationId xmlns:a16="http://schemas.microsoft.com/office/drawing/2014/main" id="{00000000-0008-0000-0F00-000008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7" name="Picture 83">
          <a:extLst>
            <a:ext uri="{FF2B5EF4-FFF2-40B4-BE49-F238E27FC236}">
              <a16:creationId xmlns:a16="http://schemas.microsoft.com/office/drawing/2014/main" id="{00000000-0008-0000-0F00-000009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8" name="Picture 84">
          <a:extLst>
            <a:ext uri="{FF2B5EF4-FFF2-40B4-BE49-F238E27FC236}">
              <a16:creationId xmlns:a16="http://schemas.microsoft.com/office/drawing/2014/main" id="{00000000-0008-0000-0F00-00000A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79" name="Picture 85">
          <a:extLst>
            <a:ext uri="{FF2B5EF4-FFF2-40B4-BE49-F238E27FC236}">
              <a16:creationId xmlns:a16="http://schemas.microsoft.com/office/drawing/2014/main" id="{00000000-0008-0000-0F00-00000B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0" name="Picture 86">
          <a:extLst>
            <a:ext uri="{FF2B5EF4-FFF2-40B4-BE49-F238E27FC236}">
              <a16:creationId xmlns:a16="http://schemas.microsoft.com/office/drawing/2014/main" id="{00000000-0008-0000-0F00-00000C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1" name="Picture 87">
          <a:extLst>
            <a:ext uri="{FF2B5EF4-FFF2-40B4-BE49-F238E27FC236}">
              <a16:creationId xmlns:a16="http://schemas.microsoft.com/office/drawing/2014/main" id="{00000000-0008-0000-0F00-00000D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2" name="Picture 88">
          <a:extLst>
            <a:ext uri="{FF2B5EF4-FFF2-40B4-BE49-F238E27FC236}">
              <a16:creationId xmlns:a16="http://schemas.microsoft.com/office/drawing/2014/main" id="{00000000-0008-0000-0F00-00000E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3" name="Picture 89">
          <a:extLst>
            <a:ext uri="{FF2B5EF4-FFF2-40B4-BE49-F238E27FC236}">
              <a16:creationId xmlns:a16="http://schemas.microsoft.com/office/drawing/2014/main" id="{00000000-0008-0000-0F00-00000F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4" name="Picture 90">
          <a:extLst>
            <a:ext uri="{FF2B5EF4-FFF2-40B4-BE49-F238E27FC236}">
              <a16:creationId xmlns:a16="http://schemas.microsoft.com/office/drawing/2014/main" id="{00000000-0008-0000-0F00-000010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5" name="Picture 91">
          <a:extLst>
            <a:ext uri="{FF2B5EF4-FFF2-40B4-BE49-F238E27FC236}">
              <a16:creationId xmlns:a16="http://schemas.microsoft.com/office/drawing/2014/main" id="{00000000-0008-0000-0F00-000011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6" name="Picture 92">
          <a:extLst>
            <a:ext uri="{FF2B5EF4-FFF2-40B4-BE49-F238E27FC236}">
              <a16:creationId xmlns:a16="http://schemas.microsoft.com/office/drawing/2014/main" id="{00000000-0008-0000-0F00-000012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7" name="Picture 93">
          <a:extLst>
            <a:ext uri="{FF2B5EF4-FFF2-40B4-BE49-F238E27FC236}">
              <a16:creationId xmlns:a16="http://schemas.microsoft.com/office/drawing/2014/main" id="{00000000-0008-0000-0F00-000013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8" name="Picture 94">
          <a:extLst>
            <a:ext uri="{FF2B5EF4-FFF2-40B4-BE49-F238E27FC236}">
              <a16:creationId xmlns:a16="http://schemas.microsoft.com/office/drawing/2014/main" id="{00000000-0008-0000-0F00-000014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89" name="Picture 95">
          <a:extLst>
            <a:ext uri="{FF2B5EF4-FFF2-40B4-BE49-F238E27FC236}">
              <a16:creationId xmlns:a16="http://schemas.microsoft.com/office/drawing/2014/main" id="{00000000-0008-0000-0F00-000015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0" name="Picture 96">
          <a:extLst>
            <a:ext uri="{FF2B5EF4-FFF2-40B4-BE49-F238E27FC236}">
              <a16:creationId xmlns:a16="http://schemas.microsoft.com/office/drawing/2014/main" id="{00000000-0008-0000-0F00-000016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1" name="Picture 97">
          <a:extLst>
            <a:ext uri="{FF2B5EF4-FFF2-40B4-BE49-F238E27FC236}">
              <a16:creationId xmlns:a16="http://schemas.microsoft.com/office/drawing/2014/main" id="{00000000-0008-0000-0F00-000017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2" name="Picture 98">
          <a:extLst>
            <a:ext uri="{FF2B5EF4-FFF2-40B4-BE49-F238E27FC236}">
              <a16:creationId xmlns:a16="http://schemas.microsoft.com/office/drawing/2014/main" id="{00000000-0008-0000-0F00-000018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3" name="Picture 99">
          <a:extLst>
            <a:ext uri="{FF2B5EF4-FFF2-40B4-BE49-F238E27FC236}">
              <a16:creationId xmlns:a16="http://schemas.microsoft.com/office/drawing/2014/main" id="{00000000-0008-0000-0F00-000019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4" name="Picture 100">
          <a:extLst>
            <a:ext uri="{FF2B5EF4-FFF2-40B4-BE49-F238E27FC236}">
              <a16:creationId xmlns:a16="http://schemas.microsoft.com/office/drawing/2014/main" id="{00000000-0008-0000-0F00-00001A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5" name="Picture 101">
          <a:extLst>
            <a:ext uri="{FF2B5EF4-FFF2-40B4-BE49-F238E27FC236}">
              <a16:creationId xmlns:a16="http://schemas.microsoft.com/office/drawing/2014/main" id="{00000000-0008-0000-0F00-00001B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6" name="Picture 102">
          <a:extLst>
            <a:ext uri="{FF2B5EF4-FFF2-40B4-BE49-F238E27FC236}">
              <a16:creationId xmlns:a16="http://schemas.microsoft.com/office/drawing/2014/main" id="{00000000-0008-0000-0F00-00001C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7" name="Picture 103">
          <a:extLst>
            <a:ext uri="{FF2B5EF4-FFF2-40B4-BE49-F238E27FC236}">
              <a16:creationId xmlns:a16="http://schemas.microsoft.com/office/drawing/2014/main" id="{00000000-0008-0000-0F00-00001D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8" name="Picture 104">
          <a:extLst>
            <a:ext uri="{FF2B5EF4-FFF2-40B4-BE49-F238E27FC236}">
              <a16:creationId xmlns:a16="http://schemas.microsoft.com/office/drawing/2014/main" id="{00000000-0008-0000-0F00-00001E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799" name="Picture 105">
          <a:extLst>
            <a:ext uri="{FF2B5EF4-FFF2-40B4-BE49-F238E27FC236}">
              <a16:creationId xmlns:a16="http://schemas.microsoft.com/office/drawing/2014/main" id="{00000000-0008-0000-0F00-00001F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0" name="Picture 106">
          <a:extLst>
            <a:ext uri="{FF2B5EF4-FFF2-40B4-BE49-F238E27FC236}">
              <a16:creationId xmlns:a16="http://schemas.microsoft.com/office/drawing/2014/main" id="{00000000-0008-0000-0F00-000020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1" name="Picture 107">
          <a:extLst>
            <a:ext uri="{FF2B5EF4-FFF2-40B4-BE49-F238E27FC236}">
              <a16:creationId xmlns:a16="http://schemas.microsoft.com/office/drawing/2014/main" id="{00000000-0008-0000-0F00-000021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2" name="Picture 108">
          <a:extLst>
            <a:ext uri="{FF2B5EF4-FFF2-40B4-BE49-F238E27FC236}">
              <a16:creationId xmlns:a16="http://schemas.microsoft.com/office/drawing/2014/main" id="{00000000-0008-0000-0F00-000022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3" name="Picture 109">
          <a:extLst>
            <a:ext uri="{FF2B5EF4-FFF2-40B4-BE49-F238E27FC236}">
              <a16:creationId xmlns:a16="http://schemas.microsoft.com/office/drawing/2014/main" id="{00000000-0008-0000-0F00-000023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4" name="Picture 110">
          <a:extLst>
            <a:ext uri="{FF2B5EF4-FFF2-40B4-BE49-F238E27FC236}">
              <a16:creationId xmlns:a16="http://schemas.microsoft.com/office/drawing/2014/main" id="{00000000-0008-0000-0F00-000024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5" name="Picture 111">
          <a:extLst>
            <a:ext uri="{FF2B5EF4-FFF2-40B4-BE49-F238E27FC236}">
              <a16:creationId xmlns:a16="http://schemas.microsoft.com/office/drawing/2014/main" id="{00000000-0008-0000-0F00-000025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6" name="Picture 112">
          <a:extLst>
            <a:ext uri="{FF2B5EF4-FFF2-40B4-BE49-F238E27FC236}">
              <a16:creationId xmlns:a16="http://schemas.microsoft.com/office/drawing/2014/main" id="{00000000-0008-0000-0F00-000026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7" name="Picture 113">
          <a:extLst>
            <a:ext uri="{FF2B5EF4-FFF2-40B4-BE49-F238E27FC236}">
              <a16:creationId xmlns:a16="http://schemas.microsoft.com/office/drawing/2014/main" id="{00000000-0008-0000-0F00-000027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8" name="Picture 114">
          <a:extLst>
            <a:ext uri="{FF2B5EF4-FFF2-40B4-BE49-F238E27FC236}">
              <a16:creationId xmlns:a16="http://schemas.microsoft.com/office/drawing/2014/main" id="{00000000-0008-0000-0F00-000028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09" name="Picture 115">
          <a:extLst>
            <a:ext uri="{FF2B5EF4-FFF2-40B4-BE49-F238E27FC236}">
              <a16:creationId xmlns:a16="http://schemas.microsoft.com/office/drawing/2014/main" id="{00000000-0008-0000-0F00-000029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10" name="Picture 116">
          <a:extLst>
            <a:ext uri="{FF2B5EF4-FFF2-40B4-BE49-F238E27FC236}">
              <a16:creationId xmlns:a16="http://schemas.microsoft.com/office/drawing/2014/main" id="{00000000-0008-0000-0F00-00002A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230</xdr:row>
      <xdr:rowOff>47625</xdr:rowOff>
    </xdr:from>
    <xdr:to>
      <xdr:col>1</xdr:col>
      <xdr:colOff>800100</xdr:colOff>
      <xdr:row>234</xdr:row>
      <xdr:rowOff>123825</xdr:rowOff>
    </xdr:to>
    <xdr:pic>
      <xdr:nvPicPr>
        <xdr:cNvPr id="811" name="Picture 117">
          <a:extLst>
            <a:ext uri="{FF2B5EF4-FFF2-40B4-BE49-F238E27FC236}">
              <a16:creationId xmlns:a16="http://schemas.microsoft.com/office/drawing/2014/main" id="{00000000-0008-0000-0F00-00002B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394150"/>
          <a:ext cx="800100" cy="76200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12" name="Picture 73">
          <a:extLst>
            <a:ext uri="{FF2B5EF4-FFF2-40B4-BE49-F238E27FC236}">
              <a16:creationId xmlns:a16="http://schemas.microsoft.com/office/drawing/2014/main" id="{00000000-0008-0000-0F00-00002C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13" name="Picture 74">
          <a:extLst>
            <a:ext uri="{FF2B5EF4-FFF2-40B4-BE49-F238E27FC236}">
              <a16:creationId xmlns:a16="http://schemas.microsoft.com/office/drawing/2014/main" id="{00000000-0008-0000-0F00-00002D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14" name="Picture 75">
          <a:extLst>
            <a:ext uri="{FF2B5EF4-FFF2-40B4-BE49-F238E27FC236}">
              <a16:creationId xmlns:a16="http://schemas.microsoft.com/office/drawing/2014/main" id="{00000000-0008-0000-0F00-00002E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15" name="Picture 76">
          <a:extLst>
            <a:ext uri="{FF2B5EF4-FFF2-40B4-BE49-F238E27FC236}">
              <a16:creationId xmlns:a16="http://schemas.microsoft.com/office/drawing/2014/main" id="{00000000-0008-0000-0F00-00002F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16" name="Picture 77">
          <a:extLst>
            <a:ext uri="{FF2B5EF4-FFF2-40B4-BE49-F238E27FC236}">
              <a16:creationId xmlns:a16="http://schemas.microsoft.com/office/drawing/2014/main" id="{00000000-0008-0000-0F00-000030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17" name="Picture 78">
          <a:extLst>
            <a:ext uri="{FF2B5EF4-FFF2-40B4-BE49-F238E27FC236}">
              <a16:creationId xmlns:a16="http://schemas.microsoft.com/office/drawing/2014/main" id="{00000000-0008-0000-0F00-000031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18" name="Picture 79">
          <a:extLst>
            <a:ext uri="{FF2B5EF4-FFF2-40B4-BE49-F238E27FC236}">
              <a16:creationId xmlns:a16="http://schemas.microsoft.com/office/drawing/2014/main" id="{00000000-0008-0000-0F00-000032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19" name="Picture 80">
          <a:extLst>
            <a:ext uri="{FF2B5EF4-FFF2-40B4-BE49-F238E27FC236}">
              <a16:creationId xmlns:a16="http://schemas.microsoft.com/office/drawing/2014/main" id="{00000000-0008-0000-0F00-000033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0" name="Picture 81">
          <a:extLst>
            <a:ext uri="{FF2B5EF4-FFF2-40B4-BE49-F238E27FC236}">
              <a16:creationId xmlns:a16="http://schemas.microsoft.com/office/drawing/2014/main" id="{00000000-0008-0000-0F00-000034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1" name="Picture 82">
          <a:extLst>
            <a:ext uri="{FF2B5EF4-FFF2-40B4-BE49-F238E27FC236}">
              <a16:creationId xmlns:a16="http://schemas.microsoft.com/office/drawing/2014/main" id="{00000000-0008-0000-0F00-000035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2" name="Picture 83">
          <a:extLst>
            <a:ext uri="{FF2B5EF4-FFF2-40B4-BE49-F238E27FC236}">
              <a16:creationId xmlns:a16="http://schemas.microsoft.com/office/drawing/2014/main" id="{00000000-0008-0000-0F00-000036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3" name="Picture 84">
          <a:extLst>
            <a:ext uri="{FF2B5EF4-FFF2-40B4-BE49-F238E27FC236}">
              <a16:creationId xmlns:a16="http://schemas.microsoft.com/office/drawing/2014/main" id="{00000000-0008-0000-0F00-000037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4" name="Picture 85">
          <a:extLst>
            <a:ext uri="{FF2B5EF4-FFF2-40B4-BE49-F238E27FC236}">
              <a16:creationId xmlns:a16="http://schemas.microsoft.com/office/drawing/2014/main" id="{00000000-0008-0000-0F00-000038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5" name="Picture 86">
          <a:extLst>
            <a:ext uri="{FF2B5EF4-FFF2-40B4-BE49-F238E27FC236}">
              <a16:creationId xmlns:a16="http://schemas.microsoft.com/office/drawing/2014/main" id="{00000000-0008-0000-0F00-000039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6" name="Picture 87">
          <a:extLst>
            <a:ext uri="{FF2B5EF4-FFF2-40B4-BE49-F238E27FC236}">
              <a16:creationId xmlns:a16="http://schemas.microsoft.com/office/drawing/2014/main" id="{00000000-0008-0000-0F00-00003A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7" name="Picture 88">
          <a:extLst>
            <a:ext uri="{FF2B5EF4-FFF2-40B4-BE49-F238E27FC236}">
              <a16:creationId xmlns:a16="http://schemas.microsoft.com/office/drawing/2014/main" id="{00000000-0008-0000-0F00-00003B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8" name="Picture 89">
          <a:extLst>
            <a:ext uri="{FF2B5EF4-FFF2-40B4-BE49-F238E27FC236}">
              <a16:creationId xmlns:a16="http://schemas.microsoft.com/office/drawing/2014/main" id="{00000000-0008-0000-0F00-00003C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29" name="Picture 90">
          <a:extLst>
            <a:ext uri="{FF2B5EF4-FFF2-40B4-BE49-F238E27FC236}">
              <a16:creationId xmlns:a16="http://schemas.microsoft.com/office/drawing/2014/main" id="{00000000-0008-0000-0F00-00003D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0" name="Picture 91">
          <a:extLst>
            <a:ext uri="{FF2B5EF4-FFF2-40B4-BE49-F238E27FC236}">
              <a16:creationId xmlns:a16="http://schemas.microsoft.com/office/drawing/2014/main" id="{00000000-0008-0000-0F00-00003E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1" name="Picture 92">
          <a:extLst>
            <a:ext uri="{FF2B5EF4-FFF2-40B4-BE49-F238E27FC236}">
              <a16:creationId xmlns:a16="http://schemas.microsoft.com/office/drawing/2014/main" id="{00000000-0008-0000-0F00-00003F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2" name="Picture 93">
          <a:extLst>
            <a:ext uri="{FF2B5EF4-FFF2-40B4-BE49-F238E27FC236}">
              <a16:creationId xmlns:a16="http://schemas.microsoft.com/office/drawing/2014/main" id="{00000000-0008-0000-0F00-000040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3" name="Picture 94">
          <a:extLst>
            <a:ext uri="{FF2B5EF4-FFF2-40B4-BE49-F238E27FC236}">
              <a16:creationId xmlns:a16="http://schemas.microsoft.com/office/drawing/2014/main" id="{00000000-0008-0000-0F00-000041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4" name="Picture 95">
          <a:extLst>
            <a:ext uri="{FF2B5EF4-FFF2-40B4-BE49-F238E27FC236}">
              <a16:creationId xmlns:a16="http://schemas.microsoft.com/office/drawing/2014/main" id="{00000000-0008-0000-0F00-000042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5" name="Picture 96">
          <a:extLst>
            <a:ext uri="{FF2B5EF4-FFF2-40B4-BE49-F238E27FC236}">
              <a16:creationId xmlns:a16="http://schemas.microsoft.com/office/drawing/2014/main" id="{00000000-0008-0000-0F00-000043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6" name="Picture 97">
          <a:extLst>
            <a:ext uri="{FF2B5EF4-FFF2-40B4-BE49-F238E27FC236}">
              <a16:creationId xmlns:a16="http://schemas.microsoft.com/office/drawing/2014/main" id="{00000000-0008-0000-0F00-000044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7" name="Picture 98">
          <a:extLst>
            <a:ext uri="{FF2B5EF4-FFF2-40B4-BE49-F238E27FC236}">
              <a16:creationId xmlns:a16="http://schemas.microsoft.com/office/drawing/2014/main" id="{00000000-0008-0000-0F00-000045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8" name="Picture 99">
          <a:extLst>
            <a:ext uri="{FF2B5EF4-FFF2-40B4-BE49-F238E27FC236}">
              <a16:creationId xmlns:a16="http://schemas.microsoft.com/office/drawing/2014/main" id="{00000000-0008-0000-0F00-000046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39" name="Picture 100">
          <a:extLst>
            <a:ext uri="{FF2B5EF4-FFF2-40B4-BE49-F238E27FC236}">
              <a16:creationId xmlns:a16="http://schemas.microsoft.com/office/drawing/2014/main" id="{00000000-0008-0000-0F00-000047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0" name="Picture 101">
          <a:extLst>
            <a:ext uri="{FF2B5EF4-FFF2-40B4-BE49-F238E27FC236}">
              <a16:creationId xmlns:a16="http://schemas.microsoft.com/office/drawing/2014/main" id="{00000000-0008-0000-0F00-000048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1" name="Picture 102">
          <a:extLst>
            <a:ext uri="{FF2B5EF4-FFF2-40B4-BE49-F238E27FC236}">
              <a16:creationId xmlns:a16="http://schemas.microsoft.com/office/drawing/2014/main" id="{00000000-0008-0000-0F00-000049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2" name="Picture 103">
          <a:extLst>
            <a:ext uri="{FF2B5EF4-FFF2-40B4-BE49-F238E27FC236}">
              <a16:creationId xmlns:a16="http://schemas.microsoft.com/office/drawing/2014/main" id="{00000000-0008-0000-0F00-00004A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3" name="Picture 104">
          <a:extLst>
            <a:ext uri="{FF2B5EF4-FFF2-40B4-BE49-F238E27FC236}">
              <a16:creationId xmlns:a16="http://schemas.microsoft.com/office/drawing/2014/main" id="{00000000-0008-0000-0F00-00004B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4" name="Picture 105">
          <a:extLst>
            <a:ext uri="{FF2B5EF4-FFF2-40B4-BE49-F238E27FC236}">
              <a16:creationId xmlns:a16="http://schemas.microsoft.com/office/drawing/2014/main" id="{00000000-0008-0000-0F00-00004C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5" name="Picture 106">
          <a:extLst>
            <a:ext uri="{FF2B5EF4-FFF2-40B4-BE49-F238E27FC236}">
              <a16:creationId xmlns:a16="http://schemas.microsoft.com/office/drawing/2014/main" id="{00000000-0008-0000-0F00-00004D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6" name="Picture 107">
          <a:extLst>
            <a:ext uri="{FF2B5EF4-FFF2-40B4-BE49-F238E27FC236}">
              <a16:creationId xmlns:a16="http://schemas.microsoft.com/office/drawing/2014/main" id="{00000000-0008-0000-0F00-00004E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7" name="Picture 108">
          <a:extLst>
            <a:ext uri="{FF2B5EF4-FFF2-40B4-BE49-F238E27FC236}">
              <a16:creationId xmlns:a16="http://schemas.microsoft.com/office/drawing/2014/main" id="{00000000-0008-0000-0F00-00004F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8" name="Picture 109">
          <a:extLst>
            <a:ext uri="{FF2B5EF4-FFF2-40B4-BE49-F238E27FC236}">
              <a16:creationId xmlns:a16="http://schemas.microsoft.com/office/drawing/2014/main" id="{00000000-0008-0000-0F00-000050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49" name="Picture 110">
          <a:extLst>
            <a:ext uri="{FF2B5EF4-FFF2-40B4-BE49-F238E27FC236}">
              <a16:creationId xmlns:a16="http://schemas.microsoft.com/office/drawing/2014/main" id="{00000000-0008-0000-0F00-000051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50" name="Picture 111">
          <a:extLst>
            <a:ext uri="{FF2B5EF4-FFF2-40B4-BE49-F238E27FC236}">
              <a16:creationId xmlns:a16="http://schemas.microsoft.com/office/drawing/2014/main" id="{00000000-0008-0000-0F00-000052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51" name="Picture 112">
          <a:extLst>
            <a:ext uri="{FF2B5EF4-FFF2-40B4-BE49-F238E27FC236}">
              <a16:creationId xmlns:a16="http://schemas.microsoft.com/office/drawing/2014/main" id="{00000000-0008-0000-0F00-000053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52" name="Picture 113">
          <a:extLst>
            <a:ext uri="{FF2B5EF4-FFF2-40B4-BE49-F238E27FC236}">
              <a16:creationId xmlns:a16="http://schemas.microsoft.com/office/drawing/2014/main" id="{00000000-0008-0000-0F00-000054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53" name="Picture 114">
          <a:extLst>
            <a:ext uri="{FF2B5EF4-FFF2-40B4-BE49-F238E27FC236}">
              <a16:creationId xmlns:a16="http://schemas.microsoft.com/office/drawing/2014/main" id="{00000000-0008-0000-0F00-000055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54" name="Picture 115">
          <a:extLst>
            <a:ext uri="{FF2B5EF4-FFF2-40B4-BE49-F238E27FC236}">
              <a16:creationId xmlns:a16="http://schemas.microsoft.com/office/drawing/2014/main" id="{00000000-0008-0000-0F00-000056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233</xdr:row>
      <xdr:rowOff>0</xdr:rowOff>
    </xdr:from>
    <xdr:to>
      <xdr:col>1</xdr:col>
      <xdr:colOff>800100</xdr:colOff>
      <xdr:row>233</xdr:row>
      <xdr:rowOff>0</xdr:rowOff>
    </xdr:to>
    <xdr:pic>
      <xdr:nvPicPr>
        <xdr:cNvPr id="855" name="Picture 116">
          <a:extLst>
            <a:ext uri="{FF2B5EF4-FFF2-40B4-BE49-F238E27FC236}">
              <a16:creationId xmlns:a16="http://schemas.microsoft.com/office/drawing/2014/main" id="{00000000-0008-0000-0F00-000057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870400"/>
          <a:ext cx="800100" cy="0"/>
        </a:xfrm>
        <a:prstGeom prst="rect">
          <a:avLst/>
        </a:prstGeom>
        <a:noFill/>
        <a:ln w="9525">
          <a:noFill/>
          <a:miter lim="800000"/>
          <a:headEnd/>
          <a:tailEnd/>
        </a:ln>
      </xdr:spPr>
    </xdr:pic>
    <xdr:clientData/>
  </xdr:twoCellAnchor>
  <xdr:twoCellAnchor>
    <xdr:from>
      <xdr:col>1</xdr:col>
      <xdr:colOff>0</xdr:colOff>
      <xdr:row>230</xdr:row>
      <xdr:rowOff>47625</xdr:rowOff>
    </xdr:from>
    <xdr:to>
      <xdr:col>1</xdr:col>
      <xdr:colOff>800100</xdr:colOff>
      <xdr:row>234</xdr:row>
      <xdr:rowOff>123825</xdr:rowOff>
    </xdr:to>
    <xdr:pic>
      <xdr:nvPicPr>
        <xdr:cNvPr id="856" name="Picture 117">
          <a:extLst>
            <a:ext uri="{FF2B5EF4-FFF2-40B4-BE49-F238E27FC236}">
              <a16:creationId xmlns:a16="http://schemas.microsoft.com/office/drawing/2014/main" id="{00000000-0008-0000-0F00-00005803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19075" y="29394150"/>
          <a:ext cx="800100" cy="76200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209550</xdr:colOff>
      <xdr:row>0</xdr:row>
      <xdr:rowOff>0</xdr:rowOff>
    </xdr:from>
    <xdr:to>
      <xdr:col>1</xdr:col>
      <xdr:colOff>800100</xdr:colOff>
      <xdr:row>3</xdr:row>
      <xdr:rowOff>114300</xdr:rowOff>
    </xdr:to>
    <xdr:pic>
      <xdr:nvPicPr>
        <xdr:cNvPr id="17409" name="Picture 1">
          <a:extLst>
            <a:ext uri="{FF2B5EF4-FFF2-40B4-BE49-F238E27FC236}">
              <a16:creationId xmlns:a16="http://schemas.microsoft.com/office/drawing/2014/main" id="{00000000-0008-0000-1000-0000014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57250" cy="800100"/>
        </a:xfrm>
        <a:prstGeom prst="rect">
          <a:avLst/>
        </a:prstGeom>
        <a:noFill/>
      </xdr:spPr>
    </xdr:pic>
    <xdr:clientData/>
  </xdr:twoCellAnchor>
  <xdr:twoCellAnchor>
    <xdr:from>
      <xdr:col>0</xdr:col>
      <xdr:colOff>209550</xdr:colOff>
      <xdr:row>0</xdr:row>
      <xdr:rowOff>0</xdr:rowOff>
    </xdr:from>
    <xdr:to>
      <xdr:col>1</xdr:col>
      <xdr:colOff>800100</xdr:colOff>
      <xdr:row>3</xdr:row>
      <xdr:rowOff>114300</xdr:rowOff>
    </xdr:to>
    <xdr:pic>
      <xdr:nvPicPr>
        <xdr:cNvPr id="3" name="Picture 1">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57250" cy="800100"/>
        </a:xfrm>
        <a:prstGeom prst="rect">
          <a:avLst/>
        </a:prstGeom>
        <a:noFill/>
        <a:ln w="9525">
          <a:noFill/>
          <a:miter lim="800000"/>
          <a:headEnd/>
          <a:tailEnd/>
        </a:ln>
      </xdr:spPr>
    </xdr:pic>
    <xdr:clientData/>
  </xdr:twoCellAnchor>
  <xdr:twoCellAnchor>
    <xdr:from>
      <xdr:col>0</xdr:col>
      <xdr:colOff>209550</xdr:colOff>
      <xdr:row>0</xdr:row>
      <xdr:rowOff>0</xdr:rowOff>
    </xdr:from>
    <xdr:to>
      <xdr:col>1</xdr:col>
      <xdr:colOff>800100</xdr:colOff>
      <xdr:row>3</xdr:row>
      <xdr:rowOff>114300</xdr:rowOff>
    </xdr:to>
    <xdr:pic>
      <xdr:nvPicPr>
        <xdr:cNvPr id="4" name="Picture 1">
          <a:extLst>
            <a:ext uri="{FF2B5EF4-FFF2-40B4-BE49-F238E27FC236}">
              <a16:creationId xmlns:a16="http://schemas.microsoft.com/office/drawing/2014/main" id="{00000000-0008-0000-10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57250" cy="800100"/>
        </a:xfrm>
        <a:prstGeom prst="rect">
          <a:avLst/>
        </a:prstGeom>
        <a:noFill/>
        <a:ln w="9525">
          <a:noFill/>
          <a:miter lim="800000"/>
          <a:headEnd/>
          <a:tailEnd/>
        </a:ln>
      </xdr:spPr>
    </xdr:pic>
    <xdr:clientData/>
  </xdr:twoCellAnchor>
  <xdr:twoCellAnchor>
    <xdr:from>
      <xdr:col>0</xdr:col>
      <xdr:colOff>209550</xdr:colOff>
      <xdr:row>0</xdr:row>
      <xdr:rowOff>0</xdr:rowOff>
    </xdr:from>
    <xdr:to>
      <xdr:col>1</xdr:col>
      <xdr:colOff>800100</xdr:colOff>
      <xdr:row>3</xdr:row>
      <xdr:rowOff>114300</xdr:rowOff>
    </xdr:to>
    <xdr:pic>
      <xdr:nvPicPr>
        <xdr:cNvPr id="5" name="Picture 1">
          <a:extLst>
            <a:ext uri="{FF2B5EF4-FFF2-40B4-BE49-F238E27FC236}">
              <a16:creationId xmlns:a16="http://schemas.microsoft.com/office/drawing/2014/main" id="{00000000-0008-0000-1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57250" cy="800100"/>
        </a:xfrm>
        <a:prstGeom prst="rect">
          <a:avLst/>
        </a:prstGeom>
        <a:noFill/>
        <a:ln w="9525">
          <a:noFill/>
          <a:miter lim="800000"/>
          <a:headEnd/>
          <a:tailEnd/>
        </a:ln>
      </xdr:spPr>
    </xdr:pic>
    <xdr:clientData/>
  </xdr:twoCellAnchor>
  <xdr:twoCellAnchor>
    <xdr:from>
      <xdr:col>0</xdr:col>
      <xdr:colOff>209550</xdr:colOff>
      <xdr:row>0</xdr:row>
      <xdr:rowOff>0</xdr:rowOff>
    </xdr:from>
    <xdr:to>
      <xdr:col>1</xdr:col>
      <xdr:colOff>800100</xdr:colOff>
      <xdr:row>3</xdr:row>
      <xdr:rowOff>114300</xdr:rowOff>
    </xdr:to>
    <xdr:pic>
      <xdr:nvPicPr>
        <xdr:cNvPr id="6" name="Picture 1">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57250" cy="800100"/>
        </a:xfrm>
        <a:prstGeom prst="rect">
          <a:avLst/>
        </a:prstGeom>
        <a:noFill/>
        <a:ln w="9525">
          <a:noFill/>
          <a:miter lim="800000"/>
          <a:headEnd/>
          <a:tailEnd/>
        </a:ln>
      </xdr:spPr>
    </xdr:pic>
    <xdr:clientData/>
  </xdr:twoCellAnchor>
  <xdr:twoCellAnchor>
    <xdr:from>
      <xdr:col>0</xdr:col>
      <xdr:colOff>209550</xdr:colOff>
      <xdr:row>0</xdr:row>
      <xdr:rowOff>0</xdr:rowOff>
    </xdr:from>
    <xdr:to>
      <xdr:col>1</xdr:col>
      <xdr:colOff>800100</xdr:colOff>
      <xdr:row>3</xdr:row>
      <xdr:rowOff>114300</xdr:rowOff>
    </xdr:to>
    <xdr:pic>
      <xdr:nvPicPr>
        <xdr:cNvPr id="7" name="Picture 1">
          <a:extLst>
            <a:ext uri="{FF2B5EF4-FFF2-40B4-BE49-F238E27FC236}">
              <a16:creationId xmlns:a16="http://schemas.microsoft.com/office/drawing/2014/main" id="{00000000-0008-0000-10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57250" cy="80010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36739</xdr:colOff>
      <xdr:row>0</xdr:row>
      <xdr:rowOff>21772</xdr:rowOff>
    </xdr:from>
    <xdr:to>
      <xdr:col>1</xdr:col>
      <xdr:colOff>511628</xdr:colOff>
      <xdr:row>2</xdr:row>
      <xdr:rowOff>81643</xdr:rowOff>
    </xdr:to>
    <xdr:pic>
      <xdr:nvPicPr>
        <xdr:cNvPr id="1026" name="Picture 2">
          <a:extLst>
            <a:ext uri="{FF2B5EF4-FFF2-40B4-BE49-F238E27FC236}">
              <a16:creationId xmlns:a16="http://schemas.microsoft.com/office/drawing/2014/main" id="{00000000-0008-0000-1100-00000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87110" y="21772"/>
          <a:ext cx="474889" cy="478971"/>
        </a:xfrm>
        <a:prstGeom prst="rect">
          <a:avLst/>
        </a:prstGeom>
        <a:noFill/>
      </xdr:spPr>
    </xdr:pic>
    <xdr:clientData/>
  </xdr:twoCellAnchor>
  <xdr:twoCellAnchor>
    <xdr:from>
      <xdr:col>0</xdr:col>
      <xdr:colOff>47625</xdr:colOff>
      <xdr:row>54</xdr:row>
      <xdr:rowOff>76200</xdr:rowOff>
    </xdr:from>
    <xdr:to>
      <xdr:col>1</xdr:col>
      <xdr:colOff>438150</xdr:colOff>
      <xdr:row>57</xdr:row>
      <xdr:rowOff>38100</xdr:rowOff>
    </xdr:to>
    <xdr:pic>
      <xdr:nvPicPr>
        <xdr:cNvPr id="1027" name="Picture 3">
          <a:extLst>
            <a:ext uri="{FF2B5EF4-FFF2-40B4-BE49-F238E27FC236}">
              <a16:creationId xmlns:a16="http://schemas.microsoft.com/office/drawing/2014/main" id="{00000000-0008-0000-11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9563100"/>
          <a:ext cx="638175" cy="571500"/>
        </a:xfrm>
        <a:prstGeom prst="rect">
          <a:avLst/>
        </a:prstGeom>
        <a:noFill/>
      </xdr:spPr>
    </xdr:pic>
    <xdr:clientData/>
  </xdr:twoCellAnchor>
  <xdr:twoCellAnchor>
    <xdr:from>
      <xdr:col>0</xdr:col>
      <xdr:colOff>47625</xdr:colOff>
      <xdr:row>108</xdr:row>
      <xdr:rowOff>76200</xdr:rowOff>
    </xdr:from>
    <xdr:to>
      <xdr:col>1</xdr:col>
      <xdr:colOff>438150</xdr:colOff>
      <xdr:row>111</xdr:row>
      <xdr:rowOff>38100</xdr:rowOff>
    </xdr:to>
    <xdr:pic>
      <xdr:nvPicPr>
        <xdr:cNvPr id="1028" name="Picture 4">
          <a:extLst>
            <a:ext uri="{FF2B5EF4-FFF2-40B4-BE49-F238E27FC236}">
              <a16:creationId xmlns:a16="http://schemas.microsoft.com/office/drawing/2014/main" id="{00000000-0008-0000-1100-000004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9078575"/>
          <a:ext cx="638175" cy="571500"/>
        </a:xfrm>
        <a:prstGeom prst="rect">
          <a:avLst/>
        </a:prstGeom>
        <a:noFill/>
      </xdr:spPr>
    </xdr:pic>
    <xdr:clientData/>
  </xdr:twoCellAnchor>
  <xdr:twoCellAnchor>
    <xdr:from>
      <xdr:col>1</xdr:col>
      <xdr:colOff>80283</xdr:colOff>
      <xdr:row>162</xdr:row>
      <xdr:rowOff>10885</xdr:rowOff>
    </xdr:from>
    <xdr:to>
      <xdr:col>2</xdr:col>
      <xdr:colOff>97972</xdr:colOff>
      <xdr:row>164</xdr:row>
      <xdr:rowOff>136070</xdr:rowOff>
    </xdr:to>
    <xdr:pic>
      <xdr:nvPicPr>
        <xdr:cNvPr id="1029" name="Picture 5">
          <a:extLst>
            <a:ext uri="{FF2B5EF4-FFF2-40B4-BE49-F238E27FC236}">
              <a16:creationId xmlns:a16="http://schemas.microsoft.com/office/drawing/2014/main" id="{00000000-0008-0000-1100-000005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30654" y="28678414"/>
          <a:ext cx="540204" cy="544285"/>
        </a:xfrm>
        <a:prstGeom prst="rect">
          <a:avLst/>
        </a:prstGeom>
        <a:noFill/>
      </xdr:spPr>
    </xdr:pic>
    <xdr:clientData/>
  </xdr:twoCellAnchor>
  <xdr:twoCellAnchor>
    <xdr:from>
      <xdr:col>0</xdr:col>
      <xdr:colOff>47625</xdr:colOff>
      <xdr:row>216</xdr:row>
      <xdr:rowOff>76200</xdr:rowOff>
    </xdr:from>
    <xdr:to>
      <xdr:col>1</xdr:col>
      <xdr:colOff>438150</xdr:colOff>
      <xdr:row>219</xdr:row>
      <xdr:rowOff>38100</xdr:rowOff>
    </xdr:to>
    <xdr:pic>
      <xdr:nvPicPr>
        <xdr:cNvPr id="1030" name="Picture 6">
          <a:extLst>
            <a:ext uri="{FF2B5EF4-FFF2-40B4-BE49-F238E27FC236}">
              <a16:creationId xmlns:a16="http://schemas.microsoft.com/office/drawing/2014/main" id="{00000000-0008-0000-1100-000006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8033325"/>
          <a:ext cx="638175" cy="571500"/>
        </a:xfrm>
        <a:prstGeom prst="rect">
          <a:avLst/>
        </a:prstGeom>
        <a:noFill/>
      </xdr:spPr>
    </xdr:pic>
    <xdr:clientData/>
  </xdr:twoCellAnchor>
  <xdr:twoCellAnchor>
    <xdr:from>
      <xdr:col>0</xdr:col>
      <xdr:colOff>47625</xdr:colOff>
      <xdr:row>326</xdr:row>
      <xdr:rowOff>76200</xdr:rowOff>
    </xdr:from>
    <xdr:to>
      <xdr:col>1</xdr:col>
      <xdr:colOff>438150</xdr:colOff>
      <xdr:row>329</xdr:row>
      <xdr:rowOff>38100</xdr:rowOff>
    </xdr:to>
    <xdr:pic>
      <xdr:nvPicPr>
        <xdr:cNvPr id="1031" name="Picture 7">
          <a:extLst>
            <a:ext uri="{FF2B5EF4-FFF2-40B4-BE49-F238E27FC236}">
              <a16:creationId xmlns:a16="http://schemas.microsoft.com/office/drawing/2014/main" id="{00000000-0008-0000-1100-000007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56959500"/>
          <a:ext cx="638175" cy="571500"/>
        </a:xfrm>
        <a:prstGeom prst="rect">
          <a:avLst/>
        </a:prstGeom>
        <a:noFill/>
      </xdr:spPr>
    </xdr:pic>
    <xdr:clientData/>
  </xdr:twoCellAnchor>
  <xdr:twoCellAnchor>
    <xdr:from>
      <xdr:col>0</xdr:col>
      <xdr:colOff>47625</xdr:colOff>
      <xdr:row>380</xdr:row>
      <xdr:rowOff>76200</xdr:rowOff>
    </xdr:from>
    <xdr:to>
      <xdr:col>1</xdr:col>
      <xdr:colOff>438150</xdr:colOff>
      <xdr:row>383</xdr:row>
      <xdr:rowOff>38100</xdr:rowOff>
    </xdr:to>
    <xdr:pic>
      <xdr:nvPicPr>
        <xdr:cNvPr id="1032" name="Picture 8">
          <a:extLst>
            <a:ext uri="{FF2B5EF4-FFF2-40B4-BE49-F238E27FC236}">
              <a16:creationId xmlns:a16="http://schemas.microsoft.com/office/drawing/2014/main" id="{00000000-0008-0000-1100-000008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66474975"/>
          <a:ext cx="638175" cy="571500"/>
        </a:xfrm>
        <a:prstGeom prst="rect">
          <a:avLst/>
        </a:prstGeom>
        <a:noFill/>
      </xdr:spPr>
    </xdr:pic>
    <xdr:clientData/>
  </xdr:twoCellAnchor>
  <xdr:twoCellAnchor>
    <xdr:from>
      <xdr:col>0</xdr:col>
      <xdr:colOff>47625</xdr:colOff>
      <xdr:row>435</xdr:row>
      <xdr:rowOff>76200</xdr:rowOff>
    </xdr:from>
    <xdr:to>
      <xdr:col>1</xdr:col>
      <xdr:colOff>438150</xdr:colOff>
      <xdr:row>438</xdr:row>
      <xdr:rowOff>38100</xdr:rowOff>
    </xdr:to>
    <xdr:pic>
      <xdr:nvPicPr>
        <xdr:cNvPr id="1033" name="Picture 9">
          <a:extLst>
            <a:ext uri="{FF2B5EF4-FFF2-40B4-BE49-F238E27FC236}">
              <a16:creationId xmlns:a16="http://schemas.microsoft.com/office/drawing/2014/main" id="{00000000-0008-0000-1100-000009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75923775"/>
          <a:ext cx="638175" cy="571500"/>
        </a:xfrm>
        <a:prstGeom prst="rect">
          <a:avLst/>
        </a:prstGeom>
        <a:noFill/>
      </xdr:spPr>
    </xdr:pic>
    <xdr:clientData/>
  </xdr:twoCellAnchor>
  <xdr:twoCellAnchor>
    <xdr:from>
      <xdr:col>0</xdr:col>
      <xdr:colOff>47625</xdr:colOff>
      <xdr:row>491</xdr:row>
      <xdr:rowOff>76200</xdr:rowOff>
    </xdr:from>
    <xdr:to>
      <xdr:col>1</xdr:col>
      <xdr:colOff>438150</xdr:colOff>
      <xdr:row>494</xdr:row>
      <xdr:rowOff>38100</xdr:rowOff>
    </xdr:to>
    <xdr:pic>
      <xdr:nvPicPr>
        <xdr:cNvPr id="1034" name="Picture 10">
          <a:extLst>
            <a:ext uri="{FF2B5EF4-FFF2-40B4-BE49-F238E27FC236}">
              <a16:creationId xmlns:a16="http://schemas.microsoft.com/office/drawing/2014/main" id="{00000000-0008-0000-1100-00000A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85439250"/>
          <a:ext cx="638175" cy="571500"/>
        </a:xfrm>
        <a:prstGeom prst="rect">
          <a:avLst/>
        </a:prstGeom>
        <a:noFill/>
      </xdr:spPr>
    </xdr:pic>
    <xdr:clientData/>
  </xdr:twoCellAnchor>
  <xdr:twoCellAnchor>
    <xdr:from>
      <xdr:col>0</xdr:col>
      <xdr:colOff>47625</xdr:colOff>
      <xdr:row>544</xdr:row>
      <xdr:rowOff>76200</xdr:rowOff>
    </xdr:from>
    <xdr:to>
      <xdr:col>1</xdr:col>
      <xdr:colOff>438150</xdr:colOff>
      <xdr:row>547</xdr:row>
      <xdr:rowOff>38100</xdr:rowOff>
    </xdr:to>
    <xdr:pic>
      <xdr:nvPicPr>
        <xdr:cNvPr id="1035" name="Picture 11">
          <a:extLst>
            <a:ext uri="{FF2B5EF4-FFF2-40B4-BE49-F238E27FC236}">
              <a16:creationId xmlns:a16="http://schemas.microsoft.com/office/drawing/2014/main" id="{00000000-0008-0000-1100-00000B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94859475"/>
          <a:ext cx="638175" cy="571500"/>
        </a:xfrm>
        <a:prstGeom prst="rect">
          <a:avLst/>
        </a:prstGeom>
        <a:noFill/>
      </xdr:spPr>
    </xdr:pic>
    <xdr:clientData/>
  </xdr:twoCellAnchor>
  <xdr:twoCellAnchor>
    <xdr:from>
      <xdr:col>0</xdr:col>
      <xdr:colOff>47625</xdr:colOff>
      <xdr:row>598</xdr:row>
      <xdr:rowOff>76200</xdr:rowOff>
    </xdr:from>
    <xdr:to>
      <xdr:col>1</xdr:col>
      <xdr:colOff>438150</xdr:colOff>
      <xdr:row>601</xdr:row>
      <xdr:rowOff>38100</xdr:rowOff>
    </xdr:to>
    <xdr:pic>
      <xdr:nvPicPr>
        <xdr:cNvPr id="1036" name="Picture 12">
          <a:extLst>
            <a:ext uri="{FF2B5EF4-FFF2-40B4-BE49-F238E27FC236}">
              <a16:creationId xmlns:a16="http://schemas.microsoft.com/office/drawing/2014/main" id="{00000000-0008-0000-1100-00000C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04441625"/>
          <a:ext cx="638175" cy="571500"/>
        </a:xfrm>
        <a:prstGeom prst="rect">
          <a:avLst/>
        </a:prstGeom>
        <a:noFill/>
      </xdr:spPr>
    </xdr:pic>
    <xdr:clientData/>
  </xdr:twoCellAnchor>
  <xdr:twoCellAnchor>
    <xdr:from>
      <xdr:col>0</xdr:col>
      <xdr:colOff>47625</xdr:colOff>
      <xdr:row>653</xdr:row>
      <xdr:rowOff>76200</xdr:rowOff>
    </xdr:from>
    <xdr:to>
      <xdr:col>1</xdr:col>
      <xdr:colOff>438150</xdr:colOff>
      <xdr:row>656</xdr:row>
      <xdr:rowOff>38100</xdr:rowOff>
    </xdr:to>
    <xdr:pic>
      <xdr:nvPicPr>
        <xdr:cNvPr id="1037" name="Picture 13">
          <a:extLst>
            <a:ext uri="{FF2B5EF4-FFF2-40B4-BE49-F238E27FC236}">
              <a16:creationId xmlns:a16="http://schemas.microsoft.com/office/drawing/2014/main" id="{00000000-0008-0000-1100-00000D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13871375"/>
          <a:ext cx="638175" cy="571500"/>
        </a:xfrm>
        <a:prstGeom prst="rect">
          <a:avLst/>
        </a:prstGeom>
        <a:noFill/>
      </xdr:spPr>
    </xdr:pic>
    <xdr:clientData/>
  </xdr:twoCellAnchor>
  <xdr:twoCellAnchor>
    <xdr:from>
      <xdr:col>0</xdr:col>
      <xdr:colOff>47625</xdr:colOff>
      <xdr:row>706</xdr:row>
      <xdr:rowOff>76200</xdr:rowOff>
    </xdr:from>
    <xdr:to>
      <xdr:col>1</xdr:col>
      <xdr:colOff>438150</xdr:colOff>
      <xdr:row>709</xdr:row>
      <xdr:rowOff>38100</xdr:rowOff>
    </xdr:to>
    <xdr:pic>
      <xdr:nvPicPr>
        <xdr:cNvPr id="1038" name="Picture 14">
          <a:extLst>
            <a:ext uri="{FF2B5EF4-FFF2-40B4-BE49-F238E27FC236}">
              <a16:creationId xmlns:a16="http://schemas.microsoft.com/office/drawing/2014/main" id="{00000000-0008-0000-1100-00000E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23291600"/>
          <a:ext cx="638175" cy="571500"/>
        </a:xfrm>
        <a:prstGeom prst="rect">
          <a:avLst/>
        </a:prstGeom>
        <a:noFill/>
      </xdr:spPr>
    </xdr:pic>
    <xdr:clientData/>
  </xdr:twoCellAnchor>
  <xdr:twoCellAnchor>
    <xdr:from>
      <xdr:col>0</xdr:col>
      <xdr:colOff>47625</xdr:colOff>
      <xdr:row>760</xdr:row>
      <xdr:rowOff>76200</xdr:rowOff>
    </xdr:from>
    <xdr:to>
      <xdr:col>1</xdr:col>
      <xdr:colOff>438150</xdr:colOff>
      <xdr:row>763</xdr:row>
      <xdr:rowOff>38100</xdr:rowOff>
    </xdr:to>
    <xdr:pic>
      <xdr:nvPicPr>
        <xdr:cNvPr id="1039" name="Picture 15">
          <a:extLst>
            <a:ext uri="{FF2B5EF4-FFF2-40B4-BE49-F238E27FC236}">
              <a16:creationId xmlns:a16="http://schemas.microsoft.com/office/drawing/2014/main" id="{00000000-0008-0000-1100-00000F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32778500"/>
          <a:ext cx="638175" cy="571500"/>
        </a:xfrm>
        <a:prstGeom prst="rect">
          <a:avLst/>
        </a:prstGeom>
        <a:noFill/>
      </xdr:spPr>
    </xdr:pic>
    <xdr:clientData/>
  </xdr:twoCellAnchor>
  <xdr:twoCellAnchor>
    <xdr:from>
      <xdr:col>0</xdr:col>
      <xdr:colOff>47625</xdr:colOff>
      <xdr:row>814</xdr:row>
      <xdr:rowOff>76200</xdr:rowOff>
    </xdr:from>
    <xdr:to>
      <xdr:col>1</xdr:col>
      <xdr:colOff>438150</xdr:colOff>
      <xdr:row>817</xdr:row>
      <xdr:rowOff>38100</xdr:rowOff>
    </xdr:to>
    <xdr:pic>
      <xdr:nvPicPr>
        <xdr:cNvPr id="1040" name="Picture 16">
          <a:extLst>
            <a:ext uri="{FF2B5EF4-FFF2-40B4-BE49-F238E27FC236}">
              <a16:creationId xmlns:a16="http://schemas.microsoft.com/office/drawing/2014/main" id="{00000000-0008-0000-1100-000010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42332075"/>
          <a:ext cx="638175" cy="571500"/>
        </a:xfrm>
        <a:prstGeom prst="rect">
          <a:avLst/>
        </a:prstGeom>
        <a:noFill/>
      </xdr:spPr>
    </xdr:pic>
    <xdr:clientData/>
  </xdr:twoCellAnchor>
  <xdr:twoCellAnchor>
    <xdr:from>
      <xdr:col>0</xdr:col>
      <xdr:colOff>47625</xdr:colOff>
      <xdr:row>868</xdr:row>
      <xdr:rowOff>76200</xdr:rowOff>
    </xdr:from>
    <xdr:to>
      <xdr:col>1</xdr:col>
      <xdr:colOff>438150</xdr:colOff>
      <xdr:row>871</xdr:row>
      <xdr:rowOff>38100</xdr:rowOff>
    </xdr:to>
    <xdr:pic>
      <xdr:nvPicPr>
        <xdr:cNvPr id="1041" name="Picture 17">
          <a:extLst>
            <a:ext uri="{FF2B5EF4-FFF2-40B4-BE49-F238E27FC236}">
              <a16:creationId xmlns:a16="http://schemas.microsoft.com/office/drawing/2014/main" id="{00000000-0008-0000-1100-00001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51752300"/>
          <a:ext cx="638175" cy="571500"/>
        </a:xfrm>
        <a:prstGeom prst="rect">
          <a:avLst/>
        </a:prstGeom>
        <a:noFill/>
      </xdr:spPr>
    </xdr:pic>
    <xdr:clientData/>
  </xdr:twoCellAnchor>
  <xdr:twoCellAnchor>
    <xdr:from>
      <xdr:col>0</xdr:col>
      <xdr:colOff>47625</xdr:colOff>
      <xdr:row>922</xdr:row>
      <xdr:rowOff>76200</xdr:rowOff>
    </xdr:from>
    <xdr:to>
      <xdr:col>1</xdr:col>
      <xdr:colOff>438150</xdr:colOff>
      <xdr:row>925</xdr:row>
      <xdr:rowOff>38100</xdr:rowOff>
    </xdr:to>
    <xdr:pic>
      <xdr:nvPicPr>
        <xdr:cNvPr id="1042" name="Picture 18">
          <a:extLst>
            <a:ext uri="{FF2B5EF4-FFF2-40B4-BE49-F238E27FC236}">
              <a16:creationId xmlns:a16="http://schemas.microsoft.com/office/drawing/2014/main" id="{00000000-0008-0000-1100-00001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61229675"/>
          <a:ext cx="638175" cy="571500"/>
        </a:xfrm>
        <a:prstGeom prst="rect">
          <a:avLst/>
        </a:prstGeom>
        <a:noFill/>
      </xdr:spPr>
    </xdr:pic>
    <xdr:clientData/>
  </xdr:twoCellAnchor>
  <xdr:twoCellAnchor>
    <xdr:from>
      <xdr:col>0</xdr:col>
      <xdr:colOff>47625</xdr:colOff>
      <xdr:row>976</xdr:row>
      <xdr:rowOff>76200</xdr:rowOff>
    </xdr:from>
    <xdr:to>
      <xdr:col>1</xdr:col>
      <xdr:colOff>438150</xdr:colOff>
      <xdr:row>979</xdr:row>
      <xdr:rowOff>38100</xdr:rowOff>
    </xdr:to>
    <xdr:pic>
      <xdr:nvPicPr>
        <xdr:cNvPr id="1043" name="Picture 19">
          <a:extLst>
            <a:ext uri="{FF2B5EF4-FFF2-40B4-BE49-F238E27FC236}">
              <a16:creationId xmlns:a16="http://schemas.microsoft.com/office/drawing/2014/main" id="{00000000-0008-0000-1100-00001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70783250"/>
          <a:ext cx="638175" cy="571500"/>
        </a:xfrm>
        <a:prstGeom prst="rect">
          <a:avLst/>
        </a:prstGeom>
        <a:noFill/>
      </xdr:spPr>
    </xdr:pic>
    <xdr:clientData/>
  </xdr:twoCellAnchor>
  <xdr:twoCellAnchor>
    <xdr:from>
      <xdr:col>0</xdr:col>
      <xdr:colOff>47625</xdr:colOff>
      <xdr:row>1030</xdr:row>
      <xdr:rowOff>76200</xdr:rowOff>
    </xdr:from>
    <xdr:to>
      <xdr:col>1</xdr:col>
      <xdr:colOff>438150</xdr:colOff>
      <xdr:row>1033</xdr:row>
      <xdr:rowOff>38100</xdr:rowOff>
    </xdr:to>
    <xdr:pic>
      <xdr:nvPicPr>
        <xdr:cNvPr id="1044" name="Picture 20">
          <a:extLst>
            <a:ext uri="{FF2B5EF4-FFF2-40B4-BE49-F238E27FC236}">
              <a16:creationId xmlns:a16="http://schemas.microsoft.com/office/drawing/2014/main" id="{00000000-0008-0000-1100-000014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80184425"/>
          <a:ext cx="638175" cy="571500"/>
        </a:xfrm>
        <a:prstGeom prst="rect">
          <a:avLst/>
        </a:prstGeom>
        <a:noFill/>
      </xdr:spPr>
    </xdr:pic>
    <xdr:clientData/>
  </xdr:twoCellAnchor>
  <xdr:twoCellAnchor>
    <xdr:from>
      <xdr:col>0</xdr:col>
      <xdr:colOff>47625</xdr:colOff>
      <xdr:row>1084</xdr:row>
      <xdr:rowOff>76200</xdr:rowOff>
    </xdr:from>
    <xdr:to>
      <xdr:col>1</xdr:col>
      <xdr:colOff>438150</xdr:colOff>
      <xdr:row>1087</xdr:row>
      <xdr:rowOff>38100</xdr:rowOff>
    </xdr:to>
    <xdr:pic>
      <xdr:nvPicPr>
        <xdr:cNvPr id="1045" name="Picture 21">
          <a:extLst>
            <a:ext uri="{FF2B5EF4-FFF2-40B4-BE49-F238E27FC236}">
              <a16:creationId xmlns:a16="http://schemas.microsoft.com/office/drawing/2014/main" id="{00000000-0008-0000-1100-000015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89699900"/>
          <a:ext cx="638175" cy="571500"/>
        </a:xfrm>
        <a:prstGeom prst="rect">
          <a:avLst/>
        </a:prstGeom>
        <a:noFill/>
      </xdr:spPr>
    </xdr:pic>
    <xdr:clientData/>
  </xdr:twoCellAnchor>
  <xdr:twoCellAnchor>
    <xdr:from>
      <xdr:col>0</xdr:col>
      <xdr:colOff>47625</xdr:colOff>
      <xdr:row>1139</xdr:row>
      <xdr:rowOff>76200</xdr:rowOff>
    </xdr:from>
    <xdr:to>
      <xdr:col>1</xdr:col>
      <xdr:colOff>438150</xdr:colOff>
      <xdr:row>1142</xdr:row>
      <xdr:rowOff>38100</xdr:rowOff>
    </xdr:to>
    <xdr:pic>
      <xdr:nvPicPr>
        <xdr:cNvPr id="1046" name="Picture 22">
          <a:extLst>
            <a:ext uri="{FF2B5EF4-FFF2-40B4-BE49-F238E27FC236}">
              <a16:creationId xmlns:a16="http://schemas.microsoft.com/office/drawing/2014/main" id="{00000000-0008-0000-1100-000016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99177275"/>
          <a:ext cx="638175" cy="571500"/>
        </a:xfrm>
        <a:prstGeom prst="rect">
          <a:avLst/>
        </a:prstGeom>
        <a:noFill/>
      </xdr:spPr>
    </xdr:pic>
    <xdr:clientData/>
  </xdr:twoCellAnchor>
  <xdr:twoCellAnchor>
    <xdr:from>
      <xdr:col>0</xdr:col>
      <xdr:colOff>47625</xdr:colOff>
      <xdr:row>1193</xdr:row>
      <xdr:rowOff>76200</xdr:rowOff>
    </xdr:from>
    <xdr:to>
      <xdr:col>1</xdr:col>
      <xdr:colOff>438150</xdr:colOff>
      <xdr:row>1196</xdr:row>
      <xdr:rowOff>38100</xdr:rowOff>
    </xdr:to>
    <xdr:pic>
      <xdr:nvPicPr>
        <xdr:cNvPr id="1047" name="Picture 23">
          <a:extLst>
            <a:ext uri="{FF2B5EF4-FFF2-40B4-BE49-F238E27FC236}">
              <a16:creationId xmlns:a16="http://schemas.microsoft.com/office/drawing/2014/main" id="{00000000-0008-0000-1100-000017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08730850"/>
          <a:ext cx="638175" cy="571500"/>
        </a:xfrm>
        <a:prstGeom prst="rect">
          <a:avLst/>
        </a:prstGeom>
        <a:noFill/>
      </xdr:spPr>
    </xdr:pic>
    <xdr:clientData/>
  </xdr:twoCellAnchor>
  <xdr:twoCellAnchor>
    <xdr:from>
      <xdr:col>0</xdr:col>
      <xdr:colOff>47625</xdr:colOff>
      <xdr:row>1248</xdr:row>
      <xdr:rowOff>76200</xdr:rowOff>
    </xdr:from>
    <xdr:to>
      <xdr:col>1</xdr:col>
      <xdr:colOff>438150</xdr:colOff>
      <xdr:row>1251</xdr:row>
      <xdr:rowOff>38100</xdr:rowOff>
    </xdr:to>
    <xdr:pic>
      <xdr:nvPicPr>
        <xdr:cNvPr id="1048" name="Picture 24">
          <a:extLst>
            <a:ext uri="{FF2B5EF4-FFF2-40B4-BE49-F238E27FC236}">
              <a16:creationId xmlns:a16="http://schemas.microsoft.com/office/drawing/2014/main" id="{00000000-0008-0000-1100-000018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18208225"/>
          <a:ext cx="638175" cy="571500"/>
        </a:xfrm>
        <a:prstGeom prst="rect">
          <a:avLst/>
        </a:prstGeom>
        <a:noFill/>
      </xdr:spPr>
    </xdr:pic>
    <xdr:clientData/>
  </xdr:twoCellAnchor>
  <xdr:twoCellAnchor>
    <xdr:from>
      <xdr:col>0</xdr:col>
      <xdr:colOff>47625</xdr:colOff>
      <xdr:row>1302</xdr:row>
      <xdr:rowOff>76200</xdr:rowOff>
    </xdr:from>
    <xdr:to>
      <xdr:col>1</xdr:col>
      <xdr:colOff>438150</xdr:colOff>
      <xdr:row>1305</xdr:row>
      <xdr:rowOff>38100</xdr:rowOff>
    </xdr:to>
    <xdr:pic>
      <xdr:nvPicPr>
        <xdr:cNvPr id="1049" name="Picture 25">
          <a:extLst>
            <a:ext uri="{FF2B5EF4-FFF2-40B4-BE49-F238E27FC236}">
              <a16:creationId xmlns:a16="http://schemas.microsoft.com/office/drawing/2014/main" id="{00000000-0008-0000-1100-000019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27761800"/>
          <a:ext cx="638175" cy="571500"/>
        </a:xfrm>
        <a:prstGeom prst="rect">
          <a:avLst/>
        </a:prstGeom>
        <a:noFill/>
      </xdr:spPr>
    </xdr:pic>
    <xdr:clientData/>
  </xdr:twoCellAnchor>
  <xdr:twoCellAnchor>
    <xdr:from>
      <xdr:col>0</xdr:col>
      <xdr:colOff>47625</xdr:colOff>
      <xdr:row>1357</xdr:row>
      <xdr:rowOff>76200</xdr:rowOff>
    </xdr:from>
    <xdr:to>
      <xdr:col>1</xdr:col>
      <xdr:colOff>438150</xdr:colOff>
      <xdr:row>1360</xdr:row>
      <xdr:rowOff>38100</xdr:rowOff>
    </xdr:to>
    <xdr:pic>
      <xdr:nvPicPr>
        <xdr:cNvPr id="1050" name="Picture 26">
          <a:extLst>
            <a:ext uri="{FF2B5EF4-FFF2-40B4-BE49-F238E27FC236}">
              <a16:creationId xmlns:a16="http://schemas.microsoft.com/office/drawing/2014/main" id="{00000000-0008-0000-1100-00001A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37363000"/>
          <a:ext cx="638175" cy="571500"/>
        </a:xfrm>
        <a:prstGeom prst="rect">
          <a:avLst/>
        </a:prstGeom>
        <a:noFill/>
      </xdr:spPr>
    </xdr:pic>
    <xdr:clientData/>
  </xdr:twoCellAnchor>
  <xdr:twoCellAnchor>
    <xdr:from>
      <xdr:col>0</xdr:col>
      <xdr:colOff>47625</xdr:colOff>
      <xdr:row>1411</xdr:row>
      <xdr:rowOff>76200</xdr:rowOff>
    </xdr:from>
    <xdr:to>
      <xdr:col>1</xdr:col>
      <xdr:colOff>438150</xdr:colOff>
      <xdr:row>1414</xdr:row>
      <xdr:rowOff>38100</xdr:rowOff>
    </xdr:to>
    <xdr:pic>
      <xdr:nvPicPr>
        <xdr:cNvPr id="1051" name="Picture 27">
          <a:extLst>
            <a:ext uri="{FF2B5EF4-FFF2-40B4-BE49-F238E27FC236}">
              <a16:creationId xmlns:a16="http://schemas.microsoft.com/office/drawing/2014/main" id="{00000000-0008-0000-1100-00001B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46916575"/>
          <a:ext cx="638175" cy="571500"/>
        </a:xfrm>
        <a:prstGeom prst="rect">
          <a:avLst/>
        </a:prstGeom>
        <a:noFill/>
      </xdr:spPr>
    </xdr:pic>
    <xdr:clientData/>
  </xdr:twoCellAnchor>
  <xdr:twoCellAnchor>
    <xdr:from>
      <xdr:col>0</xdr:col>
      <xdr:colOff>47625</xdr:colOff>
      <xdr:row>1466</xdr:row>
      <xdr:rowOff>76200</xdr:rowOff>
    </xdr:from>
    <xdr:to>
      <xdr:col>1</xdr:col>
      <xdr:colOff>438150</xdr:colOff>
      <xdr:row>1469</xdr:row>
      <xdr:rowOff>38100</xdr:rowOff>
    </xdr:to>
    <xdr:pic>
      <xdr:nvPicPr>
        <xdr:cNvPr id="1052" name="Picture 28">
          <a:extLst>
            <a:ext uri="{FF2B5EF4-FFF2-40B4-BE49-F238E27FC236}">
              <a16:creationId xmlns:a16="http://schemas.microsoft.com/office/drawing/2014/main" id="{00000000-0008-0000-1100-00001C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56393950"/>
          <a:ext cx="638175" cy="571500"/>
        </a:xfrm>
        <a:prstGeom prst="rect">
          <a:avLst/>
        </a:prstGeom>
        <a:noFill/>
      </xdr:spPr>
    </xdr:pic>
    <xdr:clientData/>
  </xdr:twoCellAnchor>
  <xdr:twoCellAnchor>
    <xdr:from>
      <xdr:col>0</xdr:col>
      <xdr:colOff>47625</xdr:colOff>
      <xdr:row>1520</xdr:row>
      <xdr:rowOff>76200</xdr:rowOff>
    </xdr:from>
    <xdr:to>
      <xdr:col>1</xdr:col>
      <xdr:colOff>438150</xdr:colOff>
      <xdr:row>1523</xdr:row>
      <xdr:rowOff>38100</xdr:rowOff>
    </xdr:to>
    <xdr:pic>
      <xdr:nvPicPr>
        <xdr:cNvPr id="1053" name="Picture 29">
          <a:extLst>
            <a:ext uri="{FF2B5EF4-FFF2-40B4-BE49-F238E27FC236}">
              <a16:creationId xmlns:a16="http://schemas.microsoft.com/office/drawing/2014/main" id="{00000000-0008-0000-1100-00001D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65928475"/>
          <a:ext cx="638175" cy="571500"/>
        </a:xfrm>
        <a:prstGeom prst="rect">
          <a:avLst/>
        </a:prstGeom>
        <a:noFill/>
      </xdr:spPr>
    </xdr:pic>
    <xdr:clientData/>
  </xdr:twoCellAnchor>
  <xdr:twoCellAnchor>
    <xdr:from>
      <xdr:col>0</xdr:col>
      <xdr:colOff>47625</xdr:colOff>
      <xdr:row>1575</xdr:row>
      <xdr:rowOff>76200</xdr:rowOff>
    </xdr:from>
    <xdr:to>
      <xdr:col>1</xdr:col>
      <xdr:colOff>438150</xdr:colOff>
      <xdr:row>1578</xdr:row>
      <xdr:rowOff>38100</xdr:rowOff>
    </xdr:to>
    <xdr:pic>
      <xdr:nvPicPr>
        <xdr:cNvPr id="1054" name="Picture 30">
          <a:extLst>
            <a:ext uri="{FF2B5EF4-FFF2-40B4-BE49-F238E27FC236}">
              <a16:creationId xmlns:a16="http://schemas.microsoft.com/office/drawing/2014/main" id="{00000000-0008-0000-1100-00001E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75482050"/>
          <a:ext cx="638175" cy="571500"/>
        </a:xfrm>
        <a:prstGeom prst="rect">
          <a:avLst/>
        </a:prstGeom>
        <a:noFill/>
      </xdr:spPr>
    </xdr:pic>
    <xdr:clientData/>
  </xdr:twoCellAnchor>
  <xdr:twoCellAnchor>
    <xdr:from>
      <xdr:col>0</xdr:col>
      <xdr:colOff>47625</xdr:colOff>
      <xdr:row>1628</xdr:row>
      <xdr:rowOff>76200</xdr:rowOff>
    </xdr:from>
    <xdr:to>
      <xdr:col>1</xdr:col>
      <xdr:colOff>438150</xdr:colOff>
      <xdr:row>1631</xdr:row>
      <xdr:rowOff>38100</xdr:rowOff>
    </xdr:to>
    <xdr:pic>
      <xdr:nvPicPr>
        <xdr:cNvPr id="1055" name="Picture 31">
          <a:extLst>
            <a:ext uri="{FF2B5EF4-FFF2-40B4-BE49-F238E27FC236}">
              <a16:creationId xmlns:a16="http://schemas.microsoft.com/office/drawing/2014/main" id="{00000000-0008-0000-1100-00001F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84902275"/>
          <a:ext cx="638175" cy="571500"/>
        </a:xfrm>
        <a:prstGeom prst="rect">
          <a:avLst/>
        </a:prstGeom>
        <a:noFill/>
      </xdr:spPr>
    </xdr:pic>
    <xdr:clientData/>
  </xdr:twoCellAnchor>
  <xdr:twoCellAnchor>
    <xdr:from>
      <xdr:col>0</xdr:col>
      <xdr:colOff>47625</xdr:colOff>
      <xdr:row>1682</xdr:row>
      <xdr:rowOff>76200</xdr:rowOff>
    </xdr:from>
    <xdr:to>
      <xdr:col>1</xdr:col>
      <xdr:colOff>438150</xdr:colOff>
      <xdr:row>1685</xdr:row>
      <xdr:rowOff>38100</xdr:rowOff>
    </xdr:to>
    <xdr:pic>
      <xdr:nvPicPr>
        <xdr:cNvPr id="1056" name="Picture 32">
          <a:extLst>
            <a:ext uri="{FF2B5EF4-FFF2-40B4-BE49-F238E27FC236}">
              <a16:creationId xmlns:a16="http://schemas.microsoft.com/office/drawing/2014/main" id="{00000000-0008-0000-1100-000020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294389175"/>
          <a:ext cx="638175" cy="571500"/>
        </a:xfrm>
        <a:prstGeom prst="rect">
          <a:avLst/>
        </a:prstGeom>
        <a:noFill/>
      </xdr:spPr>
    </xdr:pic>
    <xdr:clientData/>
  </xdr:twoCellAnchor>
  <xdr:twoCellAnchor>
    <xdr:from>
      <xdr:col>0</xdr:col>
      <xdr:colOff>47625</xdr:colOff>
      <xdr:row>1735</xdr:row>
      <xdr:rowOff>76200</xdr:rowOff>
    </xdr:from>
    <xdr:to>
      <xdr:col>1</xdr:col>
      <xdr:colOff>438150</xdr:colOff>
      <xdr:row>1738</xdr:row>
      <xdr:rowOff>38100</xdr:rowOff>
    </xdr:to>
    <xdr:pic>
      <xdr:nvPicPr>
        <xdr:cNvPr id="1057" name="Picture 33">
          <a:extLst>
            <a:ext uri="{FF2B5EF4-FFF2-40B4-BE49-F238E27FC236}">
              <a16:creationId xmlns:a16="http://schemas.microsoft.com/office/drawing/2014/main" id="{00000000-0008-0000-1100-00002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03809400"/>
          <a:ext cx="638175" cy="571500"/>
        </a:xfrm>
        <a:prstGeom prst="rect">
          <a:avLst/>
        </a:prstGeom>
        <a:noFill/>
      </xdr:spPr>
    </xdr:pic>
    <xdr:clientData/>
  </xdr:twoCellAnchor>
  <xdr:twoCellAnchor>
    <xdr:from>
      <xdr:col>0</xdr:col>
      <xdr:colOff>47625</xdr:colOff>
      <xdr:row>1791</xdr:row>
      <xdr:rowOff>76200</xdr:rowOff>
    </xdr:from>
    <xdr:to>
      <xdr:col>1</xdr:col>
      <xdr:colOff>438150</xdr:colOff>
      <xdr:row>1794</xdr:row>
      <xdr:rowOff>38100</xdr:rowOff>
    </xdr:to>
    <xdr:pic>
      <xdr:nvPicPr>
        <xdr:cNvPr id="1058" name="Picture 34">
          <a:extLst>
            <a:ext uri="{FF2B5EF4-FFF2-40B4-BE49-F238E27FC236}">
              <a16:creationId xmlns:a16="http://schemas.microsoft.com/office/drawing/2014/main" id="{00000000-0008-0000-1100-00002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13286775"/>
          <a:ext cx="638175" cy="571500"/>
        </a:xfrm>
        <a:prstGeom prst="rect">
          <a:avLst/>
        </a:prstGeom>
        <a:noFill/>
      </xdr:spPr>
    </xdr:pic>
    <xdr:clientData/>
  </xdr:twoCellAnchor>
  <xdr:twoCellAnchor>
    <xdr:from>
      <xdr:col>0</xdr:col>
      <xdr:colOff>47625</xdr:colOff>
      <xdr:row>1846</xdr:row>
      <xdr:rowOff>76200</xdr:rowOff>
    </xdr:from>
    <xdr:to>
      <xdr:col>1</xdr:col>
      <xdr:colOff>438150</xdr:colOff>
      <xdr:row>1849</xdr:row>
      <xdr:rowOff>38100</xdr:rowOff>
    </xdr:to>
    <xdr:pic>
      <xdr:nvPicPr>
        <xdr:cNvPr id="1059" name="Picture 35">
          <a:extLst>
            <a:ext uri="{FF2B5EF4-FFF2-40B4-BE49-F238E27FC236}">
              <a16:creationId xmlns:a16="http://schemas.microsoft.com/office/drawing/2014/main" id="{00000000-0008-0000-1100-00002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22792725"/>
          <a:ext cx="638175" cy="571500"/>
        </a:xfrm>
        <a:prstGeom prst="rect">
          <a:avLst/>
        </a:prstGeom>
        <a:noFill/>
      </xdr:spPr>
    </xdr:pic>
    <xdr:clientData/>
  </xdr:twoCellAnchor>
  <xdr:twoCellAnchor>
    <xdr:from>
      <xdr:col>0</xdr:col>
      <xdr:colOff>104775</xdr:colOff>
      <xdr:row>1900</xdr:row>
      <xdr:rowOff>0</xdr:rowOff>
    </xdr:from>
    <xdr:to>
      <xdr:col>1</xdr:col>
      <xdr:colOff>495300</xdr:colOff>
      <xdr:row>1902</xdr:row>
      <xdr:rowOff>152400</xdr:rowOff>
    </xdr:to>
    <xdr:pic>
      <xdr:nvPicPr>
        <xdr:cNvPr id="1060" name="Picture 36">
          <a:extLst>
            <a:ext uri="{FF2B5EF4-FFF2-40B4-BE49-F238E27FC236}">
              <a16:creationId xmlns:a16="http://schemas.microsoft.com/office/drawing/2014/main" id="{00000000-0008-0000-1100-000024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32060550"/>
          <a:ext cx="638175" cy="571500"/>
        </a:xfrm>
        <a:prstGeom prst="rect">
          <a:avLst/>
        </a:prstGeom>
        <a:noFill/>
      </xdr:spPr>
    </xdr:pic>
    <xdr:clientData/>
  </xdr:twoCellAnchor>
  <xdr:twoCellAnchor>
    <xdr:from>
      <xdr:col>0</xdr:col>
      <xdr:colOff>47625</xdr:colOff>
      <xdr:row>1955</xdr:row>
      <xdr:rowOff>0</xdr:rowOff>
    </xdr:from>
    <xdr:to>
      <xdr:col>1</xdr:col>
      <xdr:colOff>438150</xdr:colOff>
      <xdr:row>1955</xdr:row>
      <xdr:rowOff>0</xdr:rowOff>
    </xdr:to>
    <xdr:pic>
      <xdr:nvPicPr>
        <xdr:cNvPr id="1061" name="Picture 37">
          <a:extLst>
            <a:ext uri="{FF2B5EF4-FFF2-40B4-BE49-F238E27FC236}">
              <a16:creationId xmlns:a16="http://schemas.microsoft.com/office/drawing/2014/main" id="{00000000-0008-0000-1100-000025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41576025"/>
          <a:ext cx="638175" cy="0"/>
        </a:xfrm>
        <a:prstGeom prst="rect">
          <a:avLst/>
        </a:prstGeom>
        <a:noFill/>
      </xdr:spPr>
    </xdr:pic>
    <xdr:clientData/>
  </xdr:twoCellAnchor>
  <xdr:twoCellAnchor>
    <xdr:from>
      <xdr:col>0</xdr:col>
      <xdr:colOff>47625</xdr:colOff>
      <xdr:row>2007</xdr:row>
      <xdr:rowOff>76200</xdr:rowOff>
    </xdr:from>
    <xdr:to>
      <xdr:col>1</xdr:col>
      <xdr:colOff>438150</xdr:colOff>
      <xdr:row>2010</xdr:row>
      <xdr:rowOff>38100</xdr:rowOff>
    </xdr:to>
    <xdr:pic>
      <xdr:nvPicPr>
        <xdr:cNvPr id="1062" name="Picture 38">
          <a:extLst>
            <a:ext uri="{FF2B5EF4-FFF2-40B4-BE49-F238E27FC236}">
              <a16:creationId xmlns:a16="http://schemas.microsoft.com/office/drawing/2014/main" id="{00000000-0008-0000-1100-000026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51329625"/>
          <a:ext cx="638175" cy="571500"/>
        </a:xfrm>
        <a:prstGeom prst="rect">
          <a:avLst/>
        </a:prstGeom>
        <a:noFill/>
      </xdr:spPr>
    </xdr:pic>
    <xdr:clientData/>
  </xdr:twoCellAnchor>
  <xdr:twoCellAnchor>
    <xdr:from>
      <xdr:col>0</xdr:col>
      <xdr:colOff>47625</xdr:colOff>
      <xdr:row>2061</xdr:row>
      <xdr:rowOff>0</xdr:rowOff>
    </xdr:from>
    <xdr:to>
      <xdr:col>1</xdr:col>
      <xdr:colOff>438150</xdr:colOff>
      <xdr:row>2061</xdr:row>
      <xdr:rowOff>0</xdr:rowOff>
    </xdr:to>
    <xdr:pic>
      <xdr:nvPicPr>
        <xdr:cNvPr id="1063" name="Picture 39">
          <a:extLst>
            <a:ext uri="{FF2B5EF4-FFF2-40B4-BE49-F238E27FC236}">
              <a16:creationId xmlns:a16="http://schemas.microsoft.com/office/drawing/2014/main" id="{00000000-0008-0000-1100-000027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60768900"/>
          <a:ext cx="638175" cy="0"/>
        </a:xfrm>
        <a:prstGeom prst="rect">
          <a:avLst/>
        </a:prstGeom>
        <a:noFill/>
      </xdr:spPr>
    </xdr:pic>
    <xdr:clientData/>
  </xdr:twoCellAnchor>
  <xdr:twoCellAnchor>
    <xdr:from>
      <xdr:col>0</xdr:col>
      <xdr:colOff>47625</xdr:colOff>
      <xdr:row>2061</xdr:row>
      <xdr:rowOff>76200</xdr:rowOff>
    </xdr:from>
    <xdr:to>
      <xdr:col>1</xdr:col>
      <xdr:colOff>438150</xdr:colOff>
      <xdr:row>2064</xdr:row>
      <xdr:rowOff>38100</xdr:rowOff>
    </xdr:to>
    <xdr:pic>
      <xdr:nvPicPr>
        <xdr:cNvPr id="1064" name="Picture 40">
          <a:extLst>
            <a:ext uri="{FF2B5EF4-FFF2-40B4-BE49-F238E27FC236}">
              <a16:creationId xmlns:a16="http://schemas.microsoft.com/office/drawing/2014/main" id="{00000000-0008-0000-1100-000028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60845100"/>
          <a:ext cx="638175" cy="571500"/>
        </a:xfrm>
        <a:prstGeom prst="rect">
          <a:avLst/>
        </a:prstGeom>
        <a:noFill/>
      </xdr:spPr>
    </xdr:pic>
    <xdr:clientData/>
  </xdr:twoCellAnchor>
  <xdr:twoCellAnchor>
    <xdr:from>
      <xdr:col>0</xdr:col>
      <xdr:colOff>47625</xdr:colOff>
      <xdr:row>2115</xdr:row>
      <xdr:rowOff>76200</xdr:rowOff>
    </xdr:from>
    <xdr:to>
      <xdr:col>1</xdr:col>
      <xdr:colOff>438150</xdr:colOff>
      <xdr:row>2118</xdr:row>
      <xdr:rowOff>38100</xdr:rowOff>
    </xdr:to>
    <xdr:pic>
      <xdr:nvPicPr>
        <xdr:cNvPr id="1065" name="Picture 41">
          <a:extLst>
            <a:ext uri="{FF2B5EF4-FFF2-40B4-BE49-F238E27FC236}">
              <a16:creationId xmlns:a16="http://schemas.microsoft.com/office/drawing/2014/main" id="{00000000-0008-0000-1100-000029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70332000"/>
          <a:ext cx="638175" cy="571500"/>
        </a:xfrm>
        <a:prstGeom prst="rect">
          <a:avLst/>
        </a:prstGeom>
        <a:noFill/>
      </xdr:spPr>
    </xdr:pic>
    <xdr:clientData/>
  </xdr:twoCellAnchor>
  <xdr:twoCellAnchor>
    <xdr:from>
      <xdr:col>0</xdr:col>
      <xdr:colOff>47625</xdr:colOff>
      <xdr:row>2170</xdr:row>
      <xdr:rowOff>76200</xdr:rowOff>
    </xdr:from>
    <xdr:to>
      <xdr:col>1</xdr:col>
      <xdr:colOff>438150</xdr:colOff>
      <xdr:row>2173</xdr:row>
      <xdr:rowOff>38100</xdr:rowOff>
    </xdr:to>
    <xdr:pic>
      <xdr:nvPicPr>
        <xdr:cNvPr id="1066" name="Picture 42">
          <a:extLst>
            <a:ext uri="{FF2B5EF4-FFF2-40B4-BE49-F238E27FC236}">
              <a16:creationId xmlns:a16="http://schemas.microsoft.com/office/drawing/2014/main" id="{00000000-0008-0000-1100-00002A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79895100"/>
          <a:ext cx="638175" cy="571500"/>
        </a:xfrm>
        <a:prstGeom prst="rect">
          <a:avLst/>
        </a:prstGeom>
        <a:noFill/>
      </xdr:spPr>
    </xdr:pic>
    <xdr:clientData/>
  </xdr:twoCellAnchor>
  <xdr:twoCellAnchor>
    <xdr:from>
      <xdr:col>0</xdr:col>
      <xdr:colOff>47625</xdr:colOff>
      <xdr:row>2224</xdr:row>
      <xdr:rowOff>76200</xdr:rowOff>
    </xdr:from>
    <xdr:to>
      <xdr:col>1</xdr:col>
      <xdr:colOff>438150</xdr:colOff>
      <xdr:row>2227</xdr:row>
      <xdr:rowOff>38100</xdr:rowOff>
    </xdr:to>
    <xdr:pic>
      <xdr:nvPicPr>
        <xdr:cNvPr id="1067" name="Picture 43">
          <a:extLst>
            <a:ext uri="{FF2B5EF4-FFF2-40B4-BE49-F238E27FC236}">
              <a16:creationId xmlns:a16="http://schemas.microsoft.com/office/drawing/2014/main" id="{00000000-0008-0000-1100-00002B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89401050"/>
          <a:ext cx="638175" cy="571500"/>
        </a:xfrm>
        <a:prstGeom prst="rect">
          <a:avLst/>
        </a:prstGeom>
        <a:noFill/>
      </xdr:spPr>
    </xdr:pic>
    <xdr:clientData/>
  </xdr:twoCellAnchor>
  <xdr:twoCellAnchor>
    <xdr:from>
      <xdr:col>0</xdr:col>
      <xdr:colOff>47625</xdr:colOff>
      <xdr:row>2332</xdr:row>
      <xdr:rowOff>76200</xdr:rowOff>
    </xdr:from>
    <xdr:to>
      <xdr:col>1</xdr:col>
      <xdr:colOff>438150</xdr:colOff>
      <xdr:row>2335</xdr:row>
      <xdr:rowOff>38100</xdr:rowOff>
    </xdr:to>
    <xdr:pic>
      <xdr:nvPicPr>
        <xdr:cNvPr id="1068" name="Picture 44">
          <a:extLst>
            <a:ext uri="{FF2B5EF4-FFF2-40B4-BE49-F238E27FC236}">
              <a16:creationId xmlns:a16="http://schemas.microsoft.com/office/drawing/2014/main" id="{00000000-0008-0000-1100-00002C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408374850"/>
          <a:ext cx="638175" cy="571500"/>
        </a:xfrm>
        <a:prstGeom prst="rect">
          <a:avLst/>
        </a:prstGeom>
        <a:noFill/>
      </xdr:spPr>
    </xdr:pic>
    <xdr:clientData/>
  </xdr:twoCellAnchor>
  <xdr:twoCellAnchor>
    <xdr:from>
      <xdr:col>0</xdr:col>
      <xdr:colOff>47625</xdr:colOff>
      <xdr:row>2386</xdr:row>
      <xdr:rowOff>76200</xdr:rowOff>
    </xdr:from>
    <xdr:to>
      <xdr:col>1</xdr:col>
      <xdr:colOff>438150</xdr:colOff>
      <xdr:row>2389</xdr:row>
      <xdr:rowOff>38100</xdr:rowOff>
    </xdr:to>
    <xdr:pic>
      <xdr:nvPicPr>
        <xdr:cNvPr id="1069" name="Picture 45">
          <a:extLst>
            <a:ext uri="{FF2B5EF4-FFF2-40B4-BE49-F238E27FC236}">
              <a16:creationId xmlns:a16="http://schemas.microsoft.com/office/drawing/2014/main" id="{00000000-0008-0000-1100-00002D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417861750"/>
          <a:ext cx="638175" cy="571500"/>
        </a:xfrm>
        <a:prstGeom prst="rect">
          <a:avLst/>
        </a:prstGeom>
        <a:noFill/>
      </xdr:spPr>
    </xdr:pic>
    <xdr:clientData/>
  </xdr:twoCellAnchor>
  <xdr:twoCellAnchor>
    <xdr:from>
      <xdr:col>0</xdr:col>
      <xdr:colOff>47625</xdr:colOff>
      <xdr:row>2440</xdr:row>
      <xdr:rowOff>76200</xdr:rowOff>
    </xdr:from>
    <xdr:to>
      <xdr:col>1</xdr:col>
      <xdr:colOff>438150</xdr:colOff>
      <xdr:row>2443</xdr:row>
      <xdr:rowOff>38100</xdr:rowOff>
    </xdr:to>
    <xdr:pic>
      <xdr:nvPicPr>
        <xdr:cNvPr id="1070" name="Picture 46">
          <a:extLst>
            <a:ext uri="{FF2B5EF4-FFF2-40B4-BE49-F238E27FC236}">
              <a16:creationId xmlns:a16="http://schemas.microsoft.com/office/drawing/2014/main" id="{00000000-0008-0000-1100-00002E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427348650"/>
          <a:ext cx="638175" cy="571500"/>
        </a:xfrm>
        <a:prstGeom prst="rect">
          <a:avLst/>
        </a:prstGeom>
        <a:noFill/>
      </xdr:spPr>
    </xdr:pic>
    <xdr:clientData/>
  </xdr:twoCellAnchor>
  <xdr:twoCellAnchor>
    <xdr:from>
      <xdr:col>0</xdr:col>
      <xdr:colOff>76200</xdr:colOff>
      <xdr:row>2494</xdr:row>
      <xdr:rowOff>38100</xdr:rowOff>
    </xdr:from>
    <xdr:to>
      <xdr:col>1</xdr:col>
      <xdr:colOff>466725</xdr:colOff>
      <xdr:row>2496</xdr:row>
      <xdr:rowOff>152400</xdr:rowOff>
    </xdr:to>
    <xdr:pic>
      <xdr:nvPicPr>
        <xdr:cNvPr id="1072" name="Picture 48">
          <a:extLst>
            <a:ext uri="{FF2B5EF4-FFF2-40B4-BE49-F238E27FC236}">
              <a16:creationId xmlns:a16="http://schemas.microsoft.com/office/drawing/2014/main" id="{00000000-0008-0000-1100-000030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200" y="434663850"/>
          <a:ext cx="638175" cy="533400"/>
        </a:xfrm>
        <a:prstGeom prst="rect">
          <a:avLst/>
        </a:prstGeom>
        <a:noFill/>
      </xdr:spPr>
    </xdr:pic>
    <xdr:clientData/>
  </xdr:twoCellAnchor>
  <xdr:twoCellAnchor>
    <xdr:from>
      <xdr:col>0</xdr:col>
      <xdr:colOff>76200</xdr:colOff>
      <xdr:row>2548</xdr:row>
      <xdr:rowOff>47625</xdr:rowOff>
    </xdr:from>
    <xdr:to>
      <xdr:col>1</xdr:col>
      <xdr:colOff>466725</xdr:colOff>
      <xdr:row>2550</xdr:row>
      <xdr:rowOff>161925</xdr:rowOff>
    </xdr:to>
    <xdr:pic>
      <xdr:nvPicPr>
        <xdr:cNvPr id="1073" name="Picture 49">
          <a:extLst>
            <a:ext uri="{FF2B5EF4-FFF2-40B4-BE49-F238E27FC236}">
              <a16:creationId xmlns:a16="http://schemas.microsoft.com/office/drawing/2014/main" id="{00000000-0008-0000-1100-00003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200" y="444103125"/>
          <a:ext cx="638175" cy="533400"/>
        </a:xfrm>
        <a:prstGeom prst="rect">
          <a:avLst/>
        </a:prstGeom>
        <a:noFill/>
      </xdr:spPr>
    </xdr:pic>
    <xdr:clientData/>
  </xdr:twoCellAnchor>
  <xdr:twoCellAnchor>
    <xdr:from>
      <xdr:col>0</xdr:col>
      <xdr:colOff>85725</xdr:colOff>
      <xdr:row>2657</xdr:row>
      <xdr:rowOff>76200</xdr:rowOff>
    </xdr:from>
    <xdr:to>
      <xdr:col>1</xdr:col>
      <xdr:colOff>476250</xdr:colOff>
      <xdr:row>2660</xdr:row>
      <xdr:rowOff>0</xdr:rowOff>
    </xdr:to>
    <xdr:pic>
      <xdr:nvPicPr>
        <xdr:cNvPr id="1075" name="Picture 51">
          <a:extLst>
            <a:ext uri="{FF2B5EF4-FFF2-40B4-BE49-F238E27FC236}">
              <a16:creationId xmlns:a16="http://schemas.microsoft.com/office/drawing/2014/main" id="{00000000-0008-0000-1100-00003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462962625"/>
          <a:ext cx="638175" cy="533400"/>
        </a:xfrm>
        <a:prstGeom prst="rect">
          <a:avLst/>
        </a:prstGeom>
        <a:noFill/>
      </xdr:spPr>
    </xdr:pic>
    <xdr:clientData/>
  </xdr:twoCellAnchor>
  <xdr:twoCellAnchor>
    <xdr:from>
      <xdr:col>0</xdr:col>
      <xdr:colOff>57150</xdr:colOff>
      <xdr:row>2766</xdr:row>
      <xdr:rowOff>57150</xdr:rowOff>
    </xdr:from>
    <xdr:to>
      <xdr:col>1</xdr:col>
      <xdr:colOff>447675</xdr:colOff>
      <xdr:row>2768</xdr:row>
      <xdr:rowOff>171450</xdr:rowOff>
    </xdr:to>
    <xdr:pic>
      <xdr:nvPicPr>
        <xdr:cNvPr id="1076" name="Picture 52">
          <a:extLst>
            <a:ext uri="{FF2B5EF4-FFF2-40B4-BE49-F238E27FC236}">
              <a16:creationId xmlns:a16="http://schemas.microsoft.com/office/drawing/2014/main" id="{00000000-0008-0000-1100-000034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481698300"/>
          <a:ext cx="638175" cy="533400"/>
        </a:xfrm>
        <a:prstGeom prst="rect">
          <a:avLst/>
        </a:prstGeom>
        <a:noFill/>
      </xdr:spPr>
    </xdr:pic>
    <xdr:clientData/>
  </xdr:twoCellAnchor>
  <xdr:twoCellAnchor>
    <xdr:from>
      <xdr:col>0</xdr:col>
      <xdr:colOff>28575</xdr:colOff>
      <xdr:row>2816</xdr:row>
      <xdr:rowOff>47625</xdr:rowOff>
    </xdr:from>
    <xdr:to>
      <xdr:col>1</xdr:col>
      <xdr:colOff>419100</xdr:colOff>
      <xdr:row>2818</xdr:row>
      <xdr:rowOff>161925</xdr:rowOff>
    </xdr:to>
    <xdr:pic>
      <xdr:nvPicPr>
        <xdr:cNvPr id="1077" name="Picture 53">
          <a:extLst>
            <a:ext uri="{FF2B5EF4-FFF2-40B4-BE49-F238E27FC236}">
              <a16:creationId xmlns:a16="http://schemas.microsoft.com/office/drawing/2014/main" id="{00000000-0008-0000-1100-000035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8575" y="491118525"/>
          <a:ext cx="638175" cy="533400"/>
        </a:xfrm>
        <a:prstGeom prst="rect">
          <a:avLst/>
        </a:prstGeom>
        <a:noFill/>
      </xdr:spPr>
    </xdr:pic>
    <xdr:clientData/>
  </xdr:twoCellAnchor>
  <xdr:twoCellAnchor>
    <xdr:from>
      <xdr:col>0</xdr:col>
      <xdr:colOff>76200</xdr:colOff>
      <xdr:row>2865</xdr:row>
      <xdr:rowOff>95250</xdr:rowOff>
    </xdr:from>
    <xdr:to>
      <xdr:col>1</xdr:col>
      <xdr:colOff>466725</xdr:colOff>
      <xdr:row>2868</xdr:row>
      <xdr:rowOff>19050</xdr:rowOff>
    </xdr:to>
    <xdr:pic>
      <xdr:nvPicPr>
        <xdr:cNvPr id="1078" name="Picture 54">
          <a:extLst>
            <a:ext uri="{FF2B5EF4-FFF2-40B4-BE49-F238E27FC236}">
              <a16:creationId xmlns:a16="http://schemas.microsoft.com/office/drawing/2014/main" id="{00000000-0008-0000-1100-000036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200" y="500491125"/>
          <a:ext cx="638175" cy="533400"/>
        </a:xfrm>
        <a:prstGeom prst="rect">
          <a:avLst/>
        </a:prstGeom>
        <a:noFill/>
      </xdr:spPr>
    </xdr:pic>
    <xdr:clientData/>
  </xdr:twoCellAnchor>
  <xdr:twoCellAnchor>
    <xdr:from>
      <xdr:col>0</xdr:col>
      <xdr:colOff>0</xdr:colOff>
      <xdr:row>2916</xdr:row>
      <xdr:rowOff>47625</xdr:rowOff>
    </xdr:from>
    <xdr:to>
      <xdr:col>1</xdr:col>
      <xdr:colOff>390525</xdr:colOff>
      <xdr:row>2918</xdr:row>
      <xdr:rowOff>161925</xdr:rowOff>
    </xdr:to>
    <xdr:pic>
      <xdr:nvPicPr>
        <xdr:cNvPr id="1079" name="Picture 55">
          <a:extLst>
            <a:ext uri="{FF2B5EF4-FFF2-40B4-BE49-F238E27FC236}">
              <a16:creationId xmlns:a16="http://schemas.microsoft.com/office/drawing/2014/main" id="{00000000-0008-0000-1100-000037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509930400"/>
          <a:ext cx="638175" cy="533400"/>
        </a:xfrm>
        <a:prstGeom prst="rect">
          <a:avLst/>
        </a:prstGeom>
        <a:noFill/>
      </xdr:spPr>
    </xdr:pic>
    <xdr:clientData/>
  </xdr:twoCellAnchor>
  <xdr:twoCellAnchor>
    <xdr:from>
      <xdr:col>0</xdr:col>
      <xdr:colOff>28575</xdr:colOff>
      <xdr:row>3016</xdr:row>
      <xdr:rowOff>57150</xdr:rowOff>
    </xdr:from>
    <xdr:to>
      <xdr:col>1</xdr:col>
      <xdr:colOff>419100</xdr:colOff>
      <xdr:row>3018</xdr:row>
      <xdr:rowOff>171450</xdr:rowOff>
    </xdr:to>
    <xdr:pic>
      <xdr:nvPicPr>
        <xdr:cNvPr id="1080" name="Picture 56">
          <a:extLst>
            <a:ext uri="{FF2B5EF4-FFF2-40B4-BE49-F238E27FC236}">
              <a16:creationId xmlns:a16="http://schemas.microsoft.com/office/drawing/2014/main" id="{00000000-0008-0000-1100-000038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8575" y="528875625"/>
          <a:ext cx="638175" cy="533400"/>
        </a:xfrm>
        <a:prstGeom prst="rect">
          <a:avLst/>
        </a:prstGeom>
        <a:noFill/>
      </xdr:spPr>
    </xdr:pic>
    <xdr:clientData/>
  </xdr:twoCellAnchor>
  <xdr:twoCellAnchor>
    <xdr:from>
      <xdr:col>0</xdr:col>
      <xdr:colOff>66675</xdr:colOff>
      <xdr:row>3066</xdr:row>
      <xdr:rowOff>85725</xdr:rowOff>
    </xdr:from>
    <xdr:to>
      <xdr:col>1</xdr:col>
      <xdr:colOff>457200</xdr:colOff>
      <xdr:row>3069</xdr:row>
      <xdr:rowOff>9525</xdr:rowOff>
    </xdr:to>
    <xdr:pic>
      <xdr:nvPicPr>
        <xdr:cNvPr id="1081" name="Picture 57">
          <a:extLst>
            <a:ext uri="{FF2B5EF4-FFF2-40B4-BE49-F238E27FC236}">
              <a16:creationId xmlns:a16="http://schemas.microsoft.com/office/drawing/2014/main" id="{00000000-0008-0000-1100-000039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538286325"/>
          <a:ext cx="638175" cy="533400"/>
        </a:xfrm>
        <a:prstGeom prst="rect">
          <a:avLst/>
        </a:prstGeom>
        <a:noFill/>
      </xdr:spPr>
    </xdr:pic>
    <xdr:clientData/>
  </xdr:twoCellAnchor>
  <xdr:twoCellAnchor>
    <xdr:from>
      <xdr:col>0</xdr:col>
      <xdr:colOff>19050</xdr:colOff>
      <xdr:row>3117</xdr:row>
      <xdr:rowOff>85725</xdr:rowOff>
    </xdr:from>
    <xdr:to>
      <xdr:col>1</xdr:col>
      <xdr:colOff>409575</xdr:colOff>
      <xdr:row>3120</xdr:row>
      <xdr:rowOff>9525</xdr:rowOff>
    </xdr:to>
    <xdr:pic>
      <xdr:nvPicPr>
        <xdr:cNvPr id="1082" name="Picture 58">
          <a:extLst>
            <a:ext uri="{FF2B5EF4-FFF2-40B4-BE49-F238E27FC236}">
              <a16:creationId xmlns:a16="http://schemas.microsoft.com/office/drawing/2014/main" id="{00000000-0008-0000-1100-00003A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547639875"/>
          <a:ext cx="638175" cy="533400"/>
        </a:xfrm>
        <a:prstGeom prst="rect">
          <a:avLst/>
        </a:prstGeom>
        <a:noFill/>
      </xdr:spPr>
    </xdr:pic>
    <xdr:clientData/>
  </xdr:twoCellAnchor>
  <xdr:twoCellAnchor>
    <xdr:from>
      <xdr:col>0</xdr:col>
      <xdr:colOff>38100</xdr:colOff>
      <xdr:row>3167</xdr:row>
      <xdr:rowOff>47625</xdr:rowOff>
    </xdr:from>
    <xdr:to>
      <xdr:col>1</xdr:col>
      <xdr:colOff>428625</xdr:colOff>
      <xdr:row>3169</xdr:row>
      <xdr:rowOff>161925</xdr:rowOff>
    </xdr:to>
    <xdr:pic>
      <xdr:nvPicPr>
        <xdr:cNvPr id="1083" name="Picture 59">
          <a:extLst>
            <a:ext uri="{FF2B5EF4-FFF2-40B4-BE49-F238E27FC236}">
              <a16:creationId xmlns:a16="http://schemas.microsoft.com/office/drawing/2014/main" id="{00000000-0008-0000-1100-00003B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557069625"/>
          <a:ext cx="638175" cy="533400"/>
        </a:xfrm>
        <a:prstGeom prst="rect">
          <a:avLst/>
        </a:prstGeom>
        <a:noFill/>
      </xdr:spPr>
    </xdr:pic>
    <xdr:clientData/>
  </xdr:twoCellAnchor>
  <xdr:twoCellAnchor>
    <xdr:from>
      <xdr:col>0</xdr:col>
      <xdr:colOff>66675</xdr:colOff>
      <xdr:row>3216</xdr:row>
      <xdr:rowOff>76200</xdr:rowOff>
    </xdr:from>
    <xdr:to>
      <xdr:col>1</xdr:col>
      <xdr:colOff>457200</xdr:colOff>
      <xdr:row>3219</xdr:row>
      <xdr:rowOff>0</xdr:rowOff>
    </xdr:to>
    <xdr:pic>
      <xdr:nvPicPr>
        <xdr:cNvPr id="1084" name="Picture 60">
          <a:extLst>
            <a:ext uri="{FF2B5EF4-FFF2-40B4-BE49-F238E27FC236}">
              <a16:creationId xmlns:a16="http://schemas.microsoft.com/office/drawing/2014/main" id="{00000000-0008-0000-1100-00003C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566432700"/>
          <a:ext cx="638175" cy="533400"/>
        </a:xfrm>
        <a:prstGeom prst="rect">
          <a:avLst/>
        </a:prstGeom>
        <a:noFill/>
      </xdr:spPr>
    </xdr:pic>
    <xdr:clientData/>
  </xdr:twoCellAnchor>
  <xdr:twoCellAnchor>
    <xdr:from>
      <xdr:col>0</xdr:col>
      <xdr:colOff>57150</xdr:colOff>
      <xdr:row>3267</xdr:row>
      <xdr:rowOff>38100</xdr:rowOff>
    </xdr:from>
    <xdr:to>
      <xdr:col>1</xdr:col>
      <xdr:colOff>447675</xdr:colOff>
      <xdr:row>3269</xdr:row>
      <xdr:rowOff>152400</xdr:rowOff>
    </xdr:to>
    <xdr:pic>
      <xdr:nvPicPr>
        <xdr:cNvPr id="1085" name="Picture 61">
          <a:extLst>
            <a:ext uri="{FF2B5EF4-FFF2-40B4-BE49-F238E27FC236}">
              <a16:creationId xmlns:a16="http://schemas.microsoft.com/office/drawing/2014/main" id="{00000000-0008-0000-1100-00003D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575852925"/>
          <a:ext cx="638175" cy="533400"/>
        </a:xfrm>
        <a:prstGeom prst="rect">
          <a:avLst/>
        </a:prstGeom>
        <a:noFill/>
      </xdr:spPr>
    </xdr:pic>
    <xdr:clientData/>
  </xdr:twoCellAnchor>
  <xdr:twoCellAnchor>
    <xdr:from>
      <xdr:col>0</xdr:col>
      <xdr:colOff>19050</xdr:colOff>
      <xdr:row>3320</xdr:row>
      <xdr:rowOff>47625</xdr:rowOff>
    </xdr:from>
    <xdr:to>
      <xdr:col>1</xdr:col>
      <xdr:colOff>409575</xdr:colOff>
      <xdr:row>3322</xdr:row>
      <xdr:rowOff>161925</xdr:rowOff>
    </xdr:to>
    <xdr:pic>
      <xdr:nvPicPr>
        <xdr:cNvPr id="1086" name="Picture 62">
          <a:extLst>
            <a:ext uri="{FF2B5EF4-FFF2-40B4-BE49-F238E27FC236}">
              <a16:creationId xmlns:a16="http://schemas.microsoft.com/office/drawing/2014/main" id="{00000000-0008-0000-1100-00003E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585225525"/>
          <a:ext cx="638175" cy="533400"/>
        </a:xfrm>
        <a:prstGeom prst="rect">
          <a:avLst/>
        </a:prstGeom>
        <a:noFill/>
      </xdr:spPr>
    </xdr:pic>
    <xdr:clientData/>
  </xdr:twoCellAnchor>
  <xdr:twoCellAnchor>
    <xdr:from>
      <xdr:col>0</xdr:col>
      <xdr:colOff>47625</xdr:colOff>
      <xdr:row>3371</xdr:row>
      <xdr:rowOff>95250</xdr:rowOff>
    </xdr:from>
    <xdr:to>
      <xdr:col>1</xdr:col>
      <xdr:colOff>438150</xdr:colOff>
      <xdr:row>3374</xdr:row>
      <xdr:rowOff>19050</xdr:rowOff>
    </xdr:to>
    <xdr:pic>
      <xdr:nvPicPr>
        <xdr:cNvPr id="1087" name="Picture 63">
          <a:extLst>
            <a:ext uri="{FF2B5EF4-FFF2-40B4-BE49-F238E27FC236}">
              <a16:creationId xmlns:a16="http://schemas.microsoft.com/office/drawing/2014/main" id="{00000000-0008-0000-1100-00003F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594674325"/>
          <a:ext cx="638175" cy="533400"/>
        </a:xfrm>
        <a:prstGeom prst="rect">
          <a:avLst/>
        </a:prstGeom>
        <a:noFill/>
      </xdr:spPr>
    </xdr:pic>
    <xdr:clientData/>
  </xdr:twoCellAnchor>
  <xdr:twoCellAnchor>
    <xdr:from>
      <xdr:col>0</xdr:col>
      <xdr:colOff>47625</xdr:colOff>
      <xdr:row>3422</xdr:row>
      <xdr:rowOff>0</xdr:rowOff>
    </xdr:from>
    <xdr:to>
      <xdr:col>1</xdr:col>
      <xdr:colOff>438150</xdr:colOff>
      <xdr:row>3422</xdr:row>
      <xdr:rowOff>0</xdr:rowOff>
    </xdr:to>
    <xdr:pic>
      <xdr:nvPicPr>
        <xdr:cNvPr id="1088" name="Picture 64">
          <a:extLst>
            <a:ext uri="{FF2B5EF4-FFF2-40B4-BE49-F238E27FC236}">
              <a16:creationId xmlns:a16="http://schemas.microsoft.com/office/drawing/2014/main" id="{00000000-0008-0000-1100-000040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607733100"/>
          <a:ext cx="638175" cy="0"/>
        </a:xfrm>
        <a:prstGeom prst="rect">
          <a:avLst/>
        </a:prstGeom>
        <a:noFill/>
      </xdr:spPr>
    </xdr:pic>
    <xdr:clientData/>
  </xdr:twoCellAnchor>
  <xdr:twoCellAnchor>
    <xdr:from>
      <xdr:col>0</xdr:col>
      <xdr:colOff>19050</xdr:colOff>
      <xdr:row>3421</xdr:row>
      <xdr:rowOff>85725</xdr:rowOff>
    </xdr:from>
    <xdr:to>
      <xdr:col>1</xdr:col>
      <xdr:colOff>409575</xdr:colOff>
      <xdr:row>3424</xdr:row>
      <xdr:rowOff>9525</xdr:rowOff>
    </xdr:to>
    <xdr:pic>
      <xdr:nvPicPr>
        <xdr:cNvPr id="1089" name="Picture 65">
          <a:extLst>
            <a:ext uri="{FF2B5EF4-FFF2-40B4-BE49-F238E27FC236}">
              <a16:creationId xmlns:a16="http://schemas.microsoft.com/office/drawing/2014/main" id="{00000000-0008-0000-1100-00004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604189800"/>
          <a:ext cx="638175" cy="533400"/>
        </a:xfrm>
        <a:prstGeom prst="rect">
          <a:avLst/>
        </a:prstGeom>
        <a:noFill/>
      </xdr:spPr>
    </xdr:pic>
    <xdr:clientData/>
  </xdr:twoCellAnchor>
  <xdr:twoCellAnchor>
    <xdr:from>
      <xdr:col>0</xdr:col>
      <xdr:colOff>57150</xdr:colOff>
      <xdr:row>4191</xdr:row>
      <xdr:rowOff>0</xdr:rowOff>
    </xdr:from>
    <xdr:to>
      <xdr:col>6</xdr:col>
      <xdr:colOff>923925</xdr:colOff>
      <xdr:row>4191</xdr:row>
      <xdr:rowOff>0</xdr:rowOff>
    </xdr:to>
    <xdr:sp macro="" textlink="">
      <xdr:nvSpPr>
        <xdr:cNvPr id="1090" name="Text Box 66">
          <a:extLst>
            <a:ext uri="{FF2B5EF4-FFF2-40B4-BE49-F238E27FC236}">
              <a16:creationId xmlns:a16="http://schemas.microsoft.com/office/drawing/2014/main" id="{00000000-0008-0000-1100-000042040000}"/>
            </a:ext>
          </a:extLst>
        </xdr:cNvPr>
        <xdr:cNvSpPr txBox="1">
          <a:spLocks noChangeArrowheads="1"/>
        </xdr:cNvSpPr>
      </xdr:nvSpPr>
      <xdr:spPr bwMode="auto">
        <a:xfrm>
          <a:off x="57150" y="734396550"/>
          <a:ext cx="4895850" cy="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400" b="1" i="0" strike="noStrike">
              <a:solidFill>
                <a:srgbClr val="0000FF"/>
              </a:solidFill>
              <a:latin typeface="Arial"/>
              <a:cs typeface="Arial"/>
            </a:rPr>
            <a:t>  </a:t>
          </a:r>
          <a:r>
            <a:rPr lang="en-US" sz="1400" b="0" i="0" strike="noStrike">
              <a:solidFill>
                <a:srgbClr val="000000"/>
              </a:solidFill>
              <a:latin typeface="Arial"/>
              <a:cs typeface="Arial"/>
            </a:rPr>
            <a:t>SADHARAN  BIMA  CORPORATION</a:t>
          </a:r>
        </a:p>
        <a:p>
          <a:pPr algn="ctr" rtl="0">
            <a:defRPr sz="1000"/>
          </a:pPr>
          <a:r>
            <a:rPr lang="en-US" sz="1400" b="0" i="0" strike="noStrike">
              <a:solidFill>
                <a:srgbClr val="000000"/>
              </a:solidFill>
              <a:latin typeface="Arial"/>
              <a:cs typeface="Arial"/>
            </a:rPr>
            <a:t>  General Ledger (Re-insurance  Accounts  Deptt.)</a:t>
          </a:r>
        </a:p>
        <a:p>
          <a:pPr algn="ctr" rtl="0">
            <a:defRPr sz="1000"/>
          </a:pPr>
          <a:r>
            <a:rPr lang="en-US" sz="1400" b="0" i="0" strike="noStrike">
              <a:solidFill>
                <a:srgbClr val="000000"/>
              </a:solidFill>
              <a:latin typeface="Arial"/>
              <a:cs typeface="Arial"/>
            </a:rPr>
            <a:t>  Head Office,  Dhaka-1000</a:t>
          </a:r>
          <a:r>
            <a:rPr lang="en-US" sz="1400" b="1" i="0" strike="noStrike">
              <a:solidFill>
                <a:srgbClr val="0000FF"/>
              </a:solidFill>
              <a:latin typeface="Arial"/>
              <a:cs typeface="Arial"/>
            </a:rPr>
            <a:t>.</a:t>
          </a:r>
        </a:p>
      </xdr:txBody>
    </xdr:sp>
    <xdr:clientData/>
  </xdr:twoCellAnchor>
  <xdr:twoCellAnchor>
    <xdr:from>
      <xdr:col>0</xdr:col>
      <xdr:colOff>133350</xdr:colOff>
      <xdr:row>4191</xdr:row>
      <xdr:rowOff>0</xdr:rowOff>
    </xdr:from>
    <xdr:to>
      <xdr:col>1</xdr:col>
      <xdr:colOff>247650</xdr:colOff>
      <xdr:row>4191</xdr:row>
      <xdr:rowOff>0</xdr:rowOff>
    </xdr:to>
    <xdr:pic>
      <xdr:nvPicPr>
        <xdr:cNvPr id="1091" name="Picture 67">
          <a:extLst>
            <a:ext uri="{FF2B5EF4-FFF2-40B4-BE49-F238E27FC236}">
              <a16:creationId xmlns:a16="http://schemas.microsoft.com/office/drawing/2014/main" id="{00000000-0008-0000-1100-00004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33350" y="734396550"/>
          <a:ext cx="361950" cy="0"/>
        </a:xfrm>
        <a:prstGeom prst="rect">
          <a:avLst/>
        </a:prstGeom>
        <a:noFill/>
      </xdr:spPr>
    </xdr:pic>
    <xdr:clientData/>
  </xdr:twoCellAnchor>
  <xdr:twoCellAnchor>
    <xdr:from>
      <xdr:col>0</xdr:col>
      <xdr:colOff>47625</xdr:colOff>
      <xdr:row>4191</xdr:row>
      <xdr:rowOff>0</xdr:rowOff>
    </xdr:from>
    <xdr:to>
      <xdr:col>6</xdr:col>
      <xdr:colOff>1057275</xdr:colOff>
      <xdr:row>4191</xdr:row>
      <xdr:rowOff>0</xdr:rowOff>
    </xdr:to>
    <xdr:sp macro="" textlink="">
      <xdr:nvSpPr>
        <xdr:cNvPr id="1092" name="Text Box 68">
          <a:extLst>
            <a:ext uri="{FF2B5EF4-FFF2-40B4-BE49-F238E27FC236}">
              <a16:creationId xmlns:a16="http://schemas.microsoft.com/office/drawing/2014/main" id="{00000000-0008-0000-1100-000044040000}"/>
            </a:ext>
          </a:extLst>
        </xdr:cNvPr>
        <xdr:cNvSpPr txBox="1">
          <a:spLocks noChangeArrowheads="1"/>
        </xdr:cNvSpPr>
      </xdr:nvSpPr>
      <xdr:spPr bwMode="auto">
        <a:xfrm>
          <a:off x="47625" y="734396550"/>
          <a:ext cx="5038725" cy="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400" b="1" i="0" strike="noStrike">
              <a:solidFill>
                <a:srgbClr val="0000FF"/>
              </a:solidFill>
              <a:latin typeface="Arial"/>
              <a:cs typeface="Arial"/>
            </a:rPr>
            <a:t>  </a:t>
          </a:r>
          <a:r>
            <a:rPr lang="en-US" sz="1400" b="0" i="0" strike="noStrike">
              <a:solidFill>
                <a:srgbClr val="000000"/>
              </a:solidFill>
              <a:latin typeface="Arial"/>
              <a:cs typeface="Arial"/>
            </a:rPr>
            <a:t>S</a:t>
          </a:r>
          <a:r>
            <a:rPr lang="en-US" sz="1400" b="0" i="0" strike="noStrike">
              <a:solidFill>
                <a:srgbClr val="000000"/>
              </a:solidFill>
              <a:latin typeface="Times New Roman"/>
              <a:cs typeface="Times New Roman"/>
            </a:rPr>
            <a:t>ADHARAN  BIMA  CORPORATION</a:t>
          </a:r>
        </a:p>
        <a:p>
          <a:pPr algn="ctr" rtl="0">
            <a:defRPr sz="1000"/>
          </a:pPr>
          <a:r>
            <a:rPr lang="en-US" sz="1400" b="0" i="0" strike="noStrike">
              <a:solidFill>
                <a:srgbClr val="000000"/>
              </a:solidFill>
              <a:latin typeface="Times New Roman"/>
              <a:cs typeface="Times New Roman"/>
            </a:rPr>
            <a:t> Inward General Ledger (Re-insurance  Accounts  Deptt.)</a:t>
          </a:r>
        </a:p>
        <a:p>
          <a:pPr algn="ctr" rtl="0">
            <a:defRPr sz="1000"/>
          </a:pPr>
          <a:r>
            <a:rPr lang="en-US" sz="1400" b="0" i="0" strike="noStrike">
              <a:solidFill>
                <a:srgbClr val="000000"/>
              </a:solidFill>
              <a:latin typeface="Times New Roman"/>
              <a:cs typeface="Times New Roman"/>
            </a:rPr>
            <a:t>  Head Office,  Dhaka-1000.</a:t>
          </a:r>
        </a:p>
      </xdr:txBody>
    </xdr:sp>
    <xdr:clientData/>
  </xdr:twoCellAnchor>
  <xdr:twoCellAnchor>
    <xdr:from>
      <xdr:col>0</xdr:col>
      <xdr:colOff>142875</xdr:colOff>
      <xdr:row>4191</xdr:row>
      <xdr:rowOff>0</xdr:rowOff>
    </xdr:from>
    <xdr:to>
      <xdr:col>1</xdr:col>
      <xdr:colOff>0</xdr:colOff>
      <xdr:row>4191</xdr:row>
      <xdr:rowOff>0</xdr:rowOff>
    </xdr:to>
    <xdr:pic>
      <xdr:nvPicPr>
        <xdr:cNvPr id="1093" name="Picture 69">
          <a:extLst>
            <a:ext uri="{FF2B5EF4-FFF2-40B4-BE49-F238E27FC236}">
              <a16:creationId xmlns:a16="http://schemas.microsoft.com/office/drawing/2014/main" id="{00000000-0008-0000-1100-000045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2875" y="734396550"/>
          <a:ext cx="104775" cy="0"/>
        </a:xfrm>
        <a:prstGeom prst="rect">
          <a:avLst/>
        </a:prstGeom>
        <a:noFill/>
      </xdr:spPr>
    </xdr:pic>
    <xdr:clientData/>
  </xdr:twoCellAnchor>
  <xdr:twoCellAnchor>
    <xdr:from>
      <xdr:col>0</xdr:col>
      <xdr:colOff>66675</xdr:colOff>
      <xdr:row>4191</xdr:row>
      <xdr:rowOff>0</xdr:rowOff>
    </xdr:from>
    <xdr:to>
      <xdr:col>6</xdr:col>
      <xdr:colOff>1028700</xdr:colOff>
      <xdr:row>4191</xdr:row>
      <xdr:rowOff>0</xdr:rowOff>
    </xdr:to>
    <xdr:sp macro="" textlink="">
      <xdr:nvSpPr>
        <xdr:cNvPr id="1094" name="Text Box 70">
          <a:extLst>
            <a:ext uri="{FF2B5EF4-FFF2-40B4-BE49-F238E27FC236}">
              <a16:creationId xmlns:a16="http://schemas.microsoft.com/office/drawing/2014/main" id="{00000000-0008-0000-1100-000046040000}"/>
            </a:ext>
          </a:extLst>
        </xdr:cNvPr>
        <xdr:cNvSpPr txBox="1">
          <a:spLocks noChangeArrowheads="1"/>
        </xdr:cNvSpPr>
      </xdr:nvSpPr>
      <xdr:spPr bwMode="auto">
        <a:xfrm>
          <a:off x="66675" y="734396550"/>
          <a:ext cx="4991100" cy="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400" b="1" i="0" strike="noStrike">
              <a:solidFill>
                <a:srgbClr val="0000FF"/>
              </a:solidFill>
              <a:latin typeface="Arial"/>
              <a:cs typeface="Arial"/>
            </a:rPr>
            <a:t>  </a:t>
          </a:r>
          <a:r>
            <a:rPr lang="en-US" sz="1200" b="0" i="0" strike="noStrike">
              <a:solidFill>
                <a:srgbClr val="000000"/>
              </a:solidFill>
              <a:latin typeface="Arial"/>
              <a:cs typeface="Arial"/>
            </a:rPr>
            <a:t>SADHARAN  BIMA  CORPORATION</a:t>
          </a:r>
        </a:p>
        <a:p>
          <a:pPr algn="ctr" rtl="0">
            <a:defRPr sz="1000"/>
          </a:pPr>
          <a:r>
            <a:rPr lang="en-US" sz="1200" b="0" i="0" strike="noStrike">
              <a:solidFill>
                <a:srgbClr val="000000"/>
              </a:solidFill>
              <a:latin typeface="Arial"/>
              <a:cs typeface="Arial"/>
            </a:rPr>
            <a:t>  CENTRAL ACCOUNTS DEPTT.</a:t>
          </a:r>
        </a:p>
        <a:p>
          <a:pPr algn="ctr" rtl="0">
            <a:defRPr sz="1000"/>
          </a:pPr>
          <a:r>
            <a:rPr lang="en-US" sz="1200" b="0" i="0" strike="noStrike">
              <a:solidFill>
                <a:srgbClr val="000000"/>
              </a:solidFill>
              <a:latin typeface="Arial"/>
              <a:cs typeface="Arial"/>
            </a:rPr>
            <a:t>HEAD OFFICE, DHAKA-1000</a:t>
          </a:r>
          <a:r>
            <a:rPr lang="en-US" sz="1200" b="1" i="0" strike="noStrike">
              <a:solidFill>
                <a:srgbClr val="000000"/>
              </a:solidFill>
              <a:latin typeface="Arial"/>
              <a:cs typeface="Arial"/>
            </a:rPr>
            <a:t>.</a:t>
          </a:r>
        </a:p>
      </xdr:txBody>
    </xdr:sp>
    <xdr:clientData/>
  </xdr:twoCellAnchor>
  <xdr:twoCellAnchor>
    <xdr:from>
      <xdr:col>0</xdr:col>
      <xdr:colOff>57150</xdr:colOff>
      <xdr:row>4191</xdr:row>
      <xdr:rowOff>0</xdr:rowOff>
    </xdr:from>
    <xdr:to>
      <xdr:col>6</xdr:col>
      <xdr:colOff>923925</xdr:colOff>
      <xdr:row>4191</xdr:row>
      <xdr:rowOff>0</xdr:rowOff>
    </xdr:to>
    <xdr:sp macro="" textlink="">
      <xdr:nvSpPr>
        <xdr:cNvPr id="1095" name="Text Box 71">
          <a:extLst>
            <a:ext uri="{FF2B5EF4-FFF2-40B4-BE49-F238E27FC236}">
              <a16:creationId xmlns:a16="http://schemas.microsoft.com/office/drawing/2014/main" id="{00000000-0008-0000-1100-000047040000}"/>
            </a:ext>
          </a:extLst>
        </xdr:cNvPr>
        <xdr:cNvSpPr txBox="1">
          <a:spLocks noChangeArrowheads="1"/>
        </xdr:cNvSpPr>
      </xdr:nvSpPr>
      <xdr:spPr bwMode="auto">
        <a:xfrm>
          <a:off x="57150" y="734396550"/>
          <a:ext cx="4895850" cy="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400" b="1" i="0" strike="noStrike">
              <a:solidFill>
                <a:srgbClr val="0000FF"/>
              </a:solidFill>
              <a:latin typeface="Arial"/>
              <a:cs typeface="Arial"/>
            </a:rPr>
            <a:t>  </a:t>
          </a:r>
          <a:r>
            <a:rPr lang="en-US" sz="1400" b="0" i="0" strike="noStrike">
              <a:solidFill>
                <a:srgbClr val="000000"/>
              </a:solidFill>
              <a:latin typeface="Arial"/>
              <a:cs typeface="Arial"/>
            </a:rPr>
            <a:t>SADHARAN  BIMA  CORPORATION</a:t>
          </a:r>
        </a:p>
        <a:p>
          <a:pPr algn="ctr" rtl="0">
            <a:defRPr sz="1000"/>
          </a:pPr>
          <a:r>
            <a:rPr lang="en-US" sz="1400" b="0" i="0" strike="noStrike">
              <a:solidFill>
                <a:srgbClr val="000000"/>
              </a:solidFill>
              <a:latin typeface="Arial"/>
              <a:cs typeface="Arial"/>
            </a:rPr>
            <a:t>  General Ledger (Re-insurance  Accounts  Deptt.)</a:t>
          </a:r>
        </a:p>
        <a:p>
          <a:pPr algn="ctr" rtl="0">
            <a:defRPr sz="1000"/>
          </a:pPr>
          <a:r>
            <a:rPr lang="en-US" sz="1400" b="0" i="0" strike="noStrike">
              <a:solidFill>
                <a:srgbClr val="000000"/>
              </a:solidFill>
              <a:latin typeface="Arial"/>
              <a:cs typeface="Arial"/>
            </a:rPr>
            <a:t>  Head Office,  Dhaka-1000</a:t>
          </a:r>
          <a:r>
            <a:rPr lang="en-US" sz="1400" b="1" i="0" strike="noStrike">
              <a:solidFill>
                <a:srgbClr val="0000FF"/>
              </a:solidFill>
              <a:latin typeface="Arial"/>
              <a:cs typeface="Arial"/>
            </a:rPr>
            <a:t>.</a:t>
          </a:r>
        </a:p>
      </xdr:txBody>
    </xdr:sp>
    <xdr:clientData/>
  </xdr:twoCellAnchor>
  <xdr:twoCellAnchor>
    <xdr:from>
      <xdr:col>0</xdr:col>
      <xdr:colOff>57150</xdr:colOff>
      <xdr:row>4191</xdr:row>
      <xdr:rowOff>0</xdr:rowOff>
    </xdr:from>
    <xdr:to>
      <xdr:col>6</xdr:col>
      <xdr:colOff>1066800</xdr:colOff>
      <xdr:row>4191</xdr:row>
      <xdr:rowOff>0</xdr:rowOff>
    </xdr:to>
    <xdr:sp macro="" textlink="">
      <xdr:nvSpPr>
        <xdr:cNvPr id="1096" name="Text Box 72">
          <a:extLst>
            <a:ext uri="{FF2B5EF4-FFF2-40B4-BE49-F238E27FC236}">
              <a16:creationId xmlns:a16="http://schemas.microsoft.com/office/drawing/2014/main" id="{00000000-0008-0000-1100-000048040000}"/>
            </a:ext>
          </a:extLst>
        </xdr:cNvPr>
        <xdr:cNvSpPr txBox="1">
          <a:spLocks noChangeArrowheads="1"/>
        </xdr:cNvSpPr>
      </xdr:nvSpPr>
      <xdr:spPr bwMode="auto">
        <a:xfrm>
          <a:off x="57150" y="734396550"/>
          <a:ext cx="5038725" cy="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400" b="1" i="0" strike="noStrike">
              <a:solidFill>
                <a:srgbClr val="0000FF"/>
              </a:solidFill>
              <a:latin typeface="Arial"/>
              <a:cs typeface="Arial"/>
            </a:rPr>
            <a:t>  </a:t>
          </a:r>
          <a:r>
            <a:rPr lang="en-US" sz="1200" b="0" i="0" strike="noStrike">
              <a:solidFill>
                <a:srgbClr val="000000"/>
              </a:solidFill>
              <a:latin typeface="Arial"/>
              <a:cs typeface="Arial"/>
            </a:rPr>
            <a:t>SADHARAN  BIMA  CORPORATION</a:t>
          </a:r>
        </a:p>
        <a:p>
          <a:pPr algn="ctr" rtl="0">
            <a:defRPr sz="1000"/>
          </a:pPr>
          <a:r>
            <a:rPr lang="en-US" sz="1200" b="0" i="0" strike="noStrike">
              <a:solidFill>
                <a:srgbClr val="000000"/>
              </a:solidFill>
              <a:latin typeface="Arial"/>
              <a:cs typeface="Arial"/>
            </a:rPr>
            <a:t>  CENTRAL ACCOUNTS DEPTT.</a:t>
          </a:r>
        </a:p>
        <a:p>
          <a:pPr algn="ctr" rtl="0">
            <a:defRPr sz="1000"/>
          </a:pPr>
          <a:r>
            <a:rPr lang="en-US" sz="1200" b="0" i="0" strike="noStrike">
              <a:solidFill>
                <a:srgbClr val="000000"/>
              </a:solidFill>
              <a:latin typeface="Arial"/>
              <a:cs typeface="Arial"/>
            </a:rPr>
            <a:t>HEAD OFFICE, DHAKA-1000</a:t>
          </a:r>
          <a:r>
            <a:rPr lang="en-US" sz="1200" b="1" i="0" strike="noStrike">
              <a:solidFill>
                <a:srgbClr val="000000"/>
              </a:solidFill>
              <a:latin typeface="Arial"/>
              <a:cs typeface="Arial"/>
            </a:rPr>
            <a:t>.</a:t>
          </a:r>
        </a:p>
      </xdr:txBody>
    </xdr:sp>
    <xdr:clientData/>
  </xdr:twoCellAnchor>
  <xdr:twoCellAnchor>
    <xdr:from>
      <xdr:col>0</xdr:col>
      <xdr:colOff>361950</xdr:colOff>
      <xdr:row>4191</xdr:row>
      <xdr:rowOff>0</xdr:rowOff>
    </xdr:from>
    <xdr:to>
      <xdr:col>1</xdr:col>
      <xdr:colOff>219075</xdr:colOff>
      <xdr:row>4191</xdr:row>
      <xdr:rowOff>0</xdr:rowOff>
    </xdr:to>
    <xdr:pic>
      <xdr:nvPicPr>
        <xdr:cNvPr id="1097" name="Picture 73">
          <a:extLst>
            <a:ext uri="{FF2B5EF4-FFF2-40B4-BE49-F238E27FC236}">
              <a16:creationId xmlns:a16="http://schemas.microsoft.com/office/drawing/2014/main" id="{00000000-0008-0000-1100-000049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734396550"/>
          <a:ext cx="219075" cy="0"/>
        </a:xfrm>
        <a:prstGeom prst="rect">
          <a:avLst/>
        </a:prstGeom>
        <a:noFill/>
      </xdr:spPr>
    </xdr:pic>
    <xdr:clientData/>
  </xdr:twoCellAnchor>
  <xdr:twoCellAnchor>
    <xdr:from>
      <xdr:col>0</xdr:col>
      <xdr:colOff>57150</xdr:colOff>
      <xdr:row>4191</xdr:row>
      <xdr:rowOff>0</xdr:rowOff>
    </xdr:from>
    <xdr:to>
      <xdr:col>6</xdr:col>
      <xdr:colOff>923925</xdr:colOff>
      <xdr:row>4191</xdr:row>
      <xdr:rowOff>0</xdr:rowOff>
    </xdr:to>
    <xdr:sp macro="" textlink="">
      <xdr:nvSpPr>
        <xdr:cNvPr id="1098" name="Text Box 74">
          <a:extLst>
            <a:ext uri="{FF2B5EF4-FFF2-40B4-BE49-F238E27FC236}">
              <a16:creationId xmlns:a16="http://schemas.microsoft.com/office/drawing/2014/main" id="{00000000-0008-0000-1100-00004A040000}"/>
            </a:ext>
          </a:extLst>
        </xdr:cNvPr>
        <xdr:cNvSpPr txBox="1">
          <a:spLocks noChangeArrowheads="1"/>
        </xdr:cNvSpPr>
      </xdr:nvSpPr>
      <xdr:spPr bwMode="auto">
        <a:xfrm>
          <a:off x="57150" y="734396550"/>
          <a:ext cx="4895850" cy="0"/>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400" b="1" i="0" strike="noStrike">
              <a:solidFill>
                <a:srgbClr val="0000FF"/>
              </a:solidFill>
              <a:latin typeface="Arial"/>
              <a:cs typeface="Arial"/>
            </a:rPr>
            <a:t>  </a:t>
          </a:r>
          <a:r>
            <a:rPr lang="en-US" sz="1400" b="0" i="0" strike="noStrike">
              <a:solidFill>
                <a:srgbClr val="000000"/>
              </a:solidFill>
              <a:latin typeface="Arial"/>
              <a:cs typeface="Arial"/>
            </a:rPr>
            <a:t>SADHARAN  BIMA  CORPORATION</a:t>
          </a:r>
        </a:p>
        <a:p>
          <a:pPr algn="ctr" rtl="0">
            <a:defRPr sz="1000"/>
          </a:pPr>
          <a:r>
            <a:rPr lang="en-US" sz="1400" b="0" i="0" strike="noStrike">
              <a:solidFill>
                <a:srgbClr val="000000"/>
              </a:solidFill>
              <a:latin typeface="Arial"/>
              <a:cs typeface="Arial"/>
            </a:rPr>
            <a:t>  General Ledger (Re-insurance  Accounts  Deptt.)</a:t>
          </a:r>
        </a:p>
        <a:p>
          <a:pPr algn="ctr" rtl="0">
            <a:defRPr sz="1000"/>
          </a:pPr>
          <a:r>
            <a:rPr lang="en-US" sz="1400" b="0" i="0" strike="noStrike">
              <a:solidFill>
                <a:srgbClr val="000000"/>
              </a:solidFill>
              <a:latin typeface="Arial"/>
              <a:cs typeface="Arial"/>
            </a:rPr>
            <a:t>  Head Office,  Dhaka-1000</a:t>
          </a:r>
          <a:r>
            <a:rPr lang="en-US" sz="1400" b="1" i="0" strike="noStrike">
              <a:solidFill>
                <a:srgbClr val="0000FF"/>
              </a:solidFill>
              <a:latin typeface="Arial"/>
              <a:cs typeface="Arial"/>
            </a:rPr>
            <a:t>.</a:t>
          </a:r>
        </a:p>
      </xdr:txBody>
    </xdr:sp>
    <xdr:clientData/>
  </xdr:twoCellAnchor>
  <xdr:twoCellAnchor>
    <xdr:from>
      <xdr:col>0</xdr:col>
      <xdr:colOff>47625</xdr:colOff>
      <xdr:row>4191</xdr:row>
      <xdr:rowOff>0</xdr:rowOff>
    </xdr:from>
    <xdr:to>
      <xdr:col>1</xdr:col>
      <xdr:colOff>438150</xdr:colOff>
      <xdr:row>4191</xdr:row>
      <xdr:rowOff>0</xdr:rowOff>
    </xdr:to>
    <xdr:pic>
      <xdr:nvPicPr>
        <xdr:cNvPr id="1100" name="Picture 76">
          <a:extLst>
            <a:ext uri="{FF2B5EF4-FFF2-40B4-BE49-F238E27FC236}">
              <a16:creationId xmlns:a16="http://schemas.microsoft.com/office/drawing/2014/main" id="{00000000-0008-0000-1100-00004C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734396550"/>
          <a:ext cx="638175" cy="0"/>
        </a:xfrm>
        <a:prstGeom prst="rect">
          <a:avLst/>
        </a:prstGeom>
        <a:noFill/>
      </xdr:spPr>
    </xdr:pic>
    <xdr:clientData/>
  </xdr:twoCellAnchor>
  <xdr:twoCellAnchor>
    <xdr:from>
      <xdr:col>0</xdr:col>
      <xdr:colOff>47625</xdr:colOff>
      <xdr:row>4191</xdr:row>
      <xdr:rowOff>0</xdr:rowOff>
    </xdr:from>
    <xdr:to>
      <xdr:col>1</xdr:col>
      <xdr:colOff>438150</xdr:colOff>
      <xdr:row>4191</xdr:row>
      <xdr:rowOff>0</xdr:rowOff>
    </xdr:to>
    <xdr:pic>
      <xdr:nvPicPr>
        <xdr:cNvPr id="1101" name="Picture 77">
          <a:extLst>
            <a:ext uri="{FF2B5EF4-FFF2-40B4-BE49-F238E27FC236}">
              <a16:creationId xmlns:a16="http://schemas.microsoft.com/office/drawing/2014/main" id="{00000000-0008-0000-1100-00004D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734396550"/>
          <a:ext cx="638175" cy="0"/>
        </a:xfrm>
        <a:prstGeom prst="rect">
          <a:avLst/>
        </a:prstGeom>
        <a:noFill/>
      </xdr:spPr>
    </xdr:pic>
    <xdr:clientData/>
  </xdr:twoCellAnchor>
  <xdr:twoCellAnchor>
    <xdr:from>
      <xdr:col>0</xdr:col>
      <xdr:colOff>38100</xdr:colOff>
      <xdr:row>4191</xdr:row>
      <xdr:rowOff>0</xdr:rowOff>
    </xdr:from>
    <xdr:to>
      <xdr:col>1</xdr:col>
      <xdr:colOff>428625</xdr:colOff>
      <xdr:row>4191</xdr:row>
      <xdr:rowOff>0</xdr:rowOff>
    </xdr:to>
    <xdr:pic>
      <xdr:nvPicPr>
        <xdr:cNvPr id="1102" name="Picture 78">
          <a:extLst>
            <a:ext uri="{FF2B5EF4-FFF2-40B4-BE49-F238E27FC236}">
              <a16:creationId xmlns:a16="http://schemas.microsoft.com/office/drawing/2014/main" id="{00000000-0008-0000-1100-00004E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734396550"/>
          <a:ext cx="638175" cy="0"/>
        </a:xfrm>
        <a:prstGeom prst="rect">
          <a:avLst/>
        </a:prstGeom>
        <a:noFill/>
      </xdr:spPr>
    </xdr:pic>
    <xdr:clientData/>
  </xdr:twoCellAnchor>
  <xdr:twoCellAnchor>
    <xdr:from>
      <xdr:col>0</xdr:col>
      <xdr:colOff>47625</xdr:colOff>
      <xdr:row>4191</xdr:row>
      <xdr:rowOff>0</xdr:rowOff>
    </xdr:from>
    <xdr:to>
      <xdr:col>1</xdr:col>
      <xdr:colOff>438150</xdr:colOff>
      <xdr:row>4191</xdr:row>
      <xdr:rowOff>0</xdr:rowOff>
    </xdr:to>
    <xdr:pic>
      <xdr:nvPicPr>
        <xdr:cNvPr id="1103" name="Picture 79">
          <a:extLst>
            <a:ext uri="{FF2B5EF4-FFF2-40B4-BE49-F238E27FC236}">
              <a16:creationId xmlns:a16="http://schemas.microsoft.com/office/drawing/2014/main" id="{00000000-0008-0000-1100-00004F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734396550"/>
          <a:ext cx="638175" cy="0"/>
        </a:xfrm>
        <a:prstGeom prst="rect">
          <a:avLst/>
        </a:prstGeom>
        <a:noFill/>
      </xdr:spPr>
    </xdr:pic>
    <xdr:clientData/>
  </xdr:twoCellAnchor>
  <xdr:twoCellAnchor>
    <xdr:from>
      <xdr:col>0</xdr:col>
      <xdr:colOff>47625</xdr:colOff>
      <xdr:row>4191</xdr:row>
      <xdr:rowOff>0</xdr:rowOff>
    </xdr:from>
    <xdr:to>
      <xdr:col>1</xdr:col>
      <xdr:colOff>438150</xdr:colOff>
      <xdr:row>4191</xdr:row>
      <xdr:rowOff>0</xdr:rowOff>
    </xdr:to>
    <xdr:pic>
      <xdr:nvPicPr>
        <xdr:cNvPr id="1104" name="Picture 80">
          <a:extLst>
            <a:ext uri="{FF2B5EF4-FFF2-40B4-BE49-F238E27FC236}">
              <a16:creationId xmlns:a16="http://schemas.microsoft.com/office/drawing/2014/main" id="{00000000-0008-0000-1100-000050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734396550"/>
          <a:ext cx="638175" cy="0"/>
        </a:xfrm>
        <a:prstGeom prst="rect">
          <a:avLst/>
        </a:prstGeom>
        <a:noFill/>
      </xdr:spPr>
    </xdr:pic>
    <xdr:clientData/>
  </xdr:twoCellAnchor>
  <xdr:twoCellAnchor>
    <xdr:from>
      <xdr:col>0</xdr:col>
      <xdr:colOff>57150</xdr:colOff>
      <xdr:row>3471</xdr:row>
      <xdr:rowOff>66675</xdr:rowOff>
    </xdr:from>
    <xdr:to>
      <xdr:col>1</xdr:col>
      <xdr:colOff>447675</xdr:colOff>
      <xdr:row>3473</xdr:row>
      <xdr:rowOff>180975</xdr:rowOff>
    </xdr:to>
    <xdr:pic>
      <xdr:nvPicPr>
        <xdr:cNvPr id="1105" name="Picture 81">
          <a:extLst>
            <a:ext uri="{FF2B5EF4-FFF2-40B4-BE49-F238E27FC236}">
              <a16:creationId xmlns:a16="http://schemas.microsoft.com/office/drawing/2014/main" id="{00000000-0008-0000-1100-00005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613533825"/>
          <a:ext cx="638175" cy="533400"/>
        </a:xfrm>
        <a:prstGeom prst="rect">
          <a:avLst/>
        </a:prstGeom>
        <a:noFill/>
      </xdr:spPr>
    </xdr:pic>
    <xdr:clientData/>
  </xdr:twoCellAnchor>
  <xdr:twoCellAnchor>
    <xdr:from>
      <xdr:col>0</xdr:col>
      <xdr:colOff>38100</xdr:colOff>
      <xdr:row>3521</xdr:row>
      <xdr:rowOff>95250</xdr:rowOff>
    </xdr:from>
    <xdr:to>
      <xdr:col>1</xdr:col>
      <xdr:colOff>428625</xdr:colOff>
      <xdr:row>3524</xdr:row>
      <xdr:rowOff>19050</xdr:rowOff>
    </xdr:to>
    <xdr:pic>
      <xdr:nvPicPr>
        <xdr:cNvPr id="1106" name="Picture 82">
          <a:extLst>
            <a:ext uri="{FF2B5EF4-FFF2-40B4-BE49-F238E27FC236}">
              <a16:creationId xmlns:a16="http://schemas.microsoft.com/office/drawing/2014/main" id="{00000000-0008-0000-1100-00005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623001675"/>
          <a:ext cx="638175" cy="533400"/>
        </a:xfrm>
        <a:prstGeom prst="rect">
          <a:avLst/>
        </a:prstGeom>
        <a:noFill/>
      </xdr:spPr>
    </xdr:pic>
    <xdr:clientData/>
  </xdr:twoCellAnchor>
  <xdr:twoCellAnchor>
    <xdr:from>
      <xdr:col>0</xdr:col>
      <xdr:colOff>38100</xdr:colOff>
      <xdr:row>3572</xdr:row>
      <xdr:rowOff>95250</xdr:rowOff>
    </xdr:from>
    <xdr:to>
      <xdr:col>1</xdr:col>
      <xdr:colOff>428625</xdr:colOff>
      <xdr:row>3575</xdr:row>
      <xdr:rowOff>19050</xdr:rowOff>
    </xdr:to>
    <xdr:pic>
      <xdr:nvPicPr>
        <xdr:cNvPr id="1107" name="Picture 83">
          <a:extLst>
            <a:ext uri="{FF2B5EF4-FFF2-40B4-BE49-F238E27FC236}">
              <a16:creationId xmlns:a16="http://schemas.microsoft.com/office/drawing/2014/main" id="{00000000-0008-0000-1100-00005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632469525"/>
          <a:ext cx="638175" cy="533400"/>
        </a:xfrm>
        <a:prstGeom prst="rect">
          <a:avLst/>
        </a:prstGeom>
        <a:noFill/>
      </xdr:spPr>
    </xdr:pic>
    <xdr:clientData/>
  </xdr:twoCellAnchor>
  <xdr:twoCellAnchor>
    <xdr:from>
      <xdr:col>0</xdr:col>
      <xdr:colOff>0</xdr:colOff>
      <xdr:row>3623</xdr:row>
      <xdr:rowOff>76200</xdr:rowOff>
    </xdr:from>
    <xdr:to>
      <xdr:col>1</xdr:col>
      <xdr:colOff>390525</xdr:colOff>
      <xdr:row>3626</xdr:row>
      <xdr:rowOff>0</xdr:rowOff>
    </xdr:to>
    <xdr:pic>
      <xdr:nvPicPr>
        <xdr:cNvPr id="1108" name="Picture 84">
          <a:extLst>
            <a:ext uri="{FF2B5EF4-FFF2-40B4-BE49-F238E27FC236}">
              <a16:creationId xmlns:a16="http://schemas.microsoft.com/office/drawing/2014/main" id="{00000000-0008-0000-1100-000054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641794500"/>
          <a:ext cx="638175" cy="533400"/>
        </a:xfrm>
        <a:prstGeom prst="rect">
          <a:avLst/>
        </a:prstGeom>
        <a:noFill/>
      </xdr:spPr>
    </xdr:pic>
    <xdr:clientData/>
  </xdr:twoCellAnchor>
  <xdr:twoCellAnchor>
    <xdr:from>
      <xdr:col>0</xdr:col>
      <xdr:colOff>0</xdr:colOff>
      <xdr:row>3679</xdr:row>
      <xdr:rowOff>38100</xdr:rowOff>
    </xdr:from>
    <xdr:to>
      <xdr:col>1</xdr:col>
      <xdr:colOff>390525</xdr:colOff>
      <xdr:row>3681</xdr:row>
      <xdr:rowOff>152400</xdr:rowOff>
    </xdr:to>
    <xdr:pic>
      <xdr:nvPicPr>
        <xdr:cNvPr id="1109" name="Picture 85">
          <a:extLst>
            <a:ext uri="{FF2B5EF4-FFF2-40B4-BE49-F238E27FC236}">
              <a16:creationId xmlns:a16="http://schemas.microsoft.com/office/drawing/2014/main" id="{00000000-0008-0000-1100-000055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651224250"/>
          <a:ext cx="638175" cy="533400"/>
        </a:xfrm>
        <a:prstGeom prst="rect">
          <a:avLst/>
        </a:prstGeom>
        <a:noFill/>
      </xdr:spPr>
    </xdr:pic>
    <xdr:clientData/>
  </xdr:twoCellAnchor>
  <xdr:twoCellAnchor>
    <xdr:from>
      <xdr:col>0</xdr:col>
      <xdr:colOff>76200</xdr:colOff>
      <xdr:row>3730</xdr:row>
      <xdr:rowOff>66675</xdr:rowOff>
    </xdr:from>
    <xdr:to>
      <xdr:col>1</xdr:col>
      <xdr:colOff>466725</xdr:colOff>
      <xdr:row>3732</xdr:row>
      <xdr:rowOff>180975</xdr:rowOff>
    </xdr:to>
    <xdr:pic>
      <xdr:nvPicPr>
        <xdr:cNvPr id="1110" name="Picture 86">
          <a:extLst>
            <a:ext uri="{FF2B5EF4-FFF2-40B4-BE49-F238E27FC236}">
              <a16:creationId xmlns:a16="http://schemas.microsoft.com/office/drawing/2014/main" id="{00000000-0008-0000-1100-000056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200" y="660634950"/>
          <a:ext cx="638175" cy="533400"/>
        </a:xfrm>
        <a:prstGeom prst="rect">
          <a:avLst/>
        </a:prstGeom>
        <a:noFill/>
      </xdr:spPr>
    </xdr:pic>
    <xdr:clientData/>
  </xdr:twoCellAnchor>
  <xdr:twoCellAnchor>
    <xdr:from>
      <xdr:col>0</xdr:col>
      <xdr:colOff>47625</xdr:colOff>
      <xdr:row>271</xdr:row>
      <xdr:rowOff>76200</xdr:rowOff>
    </xdr:from>
    <xdr:to>
      <xdr:col>1</xdr:col>
      <xdr:colOff>438150</xdr:colOff>
      <xdr:row>274</xdr:row>
      <xdr:rowOff>38100</xdr:rowOff>
    </xdr:to>
    <xdr:pic>
      <xdr:nvPicPr>
        <xdr:cNvPr id="1189" name="Picture 165">
          <a:extLst>
            <a:ext uri="{FF2B5EF4-FFF2-40B4-BE49-F238E27FC236}">
              <a16:creationId xmlns:a16="http://schemas.microsoft.com/office/drawing/2014/main" id="{00000000-0008-0000-1100-0000A5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47482125"/>
          <a:ext cx="638175" cy="571500"/>
        </a:xfrm>
        <a:prstGeom prst="rect">
          <a:avLst/>
        </a:prstGeom>
        <a:noFill/>
      </xdr:spPr>
    </xdr:pic>
    <xdr:clientData/>
  </xdr:twoCellAnchor>
  <xdr:twoCellAnchor>
    <xdr:from>
      <xdr:col>0</xdr:col>
      <xdr:colOff>47625</xdr:colOff>
      <xdr:row>2278</xdr:row>
      <xdr:rowOff>76200</xdr:rowOff>
    </xdr:from>
    <xdr:to>
      <xdr:col>1</xdr:col>
      <xdr:colOff>438150</xdr:colOff>
      <xdr:row>2281</xdr:row>
      <xdr:rowOff>38100</xdr:rowOff>
    </xdr:to>
    <xdr:pic>
      <xdr:nvPicPr>
        <xdr:cNvPr id="1190" name="Picture 166">
          <a:extLst>
            <a:ext uri="{FF2B5EF4-FFF2-40B4-BE49-F238E27FC236}">
              <a16:creationId xmlns:a16="http://schemas.microsoft.com/office/drawing/2014/main" id="{00000000-0008-0000-1100-0000A6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98907000"/>
          <a:ext cx="638175" cy="571500"/>
        </a:xfrm>
        <a:prstGeom prst="rect">
          <a:avLst/>
        </a:prstGeom>
        <a:noFill/>
      </xdr:spPr>
    </xdr:pic>
    <xdr:clientData/>
  </xdr:twoCellAnchor>
  <xdr:twoCellAnchor>
    <xdr:from>
      <xdr:col>0</xdr:col>
      <xdr:colOff>47625</xdr:colOff>
      <xdr:row>1956</xdr:row>
      <xdr:rowOff>76200</xdr:rowOff>
    </xdr:from>
    <xdr:to>
      <xdr:col>1</xdr:col>
      <xdr:colOff>438150</xdr:colOff>
      <xdr:row>1959</xdr:row>
      <xdr:rowOff>38100</xdr:rowOff>
    </xdr:to>
    <xdr:pic>
      <xdr:nvPicPr>
        <xdr:cNvPr id="1191" name="Picture 167">
          <a:extLst>
            <a:ext uri="{FF2B5EF4-FFF2-40B4-BE49-F238E27FC236}">
              <a16:creationId xmlns:a16="http://schemas.microsoft.com/office/drawing/2014/main" id="{00000000-0008-0000-1100-0000A7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41842725"/>
          <a:ext cx="638175" cy="571500"/>
        </a:xfrm>
        <a:prstGeom prst="rect">
          <a:avLst/>
        </a:prstGeom>
        <a:noFill/>
      </xdr:spPr>
    </xdr:pic>
    <xdr:clientData/>
  </xdr:twoCellAnchor>
  <xdr:twoCellAnchor>
    <xdr:from>
      <xdr:col>0</xdr:col>
      <xdr:colOff>47625</xdr:colOff>
      <xdr:row>2006</xdr:row>
      <xdr:rowOff>0</xdr:rowOff>
    </xdr:from>
    <xdr:to>
      <xdr:col>1</xdr:col>
      <xdr:colOff>438150</xdr:colOff>
      <xdr:row>2006</xdr:row>
      <xdr:rowOff>0</xdr:rowOff>
    </xdr:to>
    <xdr:pic>
      <xdr:nvPicPr>
        <xdr:cNvPr id="1192" name="Picture 168">
          <a:extLst>
            <a:ext uri="{FF2B5EF4-FFF2-40B4-BE49-F238E27FC236}">
              <a16:creationId xmlns:a16="http://schemas.microsoft.com/office/drawing/2014/main" id="{00000000-0008-0000-1100-0000A8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351062925"/>
          <a:ext cx="638175" cy="0"/>
        </a:xfrm>
        <a:prstGeom prst="rect">
          <a:avLst/>
        </a:prstGeom>
        <a:noFill/>
      </xdr:spPr>
    </xdr:pic>
    <xdr:clientData/>
  </xdr:twoCellAnchor>
  <xdr:twoCellAnchor>
    <xdr:from>
      <xdr:col>0</xdr:col>
      <xdr:colOff>0</xdr:colOff>
      <xdr:row>2602</xdr:row>
      <xdr:rowOff>47625</xdr:rowOff>
    </xdr:from>
    <xdr:to>
      <xdr:col>1</xdr:col>
      <xdr:colOff>390525</xdr:colOff>
      <xdr:row>2604</xdr:row>
      <xdr:rowOff>161925</xdr:rowOff>
    </xdr:to>
    <xdr:pic>
      <xdr:nvPicPr>
        <xdr:cNvPr id="1193" name="Picture 169">
          <a:extLst>
            <a:ext uri="{FF2B5EF4-FFF2-40B4-BE49-F238E27FC236}">
              <a16:creationId xmlns:a16="http://schemas.microsoft.com/office/drawing/2014/main" id="{00000000-0008-0000-1100-0000A9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453561450"/>
          <a:ext cx="638175" cy="533400"/>
        </a:xfrm>
        <a:prstGeom prst="rect">
          <a:avLst/>
        </a:prstGeom>
        <a:noFill/>
      </xdr:spPr>
    </xdr:pic>
    <xdr:clientData/>
  </xdr:twoCellAnchor>
  <xdr:twoCellAnchor>
    <xdr:from>
      <xdr:col>0</xdr:col>
      <xdr:colOff>38100</xdr:colOff>
      <xdr:row>2966</xdr:row>
      <xdr:rowOff>85725</xdr:rowOff>
    </xdr:from>
    <xdr:to>
      <xdr:col>1</xdr:col>
      <xdr:colOff>428625</xdr:colOff>
      <xdr:row>2969</xdr:row>
      <xdr:rowOff>9525</xdr:rowOff>
    </xdr:to>
    <xdr:pic>
      <xdr:nvPicPr>
        <xdr:cNvPr id="1194" name="Picture 170">
          <a:extLst>
            <a:ext uri="{FF2B5EF4-FFF2-40B4-BE49-F238E27FC236}">
              <a16:creationId xmlns:a16="http://schemas.microsoft.com/office/drawing/2014/main" id="{00000000-0008-0000-1100-0000AA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519436350"/>
          <a:ext cx="638175" cy="533400"/>
        </a:xfrm>
        <a:prstGeom prst="rect">
          <a:avLst/>
        </a:prstGeom>
        <a:noFill/>
      </xdr:spPr>
    </xdr:pic>
    <xdr:clientData/>
  </xdr:twoCellAnchor>
  <xdr:twoCellAnchor>
    <xdr:from>
      <xdr:col>0</xdr:col>
      <xdr:colOff>38100</xdr:colOff>
      <xdr:row>2711</xdr:row>
      <xdr:rowOff>133350</xdr:rowOff>
    </xdr:from>
    <xdr:to>
      <xdr:col>1</xdr:col>
      <xdr:colOff>428625</xdr:colOff>
      <xdr:row>2714</xdr:row>
      <xdr:rowOff>57150</xdr:rowOff>
    </xdr:to>
    <xdr:pic>
      <xdr:nvPicPr>
        <xdr:cNvPr id="1197" name="Picture 173">
          <a:extLst>
            <a:ext uri="{FF2B5EF4-FFF2-40B4-BE49-F238E27FC236}">
              <a16:creationId xmlns:a16="http://schemas.microsoft.com/office/drawing/2014/main" id="{00000000-0008-0000-1100-0000AD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472401900"/>
          <a:ext cx="638175" cy="533400"/>
        </a:xfrm>
        <a:prstGeom prst="rect">
          <a:avLst/>
        </a:prstGeom>
        <a:noFill/>
      </xdr:spPr>
    </xdr:pic>
    <xdr:clientData/>
  </xdr:twoCellAnchor>
  <xdr:twoCellAnchor>
    <xdr:from>
      <xdr:col>0</xdr:col>
      <xdr:colOff>9525</xdr:colOff>
      <xdr:row>3780</xdr:row>
      <xdr:rowOff>47625</xdr:rowOff>
    </xdr:from>
    <xdr:to>
      <xdr:col>1</xdr:col>
      <xdr:colOff>400050</xdr:colOff>
      <xdr:row>3782</xdr:row>
      <xdr:rowOff>161925</xdr:rowOff>
    </xdr:to>
    <xdr:pic>
      <xdr:nvPicPr>
        <xdr:cNvPr id="1198" name="Picture 174">
          <a:extLst>
            <a:ext uri="{FF2B5EF4-FFF2-40B4-BE49-F238E27FC236}">
              <a16:creationId xmlns:a16="http://schemas.microsoft.com/office/drawing/2014/main" id="{00000000-0008-0000-1100-0000AE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525" y="670140900"/>
          <a:ext cx="638175" cy="533400"/>
        </a:xfrm>
        <a:prstGeom prst="rect">
          <a:avLst/>
        </a:prstGeom>
        <a:noFill/>
      </xdr:spPr>
    </xdr:pic>
    <xdr:clientData/>
  </xdr:twoCellAnchor>
  <xdr:twoCellAnchor>
    <xdr:from>
      <xdr:col>0</xdr:col>
      <xdr:colOff>19050</xdr:colOff>
      <xdr:row>3831</xdr:row>
      <xdr:rowOff>4080</xdr:rowOff>
    </xdr:from>
    <xdr:to>
      <xdr:col>1</xdr:col>
      <xdr:colOff>293915</xdr:colOff>
      <xdr:row>3833</xdr:row>
      <xdr:rowOff>118380</xdr:rowOff>
    </xdr:to>
    <xdr:pic>
      <xdr:nvPicPr>
        <xdr:cNvPr id="1199" name="Picture 175">
          <a:extLst>
            <a:ext uri="{FF2B5EF4-FFF2-40B4-BE49-F238E27FC236}">
              <a16:creationId xmlns:a16="http://schemas.microsoft.com/office/drawing/2014/main" id="{00000000-0008-0000-1100-0000AF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687398837"/>
          <a:ext cx="525236" cy="533400"/>
        </a:xfrm>
        <a:prstGeom prst="rect">
          <a:avLst/>
        </a:prstGeom>
        <a:noFill/>
      </xdr:spPr>
    </xdr:pic>
    <xdr:clientData/>
  </xdr:twoCellAnchor>
  <xdr:twoCellAnchor>
    <xdr:from>
      <xdr:col>0</xdr:col>
      <xdr:colOff>9525</xdr:colOff>
      <xdr:row>3881</xdr:row>
      <xdr:rowOff>57150</xdr:rowOff>
    </xdr:from>
    <xdr:to>
      <xdr:col>1</xdr:col>
      <xdr:colOff>400050</xdr:colOff>
      <xdr:row>3883</xdr:row>
      <xdr:rowOff>171450</xdr:rowOff>
    </xdr:to>
    <xdr:pic>
      <xdr:nvPicPr>
        <xdr:cNvPr id="1200" name="Picture 176">
          <a:extLst>
            <a:ext uri="{FF2B5EF4-FFF2-40B4-BE49-F238E27FC236}">
              <a16:creationId xmlns:a16="http://schemas.microsoft.com/office/drawing/2014/main" id="{00000000-0008-0000-1100-0000B0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525" y="688943250"/>
          <a:ext cx="638175" cy="533400"/>
        </a:xfrm>
        <a:prstGeom prst="rect">
          <a:avLst/>
        </a:prstGeom>
        <a:noFill/>
      </xdr:spPr>
    </xdr:pic>
    <xdr:clientData/>
  </xdr:twoCellAnchor>
  <xdr:twoCellAnchor>
    <xdr:from>
      <xdr:col>0</xdr:col>
      <xdr:colOff>57150</xdr:colOff>
      <xdr:row>3931</xdr:row>
      <xdr:rowOff>47625</xdr:rowOff>
    </xdr:from>
    <xdr:to>
      <xdr:col>1</xdr:col>
      <xdr:colOff>447675</xdr:colOff>
      <xdr:row>3933</xdr:row>
      <xdr:rowOff>161925</xdr:rowOff>
    </xdr:to>
    <xdr:pic>
      <xdr:nvPicPr>
        <xdr:cNvPr id="1201" name="Picture 177">
          <a:extLst>
            <a:ext uri="{FF2B5EF4-FFF2-40B4-BE49-F238E27FC236}">
              <a16:creationId xmlns:a16="http://schemas.microsoft.com/office/drawing/2014/main" id="{00000000-0008-0000-1100-0000B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698458725"/>
          <a:ext cx="638175" cy="533400"/>
        </a:xfrm>
        <a:prstGeom prst="rect">
          <a:avLst/>
        </a:prstGeom>
        <a:noFill/>
      </xdr:spPr>
    </xdr:pic>
    <xdr:clientData/>
  </xdr:twoCellAnchor>
  <xdr:twoCellAnchor>
    <xdr:from>
      <xdr:col>0</xdr:col>
      <xdr:colOff>47625</xdr:colOff>
      <xdr:row>3981</xdr:row>
      <xdr:rowOff>47625</xdr:rowOff>
    </xdr:from>
    <xdr:to>
      <xdr:col>1</xdr:col>
      <xdr:colOff>438150</xdr:colOff>
      <xdr:row>3983</xdr:row>
      <xdr:rowOff>161925</xdr:rowOff>
    </xdr:to>
    <xdr:pic>
      <xdr:nvPicPr>
        <xdr:cNvPr id="1203" name="Picture 179">
          <a:extLst>
            <a:ext uri="{FF2B5EF4-FFF2-40B4-BE49-F238E27FC236}">
              <a16:creationId xmlns:a16="http://schemas.microsoft.com/office/drawing/2014/main" id="{00000000-0008-0000-1100-0000B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707955150"/>
          <a:ext cx="638175" cy="533400"/>
        </a:xfrm>
        <a:prstGeom prst="rect">
          <a:avLst/>
        </a:prstGeom>
        <a:noFill/>
      </xdr:spPr>
    </xdr:pic>
    <xdr:clientData/>
  </xdr:twoCellAnchor>
  <xdr:twoCellAnchor>
    <xdr:from>
      <xdr:col>0</xdr:col>
      <xdr:colOff>9525</xdr:colOff>
      <xdr:row>4035</xdr:row>
      <xdr:rowOff>19050</xdr:rowOff>
    </xdr:from>
    <xdr:to>
      <xdr:col>1</xdr:col>
      <xdr:colOff>400050</xdr:colOff>
      <xdr:row>4038</xdr:row>
      <xdr:rowOff>19050</xdr:rowOff>
    </xdr:to>
    <xdr:pic>
      <xdr:nvPicPr>
        <xdr:cNvPr id="98" name="Picture 179">
          <a:extLst>
            <a:ext uri="{FF2B5EF4-FFF2-40B4-BE49-F238E27FC236}">
              <a16:creationId xmlns:a16="http://schemas.microsoft.com/office/drawing/2014/main" id="{00000000-0008-0000-1100-00006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525" y="717327750"/>
          <a:ext cx="638175" cy="57150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257175</xdr:colOff>
      <xdr:row>0</xdr:row>
      <xdr:rowOff>0</xdr:rowOff>
    </xdr:from>
    <xdr:to>
      <xdr:col>1</xdr:col>
      <xdr:colOff>685800</xdr:colOff>
      <xdr:row>3</xdr:row>
      <xdr:rowOff>114300</xdr:rowOff>
    </xdr:to>
    <xdr:pic>
      <xdr:nvPicPr>
        <xdr:cNvPr id="9217" name="Picture 1">
          <a:extLst>
            <a:ext uri="{FF2B5EF4-FFF2-40B4-BE49-F238E27FC236}">
              <a16:creationId xmlns:a16="http://schemas.microsoft.com/office/drawing/2014/main" id="{00000000-0008-0000-1200-0000012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57175" y="0"/>
          <a:ext cx="742950" cy="66675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209550</xdr:colOff>
      <xdr:row>0</xdr:row>
      <xdr:rowOff>0</xdr:rowOff>
    </xdr:from>
    <xdr:to>
      <xdr:col>1</xdr:col>
      <xdr:colOff>800100</xdr:colOff>
      <xdr:row>3</xdr:row>
      <xdr:rowOff>114300</xdr:rowOff>
    </xdr:to>
    <xdr:pic>
      <xdr:nvPicPr>
        <xdr:cNvPr id="2" name="Picture 1">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323850"/>
          <a:ext cx="819150" cy="7524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0</xdr:row>
      <xdr:rowOff>0</xdr:rowOff>
    </xdr:from>
    <xdr:to>
      <xdr:col>1</xdr:col>
      <xdr:colOff>771525</xdr:colOff>
      <xdr:row>3</xdr:row>
      <xdr:rowOff>66675</xdr:rowOff>
    </xdr:to>
    <xdr:pic>
      <xdr:nvPicPr>
        <xdr:cNvPr id="10241" name="Picture 1">
          <a:extLst>
            <a:ext uri="{FF2B5EF4-FFF2-40B4-BE49-F238E27FC236}">
              <a16:creationId xmlns:a16="http://schemas.microsoft.com/office/drawing/2014/main" id="{00000000-0008-0000-0100-0000012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19150" cy="619125"/>
        </a:xfrm>
        <a:prstGeom prst="rect">
          <a:avLst/>
        </a:prstGeom>
        <a:noFill/>
      </xdr:spPr>
    </xdr:pic>
    <xdr:clientData/>
  </xdr:twoCellAnchor>
  <xdr:twoCellAnchor>
    <xdr:from>
      <xdr:col>0</xdr:col>
      <xdr:colOff>209550</xdr:colOff>
      <xdr:row>0</xdr:row>
      <xdr:rowOff>0</xdr:rowOff>
    </xdr:from>
    <xdr:to>
      <xdr:col>1</xdr:col>
      <xdr:colOff>771525</xdr:colOff>
      <xdr:row>3</xdr:row>
      <xdr:rowOff>66675</xdr:rowOff>
    </xdr:to>
    <xdr:pic>
      <xdr:nvPicPr>
        <xdr:cNvPr id="3" name="Picture 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19150" cy="6191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0</xdr:row>
      <xdr:rowOff>38100</xdr:rowOff>
    </xdr:from>
    <xdr:to>
      <xdr:col>2</xdr:col>
      <xdr:colOff>57150</xdr:colOff>
      <xdr:row>4</xdr:row>
      <xdr:rowOff>133350</xdr:rowOff>
    </xdr:to>
    <xdr:pic>
      <xdr:nvPicPr>
        <xdr:cNvPr id="14337" name="Picture 1">
          <a:extLst>
            <a:ext uri="{FF2B5EF4-FFF2-40B4-BE49-F238E27FC236}">
              <a16:creationId xmlns:a16="http://schemas.microsoft.com/office/drawing/2014/main" id="{00000000-0008-0000-0200-0000013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38100"/>
          <a:ext cx="1190625" cy="781050"/>
        </a:xfrm>
        <a:prstGeom prst="rect">
          <a:avLst/>
        </a:prstGeom>
        <a:noFill/>
      </xdr:spPr>
    </xdr:pic>
    <xdr:clientData/>
  </xdr:twoCellAnchor>
  <xdr:twoCellAnchor>
    <xdr:from>
      <xdr:col>0</xdr:col>
      <xdr:colOff>85725</xdr:colOff>
      <xdr:row>0</xdr:row>
      <xdr:rowOff>38100</xdr:rowOff>
    </xdr:from>
    <xdr:to>
      <xdr:col>2</xdr:col>
      <xdr:colOff>57150</xdr:colOff>
      <xdr:row>4</xdr:row>
      <xdr:rowOff>133350</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38100"/>
          <a:ext cx="819150" cy="781050"/>
        </a:xfrm>
        <a:prstGeom prst="rect">
          <a:avLst/>
        </a:prstGeom>
        <a:noFill/>
        <a:ln w="9525">
          <a:noFill/>
          <a:miter lim="800000"/>
          <a:headEnd/>
          <a:tailEnd/>
        </a:ln>
      </xdr:spPr>
    </xdr:pic>
    <xdr:clientData/>
  </xdr:twoCellAnchor>
  <xdr:twoCellAnchor>
    <xdr:from>
      <xdr:col>0</xdr:col>
      <xdr:colOff>85725</xdr:colOff>
      <xdr:row>0</xdr:row>
      <xdr:rowOff>38100</xdr:rowOff>
    </xdr:from>
    <xdr:to>
      <xdr:col>2</xdr:col>
      <xdr:colOff>57150</xdr:colOff>
      <xdr:row>4</xdr:row>
      <xdr:rowOff>133350</xdr:rowOff>
    </xdr:to>
    <xdr:pic>
      <xdr:nvPicPr>
        <xdr:cNvPr id="4" name="Picture 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38100"/>
          <a:ext cx="819150" cy="781050"/>
        </a:xfrm>
        <a:prstGeom prst="rect">
          <a:avLst/>
        </a:prstGeom>
        <a:noFill/>
        <a:ln w="9525">
          <a:noFill/>
          <a:miter lim="800000"/>
          <a:headEnd/>
          <a:tailEnd/>
        </a:ln>
      </xdr:spPr>
    </xdr:pic>
    <xdr:clientData/>
  </xdr:twoCellAnchor>
  <xdr:twoCellAnchor>
    <xdr:from>
      <xdr:col>0</xdr:col>
      <xdr:colOff>85725</xdr:colOff>
      <xdr:row>35</xdr:row>
      <xdr:rowOff>0</xdr:rowOff>
    </xdr:from>
    <xdr:to>
      <xdr:col>1</xdr:col>
      <xdr:colOff>152400</xdr:colOff>
      <xdr:row>35</xdr:row>
      <xdr:rowOff>0</xdr:rowOff>
    </xdr:to>
    <xdr:pic>
      <xdr:nvPicPr>
        <xdr:cNvPr id="5" name="Picture 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6096000"/>
          <a:ext cx="257175" cy="0"/>
        </a:xfrm>
        <a:prstGeom prst="rect">
          <a:avLst/>
        </a:prstGeom>
        <a:noFill/>
        <a:ln w="9525">
          <a:noFill/>
          <a:miter lim="800000"/>
          <a:headEnd/>
          <a:tailEnd/>
        </a:ln>
      </xdr:spPr>
    </xdr:pic>
    <xdr:clientData/>
  </xdr:twoCellAnchor>
  <xdr:twoCellAnchor>
    <xdr:from>
      <xdr:col>0</xdr:col>
      <xdr:colOff>85725</xdr:colOff>
      <xdr:row>54</xdr:row>
      <xdr:rowOff>38100</xdr:rowOff>
    </xdr:from>
    <xdr:to>
      <xdr:col>2</xdr:col>
      <xdr:colOff>57150</xdr:colOff>
      <xdr:row>58</xdr:row>
      <xdr:rowOff>133350</xdr:rowOff>
    </xdr:to>
    <xdr:pic>
      <xdr:nvPicPr>
        <xdr:cNvPr id="6" name="Picture 3">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9210675"/>
          <a:ext cx="819150" cy="781050"/>
        </a:xfrm>
        <a:prstGeom prst="rect">
          <a:avLst/>
        </a:prstGeom>
        <a:noFill/>
        <a:ln w="9525">
          <a:noFill/>
          <a:miter lim="800000"/>
          <a:headEnd/>
          <a:tailEnd/>
        </a:ln>
      </xdr:spPr>
    </xdr:pic>
    <xdr:clientData/>
  </xdr:twoCellAnchor>
  <xdr:twoCellAnchor>
    <xdr:from>
      <xdr:col>0</xdr:col>
      <xdr:colOff>85725</xdr:colOff>
      <xdr:row>0</xdr:row>
      <xdr:rowOff>38100</xdr:rowOff>
    </xdr:from>
    <xdr:to>
      <xdr:col>2</xdr:col>
      <xdr:colOff>57150</xdr:colOff>
      <xdr:row>4</xdr:row>
      <xdr:rowOff>133350</xdr:rowOff>
    </xdr:to>
    <xdr:pic>
      <xdr:nvPicPr>
        <xdr:cNvPr id="7" name="Picture 1">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38100"/>
          <a:ext cx="819150" cy="781050"/>
        </a:xfrm>
        <a:prstGeom prst="rect">
          <a:avLst/>
        </a:prstGeom>
        <a:noFill/>
        <a:ln w="9525">
          <a:noFill/>
          <a:miter lim="800000"/>
          <a:headEnd/>
          <a:tailEnd/>
        </a:ln>
      </xdr:spPr>
    </xdr:pic>
    <xdr:clientData/>
  </xdr:twoCellAnchor>
  <xdr:twoCellAnchor>
    <xdr:from>
      <xdr:col>0</xdr:col>
      <xdr:colOff>85725</xdr:colOff>
      <xdr:row>35</xdr:row>
      <xdr:rowOff>0</xdr:rowOff>
    </xdr:from>
    <xdr:to>
      <xdr:col>1</xdr:col>
      <xdr:colOff>152400</xdr:colOff>
      <xdr:row>35</xdr:row>
      <xdr:rowOff>0</xdr:rowOff>
    </xdr:to>
    <xdr:pic>
      <xdr:nvPicPr>
        <xdr:cNvPr id="8" name="Picture 2">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6096000"/>
          <a:ext cx="257175" cy="0"/>
        </a:xfrm>
        <a:prstGeom prst="rect">
          <a:avLst/>
        </a:prstGeom>
        <a:noFill/>
        <a:ln w="9525">
          <a:noFill/>
          <a:miter lim="800000"/>
          <a:headEnd/>
          <a:tailEnd/>
        </a:ln>
      </xdr:spPr>
    </xdr:pic>
    <xdr:clientData/>
  </xdr:twoCellAnchor>
  <xdr:twoCellAnchor>
    <xdr:from>
      <xdr:col>0</xdr:col>
      <xdr:colOff>85725</xdr:colOff>
      <xdr:row>54</xdr:row>
      <xdr:rowOff>38100</xdr:rowOff>
    </xdr:from>
    <xdr:to>
      <xdr:col>2</xdr:col>
      <xdr:colOff>57150</xdr:colOff>
      <xdr:row>58</xdr:row>
      <xdr:rowOff>133350</xdr:rowOff>
    </xdr:to>
    <xdr:pic>
      <xdr:nvPicPr>
        <xdr:cNvPr id="9" name="Picture 3">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9210675"/>
          <a:ext cx="819150" cy="7810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0</xdr:row>
      <xdr:rowOff>0</xdr:rowOff>
    </xdr:from>
    <xdr:to>
      <xdr:col>1</xdr:col>
      <xdr:colOff>666750</xdr:colOff>
      <xdr:row>0</xdr:row>
      <xdr:rowOff>0</xdr:rowOff>
    </xdr:to>
    <xdr:pic>
      <xdr:nvPicPr>
        <xdr:cNvPr id="11265" name="Picture 1">
          <a:extLst>
            <a:ext uri="{FF2B5EF4-FFF2-40B4-BE49-F238E27FC236}">
              <a16:creationId xmlns:a16="http://schemas.microsoft.com/office/drawing/2014/main" id="{00000000-0008-0000-0300-000001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28675" cy="0"/>
        </a:xfrm>
        <a:prstGeom prst="rect">
          <a:avLst/>
        </a:prstGeom>
        <a:noFill/>
      </xdr:spPr>
    </xdr:pic>
    <xdr:clientData/>
  </xdr:twoCellAnchor>
  <xdr:twoCellAnchor>
    <xdr:from>
      <xdr:col>0</xdr:col>
      <xdr:colOff>209550</xdr:colOff>
      <xdr:row>0</xdr:row>
      <xdr:rowOff>0</xdr:rowOff>
    </xdr:from>
    <xdr:to>
      <xdr:col>1</xdr:col>
      <xdr:colOff>666750</xdr:colOff>
      <xdr:row>4</xdr:row>
      <xdr:rowOff>57150</xdr:rowOff>
    </xdr:to>
    <xdr:pic>
      <xdr:nvPicPr>
        <xdr:cNvPr id="11266" name="Picture 2">
          <a:extLst>
            <a:ext uri="{FF2B5EF4-FFF2-40B4-BE49-F238E27FC236}">
              <a16:creationId xmlns:a16="http://schemas.microsoft.com/office/drawing/2014/main" id="{00000000-0008-0000-0300-000002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28675" cy="838200"/>
        </a:xfrm>
        <a:prstGeom prst="rect">
          <a:avLst/>
        </a:prstGeom>
        <a:noFill/>
      </xdr:spPr>
    </xdr:pic>
    <xdr:clientData/>
  </xdr:twoCellAnchor>
  <xdr:twoCellAnchor>
    <xdr:from>
      <xdr:col>0</xdr:col>
      <xdr:colOff>209550</xdr:colOff>
      <xdr:row>0</xdr:row>
      <xdr:rowOff>0</xdr:rowOff>
    </xdr:from>
    <xdr:to>
      <xdr:col>1</xdr:col>
      <xdr:colOff>666750</xdr:colOff>
      <xdr:row>4</xdr:row>
      <xdr:rowOff>57150</xdr:rowOff>
    </xdr:to>
    <xdr:pic>
      <xdr:nvPicPr>
        <xdr:cNvPr id="4" name="Picture 5">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28675" cy="838200"/>
        </a:xfrm>
        <a:prstGeom prst="rect">
          <a:avLst/>
        </a:prstGeom>
        <a:noFill/>
        <a:ln w="9525">
          <a:noFill/>
          <a:miter lim="800000"/>
          <a:headEnd/>
          <a:tailEnd/>
        </a:ln>
      </xdr:spPr>
    </xdr:pic>
    <xdr:clientData/>
  </xdr:twoCellAnchor>
  <xdr:twoCellAnchor>
    <xdr:from>
      <xdr:col>0</xdr:col>
      <xdr:colOff>209550</xdr:colOff>
      <xdr:row>0</xdr:row>
      <xdr:rowOff>0</xdr:rowOff>
    </xdr:from>
    <xdr:to>
      <xdr:col>1</xdr:col>
      <xdr:colOff>666750</xdr:colOff>
      <xdr:row>4</xdr:row>
      <xdr:rowOff>57150</xdr:rowOff>
    </xdr:to>
    <xdr:pic>
      <xdr:nvPicPr>
        <xdr:cNvPr id="5" name="Picture 5">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0"/>
          <a:ext cx="828675" cy="8382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2</xdr:row>
      <xdr:rowOff>38100</xdr:rowOff>
    </xdr:from>
    <xdr:to>
      <xdr:col>0</xdr:col>
      <xdr:colOff>952500</xdr:colOff>
      <xdr:row>5</xdr:row>
      <xdr:rowOff>161925</xdr:rowOff>
    </xdr:to>
    <xdr:pic>
      <xdr:nvPicPr>
        <xdr:cNvPr id="15366" name="Picture 6">
          <a:extLst>
            <a:ext uri="{FF2B5EF4-FFF2-40B4-BE49-F238E27FC236}">
              <a16:creationId xmlns:a16="http://schemas.microsoft.com/office/drawing/2014/main" id="{00000000-0008-0000-0500-0000063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11277600"/>
          <a:ext cx="847725" cy="733425"/>
        </a:xfrm>
        <a:prstGeom prst="rect">
          <a:avLst/>
        </a:prstGeom>
        <a:noFill/>
      </xdr:spPr>
    </xdr:pic>
    <xdr:clientData/>
  </xdr:twoCellAnchor>
  <xdr:twoCellAnchor>
    <xdr:from>
      <xdr:col>0</xdr:col>
      <xdr:colOff>104775</xdr:colOff>
      <xdr:row>128</xdr:row>
      <xdr:rowOff>0</xdr:rowOff>
    </xdr:from>
    <xdr:to>
      <xdr:col>0</xdr:col>
      <xdr:colOff>952500</xdr:colOff>
      <xdr:row>128</xdr:row>
      <xdr:rowOff>0</xdr:rowOff>
    </xdr:to>
    <xdr:pic>
      <xdr:nvPicPr>
        <xdr:cNvPr id="15368" name="Picture 8">
          <a:extLst>
            <a:ext uri="{FF2B5EF4-FFF2-40B4-BE49-F238E27FC236}">
              <a16:creationId xmlns:a16="http://schemas.microsoft.com/office/drawing/2014/main" id="{00000000-0008-0000-0500-0000083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3337500"/>
          <a:ext cx="847725" cy="0"/>
        </a:xfrm>
        <a:prstGeom prst="rect">
          <a:avLst/>
        </a:prstGeom>
        <a:noFill/>
      </xdr:spPr>
    </xdr:pic>
    <xdr:clientData/>
  </xdr:twoCellAnchor>
  <xdr:twoCellAnchor>
    <xdr:from>
      <xdr:col>0</xdr:col>
      <xdr:colOff>104775</xdr:colOff>
      <xdr:row>130</xdr:row>
      <xdr:rowOff>0</xdr:rowOff>
    </xdr:from>
    <xdr:to>
      <xdr:col>0</xdr:col>
      <xdr:colOff>952500</xdr:colOff>
      <xdr:row>130</xdr:row>
      <xdr:rowOff>0</xdr:rowOff>
    </xdr:to>
    <xdr:pic>
      <xdr:nvPicPr>
        <xdr:cNvPr id="15370" name="Picture 10">
          <a:extLst>
            <a:ext uri="{FF2B5EF4-FFF2-40B4-BE49-F238E27FC236}">
              <a16:creationId xmlns:a16="http://schemas.microsoft.com/office/drawing/2014/main" id="{00000000-0008-0000-0500-00000A3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3661350"/>
          <a:ext cx="847725" cy="0"/>
        </a:xfrm>
        <a:prstGeom prst="rect">
          <a:avLst/>
        </a:prstGeom>
        <a:noFill/>
      </xdr:spPr>
    </xdr:pic>
    <xdr:clientData/>
  </xdr:twoCellAnchor>
  <xdr:twoCellAnchor>
    <xdr:from>
      <xdr:col>0</xdr:col>
      <xdr:colOff>104775</xdr:colOff>
      <xdr:row>130</xdr:row>
      <xdr:rowOff>0</xdr:rowOff>
    </xdr:from>
    <xdr:to>
      <xdr:col>0</xdr:col>
      <xdr:colOff>952500</xdr:colOff>
      <xdr:row>130</xdr:row>
      <xdr:rowOff>0</xdr:rowOff>
    </xdr:to>
    <xdr:pic>
      <xdr:nvPicPr>
        <xdr:cNvPr id="15371" name="Picture 11">
          <a:extLst>
            <a:ext uri="{FF2B5EF4-FFF2-40B4-BE49-F238E27FC236}">
              <a16:creationId xmlns:a16="http://schemas.microsoft.com/office/drawing/2014/main" id="{00000000-0008-0000-0500-00000B3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3661350"/>
          <a:ext cx="847725" cy="0"/>
        </a:xfrm>
        <a:prstGeom prst="rect">
          <a:avLst/>
        </a:prstGeom>
        <a:noFill/>
      </xdr:spPr>
    </xdr:pic>
    <xdr:clientData/>
  </xdr:twoCellAnchor>
  <xdr:twoCellAnchor>
    <xdr:from>
      <xdr:col>0</xdr:col>
      <xdr:colOff>104775</xdr:colOff>
      <xdr:row>130</xdr:row>
      <xdr:rowOff>0</xdr:rowOff>
    </xdr:from>
    <xdr:to>
      <xdr:col>0</xdr:col>
      <xdr:colOff>952500</xdr:colOff>
      <xdr:row>130</xdr:row>
      <xdr:rowOff>0</xdr:rowOff>
    </xdr:to>
    <xdr:pic>
      <xdr:nvPicPr>
        <xdr:cNvPr id="15372" name="Picture 12">
          <a:extLst>
            <a:ext uri="{FF2B5EF4-FFF2-40B4-BE49-F238E27FC236}">
              <a16:creationId xmlns:a16="http://schemas.microsoft.com/office/drawing/2014/main" id="{00000000-0008-0000-0500-00000C3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3661350"/>
          <a:ext cx="847725" cy="0"/>
        </a:xfrm>
        <a:prstGeom prst="rect">
          <a:avLst/>
        </a:prstGeom>
        <a:noFill/>
      </xdr:spPr>
    </xdr:pic>
    <xdr:clientData/>
  </xdr:twoCellAnchor>
  <xdr:twoCellAnchor>
    <xdr:from>
      <xdr:col>0</xdr:col>
      <xdr:colOff>104775</xdr:colOff>
      <xdr:row>130</xdr:row>
      <xdr:rowOff>0</xdr:rowOff>
    </xdr:from>
    <xdr:to>
      <xdr:col>0</xdr:col>
      <xdr:colOff>952500</xdr:colOff>
      <xdr:row>130</xdr:row>
      <xdr:rowOff>0</xdr:rowOff>
    </xdr:to>
    <xdr:pic>
      <xdr:nvPicPr>
        <xdr:cNvPr id="15373" name="Picture 13">
          <a:extLst>
            <a:ext uri="{FF2B5EF4-FFF2-40B4-BE49-F238E27FC236}">
              <a16:creationId xmlns:a16="http://schemas.microsoft.com/office/drawing/2014/main" id="{00000000-0008-0000-0500-00000D3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3661350"/>
          <a:ext cx="847725" cy="0"/>
        </a:xfrm>
        <a:prstGeom prst="rect">
          <a:avLst/>
        </a:prstGeom>
        <a:noFill/>
      </xdr:spPr>
    </xdr:pic>
    <xdr:clientData/>
  </xdr:twoCellAnchor>
  <xdr:twoCellAnchor>
    <xdr:from>
      <xdr:col>0</xdr:col>
      <xdr:colOff>171450</xdr:colOff>
      <xdr:row>64</xdr:row>
      <xdr:rowOff>161925</xdr:rowOff>
    </xdr:from>
    <xdr:to>
      <xdr:col>0</xdr:col>
      <xdr:colOff>1019175</xdr:colOff>
      <xdr:row>67</xdr:row>
      <xdr:rowOff>161925</xdr:rowOff>
    </xdr:to>
    <xdr:pic>
      <xdr:nvPicPr>
        <xdr:cNvPr id="10" name="Picture 6">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1450" y="11344275"/>
          <a:ext cx="847725" cy="609600"/>
        </a:xfrm>
        <a:prstGeom prst="rect">
          <a:avLst/>
        </a:prstGeom>
        <a:noFill/>
        <a:ln w="9525">
          <a:noFill/>
          <a:miter lim="800000"/>
          <a:headEnd/>
          <a:tailEnd/>
        </a:ln>
      </xdr:spPr>
    </xdr:pic>
    <xdr:clientData/>
  </xdr:twoCellAnchor>
  <xdr:twoCellAnchor>
    <xdr:from>
      <xdr:col>0</xdr:col>
      <xdr:colOff>104775</xdr:colOff>
      <xdr:row>184</xdr:row>
      <xdr:rowOff>0</xdr:rowOff>
    </xdr:from>
    <xdr:to>
      <xdr:col>0</xdr:col>
      <xdr:colOff>952500</xdr:colOff>
      <xdr:row>184</xdr:row>
      <xdr:rowOff>0</xdr:rowOff>
    </xdr:to>
    <xdr:pic>
      <xdr:nvPicPr>
        <xdr:cNvPr id="11" name="Picture 9">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1508700"/>
          <a:ext cx="847725" cy="0"/>
        </a:xfrm>
        <a:prstGeom prst="rect">
          <a:avLst/>
        </a:prstGeom>
        <a:noFill/>
        <a:ln w="9525">
          <a:noFill/>
          <a:miter lim="800000"/>
          <a:headEnd/>
          <a:tailEnd/>
        </a:ln>
      </xdr:spPr>
    </xdr:pic>
    <xdr:clientData/>
  </xdr:twoCellAnchor>
  <xdr:twoCellAnchor>
    <xdr:from>
      <xdr:col>0</xdr:col>
      <xdr:colOff>104775</xdr:colOff>
      <xdr:row>186</xdr:row>
      <xdr:rowOff>0</xdr:rowOff>
    </xdr:from>
    <xdr:to>
      <xdr:col>0</xdr:col>
      <xdr:colOff>952500</xdr:colOff>
      <xdr:row>186</xdr:row>
      <xdr:rowOff>0</xdr:rowOff>
    </xdr:to>
    <xdr:pic>
      <xdr:nvPicPr>
        <xdr:cNvPr id="13" name="Picture 11">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1832550"/>
          <a:ext cx="847725" cy="0"/>
        </a:xfrm>
        <a:prstGeom prst="rect">
          <a:avLst/>
        </a:prstGeom>
        <a:noFill/>
        <a:ln w="9525">
          <a:noFill/>
          <a:miter lim="800000"/>
          <a:headEnd/>
          <a:tailEnd/>
        </a:ln>
      </xdr:spPr>
    </xdr:pic>
    <xdr:clientData/>
  </xdr:twoCellAnchor>
  <xdr:twoCellAnchor>
    <xdr:from>
      <xdr:col>0</xdr:col>
      <xdr:colOff>104775</xdr:colOff>
      <xdr:row>186</xdr:row>
      <xdr:rowOff>0</xdr:rowOff>
    </xdr:from>
    <xdr:to>
      <xdr:col>0</xdr:col>
      <xdr:colOff>952500</xdr:colOff>
      <xdr:row>186</xdr:row>
      <xdr:rowOff>0</xdr:rowOff>
    </xdr:to>
    <xdr:pic>
      <xdr:nvPicPr>
        <xdr:cNvPr id="14" name="Picture 12">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1832550"/>
          <a:ext cx="847725" cy="0"/>
        </a:xfrm>
        <a:prstGeom prst="rect">
          <a:avLst/>
        </a:prstGeom>
        <a:noFill/>
        <a:ln w="9525">
          <a:noFill/>
          <a:miter lim="800000"/>
          <a:headEnd/>
          <a:tailEnd/>
        </a:ln>
      </xdr:spPr>
    </xdr:pic>
    <xdr:clientData/>
  </xdr:twoCellAnchor>
  <xdr:twoCellAnchor>
    <xdr:from>
      <xdr:col>0</xdr:col>
      <xdr:colOff>104775</xdr:colOff>
      <xdr:row>186</xdr:row>
      <xdr:rowOff>0</xdr:rowOff>
    </xdr:from>
    <xdr:to>
      <xdr:col>0</xdr:col>
      <xdr:colOff>952500</xdr:colOff>
      <xdr:row>186</xdr:row>
      <xdr:rowOff>0</xdr:rowOff>
    </xdr:to>
    <xdr:pic>
      <xdr:nvPicPr>
        <xdr:cNvPr id="15" name="Picture 13">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1832550"/>
          <a:ext cx="847725" cy="0"/>
        </a:xfrm>
        <a:prstGeom prst="rect">
          <a:avLst/>
        </a:prstGeom>
        <a:noFill/>
        <a:ln w="9525">
          <a:noFill/>
          <a:miter lim="800000"/>
          <a:headEnd/>
          <a:tailEnd/>
        </a:ln>
      </xdr:spPr>
    </xdr:pic>
    <xdr:clientData/>
  </xdr:twoCellAnchor>
  <xdr:twoCellAnchor>
    <xdr:from>
      <xdr:col>0</xdr:col>
      <xdr:colOff>104775</xdr:colOff>
      <xdr:row>186</xdr:row>
      <xdr:rowOff>0</xdr:rowOff>
    </xdr:from>
    <xdr:to>
      <xdr:col>0</xdr:col>
      <xdr:colOff>952500</xdr:colOff>
      <xdr:row>186</xdr:row>
      <xdr:rowOff>0</xdr:rowOff>
    </xdr:to>
    <xdr:pic>
      <xdr:nvPicPr>
        <xdr:cNvPr id="16" name="Picture 14">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1832550"/>
          <a:ext cx="847725" cy="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104775</xdr:colOff>
      <xdr:row>0</xdr:row>
      <xdr:rowOff>38100</xdr:rowOff>
    </xdr:from>
    <xdr:to>
      <xdr:col>0</xdr:col>
      <xdr:colOff>952500</xdr:colOff>
      <xdr:row>3</xdr:row>
      <xdr:rowOff>161925</xdr:rowOff>
    </xdr:to>
    <xdr:pic>
      <xdr:nvPicPr>
        <xdr:cNvPr id="16385" name="Picture 1">
          <a:extLst>
            <a:ext uri="{FF2B5EF4-FFF2-40B4-BE49-F238E27FC236}">
              <a16:creationId xmlns:a16="http://schemas.microsoft.com/office/drawing/2014/main" id="{00000000-0008-0000-0600-0000014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8100"/>
          <a:ext cx="847725" cy="733425"/>
        </a:xfrm>
        <a:prstGeom prst="rect">
          <a:avLst/>
        </a:prstGeom>
        <a:noFill/>
      </xdr:spPr>
    </xdr:pic>
    <xdr:clientData/>
  </xdr:twoCellAnchor>
  <xdr:twoCellAnchor>
    <xdr:from>
      <xdr:col>0</xdr:col>
      <xdr:colOff>104775</xdr:colOff>
      <xdr:row>46</xdr:row>
      <xdr:rowOff>0</xdr:rowOff>
    </xdr:from>
    <xdr:to>
      <xdr:col>0</xdr:col>
      <xdr:colOff>952500</xdr:colOff>
      <xdr:row>46</xdr:row>
      <xdr:rowOff>0</xdr:rowOff>
    </xdr:to>
    <xdr:pic>
      <xdr:nvPicPr>
        <xdr:cNvPr id="16386" name="Picture 2">
          <a:extLst>
            <a:ext uri="{FF2B5EF4-FFF2-40B4-BE49-F238E27FC236}">
              <a16:creationId xmlns:a16="http://schemas.microsoft.com/office/drawing/2014/main" id="{00000000-0008-0000-0600-0000024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8686800"/>
          <a:ext cx="847725" cy="0"/>
        </a:xfrm>
        <a:prstGeom prst="rect">
          <a:avLst/>
        </a:prstGeom>
        <a:noFill/>
      </xdr:spPr>
    </xdr:pic>
    <xdr:clientData/>
  </xdr:twoCellAnchor>
  <xdr:twoCellAnchor>
    <xdr:from>
      <xdr:col>0</xdr:col>
      <xdr:colOff>104775</xdr:colOff>
      <xdr:row>0</xdr:row>
      <xdr:rowOff>38100</xdr:rowOff>
    </xdr:from>
    <xdr:to>
      <xdr:col>0</xdr:col>
      <xdr:colOff>952500</xdr:colOff>
      <xdr:row>3</xdr:row>
      <xdr:rowOff>161925</xdr:rowOff>
    </xdr:to>
    <xdr:pic>
      <xdr:nvPicPr>
        <xdr:cNvPr id="4" name="Picture 1">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8100"/>
          <a:ext cx="847725" cy="733425"/>
        </a:xfrm>
        <a:prstGeom prst="rect">
          <a:avLst/>
        </a:prstGeom>
        <a:noFill/>
        <a:ln w="9525">
          <a:noFill/>
          <a:miter lim="800000"/>
          <a:headEnd/>
          <a:tailEnd/>
        </a:ln>
      </xdr:spPr>
    </xdr:pic>
    <xdr:clientData/>
  </xdr:twoCellAnchor>
  <xdr:twoCellAnchor>
    <xdr:from>
      <xdr:col>0</xdr:col>
      <xdr:colOff>104775</xdr:colOff>
      <xdr:row>0</xdr:row>
      <xdr:rowOff>38100</xdr:rowOff>
    </xdr:from>
    <xdr:to>
      <xdr:col>0</xdr:col>
      <xdr:colOff>952500</xdr:colOff>
      <xdr:row>3</xdr:row>
      <xdr:rowOff>161925</xdr:rowOff>
    </xdr:to>
    <xdr:pic>
      <xdr:nvPicPr>
        <xdr:cNvPr id="5" name="Picture 1">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8100"/>
          <a:ext cx="847725" cy="733425"/>
        </a:xfrm>
        <a:prstGeom prst="rect">
          <a:avLst/>
        </a:prstGeom>
        <a:noFill/>
        <a:ln w="9525">
          <a:noFill/>
          <a:miter lim="800000"/>
          <a:headEnd/>
          <a:tailEnd/>
        </a:ln>
      </xdr:spPr>
    </xdr:pic>
    <xdr:clientData/>
  </xdr:twoCellAnchor>
  <xdr:twoCellAnchor>
    <xdr:from>
      <xdr:col>0</xdr:col>
      <xdr:colOff>104775</xdr:colOff>
      <xdr:row>46</xdr:row>
      <xdr:rowOff>0</xdr:rowOff>
    </xdr:from>
    <xdr:to>
      <xdr:col>0</xdr:col>
      <xdr:colOff>952500</xdr:colOff>
      <xdr:row>46</xdr:row>
      <xdr:rowOff>0</xdr:rowOff>
    </xdr:to>
    <xdr:pic>
      <xdr:nvPicPr>
        <xdr:cNvPr id="6" name="Picture 2">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8686800"/>
          <a:ext cx="847725" cy="0"/>
        </a:xfrm>
        <a:prstGeom prst="rect">
          <a:avLst/>
        </a:prstGeom>
        <a:noFill/>
        <a:ln w="9525">
          <a:noFill/>
          <a:miter lim="800000"/>
          <a:headEnd/>
          <a:tailEnd/>
        </a:ln>
      </xdr:spPr>
    </xdr:pic>
    <xdr:clientData/>
  </xdr:twoCellAnchor>
  <xdr:twoCellAnchor>
    <xdr:from>
      <xdr:col>0</xdr:col>
      <xdr:colOff>104775</xdr:colOff>
      <xdr:row>0</xdr:row>
      <xdr:rowOff>38100</xdr:rowOff>
    </xdr:from>
    <xdr:to>
      <xdr:col>0</xdr:col>
      <xdr:colOff>952500</xdr:colOff>
      <xdr:row>3</xdr:row>
      <xdr:rowOff>161925</xdr:rowOff>
    </xdr:to>
    <xdr:pic>
      <xdr:nvPicPr>
        <xdr:cNvPr id="7" name="Picture 1">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8100"/>
          <a:ext cx="847725" cy="733425"/>
        </a:xfrm>
        <a:prstGeom prst="rect">
          <a:avLst/>
        </a:prstGeom>
        <a:noFill/>
        <a:ln w="9525">
          <a:noFill/>
          <a:miter lim="800000"/>
          <a:headEnd/>
          <a:tailEnd/>
        </a:ln>
      </xdr:spPr>
    </xdr:pic>
    <xdr:clientData/>
  </xdr:twoCellAnchor>
  <xdr:twoCellAnchor>
    <xdr:from>
      <xdr:col>0</xdr:col>
      <xdr:colOff>104775</xdr:colOff>
      <xdr:row>46</xdr:row>
      <xdr:rowOff>0</xdr:rowOff>
    </xdr:from>
    <xdr:to>
      <xdr:col>0</xdr:col>
      <xdr:colOff>952500</xdr:colOff>
      <xdr:row>46</xdr:row>
      <xdr:rowOff>0</xdr:rowOff>
    </xdr:to>
    <xdr:pic>
      <xdr:nvPicPr>
        <xdr:cNvPr id="8" name="Picture 2">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8686800"/>
          <a:ext cx="847725" cy="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263769</xdr:colOff>
      <xdr:row>0</xdr:row>
      <xdr:rowOff>29309</xdr:rowOff>
    </xdr:from>
    <xdr:to>
      <xdr:col>0</xdr:col>
      <xdr:colOff>842596</xdr:colOff>
      <xdr:row>2</xdr:row>
      <xdr:rowOff>73270</xdr:rowOff>
    </xdr:to>
    <xdr:pic>
      <xdr:nvPicPr>
        <xdr:cNvPr id="2" name="Picture 1">
          <a:extLst>
            <a:ext uri="{FF2B5EF4-FFF2-40B4-BE49-F238E27FC236}">
              <a16:creationId xmlns:a16="http://schemas.microsoft.com/office/drawing/2014/main" id="{84FBF57B-6F7D-4AAE-8846-494DC2C5B47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63769" y="29309"/>
          <a:ext cx="578827" cy="461596"/>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209550</xdr:colOff>
      <xdr:row>1</xdr:row>
      <xdr:rowOff>0</xdr:rowOff>
    </xdr:from>
    <xdr:to>
      <xdr:col>1</xdr:col>
      <xdr:colOff>723900</xdr:colOff>
      <xdr:row>3</xdr:row>
      <xdr:rowOff>152400</xdr:rowOff>
    </xdr:to>
    <xdr:pic>
      <xdr:nvPicPr>
        <xdr:cNvPr id="18433" name="Picture 1">
          <a:extLst>
            <a:ext uri="{FF2B5EF4-FFF2-40B4-BE49-F238E27FC236}">
              <a16:creationId xmlns:a16="http://schemas.microsoft.com/office/drawing/2014/main" id="{00000000-0008-0000-0800-0000014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161925"/>
          <a:ext cx="733425" cy="542925"/>
        </a:xfrm>
        <a:prstGeom prst="rect">
          <a:avLst/>
        </a:prstGeom>
        <a:noFill/>
      </xdr:spPr>
    </xdr:pic>
    <xdr:clientData/>
  </xdr:twoCellAnchor>
  <xdr:twoCellAnchor>
    <xdr:from>
      <xdr:col>0</xdr:col>
      <xdr:colOff>209550</xdr:colOff>
      <xdr:row>7</xdr:row>
      <xdr:rowOff>0</xdr:rowOff>
    </xdr:from>
    <xdr:to>
      <xdr:col>1</xdr:col>
      <xdr:colOff>723900</xdr:colOff>
      <xdr:row>7</xdr:row>
      <xdr:rowOff>0</xdr:rowOff>
    </xdr:to>
    <xdr:pic>
      <xdr:nvPicPr>
        <xdr:cNvPr id="18434" name="Picture 2">
          <a:extLst>
            <a:ext uri="{FF2B5EF4-FFF2-40B4-BE49-F238E27FC236}">
              <a16:creationId xmlns:a16="http://schemas.microsoft.com/office/drawing/2014/main" id="{00000000-0008-0000-0800-0000024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9550" y="1285875"/>
          <a:ext cx="733425" cy="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57150</xdr:colOff>
      <xdr:row>264</xdr:row>
      <xdr:rowOff>66675</xdr:rowOff>
    </xdr:from>
    <xdr:to>
      <xdr:col>1</xdr:col>
      <xdr:colOff>542925</xdr:colOff>
      <xdr:row>267</xdr:row>
      <xdr:rowOff>104775</xdr:rowOff>
    </xdr:to>
    <xdr:pic>
      <xdr:nvPicPr>
        <xdr:cNvPr id="2" name="Picture 7">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47596425"/>
          <a:ext cx="923925" cy="647700"/>
        </a:xfrm>
        <a:prstGeom prst="rect">
          <a:avLst/>
        </a:prstGeom>
        <a:noFill/>
        <a:ln w="9525">
          <a:noFill/>
          <a:miter lim="800000"/>
          <a:headEnd/>
          <a:tailEnd/>
        </a:ln>
      </xdr:spPr>
    </xdr:pic>
    <xdr:clientData/>
  </xdr:twoCellAnchor>
  <xdr:twoCellAnchor>
    <xdr:from>
      <xdr:col>0</xdr:col>
      <xdr:colOff>57150</xdr:colOff>
      <xdr:row>319</xdr:row>
      <xdr:rowOff>66675</xdr:rowOff>
    </xdr:from>
    <xdr:to>
      <xdr:col>1</xdr:col>
      <xdr:colOff>542925</xdr:colOff>
      <xdr:row>322</xdr:row>
      <xdr:rowOff>104775</xdr:rowOff>
    </xdr:to>
    <xdr:pic>
      <xdr:nvPicPr>
        <xdr:cNvPr id="3" name="Picture 7">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57016650"/>
          <a:ext cx="923925" cy="647700"/>
        </a:xfrm>
        <a:prstGeom prst="rect">
          <a:avLst/>
        </a:prstGeom>
        <a:noFill/>
        <a:ln w="9525">
          <a:noFill/>
          <a:miter lim="800000"/>
          <a:headEnd/>
          <a:tailEnd/>
        </a:ln>
      </xdr:spPr>
    </xdr:pic>
    <xdr:clientData/>
  </xdr:twoCellAnchor>
  <xdr:twoCellAnchor>
    <xdr:from>
      <xdr:col>0</xdr:col>
      <xdr:colOff>57150</xdr:colOff>
      <xdr:row>373</xdr:row>
      <xdr:rowOff>66675</xdr:rowOff>
    </xdr:from>
    <xdr:to>
      <xdr:col>1</xdr:col>
      <xdr:colOff>542925</xdr:colOff>
      <xdr:row>376</xdr:row>
      <xdr:rowOff>104775</xdr:rowOff>
    </xdr:to>
    <xdr:pic>
      <xdr:nvPicPr>
        <xdr:cNvPr id="4" name="Picture 4">
          <a:extLst>
            <a:ext uri="{FF2B5EF4-FFF2-40B4-BE49-F238E27FC236}">
              <a16:creationId xmlns:a16="http://schemas.microsoft.com/office/drawing/2014/main" id="{00000000-0008-0000-0A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66427350"/>
          <a:ext cx="923925" cy="647700"/>
        </a:xfrm>
        <a:prstGeom prst="rect">
          <a:avLst/>
        </a:prstGeom>
        <a:noFill/>
        <a:ln w="9525">
          <a:noFill/>
          <a:miter lim="800000"/>
          <a:headEnd/>
          <a:tailEnd/>
        </a:ln>
      </xdr:spPr>
    </xdr:pic>
    <xdr:clientData/>
  </xdr:twoCellAnchor>
  <xdr:twoCellAnchor>
    <xdr:from>
      <xdr:col>0</xdr:col>
      <xdr:colOff>57150</xdr:colOff>
      <xdr:row>428</xdr:row>
      <xdr:rowOff>66675</xdr:rowOff>
    </xdr:from>
    <xdr:to>
      <xdr:col>1</xdr:col>
      <xdr:colOff>542925</xdr:colOff>
      <xdr:row>431</xdr:row>
      <xdr:rowOff>104775</xdr:rowOff>
    </xdr:to>
    <xdr:pic>
      <xdr:nvPicPr>
        <xdr:cNvPr id="5" name="Picture 3">
          <a:extLst>
            <a:ext uri="{FF2B5EF4-FFF2-40B4-BE49-F238E27FC236}">
              <a16:creationId xmlns:a16="http://schemas.microsoft.com/office/drawing/2014/main" id="{00000000-0008-0000-0A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76019025"/>
          <a:ext cx="923925" cy="647700"/>
        </a:xfrm>
        <a:prstGeom prst="rect">
          <a:avLst/>
        </a:prstGeom>
        <a:noFill/>
        <a:ln w="9525">
          <a:noFill/>
          <a:miter lim="800000"/>
          <a:headEnd/>
          <a:tailEnd/>
        </a:ln>
      </xdr:spPr>
    </xdr:pic>
    <xdr:clientData/>
  </xdr:twoCellAnchor>
  <xdr:twoCellAnchor>
    <xdr:from>
      <xdr:col>0</xdr:col>
      <xdr:colOff>0</xdr:colOff>
      <xdr:row>483</xdr:row>
      <xdr:rowOff>0</xdr:rowOff>
    </xdr:from>
    <xdr:to>
      <xdr:col>1</xdr:col>
      <xdr:colOff>485775</xdr:colOff>
      <xdr:row>485</xdr:row>
      <xdr:rowOff>104775</xdr:rowOff>
    </xdr:to>
    <xdr:pic>
      <xdr:nvPicPr>
        <xdr:cNvPr id="6" name="Picture 13">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85429725"/>
          <a:ext cx="923925" cy="523875"/>
        </a:xfrm>
        <a:prstGeom prst="rect">
          <a:avLst/>
        </a:prstGeom>
        <a:noFill/>
        <a:ln w="9525">
          <a:noFill/>
          <a:miter lim="800000"/>
          <a:headEnd/>
          <a:tailEnd/>
        </a:ln>
      </xdr:spPr>
    </xdr:pic>
    <xdr:clientData/>
  </xdr:twoCellAnchor>
  <xdr:twoCellAnchor>
    <xdr:from>
      <xdr:col>0</xdr:col>
      <xdr:colOff>0</xdr:colOff>
      <xdr:row>535</xdr:row>
      <xdr:rowOff>28575</xdr:rowOff>
    </xdr:from>
    <xdr:to>
      <xdr:col>1</xdr:col>
      <xdr:colOff>485775</xdr:colOff>
      <xdr:row>537</xdr:row>
      <xdr:rowOff>133350</xdr:rowOff>
    </xdr:to>
    <xdr:pic>
      <xdr:nvPicPr>
        <xdr:cNvPr id="7" name="Picture 10">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94992825"/>
          <a:ext cx="923925" cy="523875"/>
        </a:xfrm>
        <a:prstGeom prst="rect">
          <a:avLst/>
        </a:prstGeom>
        <a:noFill/>
        <a:ln w="9525">
          <a:noFill/>
          <a:miter lim="800000"/>
          <a:headEnd/>
          <a:tailEnd/>
        </a:ln>
      </xdr:spPr>
    </xdr:pic>
    <xdr:clientData/>
  </xdr:twoCellAnchor>
  <xdr:twoCellAnchor>
    <xdr:from>
      <xdr:col>0</xdr:col>
      <xdr:colOff>0</xdr:colOff>
      <xdr:row>590</xdr:row>
      <xdr:rowOff>0</xdr:rowOff>
    </xdr:from>
    <xdr:to>
      <xdr:col>1</xdr:col>
      <xdr:colOff>485775</xdr:colOff>
      <xdr:row>592</xdr:row>
      <xdr:rowOff>104775</xdr:rowOff>
    </xdr:to>
    <xdr:pic>
      <xdr:nvPicPr>
        <xdr:cNvPr id="8" name="Picture 10">
          <a:extLst>
            <a:ext uri="{FF2B5EF4-FFF2-40B4-BE49-F238E27FC236}">
              <a16:creationId xmlns:a16="http://schemas.microsoft.com/office/drawing/2014/main" id="{00000000-0008-0000-0A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4508300"/>
          <a:ext cx="923925" cy="523875"/>
        </a:xfrm>
        <a:prstGeom prst="rect">
          <a:avLst/>
        </a:prstGeom>
        <a:noFill/>
        <a:ln w="9525">
          <a:noFill/>
          <a:miter lim="800000"/>
          <a:headEnd/>
          <a:tailEnd/>
        </a:ln>
      </xdr:spPr>
    </xdr:pic>
    <xdr:clientData/>
  </xdr:twoCellAnchor>
  <xdr:twoCellAnchor>
    <xdr:from>
      <xdr:col>0</xdr:col>
      <xdr:colOff>57150</xdr:colOff>
      <xdr:row>99</xdr:row>
      <xdr:rowOff>66675</xdr:rowOff>
    </xdr:from>
    <xdr:to>
      <xdr:col>1</xdr:col>
      <xdr:colOff>542925</xdr:colOff>
      <xdr:row>102</xdr:row>
      <xdr:rowOff>104775</xdr:rowOff>
    </xdr:to>
    <xdr:pic>
      <xdr:nvPicPr>
        <xdr:cNvPr id="10" name="Picture 7">
          <a:extLst>
            <a:ext uri="{FF2B5EF4-FFF2-40B4-BE49-F238E27FC236}">
              <a16:creationId xmlns:a16="http://schemas.microsoft.com/office/drawing/2014/main" id="{00000000-0008-0000-0A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19059525"/>
          <a:ext cx="923925" cy="647700"/>
        </a:xfrm>
        <a:prstGeom prst="rect">
          <a:avLst/>
        </a:prstGeom>
        <a:noFill/>
        <a:ln w="9525">
          <a:noFill/>
          <a:miter lim="800000"/>
          <a:headEnd/>
          <a:tailEnd/>
        </a:ln>
      </xdr:spPr>
    </xdr:pic>
    <xdr:clientData/>
  </xdr:twoCellAnchor>
  <xdr:twoCellAnchor>
    <xdr:from>
      <xdr:col>0</xdr:col>
      <xdr:colOff>57150</xdr:colOff>
      <xdr:row>154</xdr:row>
      <xdr:rowOff>66675</xdr:rowOff>
    </xdr:from>
    <xdr:to>
      <xdr:col>1</xdr:col>
      <xdr:colOff>542925</xdr:colOff>
      <xdr:row>157</xdr:row>
      <xdr:rowOff>104775</xdr:rowOff>
    </xdr:to>
    <xdr:pic>
      <xdr:nvPicPr>
        <xdr:cNvPr id="11" name="Picture 7">
          <a:extLst>
            <a:ext uri="{FF2B5EF4-FFF2-40B4-BE49-F238E27FC236}">
              <a16:creationId xmlns:a16="http://schemas.microsoft.com/office/drawing/2014/main" id="{00000000-0008-0000-0A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28641675"/>
          <a:ext cx="923925" cy="647700"/>
        </a:xfrm>
        <a:prstGeom prst="rect">
          <a:avLst/>
        </a:prstGeom>
        <a:noFill/>
        <a:ln w="9525">
          <a:noFill/>
          <a:miter lim="800000"/>
          <a:headEnd/>
          <a:tailEnd/>
        </a:ln>
      </xdr:spPr>
    </xdr:pic>
    <xdr:clientData/>
  </xdr:twoCellAnchor>
  <xdr:twoCellAnchor>
    <xdr:from>
      <xdr:col>0</xdr:col>
      <xdr:colOff>57150</xdr:colOff>
      <xdr:row>209</xdr:row>
      <xdr:rowOff>66675</xdr:rowOff>
    </xdr:from>
    <xdr:to>
      <xdr:col>1</xdr:col>
      <xdr:colOff>542925</xdr:colOff>
      <xdr:row>212</xdr:row>
      <xdr:rowOff>104775</xdr:rowOff>
    </xdr:to>
    <xdr:pic>
      <xdr:nvPicPr>
        <xdr:cNvPr id="12" name="Picture 7">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38100000"/>
          <a:ext cx="923925" cy="647700"/>
        </a:xfrm>
        <a:prstGeom prst="rect">
          <a:avLst/>
        </a:prstGeom>
        <a:noFill/>
        <a:ln w="9525">
          <a:noFill/>
          <a:miter lim="800000"/>
          <a:headEnd/>
          <a:tailEnd/>
        </a:ln>
      </xdr:spPr>
    </xdr:pic>
    <xdr:clientData/>
  </xdr:twoCellAnchor>
  <xdr:twoCellAnchor>
    <xdr:from>
      <xdr:col>0</xdr:col>
      <xdr:colOff>85725</xdr:colOff>
      <xdr:row>0</xdr:row>
      <xdr:rowOff>19050</xdr:rowOff>
    </xdr:from>
    <xdr:to>
      <xdr:col>1</xdr:col>
      <xdr:colOff>571500</xdr:colOff>
      <xdr:row>3</xdr:row>
      <xdr:rowOff>57150</xdr:rowOff>
    </xdr:to>
    <xdr:pic>
      <xdr:nvPicPr>
        <xdr:cNvPr id="13" name="Picture 7">
          <a:extLst>
            <a:ext uri="{FF2B5EF4-FFF2-40B4-BE49-F238E27FC236}">
              <a16:creationId xmlns:a16="http://schemas.microsoft.com/office/drawing/2014/main" id="{00000000-0008-0000-0A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19050"/>
          <a:ext cx="923925" cy="647700"/>
        </a:xfrm>
        <a:prstGeom prst="rect">
          <a:avLst/>
        </a:prstGeom>
        <a:noFill/>
        <a:ln w="9525">
          <a:noFill/>
          <a:miter lim="800000"/>
          <a:headEnd/>
          <a:tailEnd/>
        </a:ln>
      </xdr:spPr>
    </xdr:pic>
    <xdr:clientData/>
  </xdr:twoCellAnchor>
  <xdr:twoCellAnchor>
    <xdr:from>
      <xdr:col>0</xdr:col>
      <xdr:colOff>0</xdr:colOff>
      <xdr:row>645</xdr:row>
      <xdr:rowOff>0</xdr:rowOff>
    </xdr:from>
    <xdr:to>
      <xdr:col>1</xdr:col>
      <xdr:colOff>485775</xdr:colOff>
      <xdr:row>647</xdr:row>
      <xdr:rowOff>104775</xdr:rowOff>
    </xdr:to>
    <xdr:pic>
      <xdr:nvPicPr>
        <xdr:cNvPr id="14" name="Picture 10">
          <a:extLst>
            <a:ext uri="{FF2B5EF4-FFF2-40B4-BE49-F238E27FC236}">
              <a16:creationId xmlns:a16="http://schemas.microsoft.com/office/drawing/2014/main" id="{00000000-0008-0000-0A00-00000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14052350"/>
          <a:ext cx="923925" cy="523875"/>
        </a:xfrm>
        <a:prstGeom prst="rect">
          <a:avLst/>
        </a:prstGeom>
        <a:noFill/>
        <a:ln w="9525">
          <a:noFill/>
          <a:miter lim="800000"/>
          <a:headEnd/>
          <a:tailEnd/>
        </a:ln>
      </xdr:spPr>
    </xdr:pic>
    <xdr:clientData/>
  </xdr:twoCellAnchor>
  <xdr:twoCellAnchor>
    <xdr:from>
      <xdr:col>0</xdr:col>
      <xdr:colOff>0</xdr:colOff>
      <xdr:row>700</xdr:row>
      <xdr:rowOff>28575</xdr:rowOff>
    </xdr:from>
    <xdr:to>
      <xdr:col>1</xdr:col>
      <xdr:colOff>485775</xdr:colOff>
      <xdr:row>702</xdr:row>
      <xdr:rowOff>133350</xdr:rowOff>
    </xdr:to>
    <xdr:pic>
      <xdr:nvPicPr>
        <xdr:cNvPr id="15" name="Picture 10">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23653550"/>
          <a:ext cx="923925" cy="523875"/>
        </a:xfrm>
        <a:prstGeom prst="rect">
          <a:avLst/>
        </a:prstGeom>
        <a:noFill/>
        <a:ln w="9525">
          <a:noFill/>
          <a:miter lim="800000"/>
          <a:headEnd/>
          <a:tailEnd/>
        </a:ln>
      </xdr:spPr>
    </xdr:pic>
    <xdr:clientData/>
  </xdr:twoCellAnchor>
  <xdr:twoCellAnchor>
    <xdr:from>
      <xdr:col>0</xdr:col>
      <xdr:colOff>0</xdr:colOff>
      <xdr:row>756</xdr:row>
      <xdr:rowOff>28575</xdr:rowOff>
    </xdr:from>
    <xdr:to>
      <xdr:col>1</xdr:col>
      <xdr:colOff>485775</xdr:colOff>
      <xdr:row>758</xdr:row>
      <xdr:rowOff>133350</xdr:rowOff>
    </xdr:to>
    <xdr:pic>
      <xdr:nvPicPr>
        <xdr:cNvPr id="18" name="Picture 10">
          <a:extLst>
            <a:ext uri="{FF2B5EF4-FFF2-40B4-BE49-F238E27FC236}">
              <a16:creationId xmlns:a16="http://schemas.microsoft.com/office/drawing/2014/main" id="{00000000-0008-0000-0A00-00001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33149975"/>
          <a:ext cx="923925" cy="5238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0"/>
  <sheetViews>
    <sheetView topLeftCell="A104" zoomScaleNormal="100" workbookViewId="0">
      <selection activeCell="E529" sqref="E529"/>
    </sheetView>
  </sheetViews>
  <sheetFormatPr defaultRowHeight="12.5"/>
  <cols>
    <col min="1" max="1" width="3.7265625" style="189" customWidth="1"/>
    <col min="2" max="2" width="16" customWidth="1"/>
    <col min="3" max="3" width="3.1796875" customWidth="1"/>
    <col min="4" max="4" width="16" style="44" bestFit="1" customWidth="1"/>
    <col min="5" max="5" width="15.7265625" style="44" customWidth="1"/>
    <col min="6" max="6" width="17" style="44" bestFit="1" customWidth="1"/>
    <col min="7" max="7" width="16.453125" style="44" bestFit="1" customWidth="1"/>
    <col min="8" max="8" width="15.7265625" style="44" customWidth="1"/>
    <col min="9" max="9" width="10.7265625" bestFit="1" customWidth="1"/>
  </cols>
  <sheetData>
    <row r="1" spans="1:8" ht="15.5">
      <c r="A1" s="660" t="s">
        <v>532</v>
      </c>
      <c r="B1" s="660"/>
      <c r="C1" s="660"/>
      <c r="D1" s="660"/>
      <c r="E1" s="660"/>
      <c r="F1" s="660"/>
      <c r="G1" s="660"/>
      <c r="H1" s="660"/>
    </row>
    <row r="2" spans="1:8">
      <c r="A2" s="658" t="s">
        <v>533</v>
      </c>
      <c r="B2" s="658"/>
      <c r="C2" s="658"/>
      <c r="D2" s="658"/>
      <c r="E2" s="658"/>
      <c r="F2" s="658"/>
      <c r="G2" s="658"/>
      <c r="H2" s="658"/>
    </row>
    <row r="3" spans="1:8">
      <c r="A3" s="658" t="s">
        <v>12</v>
      </c>
      <c r="B3" s="658"/>
      <c r="C3" s="658"/>
      <c r="D3" s="658"/>
      <c r="E3" s="658"/>
      <c r="F3" s="658"/>
      <c r="G3" s="658"/>
      <c r="H3" s="658"/>
    </row>
    <row r="4" spans="1:8">
      <c r="A4" s="161"/>
      <c r="B4" s="140"/>
      <c r="C4" s="140"/>
      <c r="D4" s="81"/>
      <c r="E4" s="81"/>
      <c r="F4" s="81"/>
      <c r="G4" s="81" t="s">
        <v>534</v>
      </c>
      <c r="H4" s="81" t="s">
        <v>535</v>
      </c>
    </row>
    <row r="5" spans="1:8">
      <c r="A5" s="661" t="s">
        <v>536</v>
      </c>
      <c r="B5" s="661"/>
      <c r="C5" s="661"/>
      <c r="D5" s="661"/>
      <c r="E5" s="661"/>
      <c r="F5" s="661"/>
      <c r="G5" s="661"/>
      <c r="H5" s="661"/>
    </row>
    <row r="6" spans="1:8" ht="13.5" thickBot="1">
      <c r="A6" s="659" t="s">
        <v>537</v>
      </c>
      <c r="B6" s="659"/>
      <c r="C6" s="659"/>
      <c r="D6" s="659"/>
      <c r="E6" s="659"/>
      <c r="F6" s="659"/>
      <c r="G6" s="659"/>
      <c r="H6" s="659"/>
    </row>
    <row r="7" spans="1:8" ht="13.5" thickTop="1" thickBot="1">
      <c r="A7" s="209" t="s">
        <v>205</v>
      </c>
      <c r="B7" s="481" t="s">
        <v>538</v>
      </c>
      <c r="C7" s="481"/>
      <c r="D7" s="210" t="s">
        <v>539</v>
      </c>
      <c r="E7" s="210" t="s">
        <v>540</v>
      </c>
      <c r="F7" s="210" t="s">
        <v>541</v>
      </c>
      <c r="G7" s="210" t="s">
        <v>542</v>
      </c>
      <c r="H7" s="211" t="s">
        <v>543</v>
      </c>
    </row>
    <row r="8" spans="1:8" ht="13" thickTop="1">
      <c r="A8" s="212" t="s">
        <v>131</v>
      </c>
      <c r="B8" s="66" t="s">
        <v>544</v>
      </c>
      <c r="C8" s="66"/>
      <c r="D8" s="194"/>
      <c r="E8" s="194"/>
      <c r="F8" s="194"/>
      <c r="G8" s="194"/>
      <c r="H8" s="213">
        <f>SUM(D8:G8)</f>
        <v>0</v>
      </c>
    </row>
    <row r="9" spans="1:8">
      <c r="A9" s="214" t="s">
        <v>139</v>
      </c>
      <c r="B9" s="56" t="s">
        <v>545</v>
      </c>
      <c r="C9" s="56"/>
      <c r="D9" s="46"/>
      <c r="E9" s="46"/>
      <c r="F9" s="46"/>
      <c r="G9" s="46"/>
      <c r="H9" s="215">
        <f>SUM(D9:G9)</f>
        <v>0</v>
      </c>
    </row>
    <row r="10" spans="1:8">
      <c r="A10" s="214" t="s">
        <v>140</v>
      </c>
      <c r="B10" s="56" t="s">
        <v>546</v>
      </c>
      <c r="C10" s="56"/>
      <c r="D10" s="46"/>
      <c r="E10" s="46"/>
      <c r="F10" s="46"/>
      <c r="G10" s="46"/>
      <c r="H10" s="215">
        <f t="shared" ref="H10:H52" si="0">SUM(D10:G10)</f>
        <v>0</v>
      </c>
    </row>
    <row r="11" spans="1:8">
      <c r="A11" s="214" t="s">
        <v>141</v>
      </c>
      <c r="B11" s="56" t="s">
        <v>547</v>
      </c>
      <c r="C11" s="56"/>
      <c r="D11" s="46"/>
      <c r="E11" s="46"/>
      <c r="F11" s="46"/>
      <c r="G11" s="46"/>
      <c r="H11" s="215">
        <f t="shared" si="0"/>
        <v>0</v>
      </c>
    </row>
    <row r="12" spans="1:8" ht="12.75" customHeight="1">
      <c r="A12" s="214" t="s">
        <v>142</v>
      </c>
      <c r="B12" s="56" t="s">
        <v>548</v>
      </c>
      <c r="C12" s="56"/>
      <c r="D12" s="46"/>
      <c r="E12" s="46"/>
      <c r="F12" s="46"/>
      <c r="G12" s="46"/>
      <c r="H12" s="215">
        <f t="shared" si="0"/>
        <v>0</v>
      </c>
    </row>
    <row r="13" spans="1:8">
      <c r="A13" s="214" t="s">
        <v>143</v>
      </c>
      <c r="B13" s="56" t="s">
        <v>549</v>
      </c>
      <c r="C13" s="56"/>
      <c r="D13" s="46"/>
      <c r="E13" s="46"/>
      <c r="F13" s="46"/>
      <c r="G13" s="46"/>
      <c r="H13" s="215">
        <f t="shared" si="0"/>
        <v>0</v>
      </c>
    </row>
    <row r="14" spans="1:8">
      <c r="A14" s="214" t="s">
        <v>144</v>
      </c>
      <c r="B14" s="56" t="s">
        <v>550</v>
      </c>
      <c r="C14" s="56"/>
      <c r="D14" s="46"/>
      <c r="E14" s="46"/>
      <c r="F14" s="46"/>
      <c r="G14" s="46"/>
      <c r="H14" s="215">
        <f t="shared" si="0"/>
        <v>0</v>
      </c>
    </row>
    <row r="15" spans="1:8">
      <c r="A15" s="214" t="s">
        <v>145</v>
      </c>
      <c r="B15" s="56" t="s">
        <v>551</v>
      </c>
      <c r="C15" s="56"/>
      <c r="D15" s="46"/>
      <c r="E15" s="46"/>
      <c r="F15" s="194"/>
      <c r="G15" s="194"/>
      <c r="H15" s="215">
        <f t="shared" si="0"/>
        <v>0</v>
      </c>
    </row>
    <row r="16" spans="1:8">
      <c r="A16" s="214" t="s">
        <v>146</v>
      </c>
      <c r="B16" s="56" t="s">
        <v>552</v>
      </c>
      <c r="C16" s="56"/>
      <c r="D16" s="46"/>
      <c r="E16" s="46"/>
      <c r="F16" s="46"/>
      <c r="G16" s="46"/>
      <c r="H16" s="215">
        <f t="shared" si="0"/>
        <v>0</v>
      </c>
    </row>
    <row r="17" spans="1:8">
      <c r="A17" s="214" t="s">
        <v>147</v>
      </c>
      <c r="B17" s="56" t="s">
        <v>553</v>
      </c>
      <c r="C17" s="56"/>
      <c r="D17" s="46"/>
      <c r="E17" s="46"/>
      <c r="F17" s="46"/>
      <c r="G17" s="46"/>
      <c r="H17" s="215">
        <f t="shared" si="0"/>
        <v>0</v>
      </c>
    </row>
    <row r="18" spans="1:8">
      <c r="A18" s="214" t="s">
        <v>148</v>
      </c>
      <c r="B18" s="56" t="s">
        <v>554</v>
      </c>
      <c r="C18" s="56"/>
      <c r="D18" s="46"/>
      <c r="E18" s="46"/>
      <c r="F18" s="46"/>
      <c r="G18" s="46"/>
      <c r="H18" s="215">
        <f t="shared" si="0"/>
        <v>0</v>
      </c>
    </row>
    <row r="19" spans="1:8">
      <c r="A19" s="214" t="s">
        <v>149</v>
      </c>
      <c r="B19" s="56" t="s">
        <v>555</v>
      </c>
      <c r="C19" s="56"/>
      <c r="D19" s="46"/>
      <c r="E19" s="46"/>
      <c r="F19" s="46"/>
      <c r="G19" s="46"/>
      <c r="H19" s="215">
        <f t="shared" si="0"/>
        <v>0</v>
      </c>
    </row>
    <row r="20" spans="1:8">
      <c r="A20" s="214" t="s">
        <v>150</v>
      </c>
      <c r="B20" s="56" t="s">
        <v>556</v>
      </c>
      <c r="C20" s="56"/>
      <c r="D20" s="46"/>
      <c r="E20" s="46"/>
      <c r="F20" s="46"/>
      <c r="G20" s="46"/>
      <c r="H20" s="215">
        <f t="shared" si="0"/>
        <v>0</v>
      </c>
    </row>
    <row r="21" spans="1:8">
      <c r="A21" s="214" t="s">
        <v>151</v>
      </c>
      <c r="B21" s="56" t="s">
        <v>557</v>
      </c>
      <c r="C21" s="56"/>
      <c r="D21" s="46"/>
      <c r="E21" s="46"/>
      <c r="F21" s="46"/>
      <c r="G21" s="194"/>
      <c r="H21" s="215">
        <f t="shared" si="0"/>
        <v>0</v>
      </c>
    </row>
    <row r="22" spans="1:8">
      <c r="A22" s="214" t="s">
        <v>152</v>
      </c>
      <c r="B22" s="56" t="s">
        <v>558</v>
      </c>
      <c r="C22" s="56"/>
      <c r="D22" s="46"/>
      <c r="E22" s="46"/>
      <c r="F22" s="194"/>
      <c r="G22" s="46"/>
      <c r="H22" s="215">
        <f t="shared" si="0"/>
        <v>0</v>
      </c>
    </row>
    <row r="23" spans="1:8">
      <c r="A23" s="214" t="s">
        <v>162</v>
      </c>
      <c r="B23" s="56" t="s">
        <v>559</v>
      </c>
      <c r="C23" s="56"/>
      <c r="D23" s="46"/>
      <c r="E23" s="46"/>
      <c r="F23" s="46"/>
      <c r="G23" s="46"/>
      <c r="H23" s="215">
        <f t="shared" si="0"/>
        <v>0</v>
      </c>
    </row>
    <row r="24" spans="1:8">
      <c r="A24" s="214" t="s">
        <v>154</v>
      </c>
      <c r="B24" s="56" t="s">
        <v>560</v>
      </c>
      <c r="C24" s="56"/>
      <c r="D24" s="46"/>
      <c r="E24" s="46"/>
      <c r="F24" s="46"/>
      <c r="G24" s="46"/>
      <c r="H24" s="215">
        <f t="shared" si="0"/>
        <v>0</v>
      </c>
    </row>
    <row r="25" spans="1:8">
      <c r="A25" s="214" t="s">
        <v>155</v>
      </c>
      <c r="B25" s="56" t="s">
        <v>561</v>
      </c>
      <c r="C25" s="56"/>
      <c r="D25" s="46"/>
      <c r="E25" s="46"/>
      <c r="F25" s="46"/>
      <c r="G25" s="46"/>
      <c r="H25" s="215">
        <f t="shared" si="0"/>
        <v>0</v>
      </c>
    </row>
    <row r="26" spans="1:8">
      <c r="A26" s="214" t="s">
        <v>156</v>
      </c>
      <c r="B26" s="56" t="s">
        <v>562</v>
      </c>
      <c r="C26" s="56"/>
      <c r="D26" s="46"/>
      <c r="E26" s="46"/>
      <c r="F26" s="46"/>
      <c r="G26" s="46"/>
      <c r="H26" s="215">
        <f t="shared" si="0"/>
        <v>0</v>
      </c>
    </row>
    <row r="27" spans="1:8">
      <c r="A27" s="214" t="s">
        <v>157</v>
      </c>
      <c r="B27" s="56" t="s">
        <v>563</v>
      </c>
      <c r="C27" s="56"/>
      <c r="D27" s="46"/>
      <c r="E27" s="46"/>
      <c r="F27" s="46"/>
      <c r="G27" s="46"/>
      <c r="H27" s="215">
        <f t="shared" si="0"/>
        <v>0</v>
      </c>
    </row>
    <row r="28" spans="1:8">
      <c r="A28" s="214" t="s">
        <v>158</v>
      </c>
      <c r="B28" s="56" t="s">
        <v>564</v>
      </c>
      <c r="C28" s="56"/>
      <c r="D28" s="46"/>
      <c r="E28" s="46"/>
      <c r="F28" s="46"/>
      <c r="G28" s="194"/>
      <c r="H28" s="215">
        <f t="shared" si="0"/>
        <v>0</v>
      </c>
    </row>
    <row r="29" spans="1:8">
      <c r="A29" s="214" t="s">
        <v>160</v>
      </c>
      <c r="B29" s="56" t="s">
        <v>565</v>
      </c>
      <c r="C29" s="56"/>
      <c r="D29" s="46"/>
      <c r="E29" s="46"/>
      <c r="F29" s="194"/>
      <c r="G29" s="46"/>
      <c r="H29" s="215">
        <f t="shared" si="0"/>
        <v>0</v>
      </c>
    </row>
    <row r="30" spans="1:8">
      <c r="A30" s="214" t="s">
        <v>132</v>
      </c>
      <c r="B30" s="56" t="s">
        <v>566</v>
      </c>
      <c r="C30" s="56"/>
      <c r="D30" s="46"/>
      <c r="E30" s="46"/>
      <c r="F30" s="46"/>
      <c r="G30" s="46"/>
      <c r="H30" s="215">
        <f t="shared" si="0"/>
        <v>0</v>
      </c>
    </row>
    <row r="31" spans="1:8">
      <c r="A31" s="214" t="s">
        <v>133</v>
      </c>
      <c r="B31" s="56" t="s">
        <v>567</v>
      </c>
      <c r="C31" s="56"/>
      <c r="D31" s="46"/>
      <c r="E31" s="46"/>
      <c r="F31" s="46"/>
      <c r="G31" s="46"/>
      <c r="H31" s="215">
        <f t="shared" si="0"/>
        <v>0</v>
      </c>
    </row>
    <row r="32" spans="1:8">
      <c r="A32" s="214" t="s">
        <v>134</v>
      </c>
      <c r="B32" s="56" t="s">
        <v>568</v>
      </c>
      <c r="C32" s="56"/>
      <c r="D32" s="46"/>
      <c r="E32" s="46"/>
      <c r="F32" s="46"/>
      <c r="G32" s="46"/>
      <c r="H32" s="215">
        <f t="shared" si="0"/>
        <v>0</v>
      </c>
    </row>
    <row r="33" spans="1:8">
      <c r="A33" s="214" t="s">
        <v>180</v>
      </c>
      <c r="B33" s="56" t="s">
        <v>569</v>
      </c>
      <c r="C33" s="56"/>
      <c r="D33" s="46"/>
      <c r="E33" s="46"/>
      <c r="F33" s="46"/>
      <c r="G33" s="46"/>
      <c r="H33" s="215">
        <f t="shared" si="0"/>
        <v>0</v>
      </c>
    </row>
    <row r="34" spans="1:8">
      <c r="A34" s="214" t="s">
        <v>181</v>
      </c>
      <c r="B34" s="56" t="s">
        <v>570</v>
      </c>
      <c r="C34" s="56"/>
      <c r="D34" s="46"/>
      <c r="E34" s="46"/>
      <c r="F34" s="46"/>
      <c r="G34" s="194"/>
      <c r="H34" s="215">
        <f t="shared" si="0"/>
        <v>0</v>
      </c>
    </row>
    <row r="35" spans="1:8">
      <c r="A35" s="214" t="s">
        <v>182</v>
      </c>
      <c r="B35" s="56" t="s">
        <v>571</v>
      </c>
      <c r="C35" s="56"/>
      <c r="D35" s="46"/>
      <c r="E35" s="46"/>
      <c r="F35" s="46"/>
      <c r="G35" s="46"/>
      <c r="H35" s="215">
        <f t="shared" si="0"/>
        <v>0</v>
      </c>
    </row>
    <row r="36" spans="1:8">
      <c r="A36" s="214" t="s">
        <v>183</v>
      </c>
      <c r="B36" s="56" t="s">
        <v>572</v>
      </c>
      <c r="C36" s="56"/>
      <c r="D36" s="46"/>
      <c r="E36" s="46"/>
      <c r="F36" s="194"/>
      <c r="G36" s="46"/>
      <c r="H36" s="215">
        <f t="shared" si="0"/>
        <v>0</v>
      </c>
    </row>
    <row r="37" spans="1:8">
      <c r="A37" s="214" t="s">
        <v>185</v>
      </c>
      <c r="B37" s="56" t="s">
        <v>573</v>
      </c>
      <c r="C37" s="56"/>
      <c r="D37" s="46"/>
      <c r="E37" s="46"/>
      <c r="F37" s="46"/>
      <c r="G37" s="46"/>
      <c r="H37" s="215">
        <f t="shared" si="0"/>
        <v>0</v>
      </c>
    </row>
    <row r="38" spans="1:8">
      <c r="A38" s="214" t="s">
        <v>186</v>
      </c>
      <c r="B38" s="56" t="s">
        <v>574</v>
      </c>
      <c r="C38" s="56"/>
      <c r="D38" s="46"/>
      <c r="E38" s="46"/>
      <c r="F38" s="46"/>
      <c r="G38" s="46"/>
      <c r="H38" s="215">
        <f t="shared" si="0"/>
        <v>0</v>
      </c>
    </row>
    <row r="39" spans="1:8">
      <c r="A39" s="214" t="s">
        <v>187</v>
      </c>
      <c r="B39" s="56" t="s">
        <v>575</v>
      </c>
      <c r="C39" s="56"/>
      <c r="D39" s="46"/>
      <c r="E39" s="46"/>
      <c r="F39" s="46"/>
      <c r="G39" s="46"/>
      <c r="H39" s="215">
        <f>SUM(D39:G39)</f>
        <v>0</v>
      </c>
    </row>
    <row r="40" spans="1:8">
      <c r="A40" s="214" t="s">
        <v>190</v>
      </c>
      <c r="B40" s="56" t="s">
        <v>576</v>
      </c>
      <c r="C40" s="56"/>
      <c r="D40" s="46"/>
      <c r="E40" s="46"/>
      <c r="F40" s="46"/>
      <c r="G40" s="46"/>
      <c r="H40" s="215">
        <f t="shared" si="0"/>
        <v>0</v>
      </c>
    </row>
    <row r="41" spans="1:8">
      <c r="A41" s="214" t="s">
        <v>197</v>
      </c>
      <c r="B41" s="56" t="s">
        <v>577</v>
      </c>
      <c r="C41" s="56"/>
      <c r="D41" s="46"/>
      <c r="E41" s="46"/>
      <c r="F41" s="46"/>
      <c r="G41" s="194"/>
      <c r="H41" s="215">
        <f t="shared" si="0"/>
        <v>0</v>
      </c>
    </row>
    <row r="42" spans="1:8">
      <c r="A42" s="214" t="s">
        <v>164</v>
      </c>
      <c r="B42" s="56" t="s">
        <v>578</v>
      </c>
      <c r="C42" s="56"/>
      <c r="D42" s="46"/>
      <c r="E42" s="46"/>
      <c r="F42" s="46"/>
      <c r="G42" s="46"/>
      <c r="H42" s="215">
        <f t="shared" si="0"/>
        <v>0</v>
      </c>
    </row>
    <row r="43" spans="1:8">
      <c r="A43" s="214" t="s">
        <v>178</v>
      </c>
      <c r="B43" s="56" t="s">
        <v>579</v>
      </c>
      <c r="C43" s="56"/>
      <c r="D43" s="46"/>
      <c r="E43" s="46"/>
      <c r="F43" s="194"/>
      <c r="G43" s="46"/>
      <c r="H43" s="215">
        <f t="shared" si="0"/>
        <v>0</v>
      </c>
    </row>
    <row r="44" spans="1:8">
      <c r="A44" s="214" t="s">
        <v>135</v>
      </c>
      <c r="B44" s="56" t="s">
        <v>580</v>
      </c>
      <c r="C44" s="56"/>
      <c r="D44" s="46"/>
      <c r="E44" s="46"/>
      <c r="F44" s="46"/>
      <c r="G44" s="46"/>
      <c r="H44" s="215">
        <f t="shared" si="0"/>
        <v>0</v>
      </c>
    </row>
    <row r="45" spans="1:8">
      <c r="A45" s="214" t="s">
        <v>136</v>
      </c>
      <c r="B45" s="56" t="s">
        <v>581</v>
      </c>
      <c r="C45" s="56"/>
      <c r="D45" s="46"/>
      <c r="E45" s="46"/>
      <c r="F45" s="46"/>
      <c r="G45" s="46"/>
      <c r="H45" s="215">
        <f t="shared" si="0"/>
        <v>0</v>
      </c>
    </row>
    <row r="46" spans="1:8">
      <c r="A46" s="214" t="s">
        <v>137</v>
      </c>
      <c r="B46" s="56" t="s">
        <v>582</v>
      </c>
      <c r="C46" s="56"/>
      <c r="D46" s="46"/>
      <c r="E46" s="46"/>
      <c r="F46" s="46"/>
      <c r="G46" s="46"/>
      <c r="H46" s="215">
        <f t="shared" si="0"/>
        <v>0</v>
      </c>
    </row>
    <row r="47" spans="1:8">
      <c r="A47" s="214" t="s">
        <v>179</v>
      </c>
      <c r="B47" s="56" t="s">
        <v>583</v>
      </c>
      <c r="C47" s="56"/>
      <c r="D47" s="46"/>
      <c r="E47" s="46"/>
      <c r="F47" s="46"/>
      <c r="G47" s="194"/>
      <c r="H47" s="215">
        <f t="shared" si="0"/>
        <v>0</v>
      </c>
    </row>
    <row r="48" spans="1:8">
      <c r="A48" s="214" t="s">
        <v>165</v>
      </c>
      <c r="B48" s="56" t="s">
        <v>584</v>
      </c>
      <c r="C48" s="56"/>
      <c r="D48" s="46"/>
      <c r="E48" s="46"/>
      <c r="F48" s="46"/>
      <c r="G48" s="46"/>
      <c r="H48" s="215">
        <f t="shared" si="0"/>
        <v>0</v>
      </c>
    </row>
    <row r="49" spans="1:8">
      <c r="A49" s="214" t="s">
        <v>166</v>
      </c>
      <c r="B49" s="56" t="s">
        <v>585</v>
      </c>
      <c r="C49" s="56"/>
      <c r="D49" s="46"/>
      <c r="E49" s="46"/>
      <c r="F49" s="46"/>
      <c r="G49" s="46"/>
      <c r="H49" s="215">
        <f t="shared" si="0"/>
        <v>0</v>
      </c>
    </row>
    <row r="50" spans="1:8">
      <c r="A50" s="214" t="s">
        <v>167</v>
      </c>
      <c r="B50" s="56" t="s">
        <v>586</v>
      </c>
      <c r="C50" s="56"/>
      <c r="D50" s="46"/>
      <c r="E50" s="46"/>
      <c r="F50" s="194"/>
      <c r="G50" s="46"/>
      <c r="H50" s="215">
        <f t="shared" si="0"/>
        <v>0</v>
      </c>
    </row>
    <row r="51" spans="1:8">
      <c r="A51" s="214" t="s">
        <v>168</v>
      </c>
      <c r="B51" s="56" t="s">
        <v>587</v>
      </c>
      <c r="C51" s="56"/>
      <c r="D51" s="46"/>
      <c r="E51" s="46"/>
      <c r="F51" s="46"/>
      <c r="G51" s="46"/>
      <c r="H51" s="215">
        <f t="shared" si="0"/>
        <v>0</v>
      </c>
    </row>
    <row r="52" spans="1:8" ht="13" thickBot="1">
      <c r="A52" s="216" t="s">
        <v>169</v>
      </c>
      <c r="B52" s="102" t="s">
        <v>588</v>
      </c>
      <c r="C52" s="102"/>
      <c r="D52" s="46"/>
      <c r="E52" s="46"/>
      <c r="F52" s="46"/>
      <c r="G52" s="46"/>
      <c r="H52" s="215">
        <f t="shared" si="0"/>
        <v>0</v>
      </c>
    </row>
    <row r="53" spans="1:8" ht="13.5" thickTop="1" thickBot="1">
      <c r="A53" s="662" t="s">
        <v>589</v>
      </c>
      <c r="B53" s="663"/>
      <c r="C53" s="588"/>
      <c r="D53" s="217">
        <f>SUM(D8:D52)</f>
        <v>0</v>
      </c>
      <c r="E53" s="217">
        <f>SUM(E8:E52)</f>
        <v>0</v>
      </c>
      <c r="F53" s="217">
        <f>SUM(F8:F52)</f>
        <v>0</v>
      </c>
      <c r="G53" s="217">
        <f>SUM(G8:G52)</f>
        <v>0</v>
      </c>
      <c r="H53" s="218">
        <f>SUM(H8:H52)</f>
        <v>0</v>
      </c>
    </row>
    <row r="54" spans="1:8" ht="12" customHeight="1" thickTop="1">
      <c r="A54" s="219"/>
      <c r="B54" s="220"/>
      <c r="C54" s="221" t="s">
        <v>590</v>
      </c>
      <c r="D54" s="222"/>
      <c r="E54" s="222" t="s">
        <v>591</v>
      </c>
      <c r="F54" s="220"/>
      <c r="G54" s="220"/>
      <c r="H54" s="220"/>
    </row>
    <row r="55" spans="1:8" ht="12" customHeight="1">
      <c r="A55" s="37" t="s">
        <v>131</v>
      </c>
      <c r="B55" s="185" t="s">
        <v>592</v>
      </c>
      <c r="C55" s="37" t="s">
        <v>131</v>
      </c>
      <c r="D55" s="194">
        <v>-86576491.260000005</v>
      </c>
      <c r="E55" s="194">
        <v>-31921208.940000001</v>
      </c>
      <c r="F55" s="194">
        <v>-9776724.9600000009</v>
      </c>
      <c r="G55" s="194">
        <v>-13042700.060000001</v>
      </c>
      <c r="H55" s="223">
        <f>SUM(D55:G55)</f>
        <v>-141317125.22</v>
      </c>
    </row>
    <row r="56" spans="1:8" ht="12" customHeight="1">
      <c r="A56" s="214" t="s">
        <v>139</v>
      </c>
      <c r="B56" s="42" t="s">
        <v>593</v>
      </c>
      <c r="C56" s="36" t="s">
        <v>131</v>
      </c>
      <c r="D56" s="46"/>
      <c r="E56" s="46"/>
      <c r="F56" s="46">
        <v>1611249.43</v>
      </c>
      <c r="G56" s="46"/>
      <c r="H56" s="224">
        <f t="shared" ref="H56:H74" si="1">SUM(D56:G56)</f>
        <v>1611249.43</v>
      </c>
    </row>
    <row r="57" spans="1:8" ht="12" customHeight="1">
      <c r="A57" s="214" t="s">
        <v>140</v>
      </c>
      <c r="B57" s="42" t="s">
        <v>594</v>
      </c>
      <c r="C57" s="36" t="s">
        <v>131</v>
      </c>
      <c r="D57" s="46"/>
      <c r="F57" s="46"/>
      <c r="G57" s="46"/>
      <c r="H57" s="224">
        <f t="shared" si="1"/>
        <v>0</v>
      </c>
    </row>
    <row r="58" spans="1:8" ht="12" customHeight="1">
      <c r="A58" s="214" t="s">
        <v>141</v>
      </c>
      <c r="B58" s="42" t="s">
        <v>595</v>
      </c>
      <c r="C58" s="36" t="s">
        <v>131</v>
      </c>
      <c r="D58" s="46"/>
      <c r="E58" s="46"/>
      <c r="F58" s="46"/>
      <c r="G58" s="46"/>
      <c r="H58" s="224">
        <f t="shared" si="1"/>
        <v>0</v>
      </c>
    </row>
    <row r="59" spans="1:8" ht="12" customHeight="1">
      <c r="A59" s="214" t="s">
        <v>142</v>
      </c>
      <c r="B59" s="42" t="s">
        <v>596</v>
      </c>
      <c r="C59" s="36" t="s">
        <v>131</v>
      </c>
      <c r="D59" s="46"/>
      <c r="E59" s="46"/>
      <c r="F59" s="46"/>
      <c r="G59" s="46"/>
      <c r="H59" s="224">
        <f t="shared" si="1"/>
        <v>0</v>
      </c>
    </row>
    <row r="60" spans="1:8" ht="12" customHeight="1">
      <c r="A60" s="214" t="s">
        <v>143</v>
      </c>
      <c r="B60" s="42" t="s">
        <v>597</v>
      </c>
      <c r="C60" s="36" t="s">
        <v>131</v>
      </c>
      <c r="D60" s="46"/>
      <c r="E60" s="46"/>
      <c r="F60" s="46"/>
      <c r="G60" s="46"/>
      <c r="H60" s="224">
        <f t="shared" si="1"/>
        <v>0</v>
      </c>
    </row>
    <row r="61" spans="1:8" ht="12" customHeight="1">
      <c r="A61" s="214" t="s">
        <v>144</v>
      </c>
      <c r="B61" s="42" t="s">
        <v>598</v>
      </c>
      <c r="C61" s="36" t="s">
        <v>148</v>
      </c>
      <c r="D61" s="46">
        <v>3306346.14</v>
      </c>
      <c r="E61" s="46">
        <v>1202607.74</v>
      </c>
      <c r="F61" s="46">
        <v>311591.14</v>
      </c>
      <c r="G61" s="46">
        <v>538682.91</v>
      </c>
      <c r="H61" s="224">
        <f t="shared" si="1"/>
        <v>5359227.93</v>
      </c>
    </row>
    <row r="62" spans="1:8" ht="12" customHeight="1">
      <c r="A62" s="214" t="s">
        <v>145</v>
      </c>
      <c r="B62" s="42" t="s">
        <v>599</v>
      </c>
      <c r="C62" s="36" t="s">
        <v>148</v>
      </c>
      <c r="D62" s="46"/>
      <c r="E62" s="46"/>
      <c r="F62" s="46"/>
      <c r="G62" s="46"/>
      <c r="H62" s="224">
        <f t="shared" si="1"/>
        <v>0</v>
      </c>
    </row>
    <row r="63" spans="1:8" ht="12" customHeight="1">
      <c r="A63" s="214" t="s">
        <v>146</v>
      </c>
      <c r="B63" s="42" t="s">
        <v>600</v>
      </c>
      <c r="C63" s="36" t="s">
        <v>149</v>
      </c>
      <c r="D63" s="46">
        <v>5122274.67</v>
      </c>
      <c r="E63" s="46"/>
      <c r="F63" s="46"/>
      <c r="G63" s="46"/>
      <c r="H63" s="224">
        <f t="shared" si="1"/>
        <v>5122274.67</v>
      </c>
    </row>
    <row r="64" spans="1:8" ht="12" customHeight="1">
      <c r="A64" s="214" t="s">
        <v>147</v>
      </c>
      <c r="B64" s="42" t="s">
        <v>601</v>
      </c>
      <c r="C64" s="36" t="s">
        <v>149</v>
      </c>
      <c r="D64" s="46"/>
      <c r="E64" s="46"/>
      <c r="F64" s="46"/>
      <c r="G64" s="46"/>
      <c r="H64" s="224">
        <f t="shared" si="1"/>
        <v>0</v>
      </c>
    </row>
    <row r="65" spans="1:8" ht="12" customHeight="1">
      <c r="A65" s="214" t="s">
        <v>148</v>
      </c>
      <c r="B65" s="42" t="s">
        <v>602</v>
      </c>
      <c r="C65" s="36" t="s">
        <v>206</v>
      </c>
      <c r="D65" s="46"/>
      <c r="E65" s="46"/>
      <c r="F65" s="46"/>
      <c r="G65" s="46"/>
      <c r="H65" s="224">
        <f t="shared" si="1"/>
        <v>0</v>
      </c>
    </row>
    <row r="66" spans="1:8" ht="12" customHeight="1">
      <c r="A66" s="214" t="s">
        <v>149</v>
      </c>
      <c r="B66" s="42" t="s">
        <v>603</v>
      </c>
      <c r="C66" s="36" t="s">
        <v>148</v>
      </c>
      <c r="D66" s="46"/>
      <c r="E66" s="46"/>
      <c r="F66" s="46"/>
      <c r="G66" s="46"/>
      <c r="H66" s="224">
        <f t="shared" si="1"/>
        <v>0</v>
      </c>
    </row>
    <row r="67" spans="1:8" ht="12" customHeight="1">
      <c r="A67" s="214" t="s">
        <v>150</v>
      </c>
      <c r="B67" s="42" t="s">
        <v>207</v>
      </c>
      <c r="C67" s="36" t="s">
        <v>148</v>
      </c>
      <c r="D67" s="46"/>
      <c r="E67" s="46"/>
      <c r="F67" s="46"/>
      <c r="G67" s="46"/>
      <c r="H67" s="224">
        <f t="shared" si="1"/>
        <v>0</v>
      </c>
    </row>
    <row r="68" spans="1:8" ht="12" customHeight="1">
      <c r="A68" s="214" t="s">
        <v>151</v>
      </c>
      <c r="B68" s="42" t="s">
        <v>604</v>
      </c>
      <c r="C68" s="36" t="s">
        <v>148</v>
      </c>
      <c r="D68" s="46"/>
      <c r="E68" s="46"/>
      <c r="F68" s="46"/>
      <c r="G68" s="46"/>
      <c r="H68" s="224">
        <f t="shared" si="1"/>
        <v>0</v>
      </c>
    </row>
    <row r="69" spans="1:8" ht="12" customHeight="1">
      <c r="A69" s="214" t="s">
        <v>152</v>
      </c>
      <c r="B69" s="56" t="s">
        <v>605</v>
      </c>
      <c r="C69" s="36" t="s">
        <v>132</v>
      </c>
      <c r="D69" s="46"/>
      <c r="E69" s="46"/>
      <c r="F69" s="46"/>
      <c r="G69" s="46"/>
      <c r="H69" s="224">
        <f t="shared" si="1"/>
        <v>0</v>
      </c>
    </row>
    <row r="70" spans="1:8" ht="12" customHeight="1">
      <c r="A70" s="214" t="s">
        <v>162</v>
      </c>
      <c r="B70" s="42" t="s">
        <v>606</v>
      </c>
      <c r="C70" s="36" t="s">
        <v>132</v>
      </c>
      <c r="D70" s="46"/>
      <c r="E70" s="46"/>
      <c r="F70" s="46"/>
      <c r="G70" s="46"/>
      <c r="H70" s="224">
        <f t="shared" si="1"/>
        <v>0</v>
      </c>
    </row>
    <row r="71" spans="1:8" ht="12" customHeight="1">
      <c r="A71" s="214" t="s">
        <v>154</v>
      </c>
      <c r="B71" s="42" t="s">
        <v>607</v>
      </c>
      <c r="C71" s="36" t="s">
        <v>132</v>
      </c>
      <c r="D71" s="46"/>
      <c r="E71" s="46"/>
      <c r="F71" s="46"/>
      <c r="G71" s="46"/>
      <c r="H71" s="224">
        <f t="shared" si="1"/>
        <v>0</v>
      </c>
    </row>
    <row r="72" spans="1:8" ht="12" customHeight="1">
      <c r="A72" s="214" t="s">
        <v>155</v>
      </c>
      <c r="B72" s="42" t="s">
        <v>608</v>
      </c>
      <c r="C72" s="36" t="s">
        <v>132</v>
      </c>
      <c r="D72" s="46"/>
      <c r="E72" s="46"/>
      <c r="F72" s="46"/>
      <c r="G72" s="46"/>
      <c r="H72" s="224">
        <f t="shared" si="1"/>
        <v>0</v>
      </c>
    </row>
    <row r="73" spans="1:8" ht="12" customHeight="1">
      <c r="A73" s="214" t="s">
        <v>156</v>
      </c>
      <c r="B73" s="42" t="s">
        <v>609</v>
      </c>
      <c r="C73" s="36" t="s">
        <v>132</v>
      </c>
      <c r="D73" s="46"/>
      <c r="E73" s="46"/>
      <c r="F73" s="46"/>
      <c r="G73" s="46"/>
      <c r="H73" s="224">
        <f t="shared" si="1"/>
        <v>0</v>
      </c>
    </row>
    <row r="74" spans="1:8" ht="12" customHeight="1" thickBot="1">
      <c r="A74" s="214" t="s">
        <v>157</v>
      </c>
      <c r="B74" s="43" t="s">
        <v>610</v>
      </c>
      <c r="C74" s="36" t="s">
        <v>186</v>
      </c>
      <c r="D74" s="201">
        <v>78147870.450000003</v>
      </c>
      <c r="E74" s="201">
        <v>30718601.199999999</v>
      </c>
      <c r="F74" s="201">
        <v>7853884.3899999997</v>
      </c>
      <c r="G74" s="201">
        <v>12504017.15</v>
      </c>
      <c r="H74" s="224">
        <f t="shared" si="1"/>
        <v>129224373.19000001</v>
      </c>
    </row>
    <row r="75" spans="1:8" s="175" customFormat="1" ht="12" customHeight="1" thickTop="1" thickBot="1">
      <c r="A75" s="226"/>
      <c r="B75" s="227" t="s">
        <v>10</v>
      </c>
      <c r="C75" s="91"/>
      <c r="D75" s="228">
        <f>SUM(D55:D74)</f>
        <v>0</v>
      </c>
      <c r="E75" s="228">
        <f>SUM(E55:E74)</f>
        <v>0</v>
      </c>
      <c r="F75" s="228">
        <f>SUM(F55:F74)</f>
        <v>0</v>
      </c>
      <c r="G75" s="228">
        <f>SUM(G55:G74)</f>
        <v>0</v>
      </c>
      <c r="H75" s="229">
        <f>SUM(H55:H74)</f>
        <v>0</v>
      </c>
    </row>
    <row r="76" spans="1:8" ht="12" customHeight="1" thickTop="1"/>
    <row r="77" spans="1:8" ht="12" customHeight="1">
      <c r="A77" s="664" t="s">
        <v>611</v>
      </c>
      <c r="B77" s="664"/>
      <c r="C77" s="664"/>
      <c r="D77" s="664"/>
      <c r="E77" s="664"/>
      <c r="F77" s="664"/>
      <c r="G77" s="664"/>
      <c r="H77" s="664"/>
    </row>
    <row r="78" spans="1:8" ht="12" customHeight="1">
      <c r="A78" s="660" t="s">
        <v>532</v>
      </c>
      <c r="B78" s="660"/>
      <c r="C78" s="660"/>
      <c r="D78" s="660"/>
      <c r="E78" s="660"/>
      <c r="F78" s="660"/>
      <c r="G78" s="660"/>
      <c r="H78" s="660"/>
    </row>
    <row r="79" spans="1:8" ht="12" customHeight="1">
      <c r="A79" s="658" t="s">
        <v>533</v>
      </c>
      <c r="B79" s="658"/>
      <c r="C79" s="658"/>
      <c r="D79" s="658"/>
      <c r="E79" s="658"/>
      <c r="F79" s="658"/>
      <c r="G79" s="658"/>
      <c r="H79" s="658"/>
    </row>
    <row r="80" spans="1:8" ht="12" customHeight="1">
      <c r="A80" s="658" t="s">
        <v>12</v>
      </c>
      <c r="B80" s="658"/>
      <c r="C80" s="658"/>
      <c r="D80" s="658"/>
      <c r="E80" s="658"/>
      <c r="F80" s="658"/>
      <c r="G80" s="658"/>
      <c r="H80" s="658"/>
    </row>
    <row r="81" spans="1:8">
      <c r="A81" s="161"/>
      <c r="B81" s="140"/>
      <c r="C81" s="140"/>
      <c r="D81" s="81"/>
      <c r="E81" s="81"/>
      <c r="F81" s="81"/>
      <c r="G81" s="81" t="s">
        <v>612</v>
      </c>
      <c r="H81" s="81" t="s">
        <v>535</v>
      </c>
    </row>
    <row r="82" spans="1:8">
      <c r="A82" s="661" t="s">
        <v>536</v>
      </c>
      <c r="B82" s="661"/>
      <c r="C82" s="661"/>
      <c r="D82" s="661"/>
      <c r="E82" s="661"/>
      <c r="F82" s="661"/>
      <c r="G82" s="661"/>
      <c r="H82" s="661"/>
    </row>
    <row r="83" spans="1:8" ht="13.5" thickBot="1">
      <c r="A83" s="659" t="s">
        <v>613</v>
      </c>
      <c r="B83" s="659"/>
      <c r="C83" s="659"/>
      <c r="D83" s="659"/>
      <c r="E83" s="659"/>
      <c r="F83" s="659"/>
      <c r="G83" s="659"/>
      <c r="H83" s="659"/>
    </row>
    <row r="84" spans="1:8" ht="13.5" thickTop="1" thickBot="1">
      <c r="A84" s="209" t="s">
        <v>205</v>
      </c>
      <c r="B84" s="481" t="s">
        <v>538</v>
      </c>
      <c r="C84" s="481"/>
      <c r="D84" s="210" t="s">
        <v>539</v>
      </c>
      <c r="E84" s="210" t="s">
        <v>540</v>
      </c>
      <c r="F84" s="210" t="s">
        <v>541</v>
      </c>
      <c r="G84" s="210" t="s">
        <v>542</v>
      </c>
      <c r="H84" s="211" t="s">
        <v>543</v>
      </c>
    </row>
    <row r="85" spans="1:8" ht="13" thickTop="1">
      <c r="A85" s="212" t="s">
        <v>131</v>
      </c>
      <c r="B85" s="66" t="s">
        <v>544</v>
      </c>
      <c r="C85" s="66"/>
      <c r="D85" s="194"/>
      <c r="E85" s="194"/>
      <c r="F85" s="194"/>
      <c r="G85" s="194"/>
      <c r="H85" s="213">
        <f>SUM(D85:G85)</f>
        <v>0</v>
      </c>
    </row>
    <row r="86" spans="1:8">
      <c r="A86" s="214" t="s">
        <v>139</v>
      </c>
      <c r="B86" s="56" t="s">
        <v>545</v>
      </c>
      <c r="C86" s="56"/>
      <c r="D86" s="46"/>
      <c r="E86" s="46"/>
      <c r="F86" s="46"/>
      <c r="G86" s="46"/>
      <c r="H86" s="215">
        <f>SUM(D86:G86)</f>
        <v>0</v>
      </c>
    </row>
    <row r="87" spans="1:8">
      <c r="A87" s="214" t="s">
        <v>140</v>
      </c>
      <c r="B87" s="56" t="s">
        <v>546</v>
      </c>
      <c r="C87" s="56"/>
      <c r="D87" s="46"/>
      <c r="E87" s="46"/>
      <c r="F87" s="46"/>
      <c r="G87" s="46"/>
      <c r="H87" s="215">
        <f t="shared" ref="H87:H115" si="2">SUM(D87:G87)</f>
        <v>0</v>
      </c>
    </row>
    <row r="88" spans="1:8">
      <c r="A88" s="214" t="s">
        <v>141</v>
      </c>
      <c r="B88" s="56" t="s">
        <v>547</v>
      </c>
      <c r="C88" s="56"/>
      <c r="D88" s="46"/>
      <c r="E88" s="46"/>
      <c r="F88" s="46"/>
      <c r="G88" s="46"/>
      <c r="H88" s="215">
        <f t="shared" si="2"/>
        <v>0</v>
      </c>
    </row>
    <row r="89" spans="1:8">
      <c r="A89" s="214" t="s">
        <v>142</v>
      </c>
      <c r="B89" s="56" t="s">
        <v>548</v>
      </c>
      <c r="C89" s="56"/>
      <c r="D89" s="46"/>
      <c r="E89" s="194"/>
      <c r="F89" s="46"/>
      <c r="G89" s="194"/>
      <c r="H89" s="215">
        <f t="shared" si="2"/>
        <v>0</v>
      </c>
    </row>
    <row r="90" spans="1:8">
      <c r="A90" s="214" t="s">
        <v>143</v>
      </c>
      <c r="B90" s="56" t="s">
        <v>549</v>
      </c>
      <c r="C90" s="56"/>
      <c r="D90" s="46"/>
      <c r="E90" s="46"/>
      <c r="F90" s="46"/>
      <c r="G90" s="46"/>
      <c r="H90" s="215">
        <f t="shared" si="2"/>
        <v>0</v>
      </c>
    </row>
    <row r="91" spans="1:8">
      <c r="A91" s="214" t="s">
        <v>144</v>
      </c>
      <c r="B91" s="56" t="s">
        <v>550</v>
      </c>
      <c r="C91" s="56"/>
      <c r="D91" s="46"/>
      <c r="E91" s="46"/>
      <c r="F91" s="194"/>
      <c r="G91" s="46"/>
      <c r="H91" s="215">
        <f t="shared" si="2"/>
        <v>0</v>
      </c>
    </row>
    <row r="92" spans="1:8">
      <c r="A92" s="214" t="s">
        <v>145</v>
      </c>
      <c r="B92" s="56" t="s">
        <v>551</v>
      </c>
      <c r="C92" s="56"/>
      <c r="D92" s="46"/>
      <c r="E92" s="46"/>
      <c r="F92" s="46"/>
      <c r="G92" s="46"/>
      <c r="H92" s="215">
        <f t="shared" si="2"/>
        <v>0</v>
      </c>
    </row>
    <row r="93" spans="1:8" ht="12.75" customHeight="1">
      <c r="A93" s="214" t="s">
        <v>146</v>
      </c>
      <c r="B93" s="56" t="s">
        <v>552</v>
      </c>
      <c r="C93" s="56"/>
      <c r="D93" s="46"/>
      <c r="E93" s="194"/>
      <c r="F93" s="46"/>
      <c r="G93" s="194"/>
      <c r="H93" s="215">
        <f t="shared" si="2"/>
        <v>0</v>
      </c>
    </row>
    <row r="94" spans="1:8" ht="12.75" customHeight="1">
      <c r="A94" s="214" t="s">
        <v>147</v>
      </c>
      <c r="B94" s="56" t="s">
        <v>553</v>
      </c>
      <c r="C94" s="56"/>
      <c r="D94" s="46"/>
      <c r="E94" s="46"/>
      <c r="F94" s="46"/>
      <c r="G94" s="46"/>
      <c r="H94" s="215">
        <f t="shared" si="2"/>
        <v>0</v>
      </c>
    </row>
    <row r="95" spans="1:8" ht="12.75" customHeight="1">
      <c r="A95" s="214" t="s">
        <v>148</v>
      </c>
      <c r="B95" s="56" t="s">
        <v>554</v>
      </c>
      <c r="C95" s="56"/>
      <c r="D95" s="46"/>
      <c r="E95" s="46"/>
      <c r="F95" s="46"/>
      <c r="G95" s="46"/>
      <c r="H95" s="215">
        <f t="shared" si="2"/>
        <v>0</v>
      </c>
    </row>
    <row r="96" spans="1:8" ht="12.75" customHeight="1">
      <c r="A96" s="214" t="s">
        <v>149</v>
      </c>
      <c r="B96" s="56" t="s">
        <v>555</v>
      </c>
      <c r="C96" s="56"/>
      <c r="D96" s="46"/>
      <c r="E96" s="46"/>
      <c r="F96" s="46"/>
      <c r="G96" s="46"/>
      <c r="H96" s="215">
        <f t="shared" si="2"/>
        <v>0</v>
      </c>
    </row>
    <row r="97" spans="1:8" ht="12.75" customHeight="1">
      <c r="A97" s="214" t="s">
        <v>150</v>
      </c>
      <c r="B97" s="56" t="s">
        <v>556</v>
      </c>
      <c r="C97" s="56"/>
      <c r="D97" s="46"/>
      <c r="E97" s="194"/>
      <c r="F97" s="194"/>
      <c r="G97" s="194"/>
      <c r="H97" s="215">
        <f t="shared" si="2"/>
        <v>0</v>
      </c>
    </row>
    <row r="98" spans="1:8" ht="12.75" customHeight="1">
      <c r="A98" s="214" t="s">
        <v>151</v>
      </c>
      <c r="B98" s="56" t="s">
        <v>557</v>
      </c>
      <c r="C98" s="56"/>
      <c r="D98" s="46"/>
      <c r="E98" s="46"/>
      <c r="F98" s="46"/>
      <c r="G98" s="46"/>
      <c r="H98" s="215">
        <f t="shared" si="2"/>
        <v>0</v>
      </c>
    </row>
    <row r="99" spans="1:8" ht="12.75" customHeight="1">
      <c r="A99" s="214" t="s">
        <v>152</v>
      </c>
      <c r="B99" s="56" t="s">
        <v>558</v>
      </c>
      <c r="C99" s="56"/>
      <c r="D99" s="46"/>
      <c r="E99" s="46"/>
      <c r="F99" s="46"/>
      <c r="G99" s="46"/>
      <c r="H99" s="215">
        <f t="shared" si="2"/>
        <v>0</v>
      </c>
    </row>
    <row r="100" spans="1:8" ht="12.75" customHeight="1">
      <c r="A100" s="214" t="s">
        <v>162</v>
      </c>
      <c r="B100" s="56" t="s">
        <v>559</v>
      </c>
      <c r="C100" s="56"/>
      <c r="D100" s="46"/>
      <c r="E100" s="46"/>
      <c r="F100" s="46"/>
      <c r="G100" s="46"/>
      <c r="H100" s="215">
        <f t="shared" si="2"/>
        <v>0</v>
      </c>
    </row>
    <row r="101" spans="1:8" ht="12.75" customHeight="1">
      <c r="A101" s="214" t="s">
        <v>154</v>
      </c>
      <c r="B101" s="56" t="s">
        <v>560</v>
      </c>
      <c r="C101" s="56"/>
      <c r="D101" s="46"/>
      <c r="E101" s="194"/>
      <c r="F101" s="46"/>
      <c r="G101" s="194"/>
      <c r="H101" s="215">
        <f t="shared" si="2"/>
        <v>0</v>
      </c>
    </row>
    <row r="102" spans="1:8" ht="12.75" customHeight="1">
      <c r="A102" s="214" t="s">
        <v>155</v>
      </c>
      <c r="B102" s="56" t="s">
        <v>561</v>
      </c>
      <c r="C102" s="56"/>
      <c r="D102" s="46"/>
      <c r="E102" s="46"/>
      <c r="F102" s="46"/>
      <c r="G102" s="46"/>
      <c r="H102" s="215">
        <f t="shared" si="2"/>
        <v>0</v>
      </c>
    </row>
    <row r="103" spans="1:8" ht="12.75" customHeight="1">
      <c r="A103" s="214" t="s">
        <v>156</v>
      </c>
      <c r="B103" s="56" t="s">
        <v>562</v>
      </c>
      <c r="C103" s="56"/>
      <c r="D103" s="46"/>
      <c r="E103" s="46"/>
      <c r="F103" s="194"/>
      <c r="G103" s="46"/>
      <c r="H103" s="215">
        <f t="shared" si="2"/>
        <v>0</v>
      </c>
    </row>
    <row r="104" spans="1:8" ht="12.75" customHeight="1">
      <c r="A104" s="214" t="s">
        <v>157</v>
      </c>
      <c r="B104" s="56" t="s">
        <v>563</v>
      </c>
      <c r="C104" s="56"/>
      <c r="D104" s="46"/>
      <c r="E104" s="46"/>
      <c r="F104" s="46"/>
      <c r="G104" s="46"/>
      <c r="H104" s="215">
        <f t="shared" si="2"/>
        <v>0</v>
      </c>
    </row>
    <row r="105" spans="1:8" ht="12.75" customHeight="1">
      <c r="A105" s="214" t="s">
        <v>158</v>
      </c>
      <c r="B105" s="56" t="s">
        <v>564</v>
      </c>
      <c r="C105" s="56"/>
      <c r="D105" s="46"/>
      <c r="E105" s="194"/>
      <c r="F105" s="46"/>
      <c r="G105" s="194"/>
      <c r="H105" s="215">
        <f t="shared" si="2"/>
        <v>0</v>
      </c>
    </row>
    <row r="106" spans="1:8" ht="12.75" customHeight="1">
      <c r="A106" s="214" t="s">
        <v>160</v>
      </c>
      <c r="B106" s="56" t="s">
        <v>565</v>
      </c>
      <c r="C106" s="56"/>
      <c r="D106" s="46"/>
      <c r="E106" s="46"/>
      <c r="F106" s="46"/>
      <c r="G106" s="46"/>
      <c r="H106" s="215">
        <f t="shared" si="2"/>
        <v>0</v>
      </c>
    </row>
    <row r="107" spans="1:8" ht="12.75" customHeight="1">
      <c r="A107" s="214" t="s">
        <v>132</v>
      </c>
      <c r="B107" s="56" t="s">
        <v>566</v>
      </c>
      <c r="C107" s="56"/>
      <c r="D107" s="46"/>
      <c r="E107" s="46"/>
      <c r="F107" s="46"/>
      <c r="G107" s="46"/>
      <c r="H107" s="215">
        <f t="shared" si="2"/>
        <v>0</v>
      </c>
    </row>
    <row r="108" spans="1:8" ht="12.75" customHeight="1">
      <c r="A108" s="214" t="s">
        <v>133</v>
      </c>
      <c r="B108" s="56" t="s">
        <v>567</v>
      </c>
      <c r="C108" s="56"/>
      <c r="D108" s="46"/>
      <c r="E108" s="46"/>
      <c r="F108" s="46"/>
      <c r="G108" s="46"/>
      <c r="H108" s="215">
        <f t="shared" si="2"/>
        <v>0</v>
      </c>
    </row>
    <row r="109" spans="1:8" ht="12.75" customHeight="1">
      <c r="A109" s="214" t="s">
        <v>134</v>
      </c>
      <c r="B109" s="56" t="s">
        <v>568</v>
      </c>
      <c r="C109" s="56"/>
      <c r="D109" s="46"/>
      <c r="E109" s="194"/>
      <c r="F109" s="194"/>
      <c r="G109" s="194"/>
      <c r="H109" s="215">
        <f t="shared" si="2"/>
        <v>0</v>
      </c>
    </row>
    <row r="110" spans="1:8" ht="12.75" customHeight="1">
      <c r="A110" s="214" t="s">
        <v>180</v>
      </c>
      <c r="B110" s="56" t="s">
        <v>569</v>
      </c>
      <c r="C110" s="56"/>
      <c r="D110" s="46"/>
      <c r="E110" s="46"/>
      <c r="F110" s="46"/>
      <c r="G110" s="46"/>
      <c r="H110" s="215">
        <f t="shared" si="2"/>
        <v>0</v>
      </c>
    </row>
    <row r="111" spans="1:8" ht="12.75" customHeight="1">
      <c r="A111" s="214" t="s">
        <v>181</v>
      </c>
      <c r="B111" s="56" t="s">
        <v>570</v>
      </c>
      <c r="C111" s="56"/>
      <c r="D111" s="46"/>
      <c r="E111" s="46"/>
      <c r="F111" s="46"/>
      <c r="G111" s="46"/>
      <c r="H111" s="215">
        <f t="shared" si="2"/>
        <v>0</v>
      </c>
    </row>
    <row r="112" spans="1:8" ht="12.75" customHeight="1">
      <c r="A112" s="214" t="s">
        <v>182</v>
      </c>
      <c r="B112" s="56" t="s">
        <v>571</v>
      </c>
      <c r="C112" s="56"/>
      <c r="D112" s="46"/>
      <c r="E112" s="46"/>
      <c r="F112" s="46"/>
      <c r="G112" s="46"/>
      <c r="H112" s="215">
        <f t="shared" si="2"/>
        <v>0</v>
      </c>
    </row>
    <row r="113" spans="1:8" ht="12.75" customHeight="1">
      <c r="A113" s="214" t="s">
        <v>183</v>
      </c>
      <c r="B113" s="56" t="s">
        <v>572</v>
      </c>
      <c r="C113" s="56"/>
      <c r="D113" s="46"/>
      <c r="E113" s="194"/>
      <c r="F113" s="46"/>
      <c r="G113" s="194"/>
      <c r="H113" s="215">
        <f t="shared" si="2"/>
        <v>0</v>
      </c>
    </row>
    <row r="114" spans="1:8" ht="12.75" customHeight="1">
      <c r="A114" s="214" t="s">
        <v>185</v>
      </c>
      <c r="B114" s="56" t="s">
        <v>573</v>
      </c>
      <c r="C114" s="56"/>
      <c r="D114" s="46"/>
      <c r="E114" s="46"/>
      <c r="F114" s="46"/>
      <c r="G114" s="46"/>
      <c r="H114" s="215">
        <f t="shared" si="2"/>
        <v>0</v>
      </c>
    </row>
    <row r="115" spans="1:8" ht="12.75" customHeight="1">
      <c r="A115" s="214" t="s">
        <v>186</v>
      </c>
      <c r="B115" s="56" t="s">
        <v>574</v>
      </c>
      <c r="C115" s="56"/>
      <c r="D115" s="46"/>
      <c r="E115" s="46"/>
      <c r="F115" s="194"/>
      <c r="G115" s="46"/>
      <c r="H115" s="215">
        <f t="shared" si="2"/>
        <v>0</v>
      </c>
    </row>
    <row r="116" spans="1:8" ht="12.75" customHeight="1">
      <c r="A116" s="214" t="s">
        <v>187</v>
      </c>
      <c r="B116" s="56" t="s">
        <v>575</v>
      </c>
      <c r="C116" s="56"/>
      <c r="D116" s="46"/>
      <c r="E116" s="46"/>
      <c r="F116" s="46"/>
      <c r="G116" s="46"/>
      <c r="H116" s="215">
        <f>SUM(D116:G116)</f>
        <v>0</v>
      </c>
    </row>
    <row r="117" spans="1:8" ht="12.75" customHeight="1">
      <c r="A117" s="214" t="s">
        <v>190</v>
      </c>
      <c r="B117" s="56" t="s">
        <v>576</v>
      </c>
      <c r="C117" s="56"/>
      <c r="D117" s="46"/>
      <c r="E117" s="194"/>
      <c r="F117" s="46"/>
      <c r="G117" s="194"/>
      <c r="H117" s="215">
        <f t="shared" ref="H117:H129" si="3">SUM(D117:G117)</f>
        <v>0</v>
      </c>
    </row>
    <row r="118" spans="1:8" ht="12.75" customHeight="1">
      <c r="A118" s="214" t="s">
        <v>197</v>
      </c>
      <c r="B118" s="56" t="s">
        <v>577</v>
      </c>
      <c r="C118" s="56"/>
      <c r="D118" s="46"/>
      <c r="E118" s="46"/>
      <c r="F118" s="46"/>
      <c r="G118" s="46"/>
      <c r="H118" s="215">
        <f t="shared" si="3"/>
        <v>0</v>
      </c>
    </row>
    <row r="119" spans="1:8" ht="12.75" customHeight="1">
      <c r="A119" s="214" t="s">
        <v>164</v>
      </c>
      <c r="B119" s="56" t="s">
        <v>578</v>
      </c>
      <c r="C119" s="56"/>
      <c r="D119" s="46"/>
      <c r="E119" s="46"/>
      <c r="F119" s="46"/>
      <c r="G119" s="46"/>
      <c r="H119" s="215">
        <f t="shared" si="3"/>
        <v>0</v>
      </c>
    </row>
    <row r="120" spans="1:8" ht="12.75" customHeight="1">
      <c r="A120" s="214" t="s">
        <v>178</v>
      </c>
      <c r="B120" s="56" t="s">
        <v>579</v>
      </c>
      <c r="C120" s="56"/>
      <c r="D120" s="46"/>
      <c r="E120" s="46"/>
      <c r="F120" s="46"/>
      <c r="G120" s="46"/>
      <c r="H120" s="215">
        <f t="shared" si="3"/>
        <v>0</v>
      </c>
    </row>
    <row r="121" spans="1:8" ht="12.75" customHeight="1">
      <c r="A121" s="214" t="s">
        <v>135</v>
      </c>
      <c r="B121" s="56" t="s">
        <v>580</v>
      </c>
      <c r="C121" s="56"/>
      <c r="D121" s="46"/>
      <c r="E121" s="194"/>
      <c r="F121" s="194"/>
      <c r="G121" s="194"/>
      <c r="H121" s="215">
        <f t="shared" si="3"/>
        <v>0</v>
      </c>
    </row>
    <row r="122" spans="1:8" ht="12.75" customHeight="1">
      <c r="A122" s="214" t="s">
        <v>136</v>
      </c>
      <c r="B122" s="56" t="s">
        <v>581</v>
      </c>
      <c r="C122" s="56"/>
      <c r="D122" s="46"/>
      <c r="E122" s="46"/>
      <c r="F122" s="46"/>
      <c r="G122" s="46"/>
      <c r="H122" s="215">
        <f t="shared" si="3"/>
        <v>0</v>
      </c>
    </row>
    <row r="123" spans="1:8" ht="12.75" customHeight="1">
      <c r="A123" s="214" t="s">
        <v>137</v>
      </c>
      <c r="B123" s="56" t="s">
        <v>582</v>
      </c>
      <c r="C123" s="56"/>
      <c r="D123" s="46"/>
      <c r="E123" s="46"/>
      <c r="F123" s="46"/>
      <c r="G123" s="46"/>
      <c r="H123" s="215">
        <f t="shared" si="3"/>
        <v>0</v>
      </c>
    </row>
    <row r="124" spans="1:8" ht="12.75" customHeight="1">
      <c r="A124" s="214" t="s">
        <v>179</v>
      </c>
      <c r="B124" s="56" t="s">
        <v>583</v>
      </c>
      <c r="C124" s="56"/>
      <c r="D124" s="46"/>
      <c r="E124" s="46"/>
      <c r="F124" s="46"/>
      <c r="G124" s="46"/>
      <c r="H124" s="215">
        <f t="shared" si="3"/>
        <v>0</v>
      </c>
    </row>
    <row r="125" spans="1:8" ht="12.75" customHeight="1">
      <c r="A125" s="214" t="s">
        <v>165</v>
      </c>
      <c r="B125" s="56" t="s">
        <v>584</v>
      </c>
      <c r="C125" s="56"/>
      <c r="D125" s="46"/>
      <c r="E125" s="194"/>
      <c r="F125" s="46"/>
      <c r="G125" s="194"/>
      <c r="H125" s="215">
        <f t="shared" si="3"/>
        <v>0</v>
      </c>
    </row>
    <row r="126" spans="1:8" ht="12.75" customHeight="1">
      <c r="A126" s="214" t="s">
        <v>166</v>
      </c>
      <c r="B126" s="56" t="s">
        <v>585</v>
      </c>
      <c r="C126" s="56"/>
      <c r="D126" s="46"/>
      <c r="E126" s="46"/>
      <c r="F126" s="46"/>
      <c r="G126" s="46"/>
      <c r="H126" s="215">
        <f t="shared" si="3"/>
        <v>0</v>
      </c>
    </row>
    <row r="127" spans="1:8" ht="12.75" customHeight="1">
      <c r="A127" s="214" t="s">
        <v>167</v>
      </c>
      <c r="B127" s="56" t="s">
        <v>586</v>
      </c>
      <c r="C127" s="56"/>
      <c r="D127" s="46"/>
      <c r="E127" s="46"/>
      <c r="F127" s="194"/>
      <c r="G127" s="46"/>
      <c r="H127" s="215">
        <f t="shared" si="3"/>
        <v>0</v>
      </c>
    </row>
    <row r="128" spans="1:8" ht="12.75" customHeight="1">
      <c r="A128" s="214" t="s">
        <v>168</v>
      </c>
      <c r="B128" s="56" t="s">
        <v>587</v>
      </c>
      <c r="C128" s="56"/>
      <c r="D128" s="46"/>
      <c r="E128" s="46"/>
      <c r="F128" s="46"/>
      <c r="G128" s="46"/>
      <c r="H128" s="215">
        <f t="shared" si="3"/>
        <v>0</v>
      </c>
    </row>
    <row r="129" spans="1:8" ht="12.75" customHeight="1" thickBot="1">
      <c r="A129" s="216" t="s">
        <v>169</v>
      </c>
      <c r="B129" s="102" t="s">
        <v>588</v>
      </c>
      <c r="C129" s="132"/>
      <c r="D129" s="46"/>
      <c r="E129" s="194"/>
      <c r="F129" s="46"/>
      <c r="G129" s="194"/>
      <c r="H129" s="215">
        <f t="shared" si="3"/>
        <v>0</v>
      </c>
    </row>
    <row r="130" spans="1:8" ht="12.75" customHeight="1" thickTop="1" thickBot="1">
      <c r="A130" s="662" t="s">
        <v>208</v>
      </c>
      <c r="B130" s="663"/>
      <c r="C130" s="588"/>
      <c r="D130" s="217">
        <f>SUM(D85:D129)</f>
        <v>0</v>
      </c>
      <c r="E130" s="217">
        <f>SUM(E85:E129)</f>
        <v>0</v>
      </c>
      <c r="F130" s="217">
        <f>SUM(F85:F129)</f>
        <v>0</v>
      </c>
      <c r="G130" s="217">
        <f>SUM(G85:G129)</f>
        <v>0</v>
      </c>
      <c r="H130" s="218">
        <f>SUM(H85:H129)</f>
        <v>0</v>
      </c>
    </row>
    <row r="131" spans="1:8" ht="12.75" customHeight="1" thickTop="1">
      <c r="A131" s="219"/>
      <c r="B131" s="220"/>
      <c r="C131" s="221" t="s">
        <v>590</v>
      </c>
      <c r="D131" s="222"/>
      <c r="E131" s="222" t="s">
        <v>591</v>
      </c>
      <c r="F131" s="220"/>
      <c r="G131" s="220"/>
      <c r="H131" s="220"/>
    </row>
    <row r="132" spans="1:8" ht="12.75" customHeight="1">
      <c r="A132" s="37" t="s">
        <v>131</v>
      </c>
      <c r="B132" s="185" t="s">
        <v>592</v>
      </c>
      <c r="C132" s="37" t="s">
        <v>139</v>
      </c>
      <c r="D132" s="194">
        <v>-21892133.620000001</v>
      </c>
      <c r="E132" s="194">
        <v>-2452821.64</v>
      </c>
      <c r="F132" s="194">
        <v>-7718402.5099999998</v>
      </c>
      <c r="G132" s="194">
        <v>-34870450.240000002</v>
      </c>
      <c r="H132" s="223">
        <f>SUM(D132:G132)</f>
        <v>-66933808.010000005</v>
      </c>
    </row>
    <row r="133" spans="1:8" ht="12.75" customHeight="1">
      <c r="A133" s="214" t="s">
        <v>139</v>
      </c>
      <c r="B133" s="42" t="s">
        <v>593</v>
      </c>
      <c r="C133" s="36" t="s">
        <v>139</v>
      </c>
      <c r="D133" s="46"/>
      <c r="E133" s="46"/>
      <c r="F133" s="46"/>
      <c r="G133" s="46"/>
      <c r="H133" s="224">
        <f t="shared" ref="H133:H151" si="4">SUM(D133:G133)</f>
        <v>0</v>
      </c>
    </row>
    <row r="134" spans="1:8" ht="12.75" customHeight="1">
      <c r="A134" s="214" t="s">
        <v>140</v>
      </c>
      <c r="B134" s="42" t="s">
        <v>594</v>
      </c>
      <c r="C134" s="36" t="s">
        <v>139</v>
      </c>
      <c r="D134" s="46"/>
      <c r="F134" s="46"/>
      <c r="G134" s="46"/>
      <c r="H134" s="224">
        <f t="shared" si="4"/>
        <v>0</v>
      </c>
    </row>
    <row r="135" spans="1:8" ht="12.75" customHeight="1">
      <c r="A135" s="214" t="s">
        <v>141</v>
      </c>
      <c r="B135" s="42" t="s">
        <v>595</v>
      </c>
      <c r="C135" s="36" t="s">
        <v>139</v>
      </c>
      <c r="D135" s="46"/>
      <c r="E135" s="46"/>
      <c r="F135" s="46"/>
      <c r="G135" s="46"/>
      <c r="H135" s="224">
        <f t="shared" si="4"/>
        <v>0</v>
      </c>
    </row>
    <row r="136" spans="1:8" ht="12.75" customHeight="1">
      <c r="A136" s="214" t="s">
        <v>142</v>
      </c>
      <c r="B136" s="42" t="s">
        <v>596</v>
      </c>
      <c r="C136" s="36" t="s">
        <v>139</v>
      </c>
      <c r="D136" s="46"/>
      <c r="E136" s="46"/>
      <c r="F136" s="46"/>
      <c r="G136" s="46"/>
      <c r="H136" s="224">
        <f t="shared" si="4"/>
        <v>0</v>
      </c>
    </row>
    <row r="137" spans="1:8" ht="12.75" customHeight="1">
      <c r="A137" s="214" t="s">
        <v>143</v>
      </c>
      <c r="B137" s="42" t="s">
        <v>597</v>
      </c>
      <c r="C137" s="36" t="s">
        <v>139</v>
      </c>
      <c r="D137" s="46"/>
      <c r="E137" s="46"/>
      <c r="F137" s="46"/>
      <c r="G137" s="46"/>
      <c r="H137" s="224">
        <f t="shared" si="4"/>
        <v>0</v>
      </c>
    </row>
    <row r="138" spans="1:8" ht="12.75" customHeight="1">
      <c r="A138" s="214" t="s">
        <v>144</v>
      </c>
      <c r="B138" s="42" t="s">
        <v>598</v>
      </c>
      <c r="C138" s="36" t="s">
        <v>150</v>
      </c>
      <c r="D138" s="46">
        <v>2893171.62</v>
      </c>
      <c r="E138" s="46">
        <v>671159.52</v>
      </c>
      <c r="F138" s="46">
        <v>1657820.51</v>
      </c>
      <c r="G138" s="46">
        <v>2135501.48</v>
      </c>
      <c r="H138" s="224">
        <f t="shared" si="4"/>
        <v>7357653.1300000008</v>
      </c>
    </row>
    <row r="139" spans="1:8" ht="12.75" customHeight="1">
      <c r="A139" s="214" t="s">
        <v>145</v>
      </c>
      <c r="B139" s="42" t="s">
        <v>599</v>
      </c>
      <c r="C139" s="36" t="s">
        <v>150</v>
      </c>
      <c r="D139" s="46"/>
      <c r="E139" s="46"/>
      <c r="F139" s="46"/>
      <c r="G139" s="46"/>
      <c r="H139" s="224">
        <f t="shared" si="4"/>
        <v>0</v>
      </c>
    </row>
    <row r="140" spans="1:8" ht="12.75" customHeight="1">
      <c r="A140" s="214" t="s">
        <v>146</v>
      </c>
      <c r="B140" s="42" t="s">
        <v>600</v>
      </c>
      <c r="C140" s="36" t="s">
        <v>151</v>
      </c>
      <c r="D140" s="46"/>
      <c r="E140" s="46"/>
      <c r="F140" s="46"/>
      <c r="G140" s="46"/>
      <c r="H140" s="224">
        <f t="shared" si="4"/>
        <v>0</v>
      </c>
    </row>
    <row r="141" spans="1:8" ht="12.75" customHeight="1">
      <c r="A141" s="214" t="s">
        <v>147</v>
      </c>
      <c r="B141" s="42" t="s">
        <v>601</v>
      </c>
      <c r="C141" s="36" t="s">
        <v>151</v>
      </c>
      <c r="D141" s="46"/>
      <c r="E141" s="46"/>
      <c r="F141" s="46"/>
      <c r="G141" s="46"/>
      <c r="H141" s="224">
        <f t="shared" si="4"/>
        <v>0</v>
      </c>
    </row>
    <row r="142" spans="1:8" ht="12.75" customHeight="1">
      <c r="A142" s="214" t="s">
        <v>148</v>
      </c>
      <c r="B142" s="42" t="s">
        <v>614</v>
      </c>
      <c r="C142" s="36" t="s">
        <v>150</v>
      </c>
      <c r="D142" s="46"/>
      <c r="E142" s="46"/>
      <c r="F142" s="46"/>
      <c r="G142" s="46"/>
      <c r="H142" s="224">
        <f t="shared" si="4"/>
        <v>0</v>
      </c>
    </row>
    <row r="143" spans="1:8" ht="12.75" customHeight="1">
      <c r="A143" s="214" t="s">
        <v>149</v>
      </c>
      <c r="B143" s="42" t="s">
        <v>603</v>
      </c>
      <c r="C143" s="36" t="s">
        <v>150</v>
      </c>
      <c r="D143" s="46"/>
      <c r="E143" s="46"/>
      <c r="F143" s="46"/>
      <c r="G143" s="46"/>
      <c r="H143" s="224">
        <f t="shared" si="4"/>
        <v>0</v>
      </c>
    </row>
    <row r="144" spans="1:8" ht="12.75" customHeight="1">
      <c r="A144" s="214" t="s">
        <v>150</v>
      </c>
      <c r="B144" s="42" t="s">
        <v>207</v>
      </c>
      <c r="C144" s="36" t="s">
        <v>150</v>
      </c>
      <c r="D144" s="46"/>
      <c r="E144" s="46"/>
      <c r="F144" s="46"/>
      <c r="G144" s="46"/>
      <c r="H144" s="224">
        <f t="shared" si="4"/>
        <v>0</v>
      </c>
    </row>
    <row r="145" spans="1:8" ht="12.75" customHeight="1">
      <c r="A145" s="214" t="s">
        <v>151</v>
      </c>
      <c r="B145" s="42" t="s">
        <v>604</v>
      </c>
      <c r="C145" s="36" t="s">
        <v>150</v>
      </c>
      <c r="D145" s="46"/>
      <c r="E145" s="46"/>
      <c r="F145" s="46"/>
      <c r="G145" s="46"/>
      <c r="H145" s="224">
        <f t="shared" si="4"/>
        <v>0</v>
      </c>
    </row>
    <row r="146" spans="1:8" ht="12.75" customHeight="1">
      <c r="A146" s="214" t="s">
        <v>152</v>
      </c>
      <c r="B146" s="56" t="s">
        <v>605</v>
      </c>
      <c r="C146" s="36" t="s">
        <v>133</v>
      </c>
      <c r="D146" s="46">
        <v>4584358</v>
      </c>
      <c r="E146" s="46"/>
      <c r="F146" s="46">
        <v>324395</v>
      </c>
      <c r="G146" s="46"/>
      <c r="H146" s="224">
        <f t="shared" si="4"/>
        <v>4908753</v>
      </c>
    </row>
    <row r="147" spans="1:8" ht="12.75" customHeight="1">
      <c r="A147" s="214" t="s">
        <v>162</v>
      </c>
      <c r="B147" s="42" t="s">
        <v>606</v>
      </c>
      <c r="C147" s="36" t="s">
        <v>133</v>
      </c>
      <c r="D147" s="46"/>
      <c r="E147" s="46"/>
      <c r="F147" s="46"/>
      <c r="G147" s="46"/>
      <c r="H147" s="224">
        <f t="shared" si="4"/>
        <v>0</v>
      </c>
    </row>
    <row r="148" spans="1:8" ht="12.75" customHeight="1">
      <c r="A148" s="214" t="s">
        <v>154</v>
      </c>
      <c r="B148" s="42" t="s">
        <v>607</v>
      </c>
      <c r="C148" s="36" t="s">
        <v>133</v>
      </c>
      <c r="D148" s="46"/>
      <c r="E148" s="46"/>
      <c r="F148" s="46"/>
      <c r="G148" s="46"/>
      <c r="H148" s="224">
        <f t="shared" si="4"/>
        <v>0</v>
      </c>
    </row>
    <row r="149" spans="1:8" ht="12.75" customHeight="1">
      <c r="A149" s="214" t="s">
        <v>155</v>
      </c>
      <c r="B149" s="42" t="s">
        <v>608</v>
      </c>
      <c r="C149" s="36" t="s">
        <v>133</v>
      </c>
      <c r="D149" s="46"/>
      <c r="E149" s="46"/>
      <c r="F149" s="46"/>
      <c r="G149" s="46"/>
      <c r="H149" s="224">
        <f t="shared" si="4"/>
        <v>0</v>
      </c>
    </row>
    <row r="150" spans="1:8" ht="12.75" customHeight="1">
      <c r="A150" s="214" t="s">
        <v>156</v>
      </c>
      <c r="B150" s="42" t="s">
        <v>609</v>
      </c>
      <c r="C150" s="36" t="s">
        <v>133</v>
      </c>
      <c r="D150" s="46"/>
      <c r="E150" s="46"/>
      <c r="F150" s="46"/>
      <c r="G150" s="46"/>
      <c r="H150" s="224">
        <f t="shared" si="4"/>
        <v>0</v>
      </c>
    </row>
    <row r="151" spans="1:8" ht="12.75" customHeight="1" thickBot="1">
      <c r="A151" s="214" t="s">
        <v>157</v>
      </c>
      <c r="B151" s="43" t="s">
        <v>610</v>
      </c>
      <c r="C151" s="36" t="s">
        <v>187</v>
      </c>
      <c r="D151" s="46">
        <v>14414604</v>
      </c>
      <c r="E151" s="46">
        <v>1781662.12</v>
      </c>
      <c r="F151" s="201">
        <v>5736187</v>
      </c>
      <c r="G151" s="201">
        <v>32734948.760000002</v>
      </c>
      <c r="H151" s="224">
        <f t="shared" si="4"/>
        <v>54667401.880000003</v>
      </c>
    </row>
    <row r="152" spans="1:8" ht="12.75" customHeight="1" thickTop="1" thickBot="1">
      <c r="A152" s="226"/>
      <c r="B152" s="227" t="s">
        <v>10</v>
      </c>
      <c r="C152" s="91"/>
      <c r="D152" s="228">
        <f>SUM(D132:D151)</f>
        <v>0</v>
      </c>
      <c r="E152" s="228">
        <f>SUM(E132:E151)</f>
        <v>0</v>
      </c>
      <c r="F152" s="228">
        <f>SUM(F132:F151)</f>
        <v>0</v>
      </c>
      <c r="G152" s="228">
        <f>SUM(G132:G151)</f>
        <v>0</v>
      </c>
      <c r="H152" s="229">
        <f>SUM(H132:H151)</f>
        <v>0</v>
      </c>
    </row>
    <row r="153" spans="1:8" ht="12.75" customHeight="1" thickTop="1">
      <c r="A153" s="666" t="s">
        <v>611</v>
      </c>
      <c r="B153" s="666"/>
      <c r="C153" s="666"/>
      <c r="D153" s="666"/>
      <c r="E153" s="666"/>
      <c r="F153" s="666"/>
      <c r="G153" s="666"/>
      <c r="H153" s="666"/>
    </row>
    <row r="154" spans="1:8" ht="12.75" customHeight="1"/>
    <row r="155" spans="1:8" ht="12.75" customHeight="1">
      <c r="A155" s="660" t="s">
        <v>532</v>
      </c>
      <c r="B155" s="660"/>
      <c r="C155" s="660"/>
      <c r="D155" s="660"/>
      <c r="E155" s="660"/>
      <c r="F155" s="660"/>
      <c r="G155" s="660"/>
      <c r="H155" s="660"/>
    </row>
    <row r="156" spans="1:8" ht="12.75" customHeight="1">
      <c r="A156" s="658" t="s">
        <v>533</v>
      </c>
      <c r="B156" s="658"/>
      <c r="C156" s="658"/>
      <c r="D156" s="658"/>
      <c r="E156" s="658"/>
      <c r="F156" s="658"/>
      <c r="G156" s="658"/>
      <c r="H156" s="658"/>
    </row>
    <row r="157" spans="1:8" ht="12.75" customHeight="1">
      <c r="A157" s="658" t="s">
        <v>12</v>
      </c>
      <c r="B157" s="658"/>
      <c r="C157" s="658"/>
      <c r="D157" s="658"/>
      <c r="E157" s="658"/>
      <c r="F157" s="658"/>
      <c r="G157" s="658"/>
      <c r="H157" s="658"/>
    </row>
    <row r="158" spans="1:8" ht="12.75" customHeight="1">
      <c r="A158" s="161"/>
      <c r="B158" s="140"/>
      <c r="C158" s="140"/>
      <c r="D158" s="81"/>
      <c r="E158" s="81"/>
      <c r="F158" s="81"/>
      <c r="G158" s="81" t="s">
        <v>615</v>
      </c>
      <c r="H158" s="81" t="s">
        <v>535</v>
      </c>
    </row>
    <row r="159" spans="1:8" ht="12.75" customHeight="1">
      <c r="A159" s="661" t="s">
        <v>536</v>
      </c>
      <c r="B159" s="661"/>
      <c r="C159" s="661"/>
      <c r="D159" s="661"/>
      <c r="E159" s="661"/>
      <c r="F159" s="661"/>
      <c r="G159" s="661"/>
      <c r="H159" s="661"/>
    </row>
    <row r="160" spans="1:8" ht="12.75" customHeight="1" thickBot="1">
      <c r="A160" s="659" t="s">
        <v>616</v>
      </c>
      <c r="B160" s="659"/>
      <c r="C160" s="659"/>
      <c r="D160" s="659"/>
      <c r="E160" s="659"/>
      <c r="F160" s="659"/>
      <c r="G160" s="659"/>
      <c r="H160" s="659"/>
    </row>
    <row r="161" spans="1:8" ht="12.75" customHeight="1" thickTop="1" thickBot="1">
      <c r="A161" s="209" t="s">
        <v>205</v>
      </c>
      <c r="B161" s="481" t="s">
        <v>538</v>
      </c>
      <c r="C161" s="481"/>
      <c r="D161" s="210" t="s">
        <v>539</v>
      </c>
      <c r="E161" s="210" t="s">
        <v>540</v>
      </c>
      <c r="F161" s="210" t="s">
        <v>541</v>
      </c>
      <c r="G161" s="210" t="s">
        <v>542</v>
      </c>
      <c r="H161" s="211" t="s">
        <v>543</v>
      </c>
    </row>
    <row r="162" spans="1:8" ht="12.75" customHeight="1" thickTop="1">
      <c r="A162" s="212" t="s">
        <v>131</v>
      </c>
      <c r="B162" s="66" t="s">
        <v>544</v>
      </c>
      <c r="C162" s="66"/>
      <c r="D162" s="194"/>
      <c r="E162" s="194"/>
      <c r="F162" s="194"/>
      <c r="G162" s="194"/>
      <c r="H162" s="213">
        <f t="shared" ref="H162:H206" si="5">SUM(D162:G162)</f>
        <v>0</v>
      </c>
    </row>
    <row r="163" spans="1:8" ht="12.75" customHeight="1">
      <c r="A163" s="214" t="s">
        <v>139</v>
      </c>
      <c r="B163" s="56" t="s">
        <v>545</v>
      </c>
      <c r="C163" s="56"/>
      <c r="D163" s="46"/>
      <c r="E163" s="46"/>
      <c r="F163" s="46"/>
      <c r="G163" s="46"/>
      <c r="H163" s="215">
        <f t="shared" si="5"/>
        <v>0</v>
      </c>
    </row>
    <row r="164" spans="1:8" ht="12.75" customHeight="1">
      <c r="A164" s="214" t="s">
        <v>140</v>
      </c>
      <c r="B164" s="56" t="s">
        <v>546</v>
      </c>
      <c r="C164" s="56"/>
      <c r="D164" s="46"/>
      <c r="E164" s="46"/>
      <c r="F164" s="46"/>
      <c r="G164" s="46"/>
      <c r="H164" s="215">
        <f t="shared" si="5"/>
        <v>0</v>
      </c>
    </row>
    <row r="165" spans="1:8" ht="12.75" customHeight="1">
      <c r="A165" s="214" t="s">
        <v>141</v>
      </c>
      <c r="B165" s="56" t="s">
        <v>547</v>
      </c>
      <c r="C165" s="56"/>
      <c r="D165" s="46"/>
      <c r="E165" s="46"/>
      <c r="F165" s="46"/>
      <c r="G165" s="46"/>
      <c r="H165" s="215">
        <f t="shared" si="5"/>
        <v>0</v>
      </c>
    </row>
    <row r="166" spans="1:8" ht="12.75" customHeight="1">
      <c r="A166" s="214" t="s">
        <v>142</v>
      </c>
      <c r="B166" s="56" t="s">
        <v>548</v>
      </c>
      <c r="C166" s="56"/>
      <c r="D166" s="46"/>
      <c r="E166" s="46"/>
      <c r="F166" s="194"/>
      <c r="G166" s="194"/>
      <c r="H166" s="215">
        <f t="shared" si="5"/>
        <v>0</v>
      </c>
    </row>
    <row r="167" spans="1:8" ht="12.75" customHeight="1">
      <c r="A167" s="214" t="s">
        <v>143</v>
      </c>
      <c r="B167" s="56" t="s">
        <v>549</v>
      </c>
      <c r="C167" s="56"/>
      <c r="D167" s="46"/>
      <c r="E167" s="46"/>
      <c r="F167" s="46"/>
      <c r="G167" s="46"/>
      <c r="H167" s="215">
        <f t="shared" si="5"/>
        <v>0</v>
      </c>
    </row>
    <row r="168" spans="1:8" ht="12.75" customHeight="1">
      <c r="A168" s="214" t="s">
        <v>144</v>
      </c>
      <c r="B168" s="56" t="s">
        <v>550</v>
      </c>
      <c r="C168" s="56"/>
      <c r="D168" s="46"/>
      <c r="E168" s="46"/>
      <c r="F168" s="46"/>
      <c r="G168" s="46"/>
      <c r="H168" s="215">
        <f t="shared" si="5"/>
        <v>0</v>
      </c>
    </row>
    <row r="169" spans="1:8" ht="12.75" customHeight="1">
      <c r="A169" s="214" t="s">
        <v>145</v>
      </c>
      <c r="B169" s="56" t="s">
        <v>551</v>
      </c>
      <c r="C169" s="56"/>
      <c r="D169" s="46"/>
      <c r="E169" s="46"/>
      <c r="F169" s="46"/>
      <c r="G169" s="46"/>
      <c r="H169" s="215">
        <f t="shared" si="5"/>
        <v>0</v>
      </c>
    </row>
    <row r="170" spans="1:8">
      <c r="A170" s="214" t="s">
        <v>146</v>
      </c>
      <c r="B170" s="56" t="s">
        <v>552</v>
      </c>
      <c r="C170" s="56"/>
      <c r="D170" s="46"/>
      <c r="E170" s="46"/>
      <c r="F170" s="194"/>
      <c r="G170" s="194"/>
      <c r="H170" s="215">
        <f t="shared" si="5"/>
        <v>0</v>
      </c>
    </row>
    <row r="171" spans="1:8">
      <c r="A171" s="214" t="s">
        <v>147</v>
      </c>
      <c r="B171" s="56" t="s">
        <v>553</v>
      </c>
      <c r="C171" s="56"/>
      <c r="D171" s="46"/>
      <c r="E171" s="46"/>
      <c r="F171" s="46"/>
      <c r="G171" s="46"/>
      <c r="H171" s="215">
        <f t="shared" si="5"/>
        <v>0</v>
      </c>
    </row>
    <row r="172" spans="1:8">
      <c r="A172" s="214" t="s">
        <v>148</v>
      </c>
      <c r="B172" s="56" t="s">
        <v>554</v>
      </c>
      <c r="C172" s="56"/>
      <c r="D172" s="46"/>
      <c r="E172" s="46"/>
      <c r="F172" s="46"/>
      <c r="G172" s="46"/>
      <c r="H172" s="215">
        <f t="shared" si="5"/>
        <v>0</v>
      </c>
    </row>
    <row r="173" spans="1:8">
      <c r="A173" s="214" t="s">
        <v>149</v>
      </c>
      <c r="B173" s="56" t="s">
        <v>555</v>
      </c>
      <c r="C173" s="56"/>
      <c r="D173" s="46"/>
      <c r="E173" s="46"/>
      <c r="F173" s="46"/>
      <c r="G173" s="46"/>
      <c r="H173" s="215">
        <f t="shared" si="5"/>
        <v>0</v>
      </c>
    </row>
    <row r="174" spans="1:8">
      <c r="A174" s="214" t="s">
        <v>150</v>
      </c>
      <c r="B174" s="56" t="s">
        <v>556</v>
      </c>
      <c r="C174" s="56"/>
      <c r="D174" s="46"/>
      <c r="E174" s="46"/>
      <c r="F174" s="194"/>
      <c r="G174" s="194"/>
      <c r="H174" s="215">
        <f t="shared" si="5"/>
        <v>0</v>
      </c>
    </row>
    <row r="175" spans="1:8">
      <c r="A175" s="214" t="s">
        <v>151</v>
      </c>
      <c r="B175" s="56" t="s">
        <v>557</v>
      </c>
      <c r="C175" s="56"/>
      <c r="D175" s="46"/>
      <c r="E175" s="46"/>
      <c r="F175" s="46"/>
      <c r="G175" s="46"/>
      <c r="H175" s="215">
        <f t="shared" si="5"/>
        <v>0</v>
      </c>
    </row>
    <row r="176" spans="1:8" ht="12.75" customHeight="1">
      <c r="A176" s="214" t="s">
        <v>152</v>
      </c>
      <c r="B176" s="56" t="s">
        <v>558</v>
      </c>
      <c r="C176" s="56"/>
      <c r="D176" s="46"/>
      <c r="E176" s="46"/>
      <c r="F176" s="46"/>
      <c r="G176" s="46"/>
      <c r="H176" s="215">
        <f t="shared" si="5"/>
        <v>0</v>
      </c>
    </row>
    <row r="177" spans="1:8" ht="12.75" customHeight="1">
      <c r="A177" s="214" t="s">
        <v>162</v>
      </c>
      <c r="B177" s="56" t="s">
        <v>559</v>
      </c>
      <c r="C177" s="56"/>
      <c r="D177" s="46"/>
      <c r="E177" s="46"/>
      <c r="F177" s="46"/>
      <c r="G177" s="46"/>
      <c r="H177" s="215">
        <f t="shared" si="5"/>
        <v>0</v>
      </c>
    </row>
    <row r="178" spans="1:8" ht="12.75" customHeight="1">
      <c r="A178" s="214" t="s">
        <v>154</v>
      </c>
      <c r="B178" s="56" t="s">
        <v>560</v>
      </c>
      <c r="C178" s="56"/>
      <c r="D178" s="46"/>
      <c r="E178" s="46"/>
      <c r="F178" s="194"/>
      <c r="G178" s="194"/>
      <c r="H178" s="215">
        <f t="shared" si="5"/>
        <v>0</v>
      </c>
    </row>
    <row r="179" spans="1:8" ht="12.75" customHeight="1">
      <c r="A179" s="214" t="s">
        <v>155</v>
      </c>
      <c r="B179" s="56" t="s">
        <v>561</v>
      </c>
      <c r="C179" s="56"/>
      <c r="D179" s="46"/>
      <c r="E179" s="46"/>
      <c r="F179" s="46"/>
      <c r="G179" s="46"/>
      <c r="H179" s="215">
        <f t="shared" si="5"/>
        <v>0</v>
      </c>
    </row>
    <row r="180" spans="1:8" ht="12.75" customHeight="1">
      <c r="A180" s="214" t="s">
        <v>156</v>
      </c>
      <c r="B180" s="56" t="s">
        <v>562</v>
      </c>
      <c r="C180" s="56"/>
      <c r="D180" s="46"/>
      <c r="E180" s="46"/>
      <c r="F180" s="46"/>
      <c r="G180" s="46"/>
      <c r="H180" s="215">
        <f t="shared" si="5"/>
        <v>0</v>
      </c>
    </row>
    <row r="181" spans="1:8" ht="12.75" customHeight="1">
      <c r="A181" s="214" t="s">
        <v>157</v>
      </c>
      <c r="B181" s="56" t="s">
        <v>617</v>
      </c>
      <c r="C181" s="56"/>
      <c r="D181" s="46"/>
      <c r="E181" s="46"/>
      <c r="F181" s="46"/>
      <c r="G181" s="46"/>
      <c r="H181" s="215">
        <f t="shared" si="5"/>
        <v>0</v>
      </c>
    </row>
    <row r="182" spans="1:8" ht="12.75" customHeight="1">
      <c r="A182" s="214" t="s">
        <v>158</v>
      </c>
      <c r="B182" s="56" t="s">
        <v>564</v>
      </c>
      <c r="C182" s="56"/>
      <c r="D182" s="46"/>
      <c r="E182" s="46"/>
      <c r="F182" s="194"/>
      <c r="G182" s="194"/>
      <c r="H182" s="215">
        <f t="shared" si="5"/>
        <v>0</v>
      </c>
    </row>
    <row r="183" spans="1:8" ht="12.75" customHeight="1">
      <c r="A183" s="214" t="s">
        <v>160</v>
      </c>
      <c r="B183" s="56" t="s">
        <v>565</v>
      </c>
      <c r="C183" s="56"/>
      <c r="D183" s="46"/>
      <c r="E183" s="46"/>
      <c r="F183" s="46"/>
      <c r="G183" s="46"/>
      <c r="H183" s="215">
        <f t="shared" si="5"/>
        <v>0</v>
      </c>
    </row>
    <row r="184" spans="1:8" ht="12.75" customHeight="1">
      <c r="A184" s="214" t="s">
        <v>132</v>
      </c>
      <c r="B184" s="56" t="s">
        <v>566</v>
      </c>
      <c r="C184" s="56"/>
      <c r="D184" s="46"/>
      <c r="E184" s="46"/>
      <c r="F184" s="46"/>
      <c r="G184" s="46"/>
      <c r="H184" s="215">
        <f t="shared" si="5"/>
        <v>0</v>
      </c>
    </row>
    <row r="185" spans="1:8" ht="12.75" customHeight="1">
      <c r="A185" s="214" t="s">
        <v>133</v>
      </c>
      <c r="B185" s="56" t="s">
        <v>567</v>
      </c>
      <c r="C185" s="56"/>
      <c r="D185" s="46"/>
      <c r="E185" s="46"/>
      <c r="F185" s="46"/>
      <c r="G185" s="46"/>
      <c r="H185" s="215">
        <f t="shared" si="5"/>
        <v>0</v>
      </c>
    </row>
    <row r="186" spans="1:8" ht="12.75" customHeight="1">
      <c r="A186" s="214" t="s">
        <v>134</v>
      </c>
      <c r="B186" s="56" t="s">
        <v>568</v>
      </c>
      <c r="C186" s="56"/>
      <c r="D186" s="46"/>
      <c r="E186" s="46"/>
      <c r="F186" s="194"/>
      <c r="G186" s="194"/>
      <c r="H186" s="215">
        <f t="shared" si="5"/>
        <v>0</v>
      </c>
    </row>
    <row r="187" spans="1:8" ht="12.75" customHeight="1">
      <c r="A187" s="214" t="s">
        <v>180</v>
      </c>
      <c r="B187" s="56" t="s">
        <v>569</v>
      </c>
      <c r="C187" s="56"/>
      <c r="D187" s="46"/>
      <c r="E187" s="46"/>
      <c r="F187" s="46"/>
      <c r="G187" s="46"/>
      <c r="H187" s="215">
        <f t="shared" si="5"/>
        <v>0</v>
      </c>
    </row>
    <row r="188" spans="1:8" ht="12.75" customHeight="1">
      <c r="A188" s="214" t="s">
        <v>181</v>
      </c>
      <c r="B188" s="56" t="s">
        <v>570</v>
      </c>
      <c r="C188" s="56"/>
      <c r="D188" s="46"/>
      <c r="E188" s="46"/>
      <c r="F188" s="46"/>
      <c r="G188" s="46"/>
      <c r="H188" s="215">
        <f t="shared" si="5"/>
        <v>0</v>
      </c>
    </row>
    <row r="189" spans="1:8" ht="12.75" customHeight="1">
      <c r="A189" s="214" t="s">
        <v>182</v>
      </c>
      <c r="B189" s="56" t="s">
        <v>571</v>
      </c>
      <c r="C189" s="56"/>
      <c r="D189" s="46"/>
      <c r="E189" s="46"/>
      <c r="F189" s="46"/>
      <c r="G189" s="46"/>
      <c r="H189" s="215">
        <f t="shared" si="5"/>
        <v>0</v>
      </c>
    </row>
    <row r="190" spans="1:8" ht="12.75" customHeight="1">
      <c r="A190" s="214" t="s">
        <v>183</v>
      </c>
      <c r="B190" s="56" t="s">
        <v>572</v>
      </c>
      <c r="C190" s="56"/>
      <c r="D190" s="46"/>
      <c r="E190" s="46"/>
      <c r="F190" s="194"/>
      <c r="G190" s="194"/>
      <c r="H190" s="215">
        <f t="shared" si="5"/>
        <v>0</v>
      </c>
    </row>
    <row r="191" spans="1:8" ht="12.75" customHeight="1">
      <c r="A191" s="214" t="s">
        <v>185</v>
      </c>
      <c r="B191" s="56" t="s">
        <v>573</v>
      </c>
      <c r="C191" s="56"/>
      <c r="D191" s="46"/>
      <c r="E191" s="46"/>
      <c r="F191" s="46"/>
      <c r="G191" s="46"/>
      <c r="H191" s="215">
        <f t="shared" si="5"/>
        <v>0</v>
      </c>
    </row>
    <row r="192" spans="1:8" ht="12.75" customHeight="1">
      <c r="A192" s="214" t="s">
        <v>186</v>
      </c>
      <c r="B192" s="56" t="s">
        <v>574</v>
      </c>
      <c r="C192" s="56"/>
      <c r="D192" s="46"/>
      <c r="E192" s="46"/>
      <c r="F192" s="46"/>
      <c r="G192" s="46"/>
      <c r="H192" s="215">
        <f t="shared" si="5"/>
        <v>0</v>
      </c>
    </row>
    <row r="193" spans="1:8" ht="12.75" customHeight="1">
      <c r="A193" s="214" t="s">
        <v>187</v>
      </c>
      <c r="B193" s="56" t="s">
        <v>575</v>
      </c>
      <c r="C193" s="56"/>
      <c r="D193" s="46"/>
      <c r="E193" s="46"/>
      <c r="F193" s="46"/>
      <c r="G193" s="46"/>
      <c r="H193" s="215">
        <f t="shared" si="5"/>
        <v>0</v>
      </c>
    </row>
    <row r="194" spans="1:8" ht="12.75" customHeight="1">
      <c r="A194" s="214" t="s">
        <v>190</v>
      </c>
      <c r="B194" s="56" t="s">
        <v>576</v>
      </c>
      <c r="C194" s="56"/>
      <c r="D194" s="46"/>
      <c r="E194" s="46"/>
      <c r="F194" s="194"/>
      <c r="G194" s="194"/>
      <c r="H194" s="215">
        <f t="shared" si="5"/>
        <v>0</v>
      </c>
    </row>
    <row r="195" spans="1:8" ht="12.75" customHeight="1">
      <c r="A195" s="214" t="s">
        <v>197</v>
      </c>
      <c r="B195" s="56" t="s">
        <v>577</v>
      </c>
      <c r="C195" s="56"/>
      <c r="D195" s="46"/>
      <c r="E195" s="46"/>
      <c r="F195" s="46"/>
      <c r="G195" s="46"/>
      <c r="H195" s="215">
        <f t="shared" si="5"/>
        <v>0</v>
      </c>
    </row>
    <row r="196" spans="1:8" ht="12.75" customHeight="1">
      <c r="A196" s="214" t="s">
        <v>164</v>
      </c>
      <c r="B196" s="56" t="s">
        <v>578</v>
      </c>
      <c r="C196" s="56"/>
      <c r="D196" s="46"/>
      <c r="E196" s="46"/>
      <c r="F196" s="46"/>
      <c r="G196" s="46"/>
      <c r="H196" s="215">
        <f t="shared" si="5"/>
        <v>0</v>
      </c>
    </row>
    <row r="197" spans="1:8" ht="12.75" customHeight="1">
      <c r="A197" s="214" t="s">
        <v>178</v>
      </c>
      <c r="B197" s="56" t="s">
        <v>579</v>
      </c>
      <c r="C197" s="56"/>
      <c r="D197" s="46"/>
      <c r="E197" s="46"/>
      <c r="F197" s="46"/>
      <c r="G197" s="46"/>
      <c r="H197" s="215">
        <f t="shared" si="5"/>
        <v>0</v>
      </c>
    </row>
    <row r="198" spans="1:8" ht="12.75" customHeight="1">
      <c r="A198" s="214" t="s">
        <v>135</v>
      </c>
      <c r="B198" s="56" t="s">
        <v>580</v>
      </c>
      <c r="C198" s="56"/>
      <c r="D198" s="46"/>
      <c r="E198" s="46"/>
      <c r="F198" s="194"/>
      <c r="G198" s="194"/>
      <c r="H198" s="215">
        <f t="shared" si="5"/>
        <v>0</v>
      </c>
    </row>
    <row r="199" spans="1:8" ht="12.75" customHeight="1">
      <c r="A199" s="214" t="s">
        <v>136</v>
      </c>
      <c r="B199" s="56" t="s">
        <v>581</v>
      </c>
      <c r="C199" s="56"/>
      <c r="D199" s="46"/>
      <c r="E199" s="46"/>
      <c r="F199" s="46"/>
      <c r="G199" s="46"/>
      <c r="H199" s="215">
        <f t="shared" si="5"/>
        <v>0</v>
      </c>
    </row>
    <row r="200" spans="1:8" ht="12.75" customHeight="1">
      <c r="A200" s="214" t="s">
        <v>137</v>
      </c>
      <c r="B200" s="56" t="s">
        <v>582</v>
      </c>
      <c r="C200" s="56"/>
      <c r="D200" s="46"/>
      <c r="E200" s="46"/>
      <c r="F200" s="46"/>
      <c r="G200" s="46"/>
      <c r="H200" s="215">
        <f t="shared" si="5"/>
        <v>0</v>
      </c>
    </row>
    <row r="201" spans="1:8" ht="12.75" customHeight="1">
      <c r="A201" s="214" t="s">
        <v>179</v>
      </c>
      <c r="B201" s="56" t="s">
        <v>583</v>
      </c>
      <c r="C201" s="56"/>
      <c r="D201" s="46"/>
      <c r="E201" s="46"/>
      <c r="F201" s="46"/>
      <c r="G201" s="46"/>
      <c r="H201" s="215">
        <f t="shared" si="5"/>
        <v>0</v>
      </c>
    </row>
    <row r="202" spans="1:8" ht="12.75" customHeight="1">
      <c r="A202" s="214" t="s">
        <v>165</v>
      </c>
      <c r="B202" s="56" t="s">
        <v>584</v>
      </c>
      <c r="C202" s="56"/>
      <c r="D202" s="46"/>
      <c r="E202" s="46"/>
      <c r="F202" s="194"/>
      <c r="G202" s="194"/>
      <c r="H202" s="215">
        <f t="shared" si="5"/>
        <v>0</v>
      </c>
    </row>
    <row r="203" spans="1:8" ht="12.75" customHeight="1">
      <c r="A203" s="214" t="s">
        <v>166</v>
      </c>
      <c r="B203" s="56" t="s">
        <v>585</v>
      </c>
      <c r="C203" s="56"/>
      <c r="D203" s="46"/>
      <c r="E203" s="46"/>
      <c r="F203" s="46"/>
      <c r="G203" s="46"/>
      <c r="H203" s="215">
        <f t="shared" si="5"/>
        <v>0</v>
      </c>
    </row>
    <row r="204" spans="1:8" ht="12.75" customHeight="1">
      <c r="A204" s="214" t="s">
        <v>167</v>
      </c>
      <c r="B204" s="56" t="s">
        <v>586</v>
      </c>
      <c r="C204" s="56"/>
      <c r="D204" s="46"/>
      <c r="E204" s="46"/>
      <c r="F204" s="46"/>
      <c r="G204" s="46"/>
      <c r="H204" s="215">
        <f t="shared" si="5"/>
        <v>0</v>
      </c>
    </row>
    <row r="205" spans="1:8" ht="12.75" customHeight="1">
      <c r="A205" s="214" t="s">
        <v>168</v>
      </c>
      <c r="B205" s="56" t="s">
        <v>587</v>
      </c>
      <c r="C205" s="56"/>
      <c r="D205" s="46"/>
      <c r="E205" s="46"/>
      <c r="F205" s="46"/>
      <c r="G205" s="46"/>
      <c r="H205" s="215">
        <f t="shared" si="5"/>
        <v>0</v>
      </c>
    </row>
    <row r="206" spans="1:8" ht="12.75" customHeight="1" thickBot="1">
      <c r="A206" s="216" t="s">
        <v>169</v>
      </c>
      <c r="B206" s="102" t="s">
        <v>588</v>
      </c>
      <c r="C206" s="102"/>
      <c r="D206" s="46"/>
      <c r="E206" s="46"/>
      <c r="F206" s="194"/>
      <c r="G206" s="194"/>
      <c r="H206" s="215">
        <f t="shared" si="5"/>
        <v>0</v>
      </c>
    </row>
    <row r="207" spans="1:8" ht="12.75" customHeight="1" thickTop="1" thickBot="1">
      <c r="A207" s="662" t="s">
        <v>208</v>
      </c>
      <c r="B207" s="663"/>
      <c r="C207" s="588"/>
      <c r="D207" s="217">
        <f>SUM(D162:D206)</f>
        <v>0</v>
      </c>
      <c r="E207" s="217">
        <f>SUM(E162:E206)</f>
        <v>0</v>
      </c>
      <c r="F207" s="217">
        <f>SUM(F162:F206)</f>
        <v>0</v>
      </c>
      <c r="G207" s="217">
        <f>SUM(G162:G206)</f>
        <v>0</v>
      </c>
      <c r="H207" s="218">
        <f>SUM(H162:H206)</f>
        <v>0</v>
      </c>
    </row>
    <row r="208" spans="1:8" ht="12.75" customHeight="1" thickTop="1">
      <c r="A208" s="219"/>
      <c r="B208" s="220"/>
      <c r="C208" s="221" t="s">
        <v>590</v>
      </c>
      <c r="D208" s="222"/>
      <c r="E208" s="222" t="s">
        <v>591</v>
      </c>
      <c r="F208" s="220"/>
      <c r="G208" s="220"/>
      <c r="H208" s="220"/>
    </row>
    <row r="209" spans="1:8" ht="12.75" customHeight="1">
      <c r="A209" s="37" t="s">
        <v>131</v>
      </c>
      <c r="B209" s="185" t="s">
        <v>592</v>
      </c>
      <c r="C209" s="37" t="s">
        <v>140</v>
      </c>
      <c r="D209" s="194">
        <v>-322681583.63999999</v>
      </c>
      <c r="E209" s="194">
        <v>-347850294.51999998</v>
      </c>
      <c r="F209" s="194">
        <v>-323825991.63999999</v>
      </c>
      <c r="G209" s="194">
        <v>-366950148.35000002</v>
      </c>
      <c r="H209" s="233">
        <f>SUM(D209:G209)</f>
        <v>-1361308018.1500001</v>
      </c>
    </row>
    <row r="210" spans="1:8" ht="12.75" customHeight="1">
      <c r="A210" s="214" t="s">
        <v>139</v>
      </c>
      <c r="B210" s="42" t="s">
        <v>593</v>
      </c>
      <c r="C210" s="36" t="s">
        <v>140</v>
      </c>
      <c r="D210" s="46"/>
      <c r="E210" s="46">
        <v>3374658</v>
      </c>
      <c r="F210" s="46"/>
      <c r="G210" s="46">
        <v>1529799</v>
      </c>
      <c r="H210" s="224">
        <f>SUM(D210:G210)</f>
        <v>4904457</v>
      </c>
    </row>
    <row r="211" spans="1:8" ht="12.75" customHeight="1">
      <c r="A211" s="214" t="s">
        <v>140</v>
      </c>
      <c r="B211" s="42" t="s">
        <v>594</v>
      </c>
      <c r="C211" s="36" t="s">
        <v>140</v>
      </c>
      <c r="D211" s="46"/>
      <c r="E211" s="46"/>
      <c r="F211" s="46"/>
      <c r="G211" s="46"/>
      <c r="H211" s="224">
        <f t="shared" ref="H211:H228" si="6">SUM(D211:G211)</f>
        <v>0</v>
      </c>
    </row>
    <row r="212" spans="1:8" ht="12.75" customHeight="1">
      <c r="A212" s="214" t="s">
        <v>141</v>
      </c>
      <c r="B212" s="42" t="s">
        <v>595</v>
      </c>
      <c r="C212" s="36" t="s">
        <v>140</v>
      </c>
      <c r="D212" s="46"/>
      <c r="E212" s="46"/>
      <c r="F212" s="46"/>
      <c r="G212" s="46"/>
      <c r="H212" s="224">
        <f t="shared" si="6"/>
        <v>0</v>
      </c>
    </row>
    <row r="213" spans="1:8" ht="12.75" customHeight="1">
      <c r="A213" s="214" t="s">
        <v>142</v>
      </c>
      <c r="B213" s="42" t="s">
        <v>596</v>
      </c>
      <c r="C213" s="36" t="s">
        <v>141</v>
      </c>
      <c r="D213" s="46"/>
      <c r="E213" s="46"/>
      <c r="F213" s="46"/>
      <c r="G213" s="46"/>
      <c r="H213" s="224">
        <f t="shared" si="6"/>
        <v>0</v>
      </c>
    </row>
    <row r="214" spans="1:8" ht="12.75" customHeight="1">
      <c r="A214" s="214" t="s">
        <v>143</v>
      </c>
      <c r="B214" s="42" t="s">
        <v>597</v>
      </c>
      <c r="C214" s="36" t="s">
        <v>141</v>
      </c>
      <c r="D214" s="46"/>
      <c r="E214" s="46"/>
      <c r="F214" s="46"/>
      <c r="G214" s="46"/>
      <c r="H214" s="224">
        <f t="shared" si="6"/>
        <v>0</v>
      </c>
    </row>
    <row r="215" spans="1:8" ht="12.75" customHeight="1">
      <c r="A215" s="214" t="s">
        <v>144</v>
      </c>
      <c r="B215" s="42" t="s">
        <v>598</v>
      </c>
      <c r="C215" s="36" t="s">
        <v>152</v>
      </c>
      <c r="D215" s="46">
        <v>57963111.759999998</v>
      </c>
      <c r="E215" s="46">
        <v>52815089.289999999</v>
      </c>
      <c r="F215" s="46">
        <v>42869664</v>
      </c>
      <c r="G215" s="46">
        <v>61134266.380000003</v>
      </c>
      <c r="H215" s="224">
        <f t="shared" si="6"/>
        <v>214782131.43000001</v>
      </c>
    </row>
    <row r="216" spans="1:8" ht="12.75" customHeight="1">
      <c r="A216" s="214" t="s">
        <v>145</v>
      </c>
      <c r="B216" s="42" t="s">
        <v>599</v>
      </c>
      <c r="C216" s="36" t="s">
        <v>152</v>
      </c>
      <c r="D216" s="44">
        <v>3500818</v>
      </c>
      <c r="E216" s="46"/>
      <c r="F216" s="46"/>
      <c r="G216" s="46"/>
      <c r="H216" s="224">
        <f>SUM(D216:G216)</f>
        <v>3500818</v>
      </c>
    </row>
    <row r="217" spans="1:8" ht="12.75" customHeight="1">
      <c r="A217" s="214" t="s">
        <v>146</v>
      </c>
      <c r="B217" s="42" t="s">
        <v>600</v>
      </c>
      <c r="C217" s="36" t="s">
        <v>162</v>
      </c>
      <c r="D217" s="46"/>
      <c r="E217" s="46"/>
      <c r="F217" s="46"/>
      <c r="G217" s="46"/>
      <c r="H217" s="224">
        <f t="shared" si="6"/>
        <v>0</v>
      </c>
    </row>
    <row r="218" spans="1:8" ht="12.75" customHeight="1">
      <c r="A218" s="214" t="s">
        <v>147</v>
      </c>
      <c r="B218" s="42" t="s">
        <v>601</v>
      </c>
      <c r="C218" s="36" t="s">
        <v>162</v>
      </c>
      <c r="D218" s="46"/>
      <c r="E218" s="46"/>
      <c r="F218" s="46"/>
      <c r="G218" s="46"/>
      <c r="H218" s="224">
        <f t="shared" si="6"/>
        <v>0</v>
      </c>
    </row>
    <row r="219" spans="1:8" ht="12.75" customHeight="1">
      <c r="A219" s="214" t="s">
        <v>148</v>
      </c>
      <c r="B219" s="42" t="s">
        <v>614</v>
      </c>
      <c r="C219" s="36" t="s">
        <v>152</v>
      </c>
      <c r="D219" s="46"/>
      <c r="E219" s="46"/>
      <c r="F219" s="46"/>
      <c r="G219" s="46"/>
      <c r="H219" s="224">
        <f t="shared" si="6"/>
        <v>0</v>
      </c>
    </row>
    <row r="220" spans="1:8" ht="12.75" customHeight="1">
      <c r="A220" s="214" t="s">
        <v>149</v>
      </c>
      <c r="B220" s="42" t="s">
        <v>603</v>
      </c>
      <c r="C220" s="36" t="s">
        <v>152</v>
      </c>
      <c r="D220" s="46"/>
      <c r="E220" s="46"/>
      <c r="F220" s="46"/>
      <c r="G220" s="46"/>
      <c r="H220" s="224">
        <f t="shared" si="6"/>
        <v>0</v>
      </c>
    </row>
    <row r="221" spans="1:8" ht="12.75" customHeight="1">
      <c r="A221" s="214" t="s">
        <v>150</v>
      </c>
      <c r="B221" s="42" t="s">
        <v>207</v>
      </c>
      <c r="C221" s="36" t="s">
        <v>152</v>
      </c>
      <c r="D221" s="46"/>
      <c r="E221" s="46"/>
      <c r="F221" s="46"/>
      <c r="G221" s="46"/>
      <c r="H221" s="224">
        <f t="shared" si="6"/>
        <v>0</v>
      </c>
    </row>
    <row r="222" spans="1:8" ht="12.75" customHeight="1">
      <c r="A222" s="214" t="s">
        <v>151</v>
      </c>
      <c r="B222" s="42" t="s">
        <v>604</v>
      </c>
      <c r="C222" s="36" t="s">
        <v>152</v>
      </c>
      <c r="D222" s="46"/>
      <c r="E222" s="46"/>
      <c r="F222" s="46"/>
      <c r="G222" s="46"/>
      <c r="H222" s="224">
        <f t="shared" si="6"/>
        <v>0</v>
      </c>
    </row>
    <row r="223" spans="1:8" ht="12.75" customHeight="1">
      <c r="A223" s="214" t="s">
        <v>152</v>
      </c>
      <c r="B223" s="56" t="s">
        <v>605</v>
      </c>
      <c r="C223" s="36" t="s">
        <v>134</v>
      </c>
      <c r="D223" s="46"/>
      <c r="E223" s="46">
        <v>19359226</v>
      </c>
      <c r="F223" s="46">
        <v>86549081</v>
      </c>
      <c r="G223" s="46">
        <v>2293291</v>
      </c>
      <c r="H223" s="224">
        <f t="shared" si="6"/>
        <v>108201598</v>
      </c>
    </row>
    <row r="224" spans="1:8" ht="12.75" customHeight="1">
      <c r="A224" s="214" t="s">
        <v>162</v>
      </c>
      <c r="B224" s="42" t="s">
        <v>606</v>
      </c>
      <c r="C224" s="36" t="s">
        <v>134</v>
      </c>
      <c r="E224" s="46"/>
      <c r="F224" s="46"/>
      <c r="G224" s="46"/>
      <c r="H224" s="224">
        <f t="shared" si="6"/>
        <v>0</v>
      </c>
    </row>
    <row r="225" spans="1:8" ht="12.75" customHeight="1">
      <c r="A225" s="214" t="s">
        <v>154</v>
      </c>
      <c r="B225" s="42" t="s">
        <v>607</v>
      </c>
      <c r="C225" s="36" t="s">
        <v>180</v>
      </c>
      <c r="D225" s="46"/>
      <c r="E225" s="46"/>
      <c r="F225" s="46"/>
      <c r="G225" s="46"/>
      <c r="H225" s="224">
        <f t="shared" si="6"/>
        <v>0</v>
      </c>
    </row>
    <row r="226" spans="1:8" ht="12.75" customHeight="1">
      <c r="A226" s="214" t="s">
        <v>155</v>
      </c>
      <c r="B226" s="42" t="s">
        <v>608</v>
      </c>
      <c r="C226" s="36" t="s">
        <v>134</v>
      </c>
      <c r="D226" s="46"/>
      <c r="E226" s="46"/>
      <c r="F226" s="46"/>
      <c r="G226" s="46"/>
      <c r="H226" s="224">
        <f t="shared" si="6"/>
        <v>0</v>
      </c>
    </row>
    <row r="227" spans="1:8" ht="12.75" customHeight="1">
      <c r="A227" s="214" t="s">
        <v>156</v>
      </c>
      <c r="B227" s="42" t="s">
        <v>609</v>
      </c>
      <c r="C227" s="36" t="s">
        <v>134</v>
      </c>
      <c r="D227" s="46"/>
      <c r="E227" s="46"/>
      <c r="F227" s="46"/>
      <c r="G227" s="46"/>
      <c r="H227" s="224">
        <f t="shared" si="6"/>
        <v>0</v>
      </c>
    </row>
    <row r="228" spans="1:8" ht="12.75" customHeight="1" thickBot="1">
      <c r="A228" s="214" t="s">
        <v>157</v>
      </c>
      <c r="B228" s="43" t="s">
        <v>610</v>
      </c>
      <c r="C228" s="231" t="s">
        <v>190</v>
      </c>
      <c r="D228" s="201">
        <v>261217653.88</v>
      </c>
      <c r="E228" s="201">
        <v>272301321.23000002</v>
      </c>
      <c r="F228" s="201">
        <v>194407246.63999999</v>
      </c>
      <c r="G228" s="201">
        <v>301992791.97000003</v>
      </c>
      <c r="H228" s="224">
        <f t="shared" si="6"/>
        <v>1029919013.72</v>
      </c>
    </row>
    <row r="229" spans="1:8" ht="12.75" customHeight="1" thickTop="1" thickBot="1">
      <c r="A229" s="226"/>
      <c r="B229" s="227" t="s">
        <v>10</v>
      </c>
      <c r="C229" s="91"/>
      <c r="D229" s="228">
        <f>SUM(D209:D228)</f>
        <v>0</v>
      </c>
      <c r="E229" s="228">
        <f>SUM(E209:E228)</f>
        <v>0</v>
      </c>
      <c r="F229" s="228">
        <f>SUM(F209:F228)</f>
        <v>0</v>
      </c>
      <c r="G229" s="228">
        <f>SUM(G209:G228)</f>
        <v>0</v>
      </c>
      <c r="H229" s="229">
        <f>SUM(H209:H228)</f>
        <v>0</v>
      </c>
    </row>
    <row r="230" spans="1:8" ht="12.75" customHeight="1" thickTop="1"/>
    <row r="231" spans="1:8" ht="12.75" customHeight="1">
      <c r="A231" s="664" t="s">
        <v>611</v>
      </c>
      <c r="B231" s="664"/>
      <c r="C231" s="664"/>
      <c r="D231" s="664"/>
      <c r="E231" s="664"/>
      <c r="F231" s="664"/>
      <c r="G231" s="664"/>
      <c r="H231" s="664"/>
    </row>
    <row r="232" spans="1:8" ht="12.75" customHeight="1">
      <c r="A232" s="660" t="s">
        <v>532</v>
      </c>
      <c r="B232" s="660"/>
      <c r="C232" s="660"/>
      <c r="D232" s="660"/>
      <c r="E232" s="660"/>
      <c r="F232" s="660"/>
      <c r="G232" s="660"/>
      <c r="H232" s="660"/>
    </row>
    <row r="233" spans="1:8" ht="12.75" customHeight="1">
      <c r="A233" s="658" t="s">
        <v>533</v>
      </c>
      <c r="B233" s="658"/>
      <c r="C233" s="658"/>
      <c r="D233" s="658"/>
      <c r="E233" s="658"/>
      <c r="F233" s="658"/>
      <c r="G233" s="658"/>
      <c r="H233" s="658"/>
    </row>
    <row r="234" spans="1:8" ht="12.75" customHeight="1">
      <c r="A234" s="658" t="s">
        <v>12</v>
      </c>
      <c r="B234" s="658"/>
      <c r="C234" s="658"/>
      <c r="D234" s="658"/>
      <c r="E234" s="658"/>
      <c r="F234" s="658"/>
      <c r="G234" s="658"/>
      <c r="H234" s="658"/>
    </row>
    <row r="235" spans="1:8" ht="12.75" customHeight="1">
      <c r="A235" s="161"/>
      <c r="B235" s="140"/>
      <c r="C235" s="140"/>
      <c r="D235" s="81"/>
      <c r="E235" s="81"/>
      <c r="F235" s="81"/>
      <c r="G235" s="81" t="s">
        <v>618</v>
      </c>
      <c r="H235" s="81" t="s">
        <v>535</v>
      </c>
    </row>
    <row r="236" spans="1:8" ht="12.75" customHeight="1">
      <c r="A236" s="661" t="s">
        <v>536</v>
      </c>
      <c r="B236" s="661"/>
      <c r="C236" s="661"/>
      <c r="D236" s="661"/>
      <c r="E236" s="661"/>
      <c r="F236" s="661"/>
      <c r="G236" s="661"/>
      <c r="H236" s="661"/>
    </row>
    <row r="237" spans="1:8" ht="12.75" customHeight="1" thickBot="1">
      <c r="A237" s="659" t="s">
        <v>619</v>
      </c>
      <c r="B237" s="659"/>
      <c r="C237" s="659"/>
      <c r="D237" s="659"/>
      <c r="E237" s="659"/>
      <c r="F237" s="659"/>
      <c r="G237" s="659"/>
      <c r="H237" s="659"/>
    </row>
    <row r="238" spans="1:8" ht="12.75" customHeight="1" thickTop="1" thickBot="1">
      <c r="A238" s="209" t="s">
        <v>205</v>
      </c>
      <c r="B238" s="481" t="s">
        <v>538</v>
      </c>
      <c r="C238" s="481"/>
      <c r="D238" s="210" t="s">
        <v>539</v>
      </c>
      <c r="E238" s="210" t="s">
        <v>540</v>
      </c>
      <c r="F238" s="210" t="s">
        <v>541</v>
      </c>
      <c r="G238" s="210" t="s">
        <v>542</v>
      </c>
      <c r="H238" s="211" t="s">
        <v>543</v>
      </c>
    </row>
    <row r="239" spans="1:8" ht="12.75" customHeight="1" thickTop="1">
      <c r="A239" s="212" t="s">
        <v>131</v>
      </c>
      <c r="B239" s="66" t="s">
        <v>544</v>
      </c>
      <c r="C239" s="66"/>
      <c r="D239" s="194"/>
      <c r="E239" s="194"/>
      <c r="F239" s="194"/>
      <c r="G239" s="194"/>
      <c r="H239" s="213">
        <f>SUM(D239:G239)</f>
        <v>0</v>
      </c>
    </row>
    <row r="240" spans="1:8" ht="12.75" customHeight="1">
      <c r="A240" s="214" t="s">
        <v>139</v>
      </c>
      <c r="B240" s="56" t="s">
        <v>545</v>
      </c>
      <c r="C240" s="56"/>
      <c r="D240" s="46"/>
      <c r="E240" s="46"/>
      <c r="F240" s="46"/>
      <c r="G240" s="46"/>
      <c r="H240" s="215">
        <f>SUM(D240:G240)</f>
        <v>0</v>
      </c>
    </row>
    <row r="241" spans="1:8" ht="12.75" customHeight="1">
      <c r="A241" s="214" t="s">
        <v>140</v>
      </c>
      <c r="B241" s="56" t="s">
        <v>546</v>
      </c>
      <c r="C241" s="56"/>
      <c r="D241" s="46"/>
      <c r="E241" s="46"/>
      <c r="F241" s="46"/>
      <c r="G241" s="46"/>
      <c r="H241" s="215">
        <f t="shared" ref="H241:H269" si="7">SUM(D241:G241)</f>
        <v>0</v>
      </c>
    </row>
    <row r="242" spans="1:8" ht="12.75" customHeight="1">
      <c r="A242" s="214" t="s">
        <v>141</v>
      </c>
      <c r="B242" s="56" t="s">
        <v>547</v>
      </c>
      <c r="C242" s="56"/>
      <c r="D242" s="46"/>
      <c r="E242" s="46"/>
      <c r="F242" s="46"/>
      <c r="G242" s="46"/>
      <c r="H242" s="215">
        <f t="shared" si="7"/>
        <v>0</v>
      </c>
    </row>
    <row r="243" spans="1:8" ht="12.75" customHeight="1">
      <c r="A243" s="214" t="s">
        <v>142</v>
      </c>
      <c r="B243" s="56" t="s">
        <v>548</v>
      </c>
      <c r="C243" s="56"/>
      <c r="D243" s="46"/>
      <c r="E243" s="46"/>
      <c r="F243" s="46"/>
      <c r="G243" s="46"/>
      <c r="H243" s="215">
        <f t="shared" si="7"/>
        <v>0</v>
      </c>
    </row>
    <row r="244" spans="1:8" ht="12.75" customHeight="1">
      <c r="A244" s="214" t="s">
        <v>143</v>
      </c>
      <c r="B244" s="56" t="s">
        <v>549</v>
      </c>
      <c r="C244" s="56"/>
      <c r="D244" s="46"/>
      <c r="E244" s="46"/>
      <c r="F244" s="46"/>
      <c r="G244" s="46"/>
      <c r="H244" s="215">
        <f t="shared" si="7"/>
        <v>0</v>
      </c>
    </row>
    <row r="245" spans="1:8" ht="12.75" customHeight="1">
      <c r="A245" s="214" t="s">
        <v>144</v>
      </c>
      <c r="B245" s="56" t="s">
        <v>550</v>
      </c>
      <c r="C245" s="56"/>
      <c r="D245" s="46"/>
      <c r="E245" s="46"/>
      <c r="F245" s="46"/>
      <c r="G245" s="46"/>
      <c r="H245" s="215">
        <f t="shared" si="7"/>
        <v>0</v>
      </c>
    </row>
    <row r="246" spans="1:8" ht="12.75" customHeight="1">
      <c r="A246" s="214" t="s">
        <v>145</v>
      </c>
      <c r="B246" s="56" t="s">
        <v>551</v>
      </c>
      <c r="C246" s="56"/>
      <c r="D246" s="46"/>
      <c r="E246" s="46"/>
      <c r="F246" s="46"/>
      <c r="G246" s="46"/>
      <c r="H246" s="215">
        <f t="shared" si="7"/>
        <v>0</v>
      </c>
    </row>
    <row r="247" spans="1:8" ht="12.75" customHeight="1">
      <c r="A247" s="214" t="s">
        <v>146</v>
      </c>
      <c r="B247" s="56" t="s">
        <v>552</v>
      </c>
      <c r="C247" s="56"/>
      <c r="D247" s="46"/>
      <c r="E247" s="194"/>
      <c r="F247" s="194"/>
      <c r="G247" s="194"/>
      <c r="H247" s="215">
        <f t="shared" si="7"/>
        <v>0</v>
      </c>
    </row>
    <row r="248" spans="1:8" ht="12.75" customHeight="1">
      <c r="A248" s="214" t="s">
        <v>147</v>
      </c>
      <c r="B248" s="56" t="s">
        <v>553</v>
      </c>
      <c r="C248" s="56"/>
      <c r="D248" s="46"/>
      <c r="E248" s="46"/>
      <c r="F248" s="46"/>
      <c r="G248" s="46"/>
      <c r="H248" s="215">
        <f t="shared" si="7"/>
        <v>0</v>
      </c>
    </row>
    <row r="249" spans="1:8" ht="12.75" customHeight="1">
      <c r="A249" s="214" t="s">
        <v>148</v>
      </c>
      <c r="B249" s="56" t="s">
        <v>554</v>
      </c>
      <c r="C249" s="56"/>
      <c r="D249" s="46"/>
      <c r="E249" s="46"/>
      <c r="F249" s="46"/>
      <c r="G249" s="46"/>
      <c r="H249" s="215">
        <f t="shared" si="7"/>
        <v>0</v>
      </c>
    </row>
    <row r="250" spans="1:8" ht="12.75" customHeight="1">
      <c r="A250" s="214" t="s">
        <v>149</v>
      </c>
      <c r="B250" s="56" t="s">
        <v>555</v>
      </c>
      <c r="C250" s="56"/>
      <c r="D250" s="46"/>
      <c r="E250" s="46"/>
      <c r="F250" s="46"/>
      <c r="G250" s="194"/>
      <c r="H250" s="215">
        <f t="shared" si="7"/>
        <v>0</v>
      </c>
    </row>
    <row r="251" spans="1:8" ht="12.75" customHeight="1">
      <c r="A251" s="214" t="s">
        <v>150</v>
      </c>
      <c r="B251" s="56" t="s">
        <v>556</v>
      </c>
      <c r="C251" s="56"/>
      <c r="D251" s="46"/>
      <c r="E251" s="46"/>
      <c r="F251" s="46"/>
      <c r="G251" s="46"/>
      <c r="H251" s="215">
        <f t="shared" si="7"/>
        <v>0</v>
      </c>
    </row>
    <row r="252" spans="1:8" ht="12.75" customHeight="1">
      <c r="A252" s="214" t="s">
        <v>151</v>
      </c>
      <c r="B252" s="56" t="s">
        <v>557</v>
      </c>
      <c r="C252" s="56"/>
      <c r="D252" s="46"/>
      <c r="E252" s="46"/>
      <c r="F252" s="46"/>
      <c r="G252" s="46"/>
      <c r="H252" s="215">
        <f t="shared" si="7"/>
        <v>0</v>
      </c>
    </row>
    <row r="253" spans="1:8" ht="12.75" customHeight="1">
      <c r="A253" s="214" t="s">
        <v>152</v>
      </c>
      <c r="B253" s="56" t="s">
        <v>558</v>
      </c>
      <c r="C253" s="56"/>
      <c r="D253" s="46"/>
      <c r="E253" s="46"/>
      <c r="F253" s="46"/>
      <c r="G253" s="46"/>
      <c r="H253" s="215">
        <f t="shared" si="7"/>
        <v>0</v>
      </c>
    </row>
    <row r="254" spans="1:8">
      <c r="A254" s="214" t="s">
        <v>162</v>
      </c>
      <c r="B254" s="56" t="s">
        <v>559</v>
      </c>
      <c r="C254" s="56"/>
      <c r="D254" s="46"/>
      <c r="E254" s="46"/>
      <c r="F254" s="46"/>
      <c r="G254" s="46"/>
      <c r="H254" s="215">
        <f t="shared" si="7"/>
        <v>0</v>
      </c>
    </row>
    <row r="255" spans="1:8">
      <c r="A255" s="214" t="s">
        <v>154</v>
      </c>
      <c r="B255" s="56" t="s">
        <v>560</v>
      </c>
      <c r="C255" s="56"/>
      <c r="D255" s="46"/>
      <c r="E255" s="194"/>
      <c r="F255" s="194"/>
      <c r="G255" s="46"/>
      <c r="H255" s="215">
        <f t="shared" si="7"/>
        <v>0</v>
      </c>
    </row>
    <row r="256" spans="1:8">
      <c r="A256" s="214" t="s">
        <v>155</v>
      </c>
      <c r="B256" s="56" t="s">
        <v>561</v>
      </c>
      <c r="C256" s="56"/>
      <c r="D256" s="46"/>
      <c r="E256" s="46"/>
      <c r="F256" s="46"/>
      <c r="G256" s="46"/>
      <c r="H256" s="215">
        <f t="shared" si="7"/>
        <v>0</v>
      </c>
    </row>
    <row r="257" spans="1:8">
      <c r="A257" s="214" t="s">
        <v>156</v>
      </c>
      <c r="B257" s="56" t="s">
        <v>562</v>
      </c>
      <c r="C257" s="56"/>
      <c r="D257" s="46"/>
      <c r="E257" s="46"/>
      <c r="F257" s="46"/>
      <c r="G257" s="46"/>
      <c r="H257" s="215">
        <f t="shared" si="7"/>
        <v>0</v>
      </c>
    </row>
    <row r="258" spans="1:8">
      <c r="A258" s="214" t="s">
        <v>157</v>
      </c>
      <c r="B258" s="56" t="s">
        <v>563</v>
      </c>
      <c r="C258" s="56"/>
      <c r="D258" s="46"/>
      <c r="E258" s="46"/>
      <c r="F258" s="46"/>
      <c r="G258" s="194"/>
      <c r="H258" s="215">
        <f t="shared" si="7"/>
        <v>0</v>
      </c>
    </row>
    <row r="259" spans="1:8" ht="12.75" customHeight="1">
      <c r="A259" s="214" t="s">
        <v>158</v>
      </c>
      <c r="B259" s="56" t="s">
        <v>564</v>
      </c>
      <c r="C259" s="56"/>
      <c r="D259" s="46"/>
      <c r="E259" s="46"/>
      <c r="F259" s="46"/>
      <c r="G259" s="46"/>
      <c r="H259" s="215">
        <f t="shared" si="7"/>
        <v>0</v>
      </c>
    </row>
    <row r="260" spans="1:8" ht="12.75" customHeight="1">
      <c r="A260" s="214" t="s">
        <v>160</v>
      </c>
      <c r="B260" s="56" t="s">
        <v>565</v>
      </c>
      <c r="C260" s="56"/>
      <c r="D260" s="46"/>
      <c r="E260" s="46"/>
      <c r="F260" s="46"/>
      <c r="G260" s="46"/>
      <c r="H260" s="215">
        <f t="shared" si="7"/>
        <v>0</v>
      </c>
    </row>
    <row r="261" spans="1:8" ht="12.75" customHeight="1">
      <c r="A261" s="214" t="s">
        <v>132</v>
      </c>
      <c r="B261" s="56" t="s">
        <v>566</v>
      </c>
      <c r="C261" s="56"/>
      <c r="D261" s="46"/>
      <c r="E261" s="46"/>
      <c r="F261" s="46"/>
      <c r="G261" s="194"/>
      <c r="H261" s="215">
        <f t="shared" si="7"/>
        <v>0</v>
      </c>
    </row>
    <row r="262" spans="1:8" ht="12.75" customHeight="1">
      <c r="A262" s="214" t="s">
        <v>133</v>
      </c>
      <c r="B262" s="56" t="s">
        <v>567</v>
      </c>
      <c r="C262" s="56"/>
      <c r="D262" s="46"/>
      <c r="E262" s="46"/>
      <c r="F262" s="46"/>
      <c r="G262" s="46"/>
      <c r="H262" s="215">
        <f t="shared" si="7"/>
        <v>0</v>
      </c>
    </row>
    <row r="263" spans="1:8" ht="12.75" customHeight="1">
      <c r="A263" s="214" t="s">
        <v>134</v>
      </c>
      <c r="B263" s="56" t="s">
        <v>568</v>
      </c>
      <c r="C263" s="56"/>
      <c r="D263" s="46"/>
      <c r="E263" s="194"/>
      <c r="F263" s="194"/>
      <c r="G263" s="46"/>
      <c r="H263" s="215">
        <f t="shared" si="7"/>
        <v>0</v>
      </c>
    </row>
    <row r="264" spans="1:8" ht="12.75" customHeight="1">
      <c r="A264" s="214" t="s">
        <v>180</v>
      </c>
      <c r="B264" s="56" t="s">
        <v>569</v>
      </c>
      <c r="C264" s="56"/>
      <c r="D264" s="46"/>
      <c r="E264" s="46"/>
      <c r="F264" s="46"/>
      <c r="G264" s="46"/>
      <c r="H264" s="215">
        <f t="shared" si="7"/>
        <v>0</v>
      </c>
    </row>
    <row r="265" spans="1:8" ht="12.75" customHeight="1">
      <c r="A265" s="214" t="s">
        <v>181</v>
      </c>
      <c r="B265" s="56" t="s">
        <v>570</v>
      </c>
      <c r="C265" s="56"/>
      <c r="D265" s="46"/>
      <c r="E265" s="46"/>
      <c r="F265" s="46"/>
      <c r="G265" s="46"/>
      <c r="H265" s="215">
        <f t="shared" si="7"/>
        <v>0</v>
      </c>
    </row>
    <row r="266" spans="1:8" ht="12.75" customHeight="1">
      <c r="A266" s="214" t="s">
        <v>182</v>
      </c>
      <c r="B266" s="56" t="s">
        <v>571</v>
      </c>
      <c r="C266" s="56"/>
      <c r="D266" s="46"/>
      <c r="E266" s="46"/>
      <c r="F266" s="46"/>
      <c r="G266" s="46"/>
      <c r="H266" s="215">
        <f t="shared" si="7"/>
        <v>0</v>
      </c>
    </row>
    <row r="267" spans="1:8" ht="12.75" customHeight="1">
      <c r="A267" s="214" t="s">
        <v>183</v>
      </c>
      <c r="B267" s="56" t="s">
        <v>572</v>
      </c>
      <c r="C267" s="56"/>
      <c r="D267" s="46"/>
      <c r="E267" s="46"/>
      <c r="F267" s="46"/>
      <c r="G267" s="46"/>
      <c r="H267" s="215">
        <f t="shared" si="7"/>
        <v>0</v>
      </c>
    </row>
    <row r="268" spans="1:8" ht="12.75" customHeight="1">
      <c r="A268" s="214" t="s">
        <v>185</v>
      </c>
      <c r="B268" s="56" t="s">
        <v>573</v>
      </c>
      <c r="C268" s="56"/>
      <c r="D268" s="46"/>
      <c r="E268" s="46"/>
      <c r="F268" s="46"/>
      <c r="G268" s="46"/>
      <c r="H268" s="215">
        <f t="shared" si="7"/>
        <v>0</v>
      </c>
    </row>
    <row r="269" spans="1:8" ht="12.75" customHeight="1">
      <c r="A269" s="214" t="s">
        <v>186</v>
      </c>
      <c r="B269" s="56" t="s">
        <v>574</v>
      </c>
      <c r="C269" s="56"/>
      <c r="D269" s="46"/>
      <c r="E269" s="46"/>
      <c r="F269" s="46"/>
      <c r="G269" s="194"/>
      <c r="H269" s="215">
        <f t="shared" si="7"/>
        <v>0</v>
      </c>
    </row>
    <row r="270" spans="1:8" ht="12.75" customHeight="1">
      <c r="A270" s="214" t="s">
        <v>187</v>
      </c>
      <c r="B270" s="56" t="s">
        <v>575</v>
      </c>
      <c r="C270" s="56"/>
      <c r="D270" s="46"/>
      <c r="E270" s="46"/>
      <c r="F270" s="46"/>
      <c r="G270" s="46"/>
      <c r="H270" s="215">
        <f>SUM(D270:G270)</f>
        <v>0</v>
      </c>
    </row>
    <row r="271" spans="1:8" ht="12.75" customHeight="1">
      <c r="A271" s="214" t="s">
        <v>190</v>
      </c>
      <c r="B271" s="56" t="s">
        <v>576</v>
      </c>
      <c r="C271" s="56"/>
      <c r="D271" s="46"/>
      <c r="E271" s="194"/>
      <c r="F271" s="194"/>
      <c r="G271" s="46"/>
      <c r="H271" s="215">
        <f t="shared" ref="H271:H283" si="8">SUM(D271:G271)</f>
        <v>0</v>
      </c>
    </row>
    <row r="272" spans="1:8" ht="12.75" customHeight="1">
      <c r="A272" s="214" t="s">
        <v>197</v>
      </c>
      <c r="B272" s="56" t="s">
        <v>577</v>
      </c>
      <c r="C272" s="56"/>
      <c r="D272" s="46"/>
      <c r="E272" s="46"/>
      <c r="F272" s="46"/>
      <c r="G272" s="194"/>
      <c r="H272" s="215">
        <f t="shared" si="8"/>
        <v>0</v>
      </c>
    </row>
    <row r="273" spans="1:8" ht="12.75" customHeight="1">
      <c r="A273" s="214" t="s">
        <v>164</v>
      </c>
      <c r="B273" s="56" t="s">
        <v>578</v>
      </c>
      <c r="C273" s="56"/>
      <c r="D273" s="46"/>
      <c r="E273" s="46"/>
      <c r="F273" s="46"/>
      <c r="G273" s="46"/>
      <c r="H273" s="215">
        <f t="shared" si="8"/>
        <v>0</v>
      </c>
    </row>
    <row r="274" spans="1:8" ht="12.75" customHeight="1">
      <c r="A274" s="214" t="s">
        <v>178</v>
      </c>
      <c r="B274" s="56" t="s">
        <v>579</v>
      </c>
      <c r="C274" s="56"/>
      <c r="D274" s="46"/>
      <c r="E274" s="46"/>
      <c r="F274" s="46"/>
      <c r="G274" s="46"/>
      <c r="H274" s="215">
        <f t="shared" si="8"/>
        <v>0</v>
      </c>
    </row>
    <row r="275" spans="1:8" ht="12.75" customHeight="1">
      <c r="A275" s="214" t="s">
        <v>135</v>
      </c>
      <c r="B275" s="56" t="s">
        <v>580</v>
      </c>
      <c r="C275" s="56"/>
      <c r="D275" s="46"/>
      <c r="E275" s="46"/>
      <c r="F275" s="46"/>
      <c r="G275" s="46"/>
      <c r="H275" s="215">
        <f t="shared" si="8"/>
        <v>0</v>
      </c>
    </row>
    <row r="276" spans="1:8" ht="12.75" customHeight="1">
      <c r="A276" s="214" t="s">
        <v>136</v>
      </c>
      <c r="B276" s="56" t="s">
        <v>581</v>
      </c>
      <c r="C276" s="56"/>
      <c r="D276" s="46"/>
      <c r="E276" s="46"/>
      <c r="F276" s="46"/>
      <c r="G276" s="46"/>
      <c r="H276" s="215">
        <f t="shared" si="8"/>
        <v>0</v>
      </c>
    </row>
    <row r="277" spans="1:8" ht="12.75" customHeight="1">
      <c r="A277" s="214" t="s">
        <v>137</v>
      </c>
      <c r="B277" s="56" t="s">
        <v>582</v>
      </c>
      <c r="C277" s="56"/>
      <c r="D277" s="46"/>
      <c r="E277" s="46"/>
      <c r="F277" s="46"/>
      <c r="G277" s="46"/>
      <c r="H277" s="215">
        <f t="shared" si="8"/>
        <v>0</v>
      </c>
    </row>
    <row r="278" spans="1:8" ht="12.75" customHeight="1">
      <c r="A278" s="214" t="s">
        <v>179</v>
      </c>
      <c r="B278" s="56" t="s">
        <v>583</v>
      </c>
      <c r="C278" s="56"/>
      <c r="D278" s="46"/>
      <c r="E278" s="46"/>
      <c r="F278" s="46"/>
      <c r="G278" s="46"/>
      <c r="H278" s="215">
        <f t="shared" si="8"/>
        <v>0</v>
      </c>
    </row>
    <row r="279" spans="1:8" ht="12.75" customHeight="1">
      <c r="A279" s="214" t="s">
        <v>165</v>
      </c>
      <c r="B279" s="56" t="s">
        <v>584</v>
      </c>
      <c r="C279" s="56"/>
      <c r="D279" s="46"/>
      <c r="E279" s="194"/>
      <c r="F279" s="194"/>
      <c r="G279" s="46"/>
      <c r="H279" s="215">
        <f t="shared" si="8"/>
        <v>0</v>
      </c>
    </row>
    <row r="280" spans="1:8" ht="12.75" customHeight="1">
      <c r="A280" s="214" t="s">
        <v>166</v>
      </c>
      <c r="B280" s="56" t="s">
        <v>585</v>
      </c>
      <c r="C280" s="56"/>
      <c r="D280" s="46"/>
      <c r="E280" s="46"/>
      <c r="F280" s="46"/>
      <c r="G280" s="194"/>
      <c r="H280" s="215">
        <f t="shared" si="8"/>
        <v>0</v>
      </c>
    </row>
    <row r="281" spans="1:8" ht="12.75" customHeight="1">
      <c r="A281" s="214" t="s">
        <v>167</v>
      </c>
      <c r="B281" s="56" t="s">
        <v>586</v>
      </c>
      <c r="C281" s="56"/>
      <c r="D281" s="46"/>
      <c r="E281" s="46"/>
      <c r="F281" s="46"/>
      <c r="G281" s="46"/>
      <c r="H281" s="215">
        <f t="shared" si="8"/>
        <v>0</v>
      </c>
    </row>
    <row r="282" spans="1:8" ht="12.75" customHeight="1">
      <c r="A282" s="214" t="s">
        <v>168</v>
      </c>
      <c r="B282" s="56" t="s">
        <v>587</v>
      </c>
      <c r="C282" s="56"/>
      <c r="D282" s="46"/>
      <c r="E282" s="46"/>
      <c r="F282" s="46"/>
      <c r="G282" s="46"/>
      <c r="H282" s="215">
        <f t="shared" si="8"/>
        <v>0</v>
      </c>
    </row>
    <row r="283" spans="1:8" ht="12.75" customHeight="1" thickBot="1">
      <c r="A283" s="216" t="s">
        <v>169</v>
      </c>
      <c r="B283" s="102" t="s">
        <v>588</v>
      </c>
      <c r="C283" s="102"/>
      <c r="D283" s="46"/>
      <c r="E283" s="46"/>
      <c r="F283" s="46"/>
      <c r="G283" s="194"/>
      <c r="H283" s="215">
        <f t="shared" si="8"/>
        <v>0</v>
      </c>
    </row>
    <row r="284" spans="1:8" ht="12.75" customHeight="1" thickTop="1" thickBot="1">
      <c r="A284" s="662" t="s">
        <v>208</v>
      </c>
      <c r="B284" s="663"/>
      <c r="C284" s="588"/>
      <c r="D284" s="217">
        <f>SUM(D239:D283)</f>
        <v>0</v>
      </c>
      <c r="E284" s="217">
        <f>SUM(E239:E283)</f>
        <v>0</v>
      </c>
      <c r="F284" s="217">
        <f>SUM(F239:F283)</f>
        <v>0</v>
      </c>
      <c r="G284" s="217">
        <f>SUM(G239:G283)</f>
        <v>0</v>
      </c>
      <c r="H284" s="218">
        <f>SUM(H239:H283)</f>
        <v>0</v>
      </c>
    </row>
    <row r="285" spans="1:8" ht="12.75" customHeight="1" thickTop="1">
      <c r="A285" s="219"/>
      <c r="B285" s="220"/>
      <c r="C285" s="221" t="s">
        <v>590</v>
      </c>
      <c r="D285" s="222"/>
      <c r="E285" s="222" t="s">
        <v>591</v>
      </c>
      <c r="F285" s="220"/>
      <c r="G285" s="220"/>
      <c r="H285" s="220"/>
    </row>
    <row r="286" spans="1:8" ht="12.75" customHeight="1">
      <c r="A286" s="37" t="s">
        <v>131</v>
      </c>
      <c r="B286" s="185" t="s">
        <v>592</v>
      </c>
      <c r="C286" s="37" t="s">
        <v>144</v>
      </c>
      <c r="D286" s="194">
        <v>-25455447</v>
      </c>
      <c r="E286" s="194">
        <v>-52948100.670000002</v>
      </c>
      <c r="F286" s="194">
        <v>-29734438.649999999</v>
      </c>
      <c r="G286" s="194">
        <v>-37133790.880000003</v>
      </c>
      <c r="H286" s="223">
        <f>SUM(D286:G286)</f>
        <v>-145271777.19999999</v>
      </c>
    </row>
    <row r="287" spans="1:8" ht="12.75" customHeight="1">
      <c r="A287" s="214" t="s">
        <v>139</v>
      </c>
      <c r="B287" s="42" t="s">
        <v>593</v>
      </c>
      <c r="C287" s="37" t="s">
        <v>144</v>
      </c>
      <c r="D287" s="46"/>
      <c r="E287" s="46"/>
      <c r="F287" s="46"/>
      <c r="G287" s="46"/>
      <c r="H287" s="224">
        <f t="shared" ref="H287:H305" si="9">SUM(D287:G287)</f>
        <v>0</v>
      </c>
    </row>
    <row r="288" spans="1:8" ht="12.75" customHeight="1">
      <c r="A288" s="214" t="s">
        <v>140</v>
      </c>
      <c r="B288" s="42" t="s">
        <v>594</v>
      </c>
      <c r="C288" s="37" t="s">
        <v>144</v>
      </c>
      <c r="D288" s="46"/>
      <c r="F288" s="46"/>
      <c r="G288" s="46"/>
      <c r="H288" s="224">
        <f t="shared" si="9"/>
        <v>0</v>
      </c>
    </row>
    <row r="289" spans="1:8" ht="12.75" customHeight="1">
      <c r="A289" s="214" t="s">
        <v>141</v>
      </c>
      <c r="B289" s="42" t="s">
        <v>595</v>
      </c>
      <c r="C289" s="37" t="s">
        <v>144</v>
      </c>
      <c r="D289" s="46"/>
      <c r="E289" s="46"/>
      <c r="F289" s="46"/>
      <c r="G289" s="46"/>
      <c r="H289" s="224">
        <f t="shared" si="9"/>
        <v>0</v>
      </c>
    </row>
    <row r="290" spans="1:8" ht="12.75" customHeight="1">
      <c r="A290" s="214" t="s">
        <v>142</v>
      </c>
      <c r="B290" s="42" t="s">
        <v>596</v>
      </c>
      <c r="C290" s="37" t="s">
        <v>144</v>
      </c>
      <c r="D290" s="46"/>
      <c r="E290" s="46"/>
      <c r="F290" s="46"/>
      <c r="G290" s="46"/>
      <c r="H290" s="224">
        <f t="shared" si="9"/>
        <v>0</v>
      </c>
    </row>
    <row r="291" spans="1:8" ht="12.75" customHeight="1">
      <c r="A291" s="214" t="s">
        <v>143</v>
      </c>
      <c r="B291" s="42" t="s">
        <v>597</v>
      </c>
      <c r="C291" s="37" t="s">
        <v>144</v>
      </c>
      <c r="D291" s="46"/>
      <c r="E291" s="46"/>
      <c r="F291" s="46"/>
      <c r="G291" s="46"/>
      <c r="H291" s="224">
        <f t="shared" si="9"/>
        <v>0</v>
      </c>
    </row>
    <row r="292" spans="1:8" ht="12.75" customHeight="1">
      <c r="A292" s="214" t="s">
        <v>144</v>
      </c>
      <c r="B292" s="42" t="s">
        <v>598</v>
      </c>
      <c r="C292" s="37" t="s">
        <v>154</v>
      </c>
      <c r="D292" s="46">
        <v>7756051</v>
      </c>
      <c r="E292" s="46">
        <v>15442351.99</v>
      </c>
      <c r="F292" s="46">
        <v>6914100.8700000001</v>
      </c>
      <c r="G292" s="46">
        <v>10017789.33</v>
      </c>
      <c r="H292" s="224">
        <f t="shared" si="9"/>
        <v>40130293.190000005</v>
      </c>
    </row>
    <row r="293" spans="1:8" ht="12.75" customHeight="1">
      <c r="A293" s="214" t="s">
        <v>145</v>
      </c>
      <c r="B293" s="42" t="s">
        <v>599</v>
      </c>
      <c r="C293" s="36" t="s">
        <v>154</v>
      </c>
      <c r="D293" s="46"/>
      <c r="E293" s="46"/>
      <c r="F293" s="46"/>
      <c r="G293" s="46"/>
      <c r="H293" s="224">
        <f t="shared" si="9"/>
        <v>0</v>
      </c>
    </row>
    <row r="294" spans="1:8" ht="12.75" customHeight="1">
      <c r="A294" s="214" t="s">
        <v>146</v>
      </c>
      <c r="B294" s="42" t="s">
        <v>600</v>
      </c>
      <c r="C294" s="36" t="s">
        <v>155</v>
      </c>
      <c r="D294" s="46"/>
      <c r="E294" s="46"/>
      <c r="F294" s="46"/>
      <c r="G294" s="46"/>
      <c r="H294" s="224">
        <f t="shared" si="9"/>
        <v>0</v>
      </c>
    </row>
    <row r="295" spans="1:8" ht="12.75" customHeight="1">
      <c r="A295" s="214" t="s">
        <v>147</v>
      </c>
      <c r="B295" s="42" t="s">
        <v>601</v>
      </c>
      <c r="C295" s="36" t="s">
        <v>155</v>
      </c>
      <c r="D295" s="46"/>
      <c r="E295" s="46"/>
      <c r="F295" s="46"/>
      <c r="G295" s="46"/>
      <c r="H295" s="224">
        <f t="shared" si="9"/>
        <v>0</v>
      </c>
    </row>
    <row r="296" spans="1:8" ht="12.75" customHeight="1">
      <c r="A296" s="214" t="s">
        <v>148</v>
      </c>
      <c r="B296" s="42" t="s">
        <v>614</v>
      </c>
      <c r="C296" s="36" t="s">
        <v>154</v>
      </c>
      <c r="D296" s="46"/>
      <c r="E296" s="46"/>
      <c r="F296" s="46"/>
      <c r="G296" s="46"/>
      <c r="H296" s="224">
        <f t="shared" si="9"/>
        <v>0</v>
      </c>
    </row>
    <row r="297" spans="1:8" ht="12.75" customHeight="1">
      <c r="A297" s="214" t="s">
        <v>149</v>
      </c>
      <c r="B297" s="42" t="s">
        <v>603</v>
      </c>
      <c r="C297" s="36" t="s">
        <v>154</v>
      </c>
      <c r="D297" s="46"/>
      <c r="E297" s="46"/>
      <c r="F297" s="46"/>
      <c r="G297" s="46"/>
      <c r="H297" s="224">
        <f t="shared" si="9"/>
        <v>0</v>
      </c>
    </row>
    <row r="298" spans="1:8" ht="12.75" customHeight="1">
      <c r="A298" s="214" t="s">
        <v>150</v>
      </c>
      <c r="B298" s="42" t="s">
        <v>207</v>
      </c>
      <c r="C298" s="36" t="s">
        <v>154</v>
      </c>
      <c r="D298" s="46"/>
      <c r="E298" s="46"/>
      <c r="F298" s="46"/>
      <c r="G298" s="46"/>
      <c r="H298" s="224">
        <f t="shared" si="9"/>
        <v>0</v>
      </c>
    </row>
    <row r="299" spans="1:8" ht="12.75" customHeight="1">
      <c r="A299" s="214" t="s">
        <v>151</v>
      </c>
      <c r="B299" s="42" t="s">
        <v>604</v>
      </c>
      <c r="C299" s="36" t="s">
        <v>154</v>
      </c>
      <c r="D299" s="46"/>
      <c r="E299" s="46"/>
      <c r="F299" s="46"/>
      <c r="G299" s="46"/>
      <c r="H299" s="224">
        <f t="shared" si="9"/>
        <v>0</v>
      </c>
    </row>
    <row r="300" spans="1:8" ht="12.75" customHeight="1">
      <c r="A300" s="214" t="s">
        <v>152</v>
      </c>
      <c r="B300" s="56" t="s">
        <v>605</v>
      </c>
      <c r="C300" s="36" t="s">
        <v>181</v>
      </c>
      <c r="D300" s="46"/>
      <c r="E300" s="46"/>
      <c r="F300" s="46"/>
      <c r="G300" s="46"/>
      <c r="H300" s="224">
        <f t="shared" si="9"/>
        <v>0</v>
      </c>
    </row>
    <row r="301" spans="1:8" ht="12.75" customHeight="1">
      <c r="A301" s="214" t="s">
        <v>162</v>
      </c>
      <c r="B301" s="42" t="s">
        <v>606</v>
      </c>
      <c r="C301" s="36" t="s">
        <v>181</v>
      </c>
      <c r="D301" s="46"/>
      <c r="E301" s="46"/>
      <c r="F301" s="46"/>
      <c r="G301" s="46"/>
      <c r="H301" s="224">
        <f t="shared" si="9"/>
        <v>0</v>
      </c>
    </row>
    <row r="302" spans="1:8" ht="12.75" customHeight="1">
      <c r="A302" s="214" t="s">
        <v>154</v>
      </c>
      <c r="B302" s="42" t="s">
        <v>607</v>
      </c>
      <c r="C302" s="36" t="s">
        <v>181</v>
      </c>
      <c r="D302" s="46"/>
      <c r="E302" s="46"/>
      <c r="F302" s="46"/>
      <c r="G302" s="46"/>
      <c r="H302" s="224">
        <f t="shared" si="9"/>
        <v>0</v>
      </c>
    </row>
    <row r="303" spans="1:8" ht="12.75" customHeight="1">
      <c r="A303" s="214" t="s">
        <v>155</v>
      </c>
      <c r="B303" s="42" t="s">
        <v>608</v>
      </c>
      <c r="C303" s="36" t="s">
        <v>181</v>
      </c>
      <c r="D303" s="46"/>
      <c r="E303" s="46"/>
      <c r="F303" s="46"/>
      <c r="G303" s="46"/>
      <c r="H303" s="224">
        <f t="shared" si="9"/>
        <v>0</v>
      </c>
    </row>
    <row r="304" spans="1:8" ht="12.75" customHeight="1">
      <c r="A304" s="214" t="s">
        <v>156</v>
      </c>
      <c r="B304" s="42" t="s">
        <v>609</v>
      </c>
      <c r="C304" s="36" t="s">
        <v>181</v>
      </c>
      <c r="D304" s="46"/>
      <c r="E304" s="46"/>
      <c r="F304" s="46"/>
      <c r="G304" s="46"/>
      <c r="H304" s="224">
        <f t="shared" si="9"/>
        <v>0</v>
      </c>
    </row>
    <row r="305" spans="1:8" ht="12.75" customHeight="1" thickBot="1">
      <c r="A305" s="214" t="s">
        <v>157</v>
      </c>
      <c r="B305" s="43" t="s">
        <v>610</v>
      </c>
      <c r="C305" s="231" t="s">
        <v>197</v>
      </c>
      <c r="D305" s="201">
        <v>17699396</v>
      </c>
      <c r="E305" s="201">
        <v>37505748.68</v>
      </c>
      <c r="F305" s="201">
        <v>22820337.780000001</v>
      </c>
      <c r="G305" s="201">
        <v>27116001.550000001</v>
      </c>
      <c r="H305" s="224">
        <f t="shared" si="9"/>
        <v>105141484.01000001</v>
      </c>
    </row>
    <row r="306" spans="1:8" ht="12.75" customHeight="1" thickTop="1" thickBot="1">
      <c r="A306" s="226"/>
      <c r="B306" s="227" t="s">
        <v>10</v>
      </c>
      <c r="C306" s="91"/>
      <c r="D306" s="228">
        <f>SUM(D286:D305)</f>
        <v>0</v>
      </c>
      <c r="E306" s="228">
        <f>SUM(E286:E305)</f>
        <v>0</v>
      </c>
      <c r="F306" s="228">
        <f>SUM(F286:F305)</f>
        <v>0</v>
      </c>
      <c r="G306" s="228">
        <f>SUM(G286:G305)</f>
        <v>0</v>
      </c>
      <c r="H306" s="229">
        <f>SUM(H286:H305)</f>
        <v>0</v>
      </c>
    </row>
    <row r="307" spans="1:8" ht="12.75" customHeight="1" thickTop="1"/>
    <row r="308" spans="1:8" ht="12.75" customHeight="1">
      <c r="A308" s="664" t="s">
        <v>611</v>
      </c>
      <c r="B308" s="664"/>
      <c r="C308" s="664"/>
      <c r="D308" s="664"/>
      <c r="E308" s="664"/>
      <c r="F308" s="664"/>
      <c r="G308" s="664"/>
      <c r="H308" s="664"/>
    </row>
    <row r="309" spans="1:8" ht="12.75" customHeight="1">
      <c r="A309" s="660" t="s">
        <v>532</v>
      </c>
      <c r="B309" s="660"/>
      <c r="C309" s="660"/>
      <c r="D309" s="660"/>
      <c r="E309" s="660"/>
      <c r="F309" s="660"/>
      <c r="G309" s="660"/>
      <c r="H309" s="660"/>
    </row>
    <row r="310" spans="1:8" ht="12.75" customHeight="1">
      <c r="A310" s="658" t="s">
        <v>533</v>
      </c>
      <c r="B310" s="658"/>
      <c r="C310" s="658"/>
      <c r="D310" s="658"/>
      <c r="E310" s="658"/>
      <c r="F310" s="658"/>
      <c r="G310" s="658"/>
      <c r="H310" s="658"/>
    </row>
    <row r="311" spans="1:8" ht="12.75" customHeight="1">
      <c r="A311" s="658" t="s">
        <v>12</v>
      </c>
      <c r="B311" s="658"/>
      <c r="C311" s="658"/>
      <c r="D311" s="658"/>
      <c r="E311" s="658"/>
      <c r="F311" s="658"/>
      <c r="G311" s="658"/>
      <c r="H311" s="658"/>
    </row>
    <row r="312" spans="1:8" ht="12.75" customHeight="1">
      <c r="A312" s="161"/>
      <c r="B312" s="140"/>
      <c r="C312" s="140"/>
      <c r="D312" s="81"/>
      <c r="E312" s="81"/>
      <c r="F312" s="81"/>
      <c r="G312" s="81" t="s">
        <v>620</v>
      </c>
      <c r="H312" s="81" t="s">
        <v>535</v>
      </c>
    </row>
    <row r="313" spans="1:8" ht="12.75" customHeight="1">
      <c r="A313" s="661" t="s">
        <v>536</v>
      </c>
      <c r="B313" s="661"/>
      <c r="C313" s="661"/>
      <c r="D313" s="661"/>
      <c r="E313" s="661"/>
      <c r="F313" s="661"/>
      <c r="G313" s="661"/>
      <c r="H313" s="661"/>
    </row>
    <row r="314" spans="1:8" ht="12.75" customHeight="1" thickBot="1">
      <c r="A314" s="659" t="s">
        <v>621</v>
      </c>
      <c r="B314" s="659"/>
      <c r="C314" s="659"/>
      <c r="D314" s="659"/>
      <c r="E314" s="659"/>
      <c r="F314" s="659"/>
      <c r="G314" s="659"/>
      <c r="H314" s="659"/>
    </row>
    <row r="315" spans="1:8" ht="12.75" customHeight="1" thickTop="1" thickBot="1">
      <c r="A315" s="209" t="s">
        <v>205</v>
      </c>
      <c r="B315" s="481" t="s">
        <v>538</v>
      </c>
      <c r="C315" s="481"/>
      <c r="D315" s="210" t="s">
        <v>539</v>
      </c>
      <c r="E315" s="210" t="s">
        <v>540</v>
      </c>
      <c r="F315" s="210" t="s">
        <v>541</v>
      </c>
      <c r="G315" s="210" t="s">
        <v>542</v>
      </c>
      <c r="H315" s="211" t="s">
        <v>543</v>
      </c>
    </row>
    <row r="316" spans="1:8" ht="12.75" customHeight="1" thickTop="1">
      <c r="A316" s="212" t="s">
        <v>131</v>
      </c>
      <c r="B316" s="66" t="s">
        <v>544</v>
      </c>
      <c r="C316" s="66"/>
      <c r="D316" s="194"/>
      <c r="E316" s="194"/>
      <c r="F316" s="194"/>
      <c r="G316" s="194"/>
      <c r="H316" s="213">
        <f t="shared" ref="H316:H360" si="10">SUM(D316:G316)</f>
        <v>0</v>
      </c>
    </row>
    <row r="317" spans="1:8" ht="12.75" customHeight="1">
      <c r="A317" s="214" t="s">
        <v>139</v>
      </c>
      <c r="B317" s="56" t="s">
        <v>545</v>
      </c>
      <c r="C317" s="56"/>
      <c r="D317" s="46"/>
      <c r="E317" s="46"/>
      <c r="F317" s="46"/>
      <c r="G317" s="46"/>
      <c r="H317" s="215">
        <f t="shared" si="10"/>
        <v>0</v>
      </c>
    </row>
    <row r="318" spans="1:8" ht="12.75" customHeight="1">
      <c r="A318" s="214" t="s">
        <v>140</v>
      </c>
      <c r="B318" s="56" t="s">
        <v>546</v>
      </c>
      <c r="C318" s="56"/>
      <c r="D318" s="46"/>
      <c r="E318" s="46"/>
      <c r="F318" s="46"/>
      <c r="G318" s="46"/>
      <c r="H318" s="215">
        <f t="shared" si="10"/>
        <v>0</v>
      </c>
    </row>
    <row r="319" spans="1:8" ht="12.75" customHeight="1">
      <c r="A319" s="214" t="s">
        <v>141</v>
      </c>
      <c r="B319" s="56" t="s">
        <v>547</v>
      </c>
      <c r="C319" s="56"/>
      <c r="D319" s="46"/>
      <c r="E319" s="46"/>
      <c r="F319" s="46"/>
      <c r="G319" s="46"/>
      <c r="H319" s="215">
        <f t="shared" si="10"/>
        <v>0</v>
      </c>
    </row>
    <row r="320" spans="1:8" ht="12.75" customHeight="1">
      <c r="A320" s="214" t="s">
        <v>142</v>
      </c>
      <c r="B320" s="56" t="s">
        <v>548</v>
      </c>
      <c r="C320" s="56"/>
      <c r="D320" s="46"/>
      <c r="E320" s="46"/>
      <c r="F320" s="46"/>
      <c r="G320" s="46"/>
      <c r="H320" s="215">
        <f t="shared" si="10"/>
        <v>0</v>
      </c>
    </row>
    <row r="321" spans="1:8" ht="12.75" customHeight="1">
      <c r="A321" s="214" t="s">
        <v>143</v>
      </c>
      <c r="B321" s="56" t="s">
        <v>549</v>
      </c>
      <c r="C321" s="56"/>
      <c r="D321" s="46"/>
      <c r="E321" s="46"/>
      <c r="F321" s="46"/>
      <c r="G321" s="194"/>
      <c r="H321" s="215">
        <f t="shared" si="10"/>
        <v>0</v>
      </c>
    </row>
    <row r="322" spans="1:8" ht="12.75" customHeight="1">
      <c r="A322" s="214" t="s">
        <v>144</v>
      </c>
      <c r="B322" s="56" t="s">
        <v>550</v>
      </c>
      <c r="C322" s="56"/>
      <c r="D322" s="46"/>
      <c r="E322" s="46"/>
      <c r="F322" s="46"/>
      <c r="G322" s="46"/>
      <c r="H322" s="215">
        <f t="shared" si="10"/>
        <v>0</v>
      </c>
    </row>
    <row r="323" spans="1:8" ht="12.75" customHeight="1">
      <c r="A323" s="214" t="s">
        <v>145</v>
      </c>
      <c r="B323" s="56" t="s">
        <v>551</v>
      </c>
      <c r="C323" s="56"/>
      <c r="D323" s="46"/>
      <c r="E323" s="46"/>
      <c r="F323" s="194"/>
      <c r="G323" s="46"/>
      <c r="H323" s="215">
        <f t="shared" si="10"/>
        <v>0</v>
      </c>
    </row>
    <row r="324" spans="1:8" ht="12.75" customHeight="1">
      <c r="A324" s="214" t="s">
        <v>146</v>
      </c>
      <c r="B324" s="56" t="s">
        <v>552</v>
      </c>
      <c r="C324" s="56"/>
      <c r="D324" s="46"/>
      <c r="E324" s="46"/>
      <c r="F324" s="46"/>
      <c r="G324" s="46"/>
      <c r="H324" s="215">
        <f t="shared" si="10"/>
        <v>0</v>
      </c>
    </row>
    <row r="325" spans="1:8" ht="12.75" customHeight="1">
      <c r="A325" s="214" t="s">
        <v>147</v>
      </c>
      <c r="B325" s="56" t="s">
        <v>553</v>
      </c>
      <c r="C325" s="56"/>
      <c r="D325" s="46"/>
      <c r="E325" s="46"/>
      <c r="F325" s="46"/>
      <c r="G325" s="46"/>
      <c r="H325" s="215">
        <f t="shared" si="10"/>
        <v>0</v>
      </c>
    </row>
    <row r="326" spans="1:8" ht="12.75" customHeight="1">
      <c r="A326" s="214" t="s">
        <v>148</v>
      </c>
      <c r="B326" s="56" t="s">
        <v>554</v>
      </c>
      <c r="C326" s="56"/>
      <c r="D326" s="46"/>
      <c r="E326" s="46"/>
      <c r="F326" s="46"/>
      <c r="G326" s="194"/>
      <c r="H326" s="215">
        <f t="shared" si="10"/>
        <v>0</v>
      </c>
    </row>
    <row r="327" spans="1:8" ht="12.75" customHeight="1">
      <c r="A327" s="214" t="s">
        <v>149</v>
      </c>
      <c r="B327" s="56" t="s">
        <v>555</v>
      </c>
      <c r="C327" s="56"/>
      <c r="D327" s="46"/>
      <c r="E327" s="46"/>
      <c r="F327" s="46"/>
      <c r="G327" s="46"/>
      <c r="H327" s="215">
        <f t="shared" si="10"/>
        <v>0</v>
      </c>
    </row>
    <row r="328" spans="1:8" ht="12.75" customHeight="1">
      <c r="A328" s="214" t="s">
        <v>150</v>
      </c>
      <c r="B328" s="56" t="s">
        <v>556</v>
      </c>
      <c r="C328" s="56"/>
      <c r="D328" s="46"/>
      <c r="E328" s="46"/>
      <c r="F328" s="46"/>
      <c r="G328" s="46"/>
      <c r="H328" s="215">
        <f t="shared" si="10"/>
        <v>0</v>
      </c>
    </row>
    <row r="329" spans="1:8" ht="12.75" customHeight="1">
      <c r="A329" s="214" t="s">
        <v>151</v>
      </c>
      <c r="B329" s="56" t="s">
        <v>557</v>
      </c>
      <c r="C329" s="56"/>
      <c r="D329" s="46"/>
      <c r="E329" s="46"/>
      <c r="F329" s="46"/>
      <c r="G329" s="46"/>
      <c r="H329" s="215">
        <f t="shared" si="10"/>
        <v>0</v>
      </c>
    </row>
    <row r="330" spans="1:8" ht="12.75" customHeight="1">
      <c r="A330" s="214" t="s">
        <v>152</v>
      </c>
      <c r="B330" s="56" t="s">
        <v>558</v>
      </c>
      <c r="C330" s="56"/>
      <c r="D330" s="46"/>
      <c r="E330" s="46"/>
      <c r="F330" s="194"/>
      <c r="G330" s="46"/>
      <c r="H330" s="215">
        <f t="shared" si="10"/>
        <v>0</v>
      </c>
    </row>
    <row r="331" spans="1:8" ht="12.75" customHeight="1">
      <c r="A331" s="214" t="s">
        <v>162</v>
      </c>
      <c r="B331" s="56" t="s">
        <v>559</v>
      </c>
      <c r="C331" s="56"/>
      <c r="D331" s="46"/>
      <c r="E331" s="46"/>
      <c r="F331" s="46"/>
      <c r="G331" s="46"/>
      <c r="H331" s="215">
        <f t="shared" si="10"/>
        <v>0</v>
      </c>
    </row>
    <row r="332" spans="1:8" ht="12.75" customHeight="1">
      <c r="A332" s="214" t="s">
        <v>154</v>
      </c>
      <c r="B332" s="56" t="s">
        <v>560</v>
      </c>
      <c r="C332" s="56"/>
      <c r="D332" s="46"/>
      <c r="E332" s="46"/>
      <c r="F332" s="46"/>
      <c r="G332" s="46"/>
      <c r="H332" s="215">
        <f t="shared" si="10"/>
        <v>0</v>
      </c>
    </row>
    <row r="333" spans="1:8" ht="12.75" customHeight="1">
      <c r="A333" s="214" t="s">
        <v>155</v>
      </c>
      <c r="B333" s="56" t="s">
        <v>561</v>
      </c>
      <c r="C333" s="56"/>
      <c r="D333" s="46"/>
      <c r="E333" s="46"/>
      <c r="F333" s="46"/>
      <c r="G333" s="46"/>
      <c r="H333" s="215">
        <f t="shared" si="10"/>
        <v>0</v>
      </c>
    </row>
    <row r="334" spans="1:8" ht="12.75" customHeight="1">
      <c r="A334" s="214" t="s">
        <v>156</v>
      </c>
      <c r="B334" s="56" t="s">
        <v>562</v>
      </c>
      <c r="C334" s="56"/>
      <c r="D334" s="46"/>
      <c r="E334" s="46"/>
      <c r="F334" s="46"/>
      <c r="G334" s="46"/>
      <c r="H334" s="215">
        <f t="shared" si="10"/>
        <v>0</v>
      </c>
    </row>
    <row r="335" spans="1:8" ht="12.75" customHeight="1">
      <c r="A335" s="214" t="s">
        <v>157</v>
      </c>
      <c r="B335" s="56" t="s">
        <v>563</v>
      </c>
      <c r="C335" s="56"/>
      <c r="D335" s="46"/>
      <c r="E335" s="46"/>
      <c r="F335" s="46"/>
      <c r="G335" s="46"/>
      <c r="H335" s="215">
        <f t="shared" si="10"/>
        <v>0</v>
      </c>
    </row>
    <row r="336" spans="1:8" ht="12.75" customHeight="1">
      <c r="A336" s="214" t="s">
        <v>158</v>
      </c>
      <c r="B336" s="56" t="s">
        <v>564</v>
      </c>
      <c r="C336" s="56"/>
      <c r="D336" s="46"/>
      <c r="E336" s="46"/>
      <c r="F336" s="46"/>
      <c r="G336" s="194"/>
      <c r="H336" s="215">
        <f t="shared" si="10"/>
        <v>0</v>
      </c>
    </row>
    <row r="337" spans="1:8" ht="12.75" customHeight="1">
      <c r="A337" s="214" t="s">
        <v>160</v>
      </c>
      <c r="B337" s="56" t="s">
        <v>565</v>
      </c>
      <c r="C337" s="56"/>
      <c r="D337" s="46"/>
      <c r="E337" s="46"/>
      <c r="F337" s="194"/>
      <c r="G337" s="46"/>
      <c r="H337" s="215">
        <f t="shared" si="10"/>
        <v>0</v>
      </c>
    </row>
    <row r="338" spans="1:8">
      <c r="A338" s="214" t="s">
        <v>132</v>
      </c>
      <c r="B338" s="56" t="s">
        <v>566</v>
      </c>
      <c r="C338" s="56"/>
      <c r="D338" s="46"/>
      <c r="E338" s="46"/>
      <c r="F338" s="46"/>
      <c r="G338" s="46"/>
      <c r="H338" s="215">
        <f t="shared" si="10"/>
        <v>0</v>
      </c>
    </row>
    <row r="339" spans="1:8">
      <c r="A339" s="214" t="s">
        <v>133</v>
      </c>
      <c r="B339" s="56" t="s">
        <v>567</v>
      </c>
      <c r="C339" s="56"/>
      <c r="D339" s="46"/>
      <c r="E339" s="46"/>
      <c r="F339" s="46"/>
      <c r="G339" s="46"/>
      <c r="H339" s="215">
        <f t="shared" si="10"/>
        <v>0</v>
      </c>
    </row>
    <row r="340" spans="1:8">
      <c r="A340" s="214" t="s">
        <v>134</v>
      </c>
      <c r="B340" s="56" t="s">
        <v>568</v>
      </c>
      <c r="C340" s="56"/>
      <c r="D340" s="46"/>
      <c r="E340" s="46"/>
      <c r="F340" s="46"/>
      <c r="G340" s="46"/>
      <c r="H340" s="215">
        <f t="shared" si="10"/>
        <v>0</v>
      </c>
    </row>
    <row r="341" spans="1:8">
      <c r="A341" s="214" t="s">
        <v>180</v>
      </c>
      <c r="B341" s="56" t="s">
        <v>569</v>
      </c>
      <c r="C341" s="56"/>
      <c r="D341" s="46"/>
      <c r="E341" s="46"/>
      <c r="F341" s="46"/>
      <c r="G341" s="194"/>
      <c r="H341" s="215">
        <f t="shared" si="10"/>
        <v>0</v>
      </c>
    </row>
    <row r="342" spans="1:8">
      <c r="A342" s="214" t="s">
        <v>181</v>
      </c>
      <c r="B342" s="56" t="s">
        <v>570</v>
      </c>
      <c r="C342" s="56"/>
      <c r="D342" s="46"/>
      <c r="E342" s="46"/>
      <c r="F342" s="46"/>
      <c r="G342" s="46"/>
      <c r="H342" s="215">
        <f t="shared" si="10"/>
        <v>0</v>
      </c>
    </row>
    <row r="343" spans="1:8">
      <c r="A343" s="214" t="s">
        <v>182</v>
      </c>
      <c r="B343" s="56" t="s">
        <v>571</v>
      </c>
      <c r="C343" s="56"/>
      <c r="D343" s="46"/>
      <c r="E343" s="46"/>
      <c r="F343" s="46"/>
      <c r="G343" s="46"/>
      <c r="H343" s="215">
        <f t="shared" si="10"/>
        <v>0</v>
      </c>
    </row>
    <row r="344" spans="1:8" ht="12.75" customHeight="1">
      <c r="A344" s="214" t="s">
        <v>183</v>
      </c>
      <c r="B344" s="56" t="s">
        <v>572</v>
      </c>
      <c r="C344" s="56"/>
      <c r="D344" s="46"/>
      <c r="E344" s="46"/>
      <c r="F344" s="194"/>
      <c r="G344" s="46"/>
      <c r="H344" s="215">
        <f t="shared" si="10"/>
        <v>0</v>
      </c>
    </row>
    <row r="345" spans="1:8" ht="12.75" customHeight="1">
      <c r="A345" s="214" t="s">
        <v>185</v>
      </c>
      <c r="B345" s="56" t="s">
        <v>573</v>
      </c>
      <c r="C345" s="56"/>
      <c r="D345" s="46"/>
      <c r="E345" s="46"/>
      <c r="F345" s="46"/>
      <c r="G345" s="46"/>
      <c r="H345" s="215">
        <f t="shared" si="10"/>
        <v>0</v>
      </c>
    </row>
    <row r="346" spans="1:8" ht="12.75" customHeight="1">
      <c r="A346" s="214" t="s">
        <v>186</v>
      </c>
      <c r="B346" s="56" t="s">
        <v>574</v>
      </c>
      <c r="C346" s="56"/>
      <c r="D346" s="46"/>
      <c r="E346" s="46"/>
      <c r="F346" s="46"/>
      <c r="G346" s="194"/>
      <c r="H346" s="215">
        <f t="shared" si="10"/>
        <v>0</v>
      </c>
    </row>
    <row r="347" spans="1:8" ht="12.75" customHeight="1">
      <c r="A347" s="214" t="s">
        <v>187</v>
      </c>
      <c r="B347" s="56" t="s">
        <v>575</v>
      </c>
      <c r="C347" s="56"/>
      <c r="D347" s="46"/>
      <c r="E347" s="46"/>
      <c r="F347" s="46"/>
      <c r="G347" s="46"/>
      <c r="H347" s="215">
        <f t="shared" si="10"/>
        <v>0</v>
      </c>
    </row>
    <row r="348" spans="1:8" ht="12.75" customHeight="1">
      <c r="A348" s="214" t="s">
        <v>190</v>
      </c>
      <c r="B348" s="56" t="s">
        <v>576</v>
      </c>
      <c r="C348" s="56"/>
      <c r="D348" s="46"/>
      <c r="E348" s="46"/>
      <c r="F348" s="46"/>
      <c r="G348" s="46"/>
      <c r="H348" s="215">
        <f t="shared" si="10"/>
        <v>0</v>
      </c>
    </row>
    <row r="349" spans="1:8" ht="12.75" customHeight="1">
      <c r="A349" s="214" t="s">
        <v>197</v>
      </c>
      <c r="B349" s="56" t="s">
        <v>577</v>
      </c>
      <c r="C349" s="56"/>
      <c r="D349" s="46"/>
      <c r="E349" s="46"/>
      <c r="F349" s="46"/>
      <c r="G349" s="46"/>
      <c r="H349" s="215">
        <f t="shared" si="10"/>
        <v>0</v>
      </c>
    </row>
    <row r="350" spans="1:8" ht="12.75" customHeight="1">
      <c r="A350" s="214" t="s">
        <v>164</v>
      </c>
      <c r="B350" s="56" t="s">
        <v>578</v>
      </c>
      <c r="C350" s="56"/>
      <c r="D350" s="46"/>
      <c r="E350" s="46"/>
      <c r="F350" s="46"/>
      <c r="G350" s="46"/>
      <c r="H350" s="215">
        <f t="shared" si="10"/>
        <v>0</v>
      </c>
    </row>
    <row r="351" spans="1:8" ht="12.75" customHeight="1">
      <c r="A351" s="214" t="s">
        <v>178</v>
      </c>
      <c r="B351" s="56" t="s">
        <v>579</v>
      </c>
      <c r="C351" s="56"/>
      <c r="D351" s="46"/>
      <c r="E351" s="46"/>
      <c r="F351" s="194"/>
      <c r="G351" s="194"/>
      <c r="H351" s="215">
        <f t="shared" si="10"/>
        <v>0</v>
      </c>
    </row>
    <row r="352" spans="1:8" ht="12.75" customHeight="1">
      <c r="A352" s="214" t="s">
        <v>135</v>
      </c>
      <c r="B352" s="56" t="s">
        <v>580</v>
      </c>
      <c r="C352" s="56"/>
      <c r="D352" s="46"/>
      <c r="E352" s="46"/>
      <c r="F352" s="46"/>
      <c r="G352" s="46"/>
      <c r="H352" s="215">
        <f t="shared" si="10"/>
        <v>0</v>
      </c>
    </row>
    <row r="353" spans="1:8" ht="12.75" customHeight="1">
      <c r="A353" s="214" t="s">
        <v>136</v>
      </c>
      <c r="B353" s="56" t="s">
        <v>581</v>
      </c>
      <c r="C353" s="56"/>
      <c r="D353" s="46"/>
      <c r="E353" s="46"/>
      <c r="F353" s="46"/>
      <c r="G353" s="46"/>
      <c r="H353" s="215">
        <f t="shared" si="10"/>
        <v>0</v>
      </c>
    </row>
    <row r="354" spans="1:8" ht="12.75" customHeight="1">
      <c r="A354" s="214" t="s">
        <v>137</v>
      </c>
      <c r="B354" s="56" t="s">
        <v>582</v>
      </c>
      <c r="C354" s="56"/>
      <c r="D354" s="46"/>
      <c r="E354" s="46"/>
      <c r="F354" s="46"/>
      <c r="G354" s="46"/>
      <c r="H354" s="215">
        <f t="shared" si="10"/>
        <v>0</v>
      </c>
    </row>
    <row r="355" spans="1:8" ht="12.75" customHeight="1">
      <c r="A355" s="214" t="s">
        <v>179</v>
      </c>
      <c r="B355" s="56" t="s">
        <v>583</v>
      </c>
      <c r="C355" s="56"/>
      <c r="D355" s="46"/>
      <c r="E355" s="46"/>
      <c r="F355" s="46"/>
      <c r="G355" s="46"/>
      <c r="H355" s="215">
        <f t="shared" si="10"/>
        <v>0</v>
      </c>
    </row>
    <row r="356" spans="1:8" ht="12.75" customHeight="1">
      <c r="A356" s="214" t="s">
        <v>165</v>
      </c>
      <c r="B356" s="56" t="s">
        <v>584</v>
      </c>
      <c r="C356" s="56"/>
      <c r="D356" s="46"/>
      <c r="E356" s="46"/>
      <c r="F356" s="46"/>
      <c r="G356" s="194"/>
      <c r="H356" s="215">
        <f t="shared" si="10"/>
        <v>0</v>
      </c>
    </row>
    <row r="357" spans="1:8" ht="12.75" customHeight="1">
      <c r="A357" s="214" t="s">
        <v>166</v>
      </c>
      <c r="B357" s="56" t="s">
        <v>585</v>
      </c>
      <c r="C357" s="56"/>
      <c r="D357" s="46"/>
      <c r="E357" s="46"/>
      <c r="F357" s="46"/>
      <c r="G357" s="46"/>
      <c r="H357" s="215">
        <f t="shared" si="10"/>
        <v>0</v>
      </c>
    </row>
    <row r="358" spans="1:8" ht="12.75" customHeight="1">
      <c r="A358" s="214" t="s">
        <v>167</v>
      </c>
      <c r="B358" s="56" t="s">
        <v>586</v>
      </c>
      <c r="C358" s="56"/>
      <c r="D358" s="46"/>
      <c r="E358" s="46"/>
      <c r="F358" s="194"/>
      <c r="G358" s="46"/>
      <c r="H358" s="215">
        <f t="shared" si="10"/>
        <v>0</v>
      </c>
    </row>
    <row r="359" spans="1:8" ht="12.75" customHeight="1">
      <c r="A359" s="214" t="s">
        <v>168</v>
      </c>
      <c r="B359" s="56" t="s">
        <v>587</v>
      </c>
      <c r="C359" s="56"/>
      <c r="D359" s="46"/>
      <c r="E359" s="46"/>
      <c r="F359" s="46"/>
      <c r="G359" s="46"/>
      <c r="H359" s="215">
        <f t="shared" si="10"/>
        <v>0</v>
      </c>
    </row>
    <row r="360" spans="1:8" ht="12.75" customHeight="1" thickBot="1">
      <c r="A360" s="216" t="s">
        <v>169</v>
      </c>
      <c r="B360" s="102" t="s">
        <v>588</v>
      </c>
      <c r="C360" s="132"/>
      <c r="D360" s="46"/>
      <c r="E360" s="46"/>
      <c r="F360" s="46"/>
      <c r="G360" s="46"/>
      <c r="H360" s="215">
        <f t="shared" si="10"/>
        <v>0</v>
      </c>
    </row>
    <row r="361" spans="1:8" ht="12.75" customHeight="1" thickTop="1" thickBot="1">
      <c r="A361" s="662" t="s">
        <v>208</v>
      </c>
      <c r="B361" s="663"/>
      <c r="C361" s="588"/>
      <c r="D361" s="217">
        <f>SUM(D316:D360)</f>
        <v>0</v>
      </c>
      <c r="E361" s="217">
        <f>SUM(E316:E360)</f>
        <v>0</v>
      </c>
      <c r="F361" s="217">
        <f>SUM(F316:F360)</f>
        <v>0</v>
      </c>
      <c r="G361" s="217">
        <f>SUM(G316:G360)</f>
        <v>0</v>
      </c>
      <c r="H361" s="218">
        <f>SUM(H316:H360)</f>
        <v>0</v>
      </c>
    </row>
    <row r="362" spans="1:8" ht="12.75" customHeight="1" thickTop="1">
      <c r="A362" s="219"/>
      <c r="B362" s="220"/>
      <c r="C362" s="221" t="s">
        <v>590</v>
      </c>
      <c r="D362" s="222"/>
      <c r="E362" s="222" t="s">
        <v>591</v>
      </c>
      <c r="F362" s="220"/>
      <c r="G362" s="220"/>
      <c r="H362" s="220"/>
    </row>
    <row r="363" spans="1:8" ht="12.75" customHeight="1">
      <c r="A363" s="37" t="s">
        <v>131</v>
      </c>
      <c r="B363" s="185" t="s">
        <v>592</v>
      </c>
      <c r="C363" s="37" t="s">
        <v>145</v>
      </c>
      <c r="D363" s="194">
        <v>-26014844.420000002</v>
      </c>
      <c r="E363" s="194">
        <v>-32401100.98</v>
      </c>
      <c r="F363" s="194">
        <v>-34989222.170000002</v>
      </c>
      <c r="G363" s="194">
        <v>-34285716.350000001</v>
      </c>
      <c r="H363" s="223">
        <f>SUM(D363:G363)</f>
        <v>-127690883.92000002</v>
      </c>
    </row>
    <row r="364" spans="1:8" ht="12.75" customHeight="1">
      <c r="A364" s="214" t="s">
        <v>139</v>
      </c>
      <c r="B364" s="42" t="s">
        <v>593</v>
      </c>
      <c r="C364" s="37" t="s">
        <v>145</v>
      </c>
      <c r="D364" s="46"/>
      <c r="E364" s="46"/>
      <c r="F364" s="46"/>
      <c r="G364" s="46"/>
      <c r="H364" s="224">
        <f t="shared" ref="H364:H382" si="11">SUM(D364:G364)</f>
        <v>0</v>
      </c>
    </row>
    <row r="365" spans="1:8" ht="12.75" customHeight="1">
      <c r="A365" s="214" t="s">
        <v>140</v>
      </c>
      <c r="B365" s="42" t="s">
        <v>594</v>
      </c>
      <c r="C365" s="37" t="s">
        <v>145</v>
      </c>
      <c r="D365" s="46"/>
      <c r="F365" s="46"/>
      <c r="G365" s="46"/>
      <c r="H365" s="224">
        <f t="shared" si="11"/>
        <v>0</v>
      </c>
    </row>
    <row r="366" spans="1:8" ht="12.75" customHeight="1">
      <c r="A366" s="214" t="s">
        <v>141</v>
      </c>
      <c r="B366" s="42" t="s">
        <v>595</v>
      </c>
      <c r="C366" s="37" t="s">
        <v>145</v>
      </c>
      <c r="D366" s="46"/>
      <c r="E366" s="46"/>
      <c r="F366" s="46"/>
      <c r="G366" s="46"/>
      <c r="H366" s="224">
        <f t="shared" si="11"/>
        <v>0</v>
      </c>
    </row>
    <row r="367" spans="1:8" ht="12.75" customHeight="1">
      <c r="A367" s="214" t="s">
        <v>142</v>
      </c>
      <c r="B367" s="42" t="s">
        <v>596</v>
      </c>
      <c r="C367" s="37" t="s">
        <v>145</v>
      </c>
      <c r="D367" s="46"/>
      <c r="E367" s="46"/>
      <c r="F367" s="46"/>
      <c r="G367" s="46"/>
      <c r="H367" s="224">
        <f t="shared" si="11"/>
        <v>0</v>
      </c>
    </row>
    <row r="368" spans="1:8" ht="12.75" customHeight="1">
      <c r="A368" s="214" t="s">
        <v>143</v>
      </c>
      <c r="B368" s="42" t="s">
        <v>597</v>
      </c>
      <c r="C368" s="37" t="s">
        <v>145</v>
      </c>
      <c r="D368" s="46"/>
      <c r="E368" s="46"/>
      <c r="F368" s="46"/>
      <c r="G368" s="46"/>
      <c r="H368" s="224">
        <f t="shared" si="11"/>
        <v>0</v>
      </c>
    </row>
    <row r="369" spans="1:8" ht="12.75" customHeight="1">
      <c r="A369" s="214" t="s">
        <v>144</v>
      </c>
      <c r="B369" s="42" t="s">
        <v>598</v>
      </c>
      <c r="C369" s="37" t="s">
        <v>156</v>
      </c>
      <c r="D369" s="46">
        <v>3737915.01</v>
      </c>
      <c r="E369" s="46">
        <v>3785236.7</v>
      </c>
      <c r="F369" s="46">
        <v>4179594.87</v>
      </c>
      <c r="G369" s="46">
        <v>3480116.5</v>
      </c>
      <c r="H369" s="224">
        <f t="shared" si="11"/>
        <v>15182863.08</v>
      </c>
    </row>
    <row r="370" spans="1:8" ht="12.75" customHeight="1">
      <c r="A370" s="214" t="s">
        <v>145</v>
      </c>
      <c r="B370" s="42" t="s">
        <v>599</v>
      </c>
      <c r="C370" s="36" t="s">
        <v>156</v>
      </c>
      <c r="D370" s="46"/>
      <c r="E370" s="46"/>
      <c r="F370" s="46"/>
      <c r="G370" s="46"/>
      <c r="H370" s="224">
        <f>SUM(D370:G370)</f>
        <v>0</v>
      </c>
    </row>
    <row r="371" spans="1:8" ht="12.75" customHeight="1">
      <c r="A371" s="214" t="s">
        <v>146</v>
      </c>
      <c r="B371" s="42" t="s">
        <v>600</v>
      </c>
      <c r="C371" s="36" t="s">
        <v>157</v>
      </c>
      <c r="D371" s="46"/>
      <c r="E371" s="46"/>
      <c r="F371" s="46"/>
      <c r="G371" s="46"/>
      <c r="H371" s="224">
        <f t="shared" si="11"/>
        <v>0</v>
      </c>
    </row>
    <row r="372" spans="1:8" ht="12.75" customHeight="1">
      <c r="A372" s="214" t="s">
        <v>147</v>
      </c>
      <c r="B372" s="42" t="s">
        <v>601</v>
      </c>
      <c r="C372" s="36" t="s">
        <v>157</v>
      </c>
      <c r="D372" s="46"/>
      <c r="E372" s="46"/>
      <c r="F372" s="46"/>
      <c r="G372" s="46"/>
      <c r="H372" s="224">
        <f t="shared" si="11"/>
        <v>0</v>
      </c>
    </row>
    <row r="373" spans="1:8" ht="12.75" customHeight="1">
      <c r="A373" s="214" t="s">
        <v>148</v>
      </c>
      <c r="B373" s="42" t="s">
        <v>614</v>
      </c>
      <c r="C373" s="36" t="s">
        <v>156</v>
      </c>
      <c r="D373" s="46"/>
      <c r="E373" s="46"/>
      <c r="F373" s="46"/>
      <c r="G373" s="46"/>
      <c r="H373" s="224">
        <f t="shared" si="11"/>
        <v>0</v>
      </c>
    </row>
    <row r="374" spans="1:8" ht="12.75" customHeight="1">
      <c r="A374" s="214" t="s">
        <v>149</v>
      </c>
      <c r="B374" s="42" t="s">
        <v>603</v>
      </c>
      <c r="C374" s="36" t="s">
        <v>156</v>
      </c>
      <c r="D374" s="46"/>
      <c r="E374" s="46"/>
      <c r="F374" s="46"/>
      <c r="G374" s="46"/>
      <c r="H374" s="224">
        <f t="shared" si="11"/>
        <v>0</v>
      </c>
    </row>
    <row r="375" spans="1:8" ht="12.75" customHeight="1">
      <c r="A375" s="214" t="s">
        <v>150</v>
      </c>
      <c r="B375" s="42" t="s">
        <v>207</v>
      </c>
      <c r="C375" s="36" t="s">
        <v>156</v>
      </c>
      <c r="D375" s="46"/>
      <c r="E375" s="46"/>
      <c r="F375" s="46"/>
      <c r="G375" s="46"/>
      <c r="H375" s="224">
        <f t="shared" si="11"/>
        <v>0</v>
      </c>
    </row>
    <row r="376" spans="1:8" ht="12.75" customHeight="1">
      <c r="A376" s="214" t="s">
        <v>151</v>
      </c>
      <c r="B376" s="42" t="s">
        <v>604</v>
      </c>
      <c r="C376" s="36" t="s">
        <v>156</v>
      </c>
      <c r="D376" s="46"/>
      <c r="E376" s="46"/>
      <c r="F376" s="46"/>
      <c r="G376" s="46"/>
      <c r="H376" s="224">
        <f t="shared" si="11"/>
        <v>0</v>
      </c>
    </row>
    <row r="377" spans="1:8" ht="12.75" customHeight="1">
      <c r="A377" s="214" t="s">
        <v>152</v>
      </c>
      <c r="B377" s="56" t="s">
        <v>605</v>
      </c>
      <c r="C377" s="36" t="s">
        <v>182</v>
      </c>
      <c r="D377" s="46"/>
      <c r="E377" s="46"/>
      <c r="F377" s="46"/>
      <c r="G377" s="46"/>
      <c r="H377" s="224">
        <f t="shared" si="11"/>
        <v>0</v>
      </c>
    </row>
    <row r="378" spans="1:8" ht="12.75" customHeight="1">
      <c r="A378" s="214" t="s">
        <v>162</v>
      </c>
      <c r="B378" s="42" t="s">
        <v>606</v>
      </c>
      <c r="C378" s="36" t="s">
        <v>182</v>
      </c>
      <c r="D378" s="46"/>
      <c r="E378" s="46"/>
      <c r="F378" s="46"/>
      <c r="G378" s="46"/>
      <c r="H378" s="224">
        <f t="shared" si="11"/>
        <v>0</v>
      </c>
    </row>
    <row r="379" spans="1:8" ht="12.75" customHeight="1">
      <c r="A379" s="214" t="s">
        <v>154</v>
      </c>
      <c r="B379" s="42" t="s">
        <v>607</v>
      </c>
      <c r="C379" s="36" t="s">
        <v>182</v>
      </c>
      <c r="D379" s="46"/>
      <c r="E379" s="46"/>
      <c r="F379" s="46"/>
      <c r="G379" s="46"/>
      <c r="H379" s="224">
        <f t="shared" si="11"/>
        <v>0</v>
      </c>
    </row>
    <row r="380" spans="1:8" ht="12.75" customHeight="1">
      <c r="A380" s="214" t="s">
        <v>155</v>
      </c>
      <c r="B380" s="42" t="s">
        <v>608</v>
      </c>
      <c r="C380" s="36" t="s">
        <v>182</v>
      </c>
      <c r="D380" s="46"/>
      <c r="E380" s="46"/>
      <c r="F380" s="46"/>
      <c r="G380" s="46"/>
      <c r="H380" s="224">
        <f t="shared" si="11"/>
        <v>0</v>
      </c>
    </row>
    <row r="381" spans="1:8" ht="12.75" customHeight="1">
      <c r="A381" s="214" t="s">
        <v>156</v>
      </c>
      <c r="B381" s="42" t="s">
        <v>609</v>
      </c>
      <c r="C381" s="36" t="s">
        <v>182</v>
      </c>
      <c r="D381" s="46"/>
      <c r="E381" s="46"/>
      <c r="F381" s="46"/>
      <c r="G381" s="46"/>
      <c r="H381" s="224">
        <f t="shared" si="11"/>
        <v>0</v>
      </c>
    </row>
    <row r="382" spans="1:8" ht="12.75" customHeight="1" thickBot="1">
      <c r="A382" s="214" t="s">
        <v>157</v>
      </c>
      <c r="B382" s="43" t="s">
        <v>610</v>
      </c>
      <c r="C382" s="231" t="s">
        <v>164</v>
      </c>
      <c r="D382" s="46">
        <v>22276929.41</v>
      </c>
      <c r="E382" s="201">
        <v>28615864.280000001</v>
      </c>
      <c r="F382" s="201">
        <v>30809627.300000001</v>
      </c>
      <c r="G382" s="201">
        <v>30805599.850000001</v>
      </c>
      <c r="H382" s="224">
        <f t="shared" si="11"/>
        <v>112508020.84</v>
      </c>
    </row>
    <row r="383" spans="1:8" ht="12.75" customHeight="1" thickTop="1" thickBot="1">
      <c r="A383" s="226"/>
      <c r="B383" s="227" t="s">
        <v>10</v>
      </c>
      <c r="C383" s="91"/>
      <c r="D383" s="228">
        <f>SUM(D363:D382)</f>
        <v>0</v>
      </c>
      <c r="E383" s="228">
        <f>SUM(E363:E382)</f>
        <v>0</v>
      </c>
      <c r="F383" s="228">
        <f>SUM(F363:F382)</f>
        <v>0</v>
      </c>
      <c r="G383" s="228">
        <f>SUM(G363:G382)</f>
        <v>0</v>
      </c>
      <c r="H383" s="229">
        <f>SUM(H363:H382)</f>
        <v>0</v>
      </c>
    </row>
    <row r="384" spans="1:8" ht="12.75" customHeight="1" thickTop="1"/>
    <row r="385" spans="1:8" ht="12.75" customHeight="1">
      <c r="A385" s="664" t="s">
        <v>611</v>
      </c>
      <c r="B385" s="664"/>
      <c r="C385" s="664"/>
      <c r="D385" s="664"/>
      <c r="E385" s="664"/>
      <c r="F385" s="664"/>
      <c r="G385" s="664"/>
      <c r="H385" s="664"/>
    </row>
    <row r="386" spans="1:8" ht="12.75" customHeight="1">
      <c r="A386" s="660" t="s">
        <v>532</v>
      </c>
      <c r="B386" s="660"/>
      <c r="C386" s="660"/>
      <c r="D386" s="660"/>
      <c r="E386" s="660"/>
      <c r="F386" s="660"/>
      <c r="G386" s="660"/>
      <c r="H386" s="660"/>
    </row>
    <row r="387" spans="1:8" ht="12.75" customHeight="1">
      <c r="A387" s="658" t="s">
        <v>533</v>
      </c>
      <c r="B387" s="658"/>
      <c r="C387" s="658"/>
      <c r="D387" s="658"/>
      <c r="E387" s="658"/>
      <c r="F387" s="658"/>
      <c r="G387" s="658"/>
      <c r="H387" s="658"/>
    </row>
    <row r="388" spans="1:8" ht="12.75" customHeight="1">
      <c r="A388" s="658" t="s">
        <v>12</v>
      </c>
      <c r="B388" s="658"/>
      <c r="C388" s="658"/>
      <c r="D388" s="658"/>
      <c r="E388" s="658"/>
      <c r="F388" s="658"/>
      <c r="G388" s="658"/>
      <c r="H388" s="658"/>
    </row>
    <row r="389" spans="1:8" ht="12.75" customHeight="1">
      <c r="A389" s="161"/>
      <c r="B389" s="140"/>
      <c r="C389" s="140"/>
      <c r="D389" s="81"/>
      <c r="E389" s="81"/>
      <c r="F389" s="81"/>
      <c r="G389" s="81" t="s">
        <v>622</v>
      </c>
      <c r="H389" s="81" t="s">
        <v>535</v>
      </c>
    </row>
    <row r="390" spans="1:8" ht="12.75" customHeight="1">
      <c r="A390" s="661" t="s">
        <v>536</v>
      </c>
      <c r="B390" s="661"/>
      <c r="C390" s="661"/>
      <c r="D390" s="661"/>
      <c r="E390" s="661"/>
      <c r="F390" s="661"/>
      <c r="G390" s="661"/>
      <c r="H390" s="661"/>
    </row>
    <row r="391" spans="1:8" ht="12.75" customHeight="1" thickBot="1">
      <c r="A391" s="659" t="s">
        <v>623</v>
      </c>
      <c r="B391" s="659"/>
      <c r="C391" s="659"/>
      <c r="D391" s="659"/>
      <c r="E391" s="659"/>
      <c r="F391" s="659"/>
      <c r="G391" s="659"/>
      <c r="H391" s="659"/>
    </row>
    <row r="392" spans="1:8" ht="12.75" customHeight="1" thickTop="1" thickBot="1">
      <c r="A392" s="209" t="s">
        <v>205</v>
      </c>
      <c r="B392" s="481" t="s">
        <v>538</v>
      </c>
      <c r="C392" s="481"/>
      <c r="D392" s="210" t="s">
        <v>539</v>
      </c>
      <c r="E392" s="210" t="s">
        <v>540</v>
      </c>
      <c r="F392" s="210" t="s">
        <v>541</v>
      </c>
      <c r="G392" s="210" t="s">
        <v>542</v>
      </c>
      <c r="H392" s="211" t="s">
        <v>543</v>
      </c>
    </row>
    <row r="393" spans="1:8" ht="12.75" customHeight="1" thickTop="1">
      <c r="A393" s="212" t="s">
        <v>131</v>
      </c>
      <c r="B393" s="66" t="s">
        <v>544</v>
      </c>
      <c r="C393" s="66"/>
      <c r="D393" s="194"/>
      <c r="E393" s="194"/>
      <c r="F393" s="194"/>
      <c r="G393" s="194"/>
      <c r="H393" s="213">
        <f>SUM(D393:G393)</f>
        <v>0</v>
      </c>
    </row>
    <row r="394" spans="1:8" ht="12.75" customHeight="1">
      <c r="A394" s="214" t="s">
        <v>139</v>
      </c>
      <c r="B394" s="56" t="s">
        <v>545</v>
      </c>
      <c r="C394" s="56"/>
      <c r="D394" s="194"/>
      <c r="E394" s="46"/>
      <c r="F394" s="46"/>
      <c r="G394" s="46"/>
      <c r="H394" s="215">
        <f>SUM(D394:G394)</f>
        <v>0</v>
      </c>
    </row>
    <row r="395" spans="1:8" ht="12.75" customHeight="1">
      <c r="A395" s="214" t="s">
        <v>140</v>
      </c>
      <c r="B395" s="56" t="s">
        <v>546</v>
      </c>
      <c r="C395" s="56"/>
      <c r="D395" s="46"/>
      <c r="E395" s="46"/>
      <c r="F395" s="46"/>
      <c r="G395" s="46"/>
      <c r="H395" s="215">
        <f t="shared" ref="H395:H423" si="12">SUM(D395:G395)</f>
        <v>0</v>
      </c>
    </row>
    <row r="396" spans="1:8" ht="12.75" customHeight="1">
      <c r="A396" s="214" t="s">
        <v>141</v>
      </c>
      <c r="B396" s="56" t="s">
        <v>547</v>
      </c>
      <c r="C396" s="56"/>
      <c r="D396" s="46"/>
      <c r="E396" s="46"/>
      <c r="F396" s="46"/>
      <c r="G396" s="46"/>
      <c r="H396" s="215">
        <f t="shared" si="12"/>
        <v>0</v>
      </c>
    </row>
    <row r="397" spans="1:8" ht="12.75" customHeight="1">
      <c r="A397" s="214" t="s">
        <v>142</v>
      </c>
      <c r="B397" s="56" t="s">
        <v>548</v>
      </c>
      <c r="C397" s="56"/>
      <c r="D397" s="46"/>
      <c r="E397" s="46"/>
      <c r="F397" s="46"/>
      <c r="G397" s="46"/>
      <c r="H397" s="215">
        <f t="shared" si="12"/>
        <v>0</v>
      </c>
    </row>
    <row r="398" spans="1:8" ht="12.75" customHeight="1">
      <c r="A398" s="214" t="s">
        <v>143</v>
      </c>
      <c r="B398" s="56" t="s">
        <v>549</v>
      </c>
      <c r="C398" s="56"/>
      <c r="D398" s="46"/>
      <c r="E398" s="46"/>
      <c r="F398" s="46"/>
      <c r="G398" s="46"/>
      <c r="H398" s="215">
        <f t="shared" si="12"/>
        <v>0</v>
      </c>
    </row>
    <row r="399" spans="1:8" ht="12.75" customHeight="1">
      <c r="A399" s="214" t="s">
        <v>144</v>
      </c>
      <c r="B399" s="56" t="s">
        <v>550</v>
      </c>
      <c r="C399" s="56"/>
      <c r="D399" s="46"/>
      <c r="E399" s="46"/>
      <c r="F399" s="46"/>
      <c r="G399" s="46"/>
      <c r="H399" s="215">
        <f t="shared" si="12"/>
        <v>0</v>
      </c>
    </row>
    <row r="400" spans="1:8" ht="12.75" customHeight="1">
      <c r="A400" s="214" t="s">
        <v>145</v>
      </c>
      <c r="B400" s="56" t="s">
        <v>551</v>
      </c>
      <c r="C400" s="56"/>
      <c r="D400" s="46"/>
      <c r="E400" s="46"/>
      <c r="F400" s="46"/>
      <c r="G400" s="46"/>
      <c r="H400" s="215">
        <f t="shared" si="12"/>
        <v>0</v>
      </c>
    </row>
    <row r="401" spans="1:8" ht="12.75" customHeight="1">
      <c r="A401" s="214" t="s">
        <v>146</v>
      </c>
      <c r="B401" s="56" t="s">
        <v>552</v>
      </c>
      <c r="C401" s="56"/>
      <c r="D401" s="46"/>
      <c r="E401" s="46"/>
      <c r="F401" s="194"/>
      <c r="G401" s="194"/>
      <c r="H401" s="215">
        <f t="shared" si="12"/>
        <v>0</v>
      </c>
    </row>
    <row r="402" spans="1:8" ht="12.75" customHeight="1">
      <c r="A402" s="214" t="s">
        <v>147</v>
      </c>
      <c r="B402" s="56" t="s">
        <v>553</v>
      </c>
      <c r="C402" s="56"/>
      <c r="D402" s="46"/>
      <c r="E402" s="46"/>
      <c r="F402" s="46"/>
      <c r="G402" s="46"/>
      <c r="H402" s="215">
        <f t="shared" si="12"/>
        <v>0</v>
      </c>
    </row>
    <row r="403" spans="1:8" ht="12.75" customHeight="1">
      <c r="A403" s="214" t="s">
        <v>148</v>
      </c>
      <c r="B403" s="56" t="s">
        <v>554</v>
      </c>
      <c r="C403" s="56"/>
      <c r="D403" s="46"/>
      <c r="E403" s="46"/>
      <c r="F403" s="46"/>
      <c r="G403" s="46"/>
      <c r="H403" s="215">
        <f t="shared" si="12"/>
        <v>0</v>
      </c>
    </row>
    <row r="404" spans="1:8" ht="12.75" customHeight="1">
      <c r="A404" s="214" t="s">
        <v>149</v>
      </c>
      <c r="B404" s="56" t="s">
        <v>555</v>
      </c>
      <c r="C404" s="56"/>
      <c r="D404" s="46"/>
      <c r="E404" s="46"/>
      <c r="F404" s="46"/>
      <c r="G404" s="46"/>
      <c r="H404" s="215">
        <f>SUM(D404:G404)</f>
        <v>0</v>
      </c>
    </row>
    <row r="405" spans="1:8" ht="12.75" customHeight="1">
      <c r="A405" s="214" t="s">
        <v>150</v>
      </c>
      <c r="B405" s="56" t="s">
        <v>556</v>
      </c>
      <c r="C405" s="56"/>
      <c r="D405" s="46"/>
      <c r="E405" s="46"/>
      <c r="F405" s="46"/>
      <c r="G405" s="46"/>
      <c r="H405" s="215">
        <f t="shared" si="12"/>
        <v>0</v>
      </c>
    </row>
    <row r="406" spans="1:8" ht="12.75" customHeight="1">
      <c r="A406" s="214" t="s">
        <v>151</v>
      </c>
      <c r="B406" s="56" t="s">
        <v>557</v>
      </c>
      <c r="C406" s="56"/>
      <c r="D406" s="46"/>
      <c r="E406" s="46"/>
      <c r="F406" s="46"/>
      <c r="G406" s="46"/>
      <c r="H406" s="215">
        <f t="shared" si="12"/>
        <v>0</v>
      </c>
    </row>
    <row r="407" spans="1:8" ht="12.75" customHeight="1">
      <c r="A407" s="214" t="s">
        <v>152</v>
      </c>
      <c r="B407" s="56" t="s">
        <v>558</v>
      </c>
      <c r="C407" s="56"/>
      <c r="D407" s="46"/>
      <c r="E407" s="46"/>
      <c r="F407" s="46"/>
      <c r="G407" s="46"/>
      <c r="H407" s="215">
        <f t="shared" si="12"/>
        <v>0</v>
      </c>
    </row>
    <row r="408" spans="1:8" ht="12.75" customHeight="1">
      <c r="A408" s="214" t="s">
        <v>162</v>
      </c>
      <c r="B408" s="56" t="s">
        <v>559</v>
      </c>
      <c r="C408" s="56"/>
      <c r="D408" s="46"/>
      <c r="E408" s="46"/>
      <c r="F408" s="46"/>
      <c r="G408" s="46"/>
      <c r="H408" s="215">
        <f t="shared" si="12"/>
        <v>0</v>
      </c>
    </row>
    <row r="409" spans="1:8" ht="12.75" customHeight="1">
      <c r="A409" s="214" t="s">
        <v>154</v>
      </c>
      <c r="B409" s="56" t="s">
        <v>560</v>
      </c>
      <c r="C409" s="56"/>
      <c r="D409" s="46"/>
      <c r="E409" s="46"/>
      <c r="F409" s="194"/>
      <c r="G409" s="194"/>
      <c r="H409" s="215">
        <f t="shared" si="12"/>
        <v>0</v>
      </c>
    </row>
    <row r="410" spans="1:8" ht="12.75" customHeight="1">
      <c r="A410" s="214" t="s">
        <v>155</v>
      </c>
      <c r="B410" s="56" t="s">
        <v>561</v>
      </c>
      <c r="C410" s="56"/>
      <c r="D410" s="46"/>
      <c r="E410" s="46"/>
      <c r="F410" s="46"/>
      <c r="G410" s="46"/>
      <c r="H410" s="215">
        <f t="shared" si="12"/>
        <v>0</v>
      </c>
    </row>
    <row r="411" spans="1:8" ht="12.75" customHeight="1">
      <c r="A411" s="214" t="s">
        <v>156</v>
      </c>
      <c r="B411" s="56" t="s">
        <v>562</v>
      </c>
      <c r="C411" s="56"/>
      <c r="D411" s="46"/>
      <c r="E411" s="46"/>
      <c r="F411" s="46"/>
      <c r="G411" s="46"/>
      <c r="H411" s="215">
        <f t="shared" si="12"/>
        <v>0</v>
      </c>
    </row>
    <row r="412" spans="1:8" ht="12.75" customHeight="1">
      <c r="A412" s="214" t="s">
        <v>157</v>
      </c>
      <c r="B412" s="56" t="s">
        <v>563</v>
      </c>
      <c r="C412" s="56"/>
      <c r="D412" s="46"/>
      <c r="E412" s="46"/>
      <c r="F412" s="46"/>
      <c r="G412" s="46"/>
      <c r="H412" s="215">
        <f t="shared" si="12"/>
        <v>0</v>
      </c>
    </row>
    <row r="413" spans="1:8" ht="12.75" customHeight="1">
      <c r="A413" s="214" t="s">
        <v>158</v>
      </c>
      <c r="B413" s="56" t="s">
        <v>564</v>
      </c>
      <c r="C413" s="56"/>
      <c r="D413" s="46"/>
      <c r="E413" s="46"/>
      <c r="F413" s="46"/>
      <c r="G413" s="46"/>
      <c r="H413" s="215">
        <f t="shared" si="12"/>
        <v>0</v>
      </c>
    </row>
    <row r="414" spans="1:8" ht="12.75" customHeight="1">
      <c r="A414" s="214" t="s">
        <v>160</v>
      </c>
      <c r="B414" s="56" t="s">
        <v>565</v>
      </c>
      <c r="C414" s="56"/>
      <c r="D414" s="46"/>
      <c r="E414" s="46"/>
      <c r="F414" s="46"/>
      <c r="G414" s="46"/>
      <c r="H414" s="215">
        <f t="shared" si="12"/>
        <v>0</v>
      </c>
    </row>
    <row r="415" spans="1:8" ht="12.75" customHeight="1">
      <c r="A415" s="214" t="s">
        <v>132</v>
      </c>
      <c r="B415" s="56" t="s">
        <v>566</v>
      </c>
      <c r="C415" s="56"/>
      <c r="D415" s="46"/>
      <c r="E415" s="46"/>
      <c r="F415" s="46"/>
      <c r="G415" s="46"/>
      <c r="H415" s="215">
        <f t="shared" si="12"/>
        <v>0</v>
      </c>
    </row>
    <row r="416" spans="1:8" ht="12.75" customHeight="1">
      <c r="A416" s="214" t="s">
        <v>133</v>
      </c>
      <c r="B416" s="56" t="s">
        <v>567</v>
      </c>
      <c r="C416" s="56"/>
      <c r="D416" s="46"/>
      <c r="E416" s="46"/>
      <c r="F416" s="46"/>
      <c r="G416" s="46"/>
      <c r="H416" s="215">
        <f t="shared" si="12"/>
        <v>0</v>
      </c>
    </row>
    <row r="417" spans="1:8" ht="12.75" customHeight="1">
      <c r="A417" s="214" t="s">
        <v>134</v>
      </c>
      <c r="B417" s="56" t="s">
        <v>568</v>
      </c>
      <c r="C417" s="56"/>
      <c r="D417" s="46"/>
      <c r="E417" s="46"/>
      <c r="F417" s="194"/>
      <c r="G417" s="194"/>
      <c r="H417" s="215">
        <f t="shared" si="12"/>
        <v>0</v>
      </c>
    </row>
    <row r="418" spans="1:8" ht="12.75" customHeight="1">
      <c r="A418" s="214" t="s">
        <v>180</v>
      </c>
      <c r="B418" s="56" t="s">
        <v>569</v>
      </c>
      <c r="C418" s="56"/>
      <c r="D418" s="46"/>
      <c r="E418" s="46"/>
      <c r="F418" s="46"/>
      <c r="G418" s="46"/>
      <c r="H418" s="215">
        <f t="shared" si="12"/>
        <v>0</v>
      </c>
    </row>
    <row r="419" spans="1:8" ht="12.75" customHeight="1">
      <c r="A419" s="214" t="s">
        <v>181</v>
      </c>
      <c r="B419" s="56" t="s">
        <v>570</v>
      </c>
      <c r="C419" s="56"/>
      <c r="D419" s="46"/>
      <c r="E419" s="46"/>
      <c r="F419" s="46"/>
      <c r="G419" s="46"/>
      <c r="H419" s="215">
        <f t="shared" si="12"/>
        <v>0</v>
      </c>
    </row>
    <row r="420" spans="1:8" ht="12.75" customHeight="1">
      <c r="A420" s="214" t="s">
        <v>182</v>
      </c>
      <c r="B420" s="56" t="s">
        <v>571</v>
      </c>
      <c r="C420" s="56"/>
      <c r="D420" s="46"/>
      <c r="E420" s="46"/>
      <c r="F420" s="46"/>
      <c r="G420" s="46"/>
      <c r="H420" s="215">
        <f t="shared" si="12"/>
        <v>0</v>
      </c>
    </row>
    <row r="421" spans="1:8" ht="12.75" customHeight="1">
      <c r="A421" s="214" t="s">
        <v>183</v>
      </c>
      <c r="B421" s="56" t="s">
        <v>572</v>
      </c>
      <c r="C421" s="56"/>
      <c r="D421" s="46"/>
      <c r="E421" s="46"/>
      <c r="F421" s="46"/>
      <c r="G421" s="46"/>
      <c r="H421" s="215">
        <f t="shared" si="12"/>
        <v>0</v>
      </c>
    </row>
    <row r="422" spans="1:8">
      <c r="A422" s="214" t="s">
        <v>185</v>
      </c>
      <c r="B422" s="56" t="s">
        <v>573</v>
      </c>
      <c r="C422" s="56"/>
      <c r="D422" s="46"/>
      <c r="E422" s="46"/>
      <c r="F422" s="46"/>
      <c r="G422" s="46"/>
      <c r="H422" s="215">
        <f t="shared" si="12"/>
        <v>0</v>
      </c>
    </row>
    <row r="423" spans="1:8">
      <c r="A423" s="214" t="s">
        <v>186</v>
      </c>
      <c r="B423" s="56" t="s">
        <v>574</v>
      </c>
      <c r="C423" s="56"/>
      <c r="D423" s="46"/>
      <c r="E423" s="46"/>
      <c r="F423" s="46"/>
      <c r="G423" s="46"/>
      <c r="H423" s="215">
        <f t="shared" si="12"/>
        <v>0</v>
      </c>
    </row>
    <row r="424" spans="1:8">
      <c r="A424" s="214" t="s">
        <v>187</v>
      </c>
      <c r="B424" s="56" t="s">
        <v>575</v>
      </c>
      <c r="C424" s="56"/>
      <c r="D424" s="46"/>
      <c r="E424" s="46"/>
      <c r="F424" s="46"/>
      <c r="G424" s="46"/>
      <c r="H424" s="215">
        <f>SUM(D424:G424)</f>
        <v>0</v>
      </c>
    </row>
    <row r="425" spans="1:8">
      <c r="A425" s="214" t="s">
        <v>190</v>
      </c>
      <c r="B425" s="56" t="s">
        <v>576</v>
      </c>
      <c r="C425" s="56"/>
      <c r="D425" s="46"/>
      <c r="E425" s="46"/>
      <c r="F425" s="194"/>
      <c r="G425" s="194"/>
      <c r="H425" s="215">
        <f t="shared" ref="H425:H437" si="13">SUM(D425:G425)</f>
        <v>0</v>
      </c>
    </row>
    <row r="426" spans="1:8">
      <c r="A426" s="214" t="s">
        <v>197</v>
      </c>
      <c r="B426" s="56" t="s">
        <v>577</v>
      </c>
      <c r="C426" s="56"/>
      <c r="D426" s="46"/>
      <c r="E426" s="46"/>
      <c r="F426" s="46"/>
      <c r="G426" s="46"/>
      <c r="H426" s="215">
        <f t="shared" si="13"/>
        <v>0</v>
      </c>
    </row>
    <row r="427" spans="1:8">
      <c r="A427" s="214" t="s">
        <v>164</v>
      </c>
      <c r="B427" s="56" t="s">
        <v>578</v>
      </c>
      <c r="C427" s="56"/>
      <c r="D427" s="46"/>
      <c r="E427" s="46"/>
      <c r="F427" s="46"/>
      <c r="G427" s="46"/>
      <c r="H427" s="215">
        <f t="shared" si="13"/>
        <v>0</v>
      </c>
    </row>
    <row r="428" spans="1:8">
      <c r="A428" s="214" t="s">
        <v>178</v>
      </c>
      <c r="B428" s="56" t="s">
        <v>579</v>
      </c>
      <c r="C428" s="56"/>
      <c r="D428" s="46"/>
      <c r="E428" s="46"/>
      <c r="F428" s="46"/>
      <c r="G428" s="46"/>
      <c r="H428" s="215">
        <f t="shared" si="13"/>
        <v>0</v>
      </c>
    </row>
    <row r="429" spans="1:8" ht="12.75" customHeight="1">
      <c r="A429" s="214" t="s">
        <v>135</v>
      </c>
      <c r="B429" s="56" t="s">
        <v>580</v>
      </c>
      <c r="C429" s="56"/>
      <c r="D429" s="46"/>
      <c r="E429" s="46"/>
      <c r="F429" s="46"/>
      <c r="G429" s="46"/>
      <c r="H429" s="215">
        <f t="shared" si="13"/>
        <v>0</v>
      </c>
    </row>
    <row r="430" spans="1:8" ht="12.75" customHeight="1">
      <c r="A430" s="214" t="s">
        <v>136</v>
      </c>
      <c r="B430" s="56" t="s">
        <v>581</v>
      </c>
      <c r="C430" s="56"/>
      <c r="D430" s="46"/>
      <c r="E430" s="46"/>
      <c r="F430" s="46"/>
      <c r="G430" s="46"/>
      <c r="H430" s="215">
        <f t="shared" si="13"/>
        <v>0</v>
      </c>
    </row>
    <row r="431" spans="1:8" ht="12.75" customHeight="1">
      <c r="A431" s="214" t="s">
        <v>137</v>
      </c>
      <c r="B431" s="56" t="s">
        <v>582</v>
      </c>
      <c r="C431" s="56"/>
      <c r="D431" s="46"/>
      <c r="E431" s="46"/>
      <c r="F431" s="46"/>
      <c r="G431" s="46"/>
      <c r="H431" s="215">
        <f t="shared" si="13"/>
        <v>0</v>
      </c>
    </row>
    <row r="432" spans="1:8" ht="12.75" customHeight="1">
      <c r="A432" s="214" t="s">
        <v>179</v>
      </c>
      <c r="B432" s="56" t="s">
        <v>583</v>
      </c>
      <c r="C432" s="56"/>
      <c r="D432" s="46"/>
      <c r="E432" s="46"/>
      <c r="F432" s="46"/>
      <c r="G432" s="46"/>
      <c r="H432" s="215">
        <f t="shared" si="13"/>
        <v>0</v>
      </c>
    </row>
    <row r="433" spans="1:8" ht="12.75" customHeight="1">
      <c r="A433" s="214" t="s">
        <v>165</v>
      </c>
      <c r="B433" s="56" t="s">
        <v>584</v>
      </c>
      <c r="C433" s="56"/>
      <c r="D433" s="46"/>
      <c r="E433" s="46"/>
      <c r="F433" s="194"/>
      <c r="G433" s="194"/>
      <c r="H433" s="215">
        <f t="shared" si="13"/>
        <v>0</v>
      </c>
    </row>
    <row r="434" spans="1:8" ht="12.75" customHeight="1">
      <c r="A434" s="214" t="s">
        <v>166</v>
      </c>
      <c r="B434" s="56" t="s">
        <v>585</v>
      </c>
      <c r="C434" s="56"/>
      <c r="D434" s="46"/>
      <c r="E434" s="46"/>
      <c r="F434" s="46"/>
      <c r="G434" s="46"/>
      <c r="H434" s="215">
        <f t="shared" si="13"/>
        <v>0</v>
      </c>
    </row>
    <row r="435" spans="1:8" ht="12.75" customHeight="1">
      <c r="A435" s="214" t="s">
        <v>167</v>
      </c>
      <c r="B435" s="56" t="s">
        <v>586</v>
      </c>
      <c r="C435" s="56"/>
      <c r="D435" s="46"/>
      <c r="E435" s="46"/>
      <c r="F435" s="46"/>
      <c r="G435" s="46"/>
      <c r="H435" s="215">
        <f t="shared" si="13"/>
        <v>0</v>
      </c>
    </row>
    <row r="436" spans="1:8" ht="12.75" customHeight="1">
      <c r="A436" s="214" t="s">
        <v>168</v>
      </c>
      <c r="B436" s="56" t="s">
        <v>587</v>
      </c>
      <c r="C436" s="56"/>
      <c r="D436" s="46"/>
      <c r="E436" s="46"/>
      <c r="F436" s="46"/>
      <c r="G436" s="46"/>
      <c r="H436" s="215">
        <f t="shared" si="13"/>
        <v>0</v>
      </c>
    </row>
    <row r="437" spans="1:8" ht="12.75" customHeight="1" thickBot="1">
      <c r="A437" s="216" t="s">
        <v>169</v>
      </c>
      <c r="B437" s="102" t="s">
        <v>588</v>
      </c>
      <c r="C437" s="132"/>
      <c r="D437" s="46"/>
      <c r="E437" s="46"/>
      <c r="F437" s="46"/>
      <c r="G437" s="46"/>
      <c r="H437" s="215">
        <f t="shared" si="13"/>
        <v>0</v>
      </c>
    </row>
    <row r="438" spans="1:8" ht="12.75" customHeight="1" thickTop="1" thickBot="1">
      <c r="A438" s="662" t="s">
        <v>208</v>
      </c>
      <c r="B438" s="663"/>
      <c r="C438" s="588"/>
      <c r="D438" s="217">
        <f>SUM(D393:D437)</f>
        <v>0</v>
      </c>
      <c r="E438" s="217">
        <f>SUM(E393:E437)</f>
        <v>0</v>
      </c>
      <c r="F438" s="217">
        <f>SUM(F393:F437)</f>
        <v>0</v>
      </c>
      <c r="G438" s="217">
        <f>SUM(G393:G437)</f>
        <v>0</v>
      </c>
      <c r="H438" s="218">
        <f>SUM(H393:H437)</f>
        <v>0</v>
      </c>
    </row>
    <row r="439" spans="1:8" ht="12.75" customHeight="1" thickTop="1">
      <c r="A439" s="219"/>
      <c r="B439" s="220"/>
      <c r="C439" s="221" t="s">
        <v>590</v>
      </c>
      <c r="D439" s="222"/>
      <c r="E439" s="222" t="s">
        <v>591</v>
      </c>
      <c r="F439" s="220"/>
      <c r="G439" s="220"/>
      <c r="H439" s="220"/>
    </row>
    <row r="440" spans="1:8" ht="12.75" customHeight="1">
      <c r="A440" s="37" t="s">
        <v>131</v>
      </c>
      <c r="B440" s="185" t="s">
        <v>592</v>
      </c>
      <c r="C440" s="37" t="s">
        <v>146</v>
      </c>
      <c r="D440" s="194">
        <v>-14309363.57</v>
      </c>
      <c r="E440" s="194">
        <v>-10993136.08</v>
      </c>
      <c r="F440" s="194">
        <v>-19916795.120000001</v>
      </c>
      <c r="G440" s="194">
        <v>-5154817</v>
      </c>
      <c r="H440" s="223">
        <f>SUM(D440:G440)</f>
        <v>-50374111.769999996</v>
      </c>
    </row>
    <row r="441" spans="1:8" ht="12.75" customHeight="1">
      <c r="A441" s="214" t="s">
        <v>139</v>
      </c>
      <c r="B441" s="42" t="s">
        <v>593</v>
      </c>
      <c r="C441" s="36" t="s">
        <v>146</v>
      </c>
      <c r="D441" s="46"/>
      <c r="E441" s="46"/>
      <c r="F441" s="46"/>
      <c r="G441" s="46"/>
      <c r="H441" s="224">
        <f t="shared" ref="H441:H459" si="14">SUM(D441:G441)</f>
        <v>0</v>
      </c>
    </row>
    <row r="442" spans="1:8" ht="12.75" customHeight="1">
      <c r="A442" s="214" t="s">
        <v>140</v>
      </c>
      <c r="B442" s="42" t="s">
        <v>594</v>
      </c>
      <c r="C442" s="36" t="s">
        <v>146</v>
      </c>
      <c r="D442" s="46"/>
      <c r="F442" s="46"/>
      <c r="G442" s="46"/>
      <c r="H442" s="224">
        <f t="shared" si="14"/>
        <v>0</v>
      </c>
    </row>
    <row r="443" spans="1:8" ht="12.75" customHeight="1">
      <c r="A443" s="214" t="s">
        <v>141</v>
      </c>
      <c r="B443" s="42" t="s">
        <v>595</v>
      </c>
      <c r="C443" s="36" t="s">
        <v>146</v>
      </c>
      <c r="D443" s="46"/>
      <c r="E443" s="46"/>
      <c r="F443" s="46"/>
      <c r="G443" s="46"/>
      <c r="H443" s="224">
        <f t="shared" si="14"/>
        <v>0</v>
      </c>
    </row>
    <row r="444" spans="1:8" ht="12.75" customHeight="1">
      <c r="A444" s="214" t="s">
        <v>142</v>
      </c>
      <c r="B444" s="42" t="s">
        <v>596</v>
      </c>
      <c r="C444" s="36" t="s">
        <v>147</v>
      </c>
      <c r="D444" s="46"/>
      <c r="E444" s="46"/>
      <c r="F444" s="46"/>
      <c r="G444" s="46"/>
      <c r="H444" s="224">
        <f t="shared" si="14"/>
        <v>0</v>
      </c>
    </row>
    <row r="445" spans="1:8" ht="12.75" customHeight="1">
      <c r="A445" s="214" t="s">
        <v>143</v>
      </c>
      <c r="B445" s="42" t="s">
        <v>597</v>
      </c>
      <c r="C445" s="36" t="s">
        <v>147</v>
      </c>
      <c r="D445" s="46"/>
      <c r="E445" s="46"/>
      <c r="F445" s="46"/>
      <c r="G445" s="46"/>
      <c r="H445" s="224">
        <f t="shared" si="14"/>
        <v>0</v>
      </c>
    </row>
    <row r="446" spans="1:8" ht="12.75" customHeight="1">
      <c r="A446" s="214" t="s">
        <v>144</v>
      </c>
      <c r="B446" s="42" t="s">
        <v>598</v>
      </c>
      <c r="C446" s="36" t="s">
        <v>158</v>
      </c>
      <c r="D446" s="46">
        <v>2668892.0099999998</v>
      </c>
      <c r="E446" s="46">
        <v>3031747.33</v>
      </c>
      <c r="F446" s="46">
        <v>4235890.8899999997</v>
      </c>
      <c r="G446" s="46">
        <v>1431674.87</v>
      </c>
      <c r="H446" s="224">
        <f t="shared" si="14"/>
        <v>11368205.100000001</v>
      </c>
    </row>
    <row r="447" spans="1:8" ht="12.75" customHeight="1">
      <c r="A447" s="214" t="s">
        <v>145</v>
      </c>
      <c r="B447" s="42" t="s">
        <v>599</v>
      </c>
      <c r="C447" s="36" t="s">
        <v>158</v>
      </c>
      <c r="D447" s="46"/>
      <c r="E447" s="46"/>
      <c r="F447" s="46"/>
      <c r="G447" s="46"/>
      <c r="H447" s="224">
        <f t="shared" si="14"/>
        <v>0</v>
      </c>
    </row>
    <row r="448" spans="1:8" ht="12.75" customHeight="1">
      <c r="A448" s="214" t="s">
        <v>146</v>
      </c>
      <c r="B448" s="42" t="s">
        <v>600</v>
      </c>
      <c r="C448" s="36" t="s">
        <v>160</v>
      </c>
      <c r="D448" s="46"/>
      <c r="E448" s="46"/>
      <c r="F448" s="46"/>
      <c r="G448" s="46"/>
      <c r="H448" s="224">
        <f t="shared" si="14"/>
        <v>0</v>
      </c>
    </row>
    <row r="449" spans="1:8" ht="12.75" customHeight="1">
      <c r="A449" s="214" t="s">
        <v>147</v>
      </c>
      <c r="B449" s="42" t="s">
        <v>601</v>
      </c>
      <c r="C449" s="36" t="s">
        <v>160</v>
      </c>
      <c r="D449" s="46"/>
      <c r="E449" s="46"/>
      <c r="F449" s="46"/>
      <c r="G449" s="46"/>
      <c r="H449" s="224">
        <f t="shared" si="14"/>
        <v>0</v>
      </c>
    </row>
    <row r="450" spans="1:8" ht="12.75" customHeight="1">
      <c r="A450" s="214" t="s">
        <v>148</v>
      </c>
      <c r="B450" s="42" t="s">
        <v>614</v>
      </c>
      <c r="C450" s="36" t="s">
        <v>158</v>
      </c>
      <c r="D450" s="46"/>
      <c r="E450" s="46"/>
      <c r="F450" s="46"/>
      <c r="G450" s="46"/>
      <c r="H450" s="224">
        <f t="shared" si="14"/>
        <v>0</v>
      </c>
    </row>
    <row r="451" spans="1:8" ht="12.75" customHeight="1">
      <c r="A451" s="214" t="s">
        <v>149</v>
      </c>
      <c r="B451" s="42" t="s">
        <v>603</v>
      </c>
      <c r="C451" s="36" t="s">
        <v>158</v>
      </c>
      <c r="D451" s="46"/>
      <c r="E451" s="46"/>
      <c r="F451" s="46"/>
      <c r="G451" s="46"/>
      <c r="H451" s="224">
        <f t="shared" si="14"/>
        <v>0</v>
      </c>
    </row>
    <row r="452" spans="1:8" ht="12.75" customHeight="1">
      <c r="A452" s="214" t="s">
        <v>150</v>
      </c>
      <c r="B452" s="42" t="s">
        <v>207</v>
      </c>
      <c r="C452" s="36" t="s">
        <v>158</v>
      </c>
      <c r="D452" s="46"/>
      <c r="E452" s="46"/>
      <c r="F452" s="46"/>
      <c r="G452" s="46"/>
      <c r="H452" s="224">
        <f t="shared" si="14"/>
        <v>0</v>
      </c>
    </row>
    <row r="453" spans="1:8" ht="12.75" customHeight="1">
      <c r="A453" s="214" t="s">
        <v>151</v>
      </c>
      <c r="B453" s="42" t="s">
        <v>604</v>
      </c>
      <c r="C453" s="36" t="s">
        <v>158</v>
      </c>
      <c r="D453" s="46"/>
      <c r="E453" s="46"/>
      <c r="F453" s="46"/>
      <c r="G453" s="46"/>
      <c r="H453" s="224">
        <f t="shared" si="14"/>
        <v>0</v>
      </c>
    </row>
    <row r="454" spans="1:8" ht="12.75" customHeight="1">
      <c r="A454" s="214" t="s">
        <v>152</v>
      </c>
      <c r="B454" s="56" t="s">
        <v>605</v>
      </c>
      <c r="C454" s="36" t="s">
        <v>183</v>
      </c>
      <c r="D454" s="46"/>
      <c r="E454" s="46"/>
      <c r="F454" s="46"/>
      <c r="G454" s="46"/>
      <c r="H454" s="224">
        <f t="shared" si="14"/>
        <v>0</v>
      </c>
    </row>
    <row r="455" spans="1:8" ht="12.75" customHeight="1">
      <c r="A455" s="214" t="s">
        <v>162</v>
      </c>
      <c r="B455" s="42" t="s">
        <v>606</v>
      </c>
      <c r="C455" s="36" t="s">
        <v>183</v>
      </c>
      <c r="D455" s="46"/>
      <c r="E455" s="46"/>
      <c r="F455" s="46"/>
      <c r="G455" s="46"/>
      <c r="H455" s="224">
        <f t="shared" si="14"/>
        <v>0</v>
      </c>
    </row>
    <row r="456" spans="1:8" ht="12.75" customHeight="1">
      <c r="A456" s="214" t="s">
        <v>154</v>
      </c>
      <c r="B456" s="42" t="s">
        <v>607</v>
      </c>
      <c r="C456" s="36" t="s">
        <v>185</v>
      </c>
      <c r="D456" s="46"/>
      <c r="E456" s="46"/>
      <c r="F456" s="46"/>
      <c r="G456" s="46"/>
      <c r="H456" s="224">
        <f t="shared" si="14"/>
        <v>0</v>
      </c>
    </row>
    <row r="457" spans="1:8" ht="12.75" customHeight="1">
      <c r="A457" s="214" t="s">
        <v>155</v>
      </c>
      <c r="B457" s="42" t="s">
        <v>608</v>
      </c>
      <c r="C457" s="36" t="s">
        <v>183</v>
      </c>
      <c r="D457" s="46"/>
      <c r="E457" s="46"/>
      <c r="F457" s="46"/>
      <c r="G457" s="46"/>
      <c r="H457" s="224">
        <f t="shared" si="14"/>
        <v>0</v>
      </c>
    </row>
    <row r="458" spans="1:8" ht="12.75" customHeight="1">
      <c r="A458" s="214" t="s">
        <v>156</v>
      </c>
      <c r="B458" s="42" t="s">
        <v>609</v>
      </c>
      <c r="C458" s="36" t="s">
        <v>183</v>
      </c>
      <c r="D458" s="46"/>
      <c r="E458" s="46"/>
      <c r="F458" s="46"/>
      <c r="G458" s="46"/>
      <c r="H458" s="224">
        <f t="shared" si="14"/>
        <v>0</v>
      </c>
    </row>
    <row r="459" spans="1:8" ht="12.75" customHeight="1" thickBot="1">
      <c r="A459" s="214" t="s">
        <v>157</v>
      </c>
      <c r="B459" s="43" t="s">
        <v>610</v>
      </c>
      <c r="C459" s="231" t="s">
        <v>178</v>
      </c>
      <c r="D459" s="201">
        <v>11640471.560000001</v>
      </c>
      <c r="E459" s="201">
        <v>7961388.75</v>
      </c>
      <c r="F459" s="201">
        <v>15680904.23</v>
      </c>
      <c r="G459" s="201">
        <v>3723142.13</v>
      </c>
      <c r="H459" s="224">
        <f t="shared" si="14"/>
        <v>39005906.670000009</v>
      </c>
    </row>
    <row r="460" spans="1:8" ht="12.75" customHeight="1" thickTop="1" thickBot="1">
      <c r="A460" s="226"/>
      <c r="B460" s="227" t="s">
        <v>10</v>
      </c>
      <c r="C460" s="91"/>
      <c r="D460" s="228">
        <f>SUM(D440:D459)</f>
        <v>0</v>
      </c>
      <c r="E460" s="228">
        <f>SUM(E440:E459)</f>
        <v>0</v>
      </c>
      <c r="F460" s="228">
        <f>SUM(F440:F459)</f>
        <v>0</v>
      </c>
      <c r="G460" s="228">
        <f>SUM(G440:G459)</f>
        <v>0</v>
      </c>
      <c r="H460" s="229">
        <f>SUM(H440:H459)</f>
        <v>0</v>
      </c>
    </row>
    <row r="461" spans="1:8" ht="12.75" customHeight="1" thickTop="1"/>
    <row r="462" spans="1:8" ht="12.75" customHeight="1">
      <c r="A462" s="664" t="s">
        <v>611</v>
      </c>
      <c r="B462" s="664"/>
      <c r="C462" s="664"/>
      <c r="D462" s="664"/>
      <c r="E462" s="664"/>
      <c r="F462" s="664"/>
      <c r="G462" s="664"/>
      <c r="H462" s="664"/>
    </row>
    <row r="463" spans="1:8" ht="12.75" customHeight="1">
      <c r="A463" s="660" t="s">
        <v>532</v>
      </c>
      <c r="B463" s="660"/>
      <c r="C463" s="660"/>
      <c r="D463" s="660"/>
      <c r="E463" s="660"/>
      <c r="F463" s="660"/>
      <c r="G463" s="660"/>
      <c r="H463" s="660"/>
    </row>
    <row r="464" spans="1:8" ht="12.75" customHeight="1">
      <c r="A464" s="658" t="s">
        <v>533</v>
      </c>
      <c r="B464" s="658"/>
      <c r="C464" s="658"/>
      <c r="D464" s="658"/>
      <c r="E464" s="658"/>
      <c r="F464" s="658"/>
      <c r="G464" s="658"/>
      <c r="H464" s="658"/>
    </row>
    <row r="465" spans="1:8" ht="12.75" customHeight="1">
      <c r="A465" s="658" t="s">
        <v>12</v>
      </c>
      <c r="B465" s="658"/>
      <c r="C465" s="658"/>
      <c r="D465" s="658"/>
      <c r="E465" s="658"/>
      <c r="F465" s="658"/>
      <c r="G465" s="658"/>
      <c r="H465" s="658"/>
    </row>
    <row r="466" spans="1:8" ht="12.75" customHeight="1">
      <c r="A466" s="161"/>
      <c r="B466" s="140"/>
      <c r="C466" s="140"/>
      <c r="D466" s="81"/>
      <c r="E466" s="81"/>
      <c r="F466" s="81"/>
      <c r="G466" s="81" t="s">
        <v>624</v>
      </c>
      <c r="H466" s="81" t="s">
        <v>535</v>
      </c>
    </row>
    <row r="467" spans="1:8" ht="12.75" customHeight="1">
      <c r="A467" s="661" t="s">
        <v>536</v>
      </c>
      <c r="B467" s="661"/>
      <c r="C467" s="661"/>
      <c r="D467" s="661"/>
      <c r="E467" s="661"/>
      <c r="F467" s="661"/>
      <c r="G467" s="661"/>
      <c r="H467" s="661"/>
    </row>
    <row r="468" spans="1:8" ht="12.75" customHeight="1" thickBot="1">
      <c r="A468" s="659" t="s">
        <v>209</v>
      </c>
      <c r="B468" s="659"/>
      <c r="C468" s="659"/>
      <c r="D468" s="659"/>
      <c r="E468" s="659"/>
      <c r="F468" s="659"/>
      <c r="G468" s="659"/>
      <c r="H468" s="659"/>
    </row>
    <row r="469" spans="1:8" ht="12.75" customHeight="1" thickTop="1" thickBot="1">
      <c r="A469" s="209" t="s">
        <v>205</v>
      </c>
      <c r="B469" s="481" t="s">
        <v>538</v>
      </c>
      <c r="C469" s="481"/>
      <c r="D469" s="210" t="s">
        <v>539</v>
      </c>
      <c r="E469" s="210" t="s">
        <v>540</v>
      </c>
      <c r="F469" s="210" t="s">
        <v>541</v>
      </c>
      <c r="G469" s="210" t="s">
        <v>542</v>
      </c>
      <c r="H469" s="211" t="s">
        <v>543</v>
      </c>
    </row>
    <row r="470" spans="1:8" ht="12.75" customHeight="1" thickTop="1">
      <c r="A470" s="212" t="s">
        <v>131</v>
      </c>
      <c r="B470" s="66" t="s">
        <v>544</v>
      </c>
      <c r="C470" s="66"/>
      <c r="D470" s="194"/>
      <c r="E470" s="194"/>
      <c r="F470" s="194"/>
      <c r="G470" s="194"/>
      <c r="H470" s="213">
        <f>SUM(D470:G470)</f>
        <v>0</v>
      </c>
    </row>
    <row r="471" spans="1:8" ht="12.75" customHeight="1">
      <c r="A471" s="214" t="s">
        <v>139</v>
      </c>
      <c r="B471" s="56" t="s">
        <v>545</v>
      </c>
      <c r="C471" s="56"/>
      <c r="D471" s="194"/>
      <c r="E471" s="46"/>
      <c r="F471" s="46"/>
      <c r="G471" s="46"/>
      <c r="H471" s="215">
        <f>SUM(D471:G471)</f>
        <v>0</v>
      </c>
    </row>
    <row r="472" spans="1:8" ht="12.75" customHeight="1">
      <c r="A472" s="214" t="s">
        <v>140</v>
      </c>
      <c r="B472" s="56" t="s">
        <v>546</v>
      </c>
      <c r="C472" s="56"/>
      <c r="D472" s="46"/>
      <c r="E472" s="46"/>
      <c r="F472" s="46"/>
      <c r="G472" s="46"/>
      <c r="H472" s="215">
        <f t="shared" ref="H472:H515" si="15">SUM(D472:G472)</f>
        <v>0</v>
      </c>
    </row>
    <row r="473" spans="1:8" ht="12.75" customHeight="1">
      <c r="A473" s="214" t="s">
        <v>141</v>
      </c>
      <c r="B473" s="56" t="s">
        <v>547</v>
      </c>
      <c r="C473" s="56"/>
      <c r="D473" s="46"/>
      <c r="E473" s="46"/>
      <c r="F473" s="194"/>
      <c r="G473" s="194"/>
      <c r="H473" s="215">
        <f t="shared" si="15"/>
        <v>0</v>
      </c>
    </row>
    <row r="474" spans="1:8" ht="12.75" customHeight="1">
      <c r="A474" s="214" t="s">
        <v>142</v>
      </c>
      <c r="B474" s="56" t="s">
        <v>548</v>
      </c>
      <c r="C474" s="56"/>
      <c r="D474" s="46"/>
      <c r="E474" s="46"/>
      <c r="F474" s="46"/>
      <c r="G474" s="194"/>
      <c r="H474" s="215">
        <f t="shared" si="15"/>
        <v>0</v>
      </c>
    </row>
    <row r="475" spans="1:8" ht="12.75" customHeight="1">
      <c r="A475" s="214" t="s">
        <v>143</v>
      </c>
      <c r="B475" s="56" t="s">
        <v>549</v>
      </c>
      <c r="C475" s="56"/>
      <c r="D475" s="46"/>
      <c r="E475" s="46"/>
      <c r="F475" s="46"/>
      <c r="G475" s="46"/>
      <c r="H475" s="215">
        <f t="shared" si="15"/>
        <v>0</v>
      </c>
    </row>
    <row r="476" spans="1:8" ht="12.75" customHeight="1">
      <c r="A476" s="214" t="s">
        <v>144</v>
      </c>
      <c r="B476" s="56" t="s">
        <v>550</v>
      </c>
      <c r="C476" s="56"/>
      <c r="D476" s="46"/>
      <c r="E476" s="46"/>
      <c r="F476" s="194"/>
      <c r="G476" s="46"/>
      <c r="H476" s="215">
        <f t="shared" si="15"/>
        <v>0</v>
      </c>
    </row>
    <row r="477" spans="1:8" ht="12.75" customHeight="1">
      <c r="A477" s="214" t="s">
        <v>145</v>
      </c>
      <c r="B477" s="56" t="s">
        <v>551</v>
      </c>
      <c r="C477" s="56"/>
      <c r="D477" s="46"/>
      <c r="E477" s="46"/>
      <c r="F477" s="46"/>
      <c r="G477" s="194"/>
      <c r="H477" s="215">
        <f t="shared" si="15"/>
        <v>0</v>
      </c>
    </row>
    <row r="478" spans="1:8" ht="12.75" customHeight="1">
      <c r="A478" s="214" t="s">
        <v>146</v>
      </c>
      <c r="B478" s="56" t="s">
        <v>552</v>
      </c>
      <c r="C478" s="56"/>
      <c r="D478" s="46"/>
      <c r="E478" s="46"/>
      <c r="F478" s="46"/>
      <c r="G478" s="194"/>
      <c r="H478" s="215">
        <f t="shared" si="15"/>
        <v>0</v>
      </c>
    </row>
    <row r="479" spans="1:8" ht="12.75" customHeight="1">
      <c r="A479" s="214" t="s">
        <v>147</v>
      </c>
      <c r="B479" s="56" t="s">
        <v>553</v>
      </c>
      <c r="C479" s="56"/>
      <c r="D479" s="46"/>
      <c r="E479" s="46"/>
      <c r="F479" s="194"/>
      <c r="G479" s="46"/>
      <c r="H479" s="215">
        <f t="shared" si="15"/>
        <v>0</v>
      </c>
    </row>
    <row r="480" spans="1:8" ht="12.75" customHeight="1">
      <c r="A480" s="214" t="s">
        <v>148</v>
      </c>
      <c r="B480" s="56" t="s">
        <v>554</v>
      </c>
      <c r="C480" s="56"/>
      <c r="D480" s="46"/>
      <c r="E480" s="46"/>
      <c r="F480" s="46"/>
      <c r="G480" s="46"/>
      <c r="H480" s="215">
        <f t="shared" si="15"/>
        <v>0</v>
      </c>
    </row>
    <row r="481" spans="1:8" ht="12.75" customHeight="1">
      <c r="A481" s="214" t="s">
        <v>149</v>
      </c>
      <c r="B481" s="56" t="s">
        <v>555</v>
      </c>
      <c r="C481" s="56"/>
      <c r="D481" s="46"/>
      <c r="E481" s="46"/>
      <c r="F481" s="46"/>
      <c r="G481" s="194"/>
      <c r="H481" s="215">
        <f t="shared" si="15"/>
        <v>0</v>
      </c>
    </row>
    <row r="482" spans="1:8" ht="12.75" customHeight="1">
      <c r="A482" s="214" t="s">
        <v>150</v>
      </c>
      <c r="B482" s="56" t="s">
        <v>556</v>
      </c>
      <c r="C482" s="56"/>
      <c r="D482" s="46"/>
      <c r="E482" s="46"/>
      <c r="F482" s="194"/>
      <c r="G482" s="194"/>
      <c r="H482" s="215">
        <f t="shared" si="15"/>
        <v>0</v>
      </c>
    </row>
    <row r="483" spans="1:8" ht="12.75" customHeight="1">
      <c r="A483" s="214" t="s">
        <v>151</v>
      </c>
      <c r="B483" s="56" t="s">
        <v>557</v>
      </c>
      <c r="C483" s="56"/>
      <c r="D483" s="46"/>
      <c r="E483" s="46"/>
      <c r="F483" s="46"/>
      <c r="G483" s="46"/>
      <c r="H483" s="215">
        <f t="shared" si="15"/>
        <v>0</v>
      </c>
    </row>
    <row r="484" spans="1:8" ht="12.75" customHeight="1">
      <c r="A484" s="214" t="s">
        <v>152</v>
      </c>
      <c r="B484" s="56" t="s">
        <v>558</v>
      </c>
      <c r="C484" s="56"/>
      <c r="D484" s="46"/>
      <c r="E484" s="46"/>
      <c r="F484" s="46"/>
      <c r="G484" s="46"/>
      <c r="H484" s="215">
        <f t="shared" si="15"/>
        <v>0</v>
      </c>
    </row>
    <row r="485" spans="1:8" ht="12.75" customHeight="1">
      <c r="A485" s="214" t="s">
        <v>162</v>
      </c>
      <c r="B485" s="56" t="s">
        <v>559</v>
      </c>
      <c r="C485" s="56"/>
      <c r="D485" s="46"/>
      <c r="E485" s="46"/>
      <c r="F485" s="194"/>
      <c r="G485" s="194"/>
      <c r="H485" s="215">
        <f t="shared" si="15"/>
        <v>0</v>
      </c>
    </row>
    <row r="486" spans="1:8" ht="12.75" customHeight="1">
      <c r="A486" s="214" t="s">
        <v>154</v>
      </c>
      <c r="B486" s="56" t="s">
        <v>560</v>
      </c>
      <c r="C486" s="56"/>
      <c r="D486" s="46"/>
      <c r="E486" s="46"/>
      <c r="F486" s="46"/>
      <c r="G486" s="194"/>
      <c r="H486" s="215">
        <f t="shared" si="15"/>
        <v>0</v>
      </c>
    </row>
    <row r="487" spans="1:8" ht="12.75" customHeight="1">
      <c r="A487" s="214" t="s">
        <v>155</v>
      </c>
      <c r="B487" s="56" t="s">
        <v>561</v>
      </c>
      <c r="C487" s="56"/>
      <c r="D487" s="46"/>
      <c r="E487" s="46"/>
      <c r="F487" s="46"/>
      <c r="G487" s="46"/>
      <c r="H487" s="215">
        <f t="shared" si="15"/>
        <v>0</v>
      </c>
    </row>
    <row r="488" spans="1:8" ht="12.75" customHeight="1">
      <c r="A488" s="214" t="s">
        <v>156</v>
      </c>
      <c r="B488" s="56" t="s">
        <v>562</v>
      </c>
      <c r="C488" s="56"/>
      <c r="D488" s="46"/>
      <c r="E488" s="46"/>
      <c r="F488" s="194"/>
      <c r="G488" s="46"/>
      <c r="H488" s="215">
        <f t="shared" si="15"/>
        <v>0</v>
      </c>
    </row>
    <row r="489" spans="1:8" ht="12.75" customHeight="1">
      <c r="A489" s="214" t="s">
        <v>157</v>
      </c>
      <c r="B489" s="56" t="s">
        <v>563</v>
      </c>
      <c r="C489" s="56"/>
      <c r="D489" s="46"/>
      <c r="E489" s="46"/>
      <c r="F489" s="46"/>
      <c r="G489" s="194"/>
      <c r="H489" s="215">
        <f t="shared" si="15"/>
        <v>0</v>
      </c>
    </row>
    <row r="490" spans="1:8" ht="12.75" customHeight="1">
      <c r="A490" s="214" t="s">
        <v>158</v>
      </c>
      <c r="B490" s="56" t="s">
        <v>564</v>
      </c>
      <c r="C490" s="56"/>
      <c r="D490" s="46"/>
      <c r="E490" s="46"/>
      <c r="F490" s="46"/>
      <c r="G490" s="194"/>
      <c r="H490" s="215">
        <f t="shared" si="15"/>
        <v>0</v>
      </c>
    </row>
    <row r="491" spans="1:8" ht="12.75" customHeight="1">
      <c r="A491" s="214" t="s">
        <v>160</v>
      </c>
      <c r="B491" s="56" t="s">
        <v>565</v>
      </c>
      <c r="C491" s="56"/>
      <c r="D491" s="46"/>
      <c r="E491" s="46"/>
      <c r="F491" s="194"/>
      <c r="G491" s="46"/>
      <c r="H491" s="215">
        <f t="shared" si="15"/>
        <v>0</v>
      </c>
    </row>
    <row r="492" spans="1:8" ht="12.75" customHeight="1">
      <c r="A492" s="214" t="s">
        <v>132</v>
      </c>
      <c r="B492" s="56" t="s">
        <v>566</v>
      </c>
      <c r="C492" s="56"/>
      <c r="D492" s="46"/>
      <c r="E492" s="46"/>
      <c r="F492" s="46"/>
      <c r="G492" s="46"/>
      <c r="H492" s="215">
        <f t="shared" si="15"/>
        <v>0</v>
      </c>
    </row>
    <row r="493" spans="1:8" ht="12.75" customHeight="1">
      <c r="A493" s="214" t="s">
        <v>133</v>
      </c>
      <c r="B493" s="56" t="s">
        <v>567</v>
      </c>
      <c r="C493" s="56"/>
      <c r="D493" s="46"/>
      <c r="E493" s="46"/>
      <c r="F493" s="46"/>
      <c r="G493" s="194"/>
      <c r="H493" s="215">
        <f t="shared" si="15"/>
        <v>0</v>
      </c>
    </row>
    <row r="494" spans="1:8" ht="12.75" customHeight="1">
      <c r="A494" s="214" t="s">
        <v>134</v>
      </c>
      <c r="B494" s="56" t="s">
        <v>568</v>
      </c>
      <c r="C494" s="56"/>
      <c r="D494" s="46"/>
      <c r="E494" s="46"/>
      <c r="F494" s="194"/>
      <c r="G494" s="194"/>
      <c r="H494" s="215">
        <f t="shared" si="15"/>
        <v>0</v>
      </c>
    </row>
    <row r="495" spans="1:8" ht="12.75" customHeight="1">
      <c r="A495" s="214" t="s">
        <v>180</v>
      </c>
      <c r="B495" s="56" t="s">
        <v>569</v>
      </c>
      <c r="C495" s="56"/>
      <c r="D495" s="46"/>
      <c r="E495" s="46"/>
      <c r="F495" s="46"/>
      <c r="G495" s="46"/>
      <c r="H495" s="215">
        <f t="shared" si="15"/>
        <v>0</v>
      </c>
    </row>
    <row r="496" spans="1:8" ht="12.75" customHeight="1">
      <c r="A496" s="214" t="s">
        <v>181</v>
      </c>
      <c r="B496" s="56" t="s">
        <v>570</v>
      </c>
      <c r="C496" s="56"/>
      <c r="D496" s="46"/>
      <c r="E496" s="46"/>
      <c r="F496" s="46"/>
      <c r="G496" s="46"/>
      <c r="H496" s="215">
        <f t="shared" si="15"/>
        <v>0</v>
      </c>
    </row>
    <row r="497" spans="1:8" ht="12.75" customHeight="1">
      <c r="A497" s="214" t="s">
        <v>182</v>
      </c>
      <c r="B497" s="56" t="s">
        <v>571</v>
      </c>
      <c r="C497" s="56"/>
      <c r="D497" s="46"/>
      <c r="E497" s="46"/>
      <c r="F497" s="194"/>
      <c r="G497" s="194"/>
      <c r="H497" s="215">
        <f t="shared" si="15"/>
        <v>0</v>
      </c>
    </row>
    <row r="498" spans="1:8" ht="12.75" customHeight="1">
      <c r="A498" s="214" t="s">
        <v>183</v>
      </c>
      <c r="B498" s="56" t="s">
        <v>572</v>
      </c>
      <c r="C498" s="56"/>
      <c r="D498" s="46"/>
      <c r="E498" s="46"/>
      <c r="F498" s="46"/>
      <c r="G498" s="194"/>
      <c r="H498" s="215">
        <f t="shared" si="15"/>
        <v>0</v>
      </c>
    </row>
    <row r="499" spans="1:8" ht="12.75" customHeight="1">
      <c r="A499" s="214" t="s">
        <v>185</v>
      </c>
      <c r="B499" s="56" t="s">
        <v>573</v>
      </c>
      <c r="C499" s="56"/>
      <c r="D499" s="46"/>
      <c r="E499" s="46"/>
      <c r="F499" s="46"/>
      <c r="G499" s="46"/>
      <c r="H499" s="215">
        <f>SUM(D499:G499)</f>
        <v>0</v>
      </c>
    </row>
    <row r="500" spans="1:8" ht="12.75" customHeight="1">
      <c r="A500" s="214" t="s">
        <v>186</v>
      </c>
      <c r="B500" s="56" t="s">
        <v>574</v>
      </c>
      <c r="C500" s="56"/>
      <c r="D500" s="46"/>
      <c r="E500" s="46"/>
      <c r="F500" s="194"/>
      <c r="G500" s="46"/>
      <c r="H500" s="215">
        <f t="shared" si="15"/>
        <v>0</v>
      </c>
    </row>
    <row r="501" spans="1:8" ht="12.75" customHeight="1">
      <c r="A501" s="214" t="s">
        <v>187</v>
      </c>
      <c r="B501" s="56" t="s">
        <v>575</v>
      </c>
      <c r="C501" s="56"/>
      <c r="D501" s="46"/>
      <c r="E501" s="46"/>
      <c r="F501" s="46"/>
      <c r="G501" s="194"/>
      <c r="H501" s="215">
        <f t="shared" si="15"/>
        <v>0</v>
      </c>
    </row>
    <row r="502" spans="1:8" ht="12.75" customHeight="1">
      <c r="A502" s="214" t="s">
        <v>190</v>
      </c>
      <c r="B502" s="56" t="s">
        <v>576</v>
      </c>
      <c r="C502" s="56"/>
      <c r="D502" s="46"/>
      <c r="E502" s="46"/>
      <c r="F502" s="46"/>
      <c r="G502" s="194"/>
      <c r="H502" s="215">
        <f t="shared" si="15"/>
        <v>0</v>
      </c>
    </row>
    <row r="503" spans="1:8" ht="12.75" customHeight="1">
      <c r="A503" s="214" t="s">
        <v>197</v>
      </c>
      <c r="B503" s="56" t="s">
        <v>577</v>
      </c>
      <c r="C503" s="56"/>
      <c r="D503" s="46"/>
      <c r="E503" s="46"/>
      <c r="F503" s="194"/>
      <c r="G503" s="46"/>
      <c r="H503" s="215">
        <f t="shared" si="15"/>
        <v>0</v>
      </c>
    </row>
    <row r="504" spans="1:8" ht="12.75" customHeight="1">
      <c r="A504" s="214" t="s">
        <v>164</v>
      </c>
      <c r="B504" s="56" t="s">
        <v>578</v>
      </c>
      <c r="C504" s="56"/>
      <c r="D504" s="46"/>
      <c r="E504" s="46"/>
      <c r="F504" s="46"/>
      <c r="G504" s="46"/>
      <c r="H504" s="215">
        <f t="shared" si="15"/>
        <v>0</v>
      </c>
    </row>
    <row r="505" spans="1:8" ht="12.75" customHeight="1">
      <c r="A505" s="214" t="s">
        <v>178</v>
      </c>
      <c r="B505" s="56" t="s">
        <v>579</v>
      </c>
      <c r="C505" s="56"/>
      <c r="D505" s="46"/>
      <c r="E505" s="46"/>
      <c r="F505" s="46"/>
      <c r="G505" s="194"/>
      <c r="H505" s="215">
        <f t="shared" si="15"/>
        <v>0</v>
      </c>
    </row>
    <row r="506" spans="1:8">
      <c r="A506" s="214" t="s">
        <v>135</v>
      </c>
      <c r="B506" s="56" t="s">
        <v>580</v>
      </c>
      <c r="C506" s="56"/>
      <c r="D506" s="46"/>
      <c r="E506" s="46"/>
      <c r="F506" s="194"/>
      <c r="G506" s="194"/>
      <c r="H506" s="215">
        <f t="shared" si="15"/>
        <v>0</v>
      </c>
    </row>
    <row r="507" spans="1:8">
      <c r="A507" s="214" t="s">
        <v>136</v>
      </c>
      <c r="B507" s="56" t="s">
        <v>581</v>
      </c>
      <c r="C507" s="56"/>
      <c r="D507" s="46"/>
      <c r="E507" s="46"/>
      <c r="F507" s="46"/>
      <c r="G507" s="46"/>
      <c r="H507" s="215">
        <f t="shared" si="15"/>
        <v>0</v>
      </c>
    </row>
    <row r="508" spans="1:8">
      <c r="A508" s="214" t="s">
        <v>137</v>
      </c>
      <c r="B508" s="56" t="s">
        <v>582</v>
      </c>
      <c r="C508" s="56"/>
      <c r="D508" s="46"/>
      <c r="E508" s="46"/>
      <c r="F508" s="46"/>
      <c r="G508" s="46"/>
      <c r="H508" s="215">
        <f t="shared" si="15"/>
        <v>0</v>
      </c>
    </row>
    <row r="509" spans="1:8">
      <c r="A509" s="214" t="s">
        <v>179</v>
      </c>
      <c r="B509" s="56" t="s">
        <v>583</v>
      </c>
      <c r="C509" s="56"/>
      <c r="D509" s="46"/>
      <c r="E509" s="46"/>
      <c r="F509" s="194"/>
      <c r="G509" s="194"/>
      <c r="H509" s="215">
        <f t="shared" si="15"/>
        <v>0</v>
      </c>
    </row>
    <row r="510" spans="1:8">
      <c r="A510" s="214" t="s">
        <v>165</v>
      </c>
      <c r="B510" s="56" t="s">
        <v>584</v>
      </c>
      <c r="C510" s="56"/>
      <c r="D510" s="46"/>
      <c r="E510" s="46"/>
      <c r="F510" s="46"/>
      <c r="G510" s="194"/>
      <c r="H510" s="215">
        <f t="shared" si="15"/>
        <v>0</v>
      </c>
    </row>
    <row r="511" spans="1:8" ht="12.75" customHeight="1">
      <c r="A511" s="214" t="s">
        <v>166</v>
      </c>
      <c r="B511" s="56" t="s">
        <v>585</v>
      </c>
      <c r="C511" s="56"/>
      <c r="D511" s="46"/>
      <c r="E511" s="46"/>
      <c r="F511" s="46"/>
      <c r="G511" s="46"/>
      <c r="H511" s="215">
        <f t="shared" si="15"/>
        <v>0</v>
      </c>
    </row>
    <row r="512" spans="1:8" ht="12.75" customHeight="1">
      <c r="A512" s="214" t="s">
        <v>167</v>
      </c>
      <c r="B512" s="56" t="s">
        <v>586</v>
      </c>
      <c r="C512" s="56"/>
      <c r="D512" s="46"/>
      <c r="E512" s="46"/>
      <c r="F512" s="194"/>
      <c r="G512" s="46"/>
      <c r="H512" s="215">
        <f t="shared" si="15"/>
        <v>0</v>
      </c>
    </row>
    <row r="513" spans="1:8" ht="12.75" customHeight="1">
      <c r="A513" s="214" t="s">
        <v>168</v>
      </c>
      <c r="B513" s="56" t="s">
        <v>587</v>
      </c>
      <c r="C513" s="56"/>
      <c r="D513" s="46"/>
      <c r="E513" s="46"/>
      <c r="F513" s="46"/>
      <c r="G513" s="194"/>
      <c r="H513" s="215">
        <f t="shared" si="15"/>
        <v>0</v>
      </c>
    </row>
    <row r="514" spans="1:8" ht="12.75" customHeight="1">
      <c r="A514" s="214" t="s">
        <v>169</v>
      </c>
      <c r="B514" s="56" t="s">
        <v>588</v>
      </c>
      <c r="C514" s="56"/>
      <c r="D514" s="46"/>
      <c r="E514" s="46"/>
      <c r="F514" s="46"/>
      <c r="G514" s="194"/>
      <c r="H514" s="215">
        <f t="shared" si="15"/>
        <v>0</v>
      </c>
    </row>
    <row r="515" spans="1:8" ht="12.75" customHeight="1" thickBot="1">
      <c r="A515" s="216" t="s">
        <v>170</v>
      </c>
      <c r="B515" s="102" t="s">
        <v>625</v>
      </c>
      <c r="C515" s="102"/>
      <c r="D515" s="46"/>
      <c r="E515" s="46"/>
      <c r="F515" s="194"/>
      <c r="G515" s="46"/>
      <c r="H515" s="215">
        <f t="shared" si="15"/>
        <v>0</v>
      </c>
    </row>
    <row r="516" spans="1:8" ht="12.75" customHeight="1" thickTop="1" thickBot="1">
      <c r="A516" s="662" t="s">
        <v>208</v>
      </c>
      <c r="B516" s="663"/>
      <c r="C516" s="588"/>
      <c r="D516" s="217">
        <f>SUM(D470:D515)</f>
        <v>0</v>
      </c>
      <c r="E516" s="217">
        <f>SUM(E470:E515)</f>
        <v>0</v>
      </c>
      <c r="F516" s="217">
        <f>SUM(F470:F515)</f>
        <v>0</v>
      </c>
      <c r="G516" s="217">
        <f>SUM(G470:G515)</f>
        <v>0</v>
      </c>
      <c r="H516" s="217">
        <f>SUM(H470:H515)</f>
        <v>0</v>
      </c>
    </row>
    <row r="517" spans="1:8" ht="12.75" customHeight="1" thickTop="1">
      <c r="A517" s="219"/>
      <c r="B517" s="220"/>
      <c r="C517" s="221" t="s">
        <v>590</v>
      </c>
      <c r="D517" s="222"/>
      <c r="E517" s="222" t="s">
        <v>591</v>
      </c>
      <c r="F517" s="220"/>
      <c r="G517" s="220"/>
      <c r="H517" s="220"/>
    </row>
    <row r="518" spans="1:8" ht="12.75" customHeight="1">
      <c r="A518" s="37" t="s">
        <v>131</v>
      </c>
      <c r="B518" s="185" t="s">
        <v>592</v>
      </c>
      <c r="C518" s="37" t="s">
        <v>146</v>
      </c>
      <c r="D518" s="194">
        <v>-11609138</v>
      </c>
      <c r="E518" s="194">
        <v>-18403981.09</v>
      </c>
      <c r="F518" s="194">
        <v>-14731764.050000001</v>
      </c>
      <c r="G518" s="194">
        <v>-23683311</v>
      </c>
      <c r="H518" s="223">
        <f>SUM(D518:G518)</f>
        <v>-68428194.140000001</v>
      </c>
    </row>
    <row r="519" spans="1:8" ht="12.75" customHeight="1">
      <c r="A519" s="214" t="s">
        <v>139</v>
      </c>
      <c r="B519" s="42" t="s">
        <v>593</v>
      </c>
      <c r="C519" s="36" t="s">
        <v>146</v>
      </c>
      <c r="D519" s="46"/>
      <c r="E519" s="46"/>
      <c r="F519" s="46"/>
      <c r="G519" s="46"/>
      <c r="H519" s="224">
        <f t="shared" ref="H519:H537" si="16">SUM(D519:G519)</f>
        <v>0</v>
      </c>
    </row>
    <row r="520" spans="1:8" ht="12.75" customHeight="1">
      <c r="A520" s="214" t="s">
        <v>140</v>
      </c>
      <c r="B520" s="42" t="s">
        <v>594</v>
      </c>
      <c r="C520" s="36" t="s">
        <v>146</v>
      </c>
      <c r="D520" s="46"/>
      <c r="F520" s="46"/>
      <c r="G520" s="46"/>
      <c r="H520" s="224">
        <f t="shared" si="16"/>
        <v>0</v>
      </c>
    </row>
    <row r="521" spans="1:8" ht="12.75" customHeight="1">
      <c r="A521" s="214" t="s">
        <v>141</v>
      </c>
      <c r="B521" s="42" t="s">
        <v>595</v>
      </c>
      <c r="C521" s="36" t="s">
        <v>633</v>
      </c>
      <c r="D521" s="46"/>
      <c r="E521" s="46">
        <v>-11458721.109999999</v>
      </c>
      <c r="F521" s="46"/>
      <c r="G521" s="46">
        <v>-228034.9</v>
      </c>
      <c r="H521" s="224">
        <f t="shared" si="16"/>
        <v>-11686756.01</v>
      </c>
    </row>
    <row r="522" spans="1:8" ht="12.75" customHeight="1">
      <c r="A522" s="214" t="s">
        <v>142</v>
      </c>
      <c r="B522" s="42" t="s">
        <v>596</v>
      </c>
      <c r="C522" s="36" t="s">
        <v>146</v>
      </c>
      <c r="D522" s="46"/>
      <c r="E522" s="46"/>
      <c r="F522" s="46"/>
      <c r="G522" s="46"/>
      <c r="H522" s="224">
        <f t="shared" si="16"/>
        <v>0</v>
      </c>
    </row>
    <row r="523" spans="1:8" ht="12.75" customHeight="1">
      <c r="A523" s="214" t="s">
        <v>143</v>
      </c>
      <c r="B523" s="42" t="s">
        <v>597</v>
      </c>
      <c r="C523" s="36" t="s">
        <v>146</v>
      </c>
      <c r="D523" s="46"/>
      <c r="E523" s="46"/>
      <c r="F523" s="46"/>
      <c r="G523" s="46"/>
      <c r="H523" s="224">
        <f t="shared" si="16"/>
        <v>0</v>
      </c>
    </row>
    <row r="524" spans="1:8" ht="12.75" customHeight="1">
      <c r="A524" s="214" t="s">
        <v>144</v>
      </c>
      <c r="B524" s="42" t="s">
        <v>598</v>
      </c>
      <c r="C524" s="36" t="s">
        <v>158</v>
      </c>
      <c r="D524" s="46">
        <v>2240991.73</v>
      </c>
      <c r="E524" s="46">
        <v>3480248.74</v>
      </c>
      <c r="F524" s="46">
        <v>2859057.95</v>
      </c>
      <c r="G524" s="46">
        <v>4603433.8</v>
      </c>
      <c r="H524" s="224">
        <f t="shared" si="16"/>
        <v>13183732.220000003</v>
      </c>
    </row>
    <row r="525" spans="1:8" ht="12.75" customHeight="1">
      <c r="A525" s="214" t="s">
        <v>145</v>
      </c>
      <c r="B525" s="42" t="s">
        <v>599</v>
      </c>
      <c r="C525" s="36" t="s">
        <v>158</v>
      </c>
      <c r="D525" s="46"/>
      <c r="E525" s="46"/>
      <c r="F525" s="46"/>
      <c r="G525" s="46"/>
      <c r="H525" s="224">
        <f t="shared" si="16"/>
        <v>0</v>
      </c>
    </row>
    <row r="526" spans="1:8" ht="12.75" customHeight="1">
      <c r="A526" s="214" t="s">
        <v>146</v>
      </c>
      <c r="B526" s="42" t="s">
        <v>600</v>
      </c>
      <c r="C526" s="36" t="s">
        <v>160</v>
      </c>
      <c r="D526" s="46"/>
      <c r="E526" s="46"/>
      <c r="F526" s="46"/>
      <c r="G526" s="46"/>
      <c r="H526" s="224">
        <f t="shared" si="16"/>
        <v>0</v>
      </c>
    </row>
    <row r="527" spans="1:8" ht="12.75" customHeight="1">
      <c r="A527" s="214" t="s">
        <v>147</v>
      </c>
      <c r="B527" s="42" t="s">
        <v>601</v>
      </c>
      <c r="C527" s="36" t="s">
        <v>160</v>
      </c>
      <c r="D527" s="46"/>
      <c r="E527" s="46"/>
      <c r="F527" s="46"/>
      <c r="G527" s="46"/>
      <c r="H527" s="224">
        <f t="shared" si="16"/>
        <v>0</v>
      </c>
    </row>
    <row r="528" spans="1:8" ht="12.75" customHeight="1">
      <c r="A528" s="214" t="s">
        <v>148</v>
      </c>
      <c r="B528" s="42" t="s">
        <v>614</v>
      </c>
      <c r="C528" s="36" t="s">
        <v>158</v>
      </c>
      <c r="D528" s="46"/>
      <c r="E528" s="46"/>
      <c r="F528" s="46"/>
      <c r="G528" s="46"/>
      <c r="H528" s="224">
        <f t="shared" si="16"/>
        <v>0</v>
      </c>
    </row>
    <row r="529" spans="1:8" ht="12.75" customHeight="1">
      <c r="A529" s="214" t="s">
        <v>149</v>
      </c>
      <c r="B529" s="42" t="s">
        <v>603</v>
      </c>
      <c r="C529" s="36" t="s">
        <v>158</v>
      </c>
      <c r="D529" s="46"/>
      <c r="E529" s="46"/>
      <c r="F529" s="46"/>
      <c r="G529" s="46"/>
      <c r="H529" s="224">
        <f t="shared" si="16"/>
        <v>0</v>
      </c>
    </row>
    <row r="530" spans="1:8" ht="12.75" customHeight="1">
      <c r="A530" s="214" t="s">
        <v>150</v>
      </c>
      <c r="B530" s="42" t="s">
        <v>207</v>
      </c>
      <c r="C530" s="36" t="s">
        <v>158</v>
      </c>
      <c r="D530" s="46"/>
      <c r="E530" s="46"/>
      <c r="F530" s="46"/>
      <c r="G530" s="46"/>
      <c r="H530" s="224">
        <f t="shared" si="16"/>
        <v>0</v>
      </c>
    </row>
    <row r="531" spans="1:8" ht="12.75" customHeight="1">
      <c r="A531" s="214" t="s">
        <v>151</v>
      </c>
      <c r="B531" s="42" t="s">
        <v>604</v>
      </c>
      <c r="C531" s="36" t="s">
        <v>158</v>
      </c>
      <c r="D531" s="46"/>
      <c r="E531" s="46"/>
      <c r="F531" s="46"/>
      <c r="G531" s="46"/>
      <c r="H531" s="224">
        <f t="shared" si="16"/>
        <v>0</v>
      </c>
    </row>
    <row r="532" spans="1:8" ht="12.75" customHeight="1">
      <c r="A532" s="214" t="s">
        <v>152</v>
      </c>
      <c r="B532" s="56" t="s">
        <v>605</v>
      </c>
      <c r="C532" s="36" t="s">
        <v>183</v>
      </c>
      <c r="D532" s="46"/>
      <c r="E532" s="46"/>
      <c r="F532" s="46"/>
      <c r="G532" s="46"/>
      <c r="H532" s="224">
        <f t="shared" si="16"/>
        <v>0</v>
      </c>
    </row>
    <row r="533" spans="1:8" ht="12.75" customHeight="1">
      <c r="A533" s="214" t="s">
        <v>162</v>
      </c>
      <c r="B533" s="42" t="s">
        <v>606</v>
      </c>
      <c r="C533" s="36" t="s">
        <v>183</v>
      </c>
      <c r="D533" s="46"/>
      <c r="E533" s="46"/>
      <c r="F533" s="46"/>
      <c r="G533" s="46"/>
      <c r="H533" s="224">
        <f t="shared" si="16"/>
        <v>0</v>
      </c>
    </row>
    <row r="534" spans="1:8" ht="12.75" customHeight="1">
      <c r="A534" s="214" t="s">
        <v>154</v>
      </c>
      <c r="B534" s="42" t="s">
        <v>607</v>
      </c>
      <c r="C534" s="36" t="s">
        <v>185</v>
      </c>
      <c r="D534" s="46"/>
      <c r="E534" s="46"/>
      <c r="F534" s="46"/>
      <c r="G534" s="46"/>
      <c r="H534" s="224">
        <f t="shared" si="16"/>
        <v>0</v>
      </c>
    </row>
    <row r="535" spans="1:8" ht="12.75" customHeight="1">
      <c r="A535" s="214" t="s">
        <v>155</v>
      </c>
      <c r="B535" s="42" t="s">
        <v>608</v>
      </c>
      <c r="C535" s="36" t="s">
        <v>183</v>
      </c>
      <c r="D535" s="46"/>
      <c r="E535" s="46"/>
      <c r="F535" s="46"/>
      <c r="G535" s="46"/>
      <c r="H535" s="224">
        <f t="shared" si="16"/>
        <v>0</v>
      </c>
    </row>
    <row r="536" spans="1:8" ht="12.75" customHeight="1">
      <c r="A536" s="214" t="s">
        <v>156</v>
      </c>
      <c r="B536" s="42" t="s">
        <v>609</v>
      </c>
      <c r="C536" s="36" t="s">
        <v>183</v>
      </c>
      <c r="D536" s="46"/>
      <c r="E536" s="46"/>
      <c r="F536" s="46"/>
      <c r="G536" s="46"/>
      <c r="H536" s="224">
        <f t="shared" si="16"/>
        <v>0</v>
      </c>
    </row>
    <row r="537" spans="1:8" ht="12.75" customHeight="1" thickBot="1">
      <c r="A537" s="214" t="s">
        <v>157</v>
      </c>
      <c r="B537" s="43" t="s">
        <v>610</v>
      </c>
      <c r="C537" s="36" t="s">
        <v>135</v>
      </c>
      <c r="D537" s="201">
        <v>9368146.2699999996</v>
      </c>
      <c r="E537" s="201">
        <v>26382453.460000001</v>
      </c>
      <c r="F537" s="201">
        <v>11872706.1</v>
      </c>
      <c r="G537" s="201">
        <v>19307912.100000001</v>
      </c>
      <c r="H537" s="224">
        <f t="shared" si="16"/>
        <v>66931217.930000007</v>
      </c>
    </row>
    <row r="538" spans="1:8" ht="12.75" customHeight="1" thickTop="1" thickBot="1">
      <c r="A538" s="226"/>
      <c r="B538" s="227" t="s">
        <v>10</v>
      </c>
      <c r="C538" s="91"/>
      <c r="D538" s="228">
        <f>SUM(D518:D537)</f>
        <v>0</v>
      </c>
      <c r="E538" s="228">
        <f>SUM(E518:E537)</f>
        <v>0</v>
      </c>
      <c r="F538" s="228">
        <f>SUM(F518:F537)</f>
        <v>0</v>
      </c>
      <c r="G538" s="228">
        <f>SUM(G518:G537)</f>
        <v>0</v>
      </c>
      <c r="H538" s="229">
        <f>SUM(H518:H537)</f>
        <v>0</v>
      </c>
    </row>
    <row r="539" spans="1:8" ht="12.75" customHeight="1" thickTop="1"/>
    <row r="540" spans="1:8" ht="12.75" customHeight="1">
      <c r="A540" s="664" t="s">
        <v>611</v>
      </c>
      <c r="B540" s="664"/>
      <c r="C540" s="664"/>
      <c r="D540" s="664"/>
      <c r="E540" s="664"/>
      <c r="F540" s="664"/>
      <c r="G540" s="664"/>
      <c r="H540" s="664"/>
    </row>
    <row r="541" spans="1:8" ht="12.75" customHeight="1">
      <c r="A541" s="660" t="s">
        <v>532</v>
      </c>
      <c r="B541" s="660"/>
      <c r="C541" s="660"/>
      <c r="D541" s="660"/>
      <c r="E541" s="660"/>
      <c r="F541" s="660"/>
      <c r="G541" s="660"/>
      <c r="H541" s="660"/>
    </row>
    <row r="542" spans="1:8" ht="12.75" customHeight="1">
      <c r="A542" s="658" t="s">
        <v>533</v>
      </c>
      <c r="B542" s="658"/>
      <c r="C542" s="658"/>
      <c r="D542" s="658"/>
      <c r="E542" s="658"/>
      <c r="F542" s="658"/>
      <c r="G542" s="658"/>
      <c r="H542" s="658"/>
    </row>
    <row r="543" spans="1:8" ht="12.75" customHeight="1">
      <c r="A543" s="658" t="s">
        <v>12</v>
      </c>
      <c r="B543" s="658"/>
      <c r="C543" s="658"/>
      <c r="D543" s="658"/>
      <c r="E543" s="658"/>
      <c r="F543" s="658"/>
      <c r="G543" s="658"/>
      <c r="H543" s="658"/>
    </row>
    <row r="544" spans="1:8" ht="12.75" customHeight="1">
      <c r="A544" s="161"/>
      <c r="B544" s="140"/>
      <c r="C544" s="140"/>
      <c r="D544" s="81"/>
      <c r="E544" s="81"/>
      <c r="F544" s="81"/>
      <c r="G544" s="81" t="s">
        <v>626</v>
      </c>
      <c r="H544" s="81" t="s">
        <v>535</v>
      </c>
    </row>
    <row r="545" spans="1:8" ht="12.75" customHeight="1">
      <c r="A545" s="661" t="s">
        <v>536</v>
      </c>
      <c r="B545" s="661"/>
      <c r="C545" s="661"/>
      <c r="D545" s="661"/>
      <c r="E545" s="661"/>
      <c r="F545" s="661"/>
      <c r="G545" s="661"/>
      <c r="H545" s="661"/>
    </row>
    <row r="546" spans="1:8" ht="12.75" customHeight="1" thickBot="1">
      <c r="A546" s="659" t="s">
        <v>627</v>
      </c>
      <c r="B546" s="659"/>
      <c r="C546" s="659"/>
      <c r="D546" s="659"/>
      <c r="E546" s="659"/>
      <c r="F546" s="659"/>
      <c r="G546" s="659"/>
      <c r="H546" s="659"/>
    </row>
    <row r="547" spans="1:8" ht="12.75" customHeight="1" thickTop="1" thickBot="1">
      <c r="A547" s="209" t="s">
        <v>205</v>
      </c>
      <c r="B547" s="481" t="s">
        <v>538</v>
      </c>
      <c r="C547" s="481"/>
      <c r="D547" s="210" t="s">
        <v>539</v>
      </c>
      <c r="E547" s="210" t="s">
        <v>540</v>
      </c>
      <c r="F547" s="210" t="s">
        <v>541</v>
      </c>
      <c r="G547" s="210" t="s">
        <v>542</v>
      </c>
      <c r="H547" s="211" t="s">
        <v>543</v>
      </c>
    </row>
    <row r="548" spans="1:8" ht="12.75" customHeight="1" thickTop="1">
      <c r="A548" s="212" t="s">
        <v>131</v>
      </c>
      <c r="B548" s="66" t="s">
        <v>544</v>
      </c>
      <c r="C548" s="66"/>
      <c r="D548" s="194"/>
      <c r="E548" s="194"/>
      <c r="F548" s="194"/>
      <c r="G548" s="194"/>
      <c r="H548" s="213">
        <f>SUM(D548:G548)</f>
        <v>0</v>
      </c>
    </row>
    <row r="549" spans="1:8" ht="12.75" customHeight="1">
      <c r="A549" s="214" t="s">
        <v>139</v>
      </c>
      <c r="B549" s="56" t="s">
        <v>545</v>
      </c>
      <c r="C549" s="56"/>
      <c r="D549" s="46"/>
      <c r="E549" s="46"/>
      <c r="F549" s="46"/>
      <c r="G549" s="46"/>
      <c r="H549" s="215">
        <f>SUM(D549:G549)</f>
        <v>0</v>
      </c>
    </row>
    <row r="550" spans="1:8" ht="12.75" customHeight="1">
      <c r="A550" s="214" t="s">
        <v>140</v>
      </c>
      <c r="B550" s="56" t="s">
        <v>546</v>
      </c>
      <c r="C550" s="56"/>
      <c r="D550" s="46"/>
      <c r="E550" s="46"/>
      <c r="F550" s="46"/>
      <c r="G550" s="46"/>
      <c r="H550" s="215">
        <f t="shared" ref="H550:H578" si="17">SUM(D550:G550)</f>
        <v>0</v>
      </c>
    </row>
    <row r="551" spans="1:8" ht="12.75" customHeight="1">
      <c r="A551" s="214" t="s">
        <v>141</v>
      </c>
      <c r="B551" s="56" t="s">
        <v>547</v>
      </c>
      <c r="C551" s="56"/>
      <c r="D551" s="46"/>
      <c r="E551" s="46"/>
      <c r="F551" s="46"/>
      <c r="G551" s="46"/>
      <c r="H551" s="215">
        <f t="shared" si="17"/>
        <v>0</v>
      </c>
    </row>
    <row r="552" spans="1:8" ht="12.75" customHeight="1">
      <c r="A552" s="214" t="s">
        <v>142</v>
      </c>
      <c r="B552" s="56" t="s">
        <v>548</v>
      </c>
      <c r="C552" s="56"/>
      <c r="D552" s="46"/>
      <c r="E552" s="46"/>
      <c r="F552" s="46"/>
      <c r="G552" s="46"/>
      <c r="H552" s="215">
        <f t="shared" si="17"/>
        <v>0</v>
      </c>
    </row>
    <row r="553" spans="1:8" ht="12.75" customHeight="1">
      <c r="A553" s="214" t="s">
        <v>143</v>
      </c>
      <c r="B553" s="56" t="s">
        <v>549</v>
      </c>
      <c r="C553" s="56"/>
      <c r="D553" s="46"/>
      <c r="E553" s="46"/>
      <c r="F553" s="46"/>
      <c r="G553" s="46"/>
      <c r="H553" s="215">
        <f t="shared" si="17"/>
        <v>0</v>
      </c>
    </row>
    <row r="554" spans="1:8" ht="12.75" customHeight="1">
      <c r="A554" s="214" t="s">
        <v>144</v>
      </c>
      <c r="B554" s="56" t="s">
        <v>550</v>
      </c>
      <c r="C554" s="56"/>
      <c r="D554" s="46"/>
      <c r="E554" s="46"/>
      <c r="F554" s="46"/>
      <c r="G554" s="46"/>
      <c r="H554" s="215">
        <f t="shared" si="17"/>
        <v>0</v>
      </c>
    </row>
    <row r="555" spans="1:8" ht="12.75" customHeight="1">
      <c r="A555" s="214" t="s">
        <v>145</v>
      </c>
      <c r="B555" s="56" t="s">
        <v>551</v>
      </c>
      <c r="C555" s="56"/>
      <c r="D555" s="46"/>
      <c r="E555" s="46"/>
      <c r="F555" s="46"/>
      <c r="G555" s="46"/>
      <c r="H555" s="215">
        <f t="shared" si="17"/>
        <v>0</v>
      </c>
    </row>
    <row r="556" spans="1:8" ht="12.75" customHeight="1">
      <c r="A556" s="214" t="s">
        <v>146</v>
      </c>
      <c r="B556" s="56" t="s">
        <v>552</v>
      </c>
      <c r="C556" s="56"/>
      <c r="D556" s="46"/>
      <c r="E556" s="46"/>
      <c r="F556" s="194"/>
      <c r="G556" s="194"/>
      <c r="H556" s="215">
        <f t="shared" si="17"/>
        <v>0</v>
      </c>
    </row>
    <row r="557" spans="1:8" ht="12.75" customHeight="1">
      <c r="A557" s="214" t="s">
        <v>147</v>
      </c>
      <c r="B557" s="56" t="s">
        <v>553</v>
      </c>
      <c r="C557" s="56"/>
      <c r="D557" s="46"/>
      <c r="E557" s="46"/>
      <c r="F557" s="46"/>
      <c r="G557" s="46"/>
      <c r="H557" s="215">
        <f t="shared" si="17"/>
        <v>0</v>
      </c>
    </row>
    <row r="558" spans="1:8" ht="12.75" customHeight="1">
      <c r="A558" s="214" t="s">
        <v>148</v>
      </c>
      <c r="B558" s="56" t="s">
        <v>554</v>
      </c>
      <c r="C558" s="56"/>
      <c r="D558" s="46"/>
      <c r="E558" s="46"/>
      <c r="F558" s="46"/>
      <c r="G558" s="46"/>
      <c r="H558" s="215">
        <f t="shared" si="17"/>
        <v>0</v>
      </c>
    </row>
    <row r="559" spans="1:8" ht="12.75" customHeight="1">
      <c r="A559" s="214" t="s">
        <v>149</v>
      </c>
      <c r="B559" s="56" t="s">
        <v>555</v>
      </c>
      <c r="C559" s="56"/>
      <c r="D559" s="46"/>
      <c r="E559" s="46"/>
      <c r="F559" s="46"/>
      <c r="G559" s="46"/>
      <c r="H559" s="215">
        <f t="shared" si="17"/>
        <v>0</v>
      </c>
    </row>
    <row r="560" spans="1:8" ht="12.75" customHeight="1">
      <c r="A560" s="214" t="s">
        <v>150</v>
      </c>
      <c r="B560" s="56" t="s">
        <v>556</v>
      </c>
      <c r="C560" s="56"/>
      <c r="D560" s="46"/>
      <c r="E560" s="46"/>
      <c r="F560" s="46"/>
      <c r="G560" s="46"/>
      <c r="H560" s="215">
        <f t="shared" si="17"/>
        <v>0</v>
      </c>
    </row>
    <row r="561" spans="1:8" ht="12.75" customHeight="1">
      <c r="A561" s="214" t="s">
        <v>151</v>
      </c>
      <c r="B561" s="56" t="s">
        <v>557</v>
      </c>
      <c r="C561" s="56"/>
      <c r="D561" s="46"/>
      <c r="E561" s="46"/>
      <c r="F561" s="46"/>
      <c r="G561" s="46"/>
      <c r="H561" s="215">
        <f t="shared" si="17"/>
        <v>0</v>
      </c>
    </row>
    <row r="562" spans="1:8" ht="12.75" customHeight="1">
      <c r="A562" s="214" t="s">
        <v>152</v>
      </c>
      <c r="B562" s="56" t="s">
        <v>558</v>
      </c>
      <c r="C562" s="56"/>
      <c r="D562" s="46"/>
      <c r="E562" s="46"/>
      <c r="F562" s="46"/>
      <c r="G562" s="46"/>
      <c r="H562" s="215">
        <f t="shared" si="17"/>
        <v>0</v>
      </c>
    </row>
    <row r="563" spans="1:8" ht="12.75" customHeight="1">
      <c r="A563" s="214" t="s">
        <v>162</v>
      </c>
      <c r="B563" s="56" t="s">
        <v>559</v>
      </c>
      <c r="C563" s="56"/>
      <c r="D563" s="46"/>
      <c r="E563" s="46"/>
      <c r="F563" s="46"/>
      <c r="G563" s="46"/>
      <c r="H563" s="215">
        <f t="shared" si="17"/>
        <v>0</v>
      </c>
    </row>
    <row r="564" spans="1:8" ht="12.75" customHeight="1">
      <c r="A564" s="214" t="s">
        <v>154</v>
      </c>
      <c r="B564" s="56" t="s">
        <v>560</v>
      </c>
      <c r="C564" s="56"/>
      <c r="D564" s="46"/>
      <c r="E564" s="46"/>
      <c r="F564" s="194"/>
      <c r="G564" s="194"/>
      <c r="H564" s="215">
        <f t="shared" si="17"/>
        <v>0</v>
      </c>
    </row>
    <row r="565" spans="1:8" ht="12.75" customHeight="1">
      <c r="A565" s="214" t="s">
        <v>155</v>
      </c>
      <c r="B565" s="56" t="s">
        <v>561</v>
      </c>
      <c r="C565" s="56"/>
      <c r="D565" s="46"/>
      <c r="E565" s="46"/>
      <c r="F565" s="46"/>
      <c r="G565" s="46"/>
      <c r="H565" s="215">
        <f t="shared" si="17"/>
        <v>0</v>
      </c>
    </row>
    <row r="566" spans="1:8" ht="12.75" customHeight="1">
      <c r="A566" s="214" t="s">
        <v>156</v>
      </c>
      <c r="B566" s="56" t="s">
        <v>562</v>
      </c>
      <c r="C566" s="56"/>
      <c r="D566" s="46"/>
      <c r="E566" s="46"/>
      <c r="F566" s="46"/>
      <c r="G566" s="46"/>
      <c r="H566" s="215">
        <f t="shared" si="17"/>
        <v>0</v>
      </c>
    </row>
    <row r="567" spans="1:8" ht="12.75" customHeight="1">
      <c r="A567" s="214" t="s">
        <v>157</v>
      </c>
      <c r="B567" s="56" t="s">
        <v>563</v>
      </c>
      <c r="C567" s="56"/>
      <c r="D567" s="46"/>
      <c r="E567" s="46"/>
      <c r="F567" s="46"/>
      <c r="G567" s="46"/>
      <c r="H567" s="215">
        <f t="shared" si="17"/>
        <v>0</v>
      </c>
    </row>
    <row r="568" spans="1:8" ht="12.75" customHeight="1">
      <c r="A568" s="214" t="s">
        <v>158</v>
      </c>
      <c r="B568" s="56" t="s">
        <v>564</v>
      </c>
      <c r="C568" s="56"/>
      <c r="D568" s="46"/>
      <c r="E568" s="46"/>
      <c r="F568" s="46"/>
      <c r="G568" s="46"/>
      <c r="H568" s="215">
        <f t="shared" si="17"/>
        <v>0</v>
      </c>
    </row>
    <row r="569" spans="1:8" ht="12.75" customHeight="1">
      <c r="A569" s="214" t="s">
        <v>160</v>
      </c>
      <c r="B569" s="56" t="s">
        <v>565</v>
      </c>
      <c r="C569" s="56"/>
      <c r="D569" s="46"/>
      <c r="E569" s="46"/>
      <c r="F569" s="46"/>
      <c r="G569" s="46"/>
      <c r="H569" s="215">
        <f t="shared" si="17"/>
        <v>0</v>
      </c>
    </row>
    <row r="570" spans="1:8" ht="12.75" customHeight="1">
      <c r="A570" s="214" t="s">
        <v>132</v>
      </c>
      <c r="B570" s="56" t="s">
        <v>566</v>
      </c>
      <c r="C570" s="56"/>
      <c r="D570" s="46"/>
      <c r="E570" s="46"/>
      <c r="F570" s="46"/>
      <c r="G570" s="46"/>
      <c r="H570" s="215">
        <f t="shared" si="17"/>
        <v>0</v>
      </c>
    </row>
    <row r="571" spans="1:8" ht="12.75" customHeight="1">
      <c r="A571" s="214" t="s">
        <v>133</v>
      </c>
      <c r="B571" s="56" t="s">
        <v>567</v>
      </c>
      <c r="C571" s="56"/>
      <c r="D571" s="46"/>
      <c r="E571" s="46"/>
      <c r="F571" s="46"/>
      <c r="G571" s="46"/>
      <c r="H571" s="215">
        <f t="shared" si="17"/>
        <v>0</v>
      </c>
    </row>
    <row r="572" spans="1:8" ht="12.75" customHeight="1">
      <c r="A572" s="214" t="s">
        <v>134</v>
      </c>
      <c r="B572" s="56" t="s">
        <v>568</v>
      </c>
      <c r="C572" s="56"/>
      <c r="D572" s="46"/>
      <c r="E572" s="46"/>
      <c r="F572" s="194"/>
      <c r="G572" s="194"/>
      <c r="H572" s="215">
        <f t="shared" si="17"/>
        <v>0</v>
      </c>
    </row>
    <row r="573" spans="1:8" ht="12.75" customHeight="1">
      <c r="A573" s="214" t="s">
        <v>180</v>
      </c>
      <c r="B573" s="56" t="s">
        <v>569</v>
      </c>
      <c r="C573" s="56"/>
      <c r="D573" s="46"/>
      <c r="E573" s="46"/>
      <c r="F573" s="46"/>
      <c r="G573" s="46"/>
      <c r="H573" s="215">
        <f t="shared" si="17"/>
        <v>0</v>
      </c>
    </row>
    <row r="574" spans="1:8" ht="12.75" customHeight="1">
      <c r="A574" s="214" t="s">
        <v>181</v>
      </c>
      <c r="B574" s="56" t="s">
        <v>570</v>
      </c>
      <c r="C574" s="56"/>
      <c r="D574" s="46"/>
      <c r="E574" s="46"/>
      <c r="F574" s="46"/>
      <c r="G574" s="46"/>
      <c r="H574" s="215">
        <f t="shared" si="17"/>
        <v>0</v>
      </c>
    </row>
    <row r="575" spans="1:8" ht="12.75" customHeight="1">
      <c r="A575" s="214" t="s">
        <v>182</v>
      </c>
      <c r="B575" s="56" t="s">
        <v>571</v>
      </c>
      <c r="C575" s="56"/>
      <c r="D575" s="46"/>
      <c r="E575" s="46"/>
      <c r="F575" s="46"/>
      <c r="G575" s="46"/>
      <c r="H575" s="215">
        <f t="shared" si="17"/>
        <v>0</v>
      </c>
    </row>
    <row r="576" spans="1:8" ht="12.75" customHeight="1">
      <c r="A576" s="214" t="s">
        <v>183</v>
      </c>
      <c r="B576" s="56" t="s">
        <v>572</v>
      </c>
      <c r="C576" s="56"/>
      <c r="D576" s="46"/>
      <c r="E576" s="46"/>
      <c r="F576" s="46"/>
      <c r="G576" s="46"/>
      <c r="H576" s="215">
        <f t="shared" si="17"/>
        <v>0</v>
      </c>
    </row>
    <row r="577" spans="1:8" ht="12.75" customHeight="1">
      <c r="A577" s="214" t="s">
        <v>185</v>
      </c>
      <c r="B577" s="56" t="s">
        <v>573</v>
      </c>
      <c r="C577" s="56"/>
      <c r="D577" s="46"/>
      <c r="E577" s="46"/>
      <c r="F577" s="46"/>
      <c r="G577" s="46"/>
      <c r="H577" s="215">
        <f t="shared" si="17"/>
        <v>0</v>
      </c>
    </row>
    <row r="578" spans="1:8" ht="12.75" customHeight="1">
      <c r="A578" s="214" t="s">
        <v>186</v>
      </c>
      <c r="B578" s="56" t="s">
        <v>574</v>
      </c>
      <c r="C578" s="56"/>
      <c r="D578" s="46"/>
      <c r="E578" s="46"/>
      <c r="F578" s="46"/>
      <c r="G578" s="46"/>
      <c r="H578" s="215">
        <f t="shared" si="17"/>
        <v>0</v>
      </c>
    </row>
    <row r="579" spans="1:8" ht="12.75" customHeight="1">
      <c r="A579" s="214" t="s">
        <v>187</v>
      </c>
      <c r="B579" s="56" t="s">
        <v>575</v>
      </c>
      <c r="C579" s="56"/>
      <c r="D579" s="46"/>
      <c r="E579" s="46"/>
      <c r="F579" s="46"/>
      <c r="G579" s="46"/>
      <c r="H579" s="215">
        <f>SUM(D579:G579)</f>
        <v>0</v>
      </c>
    </row>
    <row r="580" spans="1:8" ht="12.75" customHeight="1">
      <c r="A580" s="214" t="s">
        <v>190</v>
      </c>
      <c r="B580" s="56" t="s">
        <v>576</v>
      </c>
      <c r="C580" s="56"/>
      <c r="D580" s="46"/>
      <c r="E580" s="46"/>
      <c r="F580" s="194"/>
      <c r="G580" s="194"/>
      <c r="H580" s="215">
        <f t="shared" ref="H580:H592" si="18">SUM(D580:G580)</f>
        <v>0</v>
      </c>
    </row>
    <row r="581" spans="1:8" ht="12.75" customHeight="1">
      <c r="A581" s="214" t="s">
        <v>197</v>
      </c>
      <c r="B581" s="56" t="s">
        <v>577</v>
      </c>
      <c r="C581" s="56"/>
      <c r="D581" s="46"/>
      <c r="E581" s="46"/>
      <c r="F581" s="46"/>
      <c r="G581" s="46"/>
      <c r="H581" s="215">
        <f t="shared" si="18"/>
        <v>0</v>
      </c>
    </row>
    <row r="582" spans="1:8" ht="12.75" customHeight="1">
      <c r="A582" s="214" t="s">
        <v>164</v>
      </c>
      <c r="B582" s="56" t="s">
        <v>578</v>
      </c>
      <c r="C582" s="56"/>
      <c r="D582" s="46"/>
      <c r="E582" s="46"/>
      <c r="F582" s="46"/>
      <c r="G582" s="46"/>
      <c r="H582" s="215">
        <f t="shared" si="18"/>
        <v>0</v>
      </c>
    </row>
    <row r="583" spans="1:8" ht="12.75" customHeight="1">
      <c r="A583" s="214" t="s">
        <v>178</v>
      </c>
      <c r="B583" s="56" t="s">
        <v>579</v>
      </c>
      <c r="C583" s="56"/>
      <c r="D583" s="46"/>
      <c r="E583" s="46"/>
      <c r="F583" s="46"/>
      <c r="G583" s="46"/>
      <c r="H583" s="215">
        <f t="shared" si="18"/>
        <v>0</v>
      </c>
    </row>
    <row r="584" spans="1:8" ht="12.75" customHeight="1">
      <c r="A584" s="214" t="s">
        <v>135</v>
      </c>
      <c r="B584" s="56" t="s">
        <v>580</v>
      </c>
      <c r="C584" s="56"/>
      <c r="D584" s="46"/>
      <c r="E584" s="46"/>
      <c r="F584" s="46"/>
      <c r="G584" s="46"/>
      <c r="H584" s="215">
        <f t="shared" si="18"/>
        <v>0</v>
      </c>
    </row>
    <row r="585" spans="1:8" ht="12.75" customHeight="1">
      <c r="A585" s="214" t="s">
        <v>136</v>
      </c>
      <c r="B585" s="56" t="s">
        <v>581</v>
      </c>
      <c r="C585" s="56"/>
      <c r="D585" s="46"/>
      <c r="E585" s="46"/>
      <c r="F585" s="46"/>
      <c r="G585" s="46"/>
      <c r="H585" s="215">
        <f t="shared" si="18"/>
        <v>0</v>
      </c>
    </row>
    <row r="586" spans="1:8" ht="12.75" customHeight="1">
      <c r="A586" s="214" t="s">
        <v>137</v>
      </c>
      <c r="B586" s="56" t="s">
        <v>582</v>
      </c>
      <c r="C586" s="56"/>
      <c r="D586" s="46"/>
      <c r="E586" s="46"/>
      <c r="F586" s="46"/>
      <c r="G586" s="46"/>
      <c r="H586" s="215">
        <f t="shared" si="18"/>
        <v>0</v>
      </c>
    </row>
    <row r="587" spans="1:8" ht="12.75" customHeight="1">
      <c r="A587" s="214" t="s">
        <v>179</v>
      </c>
      <c r="B587" s="56" t="s">
        <v>583</v>
      </c>
      <c r="C587" s="56"/>
      <c r="D587" s="46"/>
      <c r="E587" s="46"/>
      <c r="F587" s="46"/>
      <c r="G587" s="46"/>
      <c r="H587" s="215">
        <f t="shared" si="18"/>
        <v>0</v>
      </c>
    </row>
    <row r="588" spans="1:8" ht="12.75" customHeight="1">
      <c r="A588" s="214" t="s">
        <v>165</v>
      </c>
      <c r="B588" s="56" t="s">
        <v>584</v>
      </c>
      <c r="C588" s="56"/>
      <c r="D588" s="46"/>
      <c r="E588" s="46"/>
      <c r="F588" s="194"/>
      <c r="G588" s="194"/>
      <c r="H588" s="215">
        <f t="shared" si="18"/>
        <v>0</v>
      </c>
    </row>
    <row r="589" spans="1:8" ht="12.75" customHeight="1">
      <c r="A589" s="214" t="s">
        <v>166</v>
      </c>
      <c r="B589" s="56" t="s">
        <v>585</v>
      </c>
      <c r="C589" s="56"/>
      <c r="D589" s="46"/>
      <c r="E589" s="46"/>
      <c r="F589" s="46"/>
      <c r="G589" s="46"/>
      <c r="H589" s="215">
        <f t="shared" si="18"/>
        <v>0</v>
      </c>
    </row>
    <row r="590" spans="1:8">
      <c r="A590" s="214" t="s">
        <v>167</v>
      </c>
      <c r="B590" s="56" t="s">
        <v>586</v>
      </c>
      <c r="C590" s="56"/>
      <c r="D590" s="46"/>
      <c r="E590" s="46"/>
      <c r="F590" s="46"/>
      <c r="G590" s="46"/>
      <c r="H590" s="215">
        <f t="shared" si="18"/>
        <v>0</v>
      </c>
    </row>
    <row r="591" spans="1:8">
      <c r="A591" s="214" t="s">
        <v>168</v>
      </c>
      <c r="B591" s="56" t="s">
        <v>587</v>
      </c>
      <c r="C591" s="56"/>
      <c r="D591" s="46"/>
      <c r="E591" s="46"/>
      <c r="F591" s="46"/>
      <c r="G591" s="46"/>
      <c r="H591" s="215">
        <f t="shared" si="18"/>
        <v>0</v>
      </c>
    </row>
    <row r="592" spans="1:8" ht="12" customHeight="1" thickBot="1">
      <c r="A592" s="216" t="s">
        <v>169</v>
      </c>
      <c r="B592" s="102" t="s">
        <v>588</v>
      </c>
      <c r="C592" s="102"/>
      <c r="D592" s="46"/>
      <c r="E592" s="46"/>
      <c r="F592" s="46"/>
      <c r="G592" s="46"/>
      <c r="H592" s="215">
        <f t="shared" si="18"/>
        <v>0</v>
      </c>
    </row>
    <row r="593" spans="1:8" ht="12" customHeight="1" thickTop="1" thickBot="1">
      <c r="A593" s="662" t="s">
        <v>208</v>
      </c>
      <c r="B593" s="663"/>
      <c r="C593" s="588"/>
      <c r="D593" s="217">
        <f>SUM(D548:D592)</f>
        <v>0</v>
      </c>
      <c r="E593" s="217">
        <f>SUM(E548:E592)</f>
        <v>0</v>
      </c>
      <c r="F593" s="217">
        <f>SUM(F548:F592)</f>
        <v>0</v>
      </c>
      <c r="G593" s="217">
        <f>SUM(G548:G592)</f>
        <v>0</v>
      </c>
      <c r="H593" s="218">
        <f>SUM(H548:H592)</f>
        <v>0</v>
      </c>
    </row>
    <row r="594" spans="1:8" ht="12" customHeight="1" thickTop="1">
      <c r="A594" s="219"/>
      <c r="B594" s="220"/>
      <c r="C594" s="221" t="s">
        <v>590</v>
      </c>
      <c r="D594" s="222"/>
      <c r="E594" s="222" t="s">
        <v>591</v>
      </c>
      <c r="F594" s="220"/>
      <c r="G594" s="220"/>
      <c r="H594" s="220"/>
    </row>
    <row r="595" spans="1:8" ht="12" customHeight="1">
      <c r="A595" s="37" t="s">
        <v>131</v>
      </c>
      <c r="B595" s="185" t="s">
        <v>592</v>
      </c>
      <c r="C595" s="37" t="s">
        <v>146</v>
      </c>
      <c r="D595" s="194">
        <v>-18232804.719999999</v>
      </c>
      <c r="E595" s="194">
        <v>-15019051.199999999</v>
      </c>
      <c r="F595" s="194">
        <v>-11659295.279999999</v>
      </c>
      <c r="G595" s="194">
        <v>-24780704.969999999</v>
      </c>
      <c r="H595" s="223">
        <f>SUM(D595:G595)</f>
        <v>-69691856.169999987</v>
      </c>
    </row>
    <row r="596" spans="1:8" ht="12" customHeight="1">
      <c r="A596" s="214" t="s">
        <v>139</v>
      </c>
      <c r="B596" s="42" t="s">
        <v>593</v>
      </c>
      <c r="C596" s="36" t="s">
        <v>146</v>
      </c>
      <c r="D596" s="46"/>
      <c r="E596" s="46"/>
      <c r="F596" s="46"/>
      <c r="H596" s="224">
        <f t="shared" ref="H596:H614" si="19">SUM(D596:G596)</f>
        <v>0</v>
      </c>
    </row>
    <row r="597" spans="1:8" ht="12" customHeight="1">
      <c r="A597" s="214" t="s">
        <v>140</v>
      </c>
      <c r="B597" s="42" t="s">
        <v>594</v>
      </c>
      <c r="C597" s="36" t="s">
        <v>146</v>
      </c>
      <c r="D597" s="46"/>
      <c r="F597" s="46"/>
      <c r="G597" s="46"/>
      <c r="H597" s="224">
        <f t="shared" si="19"/>
        <v>0</v>
      </c>
    </row>
    <row r="598" spans="1:8" ht="12" customHeight="1">
      <c r="A598" s="214" t="s">
        <v>141</v>
      </c>
      <c r="B598" s="42" t="s">
        <v>595</v>
      </c>
      <c r="C598" s="36" t="s">
        <v>146</v>
      </c>
      <c r="D598" s="46"/>
      <c r="E598" s="46"/>
      <c r="F598" s="46"/>
      <c r="G598" s="46"/>
      <c r="H598" s="224">
        <f t="shared" si="19"/>
        <v>0</v>
      </c>
    </row>
    <row r="599" spans="1:8" ht="12" customHeight="1">
      <c r="A599" s="214" t="s">
        <v>142</v>
      </c>
      <c r="B599" s="42" t="s">
        <v>596</v>
      </c>
      <c r="C599" s="36" t="s">
        <v>147</v>
      </c>
      <c r="D599" s="46"/>
      <c r="E599" s="46"/>
      <c r="F599" s="46"/>
      <c r="G599" s="46"/>
      <c r="H599" s="224">
        <f t="shared" si="19"/>
        <v>0</v>
      </c>
    </row>
    <row r="600" spans="1:8" ht="12" customHeight="1">
      <c r="A600" s="214" t="s">
        <v>143</v>
      </c>
      <c r="B600" s="42" t="s">
        <v>597</v>
      </c>
      <c r="C600" s="36" t="s">
        <v>147</v>
      </c>
      <c r="D600" s="46"/>
      <c r="E600" s="46"/>
      <c r="F600" s="46"/>
      <c r="G600" s="46"/>
      <c r="H600" s="224">
        <f t="shared" si="19"/>
        <v>0</v>
      </c>
    </row>
    <row r="601" spans="1:8" ht="12" customHeight="1">
      <c r="A601" s="214" t="s">
        <v>144</v>
      </c>
      <c r="B601" s="42" t="s">
        <v>598</v>
      </c>
      <c r="C601" s="36" t="s">
        <v>158</v>
      </c>
      <c r="D601" s="46">
        <v>5297752.16</v>
      </c>
      <c r="E601" s="46">
        <v>4357621.97</v>
      </c>
      <c r="F601" s="46">
        <v>3477456.48</v>
      </c>
      <c r="G601" s="46">
        <v>7301504.3399999999</v>
      </c>
      <c r="H601" s="224">
        <f>SUM(D601:G601)</f>
        <v>20434334.949999999</v>
      </c>
    </row>
    <row r="602" spans="1:8" ht="12" customHeight="1">
      <c r="A602" s="214" t="s">
        <v>145</v>
      </c>
      <c r="B602" s="42" t="s">
        <v>599</v>
      </c>
      <c r="C602" s="36" t="s">
        <v>158</v>
      </c>
      <c r="D602" s="46"/>
      <c r="E602" s="46"/>
      <c r="F602" s="46"/>
      <c r="G602" s="46"/>
      <c r="H602" s="224">
        <f t="shared" si="19"/>
        <v>0</v>
      </c>
    </row>
    <row r="603" spans="1:8" ht="12" customHeight="1">
      <c r="A603" s="214" t="s">
        <v>146</v>
      </c>
      <c r="B603" s="42" t="s">
        <v>600</v>
      </c>
      <c r="C603" s="36" t="s">
        <v>160</v>
      </c>
      <c r="D603" s="46"/>
      <c r="E603" s="46"/>
      <c r="F603" s="46"/>
      <c r="G603" s="46"/>
      <c r="H603" s="224">
        <f t="shared" si="19"/>
        <v>0</v>
      </c>
    </row>
    <row r="604" spans="1:8" ht="12" customHeight="1">
      <c r="A604" s="214" t="s">
        <v>147</v>
      </c>
      <c r="B604" s="42" t="s">
        <v>601</v>
      </c>
      <c r="C604" s="36" t="s">
        <v>160</v>
      </c>
      <c r="D604" s="46"/>
      <c r="E604" s="46"/>
      <c r="F604" s="46"/>
      <c r="G604" s="46"/>
      <c r="H604" s="224">
        <f t="shared" si="19"/>
        <v>0</v>
      </c>
    </row>
    <row r="605" spans="1:8" ht="12" customHeight="1">
      <c r="A605" s="214" t="s">
        <v>148</v>
      </c>
      <c r="B605" s="42" t="s">
        <v>614</v>
      </c>
      <c r="C605" s="36" t="s">
        <v>158</v>
      </c>
      <c r="D605" s="46"/>
      <c r="E605" s="46"/>
      <c r="F605" s="46"/>
      <c r="G605" s="46"/>
      <c r="H605" s="224">
        <f t="shared" si="19"/>
        <v>0</v>
      </c>
    </row>
    <row r="606" spans="1:8" ht="12" customHeight="1">
      <c r="A606" s="214" t="s">
        <v>149</v>
      </c>
      <c r="B606" s="42" t="s">
        <v>603</v>
      </c>
      <c r="C606" s="36" t="s">
        <v>158</v>
      </c>
      <c r="D606" s="46"/>
      <c r="E606" s="46"/>
      <c r="F606" s="46"/>
      <c r="G606" s="46"/>
      <c r="H606" s="224">
        <f t="shared" si="19"/>
        <v>0</v>
      </c>
    </row>
    <row r="607" spans="1:8" ht="12" customHeight="1">
      <c r="A607" s="214" t="s">
        <v>150</v>
      </c>
      <c r="B607" s="42" t="s">
        <v>207</v>
      </c>
      <c r="C607" s="36" t="s">
        <v>158</v>
      </c>
      <c r="D607" s="46"/>
      <c r="E607" s="46"/>
      <c r="F607" s="416"/>
      <c r="G607" s="46"/>
      <c r="H607" s="224">
        <f t="shared" si="19"/>
        <v>0</v>
      </c>
    </row>
    <row r="608" spans="1:8" ht="12" customHeight="1">
      <c r="A608" s="214" t="s">
        <v>151</v>
      </c>
      <c r="B608" s="42" t="s">
        <v>604</v>
      </c>
      <c r="C608" s="36" t="s">
        <v>158</v>
      </c>
      <c r="D608" s="46"/>
      <c r="E608" s="46"/>
      <c r="F608" s="46"/>
      <c r="G608" s="46"/>
      <c r="H608" s="224">
        <f t="shared" si="19"/>
        <v>0</v>
      </c>
    </row>
    <row r="609" spans="1:8" ht="12" customHeight="1">
      <c r="A609" s="214" t="s">
        <v>152</v>
      </c>
      <c r="B609" s="56" t="s">
        <v>605</v>
      </c>
      <c r="C609" s="36" t="s">
        <v>183</v>
      </c>
      <c r="D609" s="46"/>
      <c r="E609" s="46"/>
      <c r="F609" s="46"/>
      <c r="G609" s="46"/>
      <c r="H609" s="224">
        <f t="shared" si="19"/>
        <v>0</v>
      </c>
    </row>
    <row r="610" spans="1:8" ht="12" customHeight="1">
      <c r="A610" s="214" t="s">
        <v>162</v>
      </c>
      <c r="B610" s="42" t="s">
        <v>606</v>
      </c>
      <c r="C610" s="36" t="s">
        <v>183</v>
      </c>
      <c r="D610" s="46"/>
      <c r="E610" s="46"/>
      <c r="F610" s="46"/>
      <c r="G610" s="46"/>
      <c r="H610" s="224">
        <f t="shared" si="19"/>
        <v>0</v>
      </c>
    </row>
    <row r="611" spans="1:8" ht="12" customHeight="1">
      <c r="A611" s="214" t="s">
        <v>154</v>
      </c>
      <c r="B611" s="42" t="s">
        <v>607</v>
      </c>
      <c r="C611" s="36" t="s">
        <v>185</v>
      </c>
      <c r="D611" s="46"/>
      <c r="E611" s="46"/>
      <c r="F611" s="46"/>
      <c r="G611" s="46"/>
      <c r="H611" s="224">
        <f t="shared" si="19"/>
        <v>0</v>
      </c>
    </row>
    <row r="612" spans="1:8" ht="12" customHeight="1">
      <c r="A612" s="214" t="s">
        <v>155</v>
      </c>
      <c r="B612" s="42" t="s">
        <v>608</v>
      </c>
      <c r="C612" s="36" t="s">
        <v>183</v>
      </c>
      <c r="D612" s="46"/>
      <c r="E612" s="46"/>
      <c r="F612" s="46"/>
      <c r="G612" s="46"/>
      <c r="H612" s="224">
        <f t="shared" si="19"/>
        <v>0</v>
      </c>
    </row>
    <row r="613" spans="1:8" ht="12" customHeight="1">
      <c r="A613" s="214" t="s">
        <v>156</v>
      </c>
      <c r="B613" s="42" t="s">
        <v>609</v>
      </c>
      <c r="C613" s="36" t="s">
        <v>183</v>
      </c>
      <c r="D613" s="46"/>
      <c r="E613" s="46"/>
      <c r="F613" s="46"/>
      <c r="G613" s="46"/>
      <c r="H613" s="224">
        <f t="shared" si="19"/>
        <v>0</v>
      </c>
    </row>
    <row r="614" spans="1:8" ht="12" customHeight="1" thickBot="1">
      <c r="A614" s="214" t="s">
        <v>157</v>
      </c>
      <c r="B614" s="43" t="s">
        <v>610</v>
      </c>
      <c r="C614" s="231" t="s">
        <v>136</v>
      </c>
      <c r="D614" s="201">
        <v>12935052.560000001</v>
      </c>
      <c r="E614" s="201">
        <v>10661429.23</v>
      </c>
      <c r="F614" s="201">
        <v>8181838.7999999998</v>
      </c>
      <c r="G614" s="201">
        <v>17479200.629999999</v>
      </c>
      <c r="H614" s="224">
        <f t="shared" si="19"/>
        <v>49257521.219999999</v>
      </c>
    </row>
    <row r="615" spans="1:8" ht="12" customHeight="1" thickTop="1" thickBot="1">
      <c r="A615" s="226"/>
      <c r="B615" s="227" t="s">
        <v>10</v>
      </c>
      <c r="C615" s="91"/>
      <c r="D615" s="228">
        <f>SUM(D595:D614)</f>
        <v>0</v>
      </c>
      <c r="E615" s="228">
        <f>SUM(E595:E614)</f>
        <v>0</v>
      </c>
      <c r="F615" s="228">
        <f>SUM(F595:F614)</f>
        <v>0</v>
      </c>
      <c r="G615" s="228">
        <f>SUM(G595:G614)</f>
        <v>0</v>
      </c>
      <c r="H615" s="229">
        <f>SUM(H595:H614)</f>
        <v>0</v>
      </c>
    </row>
    <row r="616" spans="1:8" ht="12" customHeight="1" thickTop="1"/>
    <row r="617" spans="1:8" ht="12" customHeight="1">
      <c r="A617" s="664" t="s">
        <v>611</v>
      </c>
      <c r="B617" s="664"/>
      <c r="C617" s="664"/>
      <c r="D617" s="664"/>
      <c r="E617" s="664"/>
      <c r="F617" s="664"/>
      <c r="G617" s="664"/>
      <c r="H617" s="664"/>
    </row>
    <row r="618" spans="1:8" ht="12" customHeight="1">
      <c r="A618" s="660" t="s">
        <v>532</v>
      </c>
      <c r="B618" s="660"/>
      <c r="C618" s="660"/>
      <c r="D618" s="660"/>
      <c r="E618" s="660"/>
      <c r="F618" s="660"/>
      <c r="G618" s="660"/>
      <c r="H618" s="660"/>
    </row>
    <row r="619" spans="1:8" ht="12" customHeight="1">
      <c r="A619" s="658" t="s">
        <v>533</v>
      </c>
      <c r="B619" s="658"/>
      <c r="C619" s="658"/>
      <c r="D619" s="658"/>
      <c r="E619" s="658"/>
      <c r="F619" s="658"/>
      <c r="G619" s="658"/>
      <c r="H619" s="658"/>
    </row>
    <row r="620" spans="1:8" ht="12" customHeight="1">
      <c r="A620" s="658" t="s">
        <v>12</v>
      </c>
      <c r="B620" s="658"/>
      <c r="C620" s="658"/>
      <c r="D620" s="658"/>
      <c r="E620" s="658"/>
      <c r="F620" s="658"/>
      <c r="G620" s="658"/>
      <c r="H620" s="658"/>
    </row>
    <row r="621" spans="1:8" ht="12" customHeight="1">
      <c r="A621" s="161"/>
      <c r="B621" s="140"/>
      <c r="C621" s="140"/>
      <c r="D621" s="81"/>
      <c r="E621" s="81"/>
      <c r="F621" s="81"/>
      <c r="G621" s="81" t="s">
        <v>628</v>
      </c>
      <c r="H621" s="81" t="s">
        <v>535</v>
      </c>
    </row>
    <row r="622" spans="1:8" ht="12" customHeight="1">
      <c r="A622" s="661" t="s">
        <v>536</v>
      </c>
      <c r="B622" s="661"/>
      <c r="C622" s="661"/>
      <c r="D622" s="661"/>
      <c r="E622" s="661"/>
      <c r="F622" s="661"/>
      <c r="G622" s="661"/>
      <c r="H622" s="661"/>
    </row>
    <row r="623" spans="1:8" ht="12" customHeight="1" thickBot="1">
      <c r="A623" s="659" t="s">
        <v>629</v>
      </c>
      <c r="B623" s="659"/>
      <c r="C623" s="659"/>
      <c r="D623" s="659"/>
      <c r="E623" s="659"/>
      <c r="F623" s="659"/>
      <c r="G623" s="659"/>
      <c r="H623" s="659"/>
    </row>
    <row r="624" spans="1:8" ht="12" customHeight="1" thickTop="1" thickBot="1">
      <c r="A624" s="209" t="s">
        <v>205</v>
      </c>
      <c r="B624" s="481" t="s">
        <v>538</v>
      </c>
      <c r="C624" s="481"/>
      <c r="D624" s="210" t="s">
        <v>539</v>
      </c>
      <c r="E624" s="210" t="s">
        <v>540</v>
      </c>
      <c r="F624" s="210" t="s">
        <v>541</v>
      </c>
      <c r="G624" s="210" t="s">
        <v>542</v>
      </c>
      <c r="H624" s="211" t="s">
        <v>543</v>
      </c>
    </row>
    <row r="625" spans="1:8" ht="12" customHeight="1" thickTop="1">
      <c r="A625" s="212" t="s">
        <v>131</v>
      </c>
      <c r="B625" s="66" t="s">
        <v>544</v>
      </c>
      <c r="C625" s="66"/>
      <c r="D625" s="194"/>
      <c r="E625" s="194"/>
      <c r="F625" s="194"/>
      <c r="G625" s="194"/>
      <c r="H625" s="213">
        <f>SUM(D625:G625)</f>
        <v>0</v>
      </c>
    </row>
    <row r="626" spans="1:8" ht="12" customHeight="1">
      <c r="A626" s="214" t="s">
        <v>139</v>
      </c>
      <c r="B626" s="56" t="s">
        <v>545</v>
      </c>
      <c r="C626" s="56"/>
      <c r="D626" s="46"/>
      <c r="E626" s="46"/>
      <c r="F626" s="46"/>
      <c r="G626" s="46"/>
      <c r="H626" s="215">
        <f>SUM(D626:G626)</f>
        <v>0</v>
      </c>
    </row>
    <row r="627" spans="1:8" ht="12" customHeight="1">
      <c r="A627" s="214" t="s">
        <v>140</v>
      </c>
      <c r="B627" s="56" t="s">
        <v>546</v>
      </c>
      <c r="C627" s="56"/>
      <c r="D627" s="46"/>
      <c r="E627" s="46"/>
      <c r="F627" s="46"/>
      <c r="G627" s="46"/>
      <c r="H627" s="215">
        <f t="shared" ref="H627:H655" si="20">SUM(D627:G627)</f>
        <v>0</v>
      </c>
    </row>
    <row r="628" spans="1:8" ht="12" customHeight="1">
      <c r="A628" s="214" t="s">
        <v>141</v>
      </c>
      <c r="B628" s="56" t="s">
        <v>547</v>
      </c>
      <c r="C628" s="56"/>
      <c r="D628" s="46"/>
      <c r="E628" s="46"/>
      <c r="F628" s="46"/>
      <c r="G628" s="46"/>
      <c r="H628" s="215">
        <f t="shared" si="20"/>
        <v>0</v>
      </c>
    </row>
    <row r="629" spans="1:8" ht="12" customHeight="1">
      <c r="A629" s="214" t="s">
        <v>142</v>
      </c>
      <c r="B629" s="56" t="s">
        <v>548</v>
      </c>
      <c r="C629" s="56"/>
      <c r="D629" s="46"/>
      <c r="E629" s="46"/>
      <c r="F629" s="46"/>
      <c r="G629" s="46"/>
      <c r="H629" s="215">
        <f t="shared" si="20"/>
        <v>0</v>
      </c>
    </row>
    <row r="630" spans="1:8" ht="12" customHeight="1">
      <c r="A630" s="214" t="s">
        <v>143</v>
      </c>
      <c r="B630" s="56" t="s">
        <v>549</v>
      </c>
      <c r="C630" s="56"/>
      <c r="D630" s="46"/>
      <c r="E630" s="46"/>
      <c r="F630" s="46"/>
      <c r="G630" s="46"/>
      <c r="H630" s="215">
        <f t="shared" si="20"/>
        <v>0</v>
      </c>
    </row>
    <row r="631" spans="1:8" ht="12" customHeight="1">
      <c r="A631" s="214" t="s">
        <v>144</v>
      </c>
      <c r="B631" s="56" t="s">
        <v>550</v>
      </c>
      <c r="C631" s="56"/>
      <c r="D631" s="46"/>
      <c r="E631" s="46"/>
      <c r="F631" s="46"/>
      <c r="G631" s="46"/>
      <c r="H631" s="215">
        <f t="shared" si="20"/>
        <v>0</v>
      </c>
    </row>
    <row r="632" spans="1:8" ht="12" customHeight="1">
      <c r="A632" s="214" t="s">
        <v>145</v>
      </c>
      <c r="B632" s="56" t="s">
        <v>551</v>
      </c>
      <c r="C632" s="56"/>
      <c r="D632" s="46"/>
      <c r="E632" s="46"/>
      <c r="F632" s="46"/>
      <c r="G632" s="46"/>
      <c r="H632" s="215">
        <f t="shared" si="20"/>
        <v>0</v>
      </c>
    </row>
    <row r="633" spans="1:8" ht="12" customHeight="1">
      <c r="A633" s="214" t="s">
        <v>146</v>
      </c>
      <c r="B633" s="56" t="s">
        <v>552</v>
      </c>
      <c r="C633" s="56"/>
      <c r="D633" s="194"/>
      <c r="E633" s="46"/>
      <c r="F633" s="46"/>
      <c r="G633" s="46"/>
      <c r="H633" s="215">
        <f t="shared" si="20"/>
        <v>0</v>
      </c>
    </row>
    <row r="634" spans="1:8" ht="12" customHeight="1">
      <c r="A634" s="214" t="s">
        <v>147</v>
      </c>
      <c r="B634" s="56" t="s">
        <v>553</v>
      </c>
      <c r="C634" s="56"/>
      <c r="D634" s="46"/>
      <c r="E634" s="46"/>
      <c r="F634" s="46"/>
      <c r="G634" s="46"/>
      <c r="H634" s="215">
        <f t="shared" si="20"/>
        <v>0</v>
      </c>
    </row>
    <row r="635" spans="1:8" ht="12" customHeight="1">
      <c r="A635" s="214" t="s">
        <v>148</v>
      </c>
      <c r="B635" s="56" t="s">
        <v>554</v>
      </c>
      <c r="C635" s="56"/>
      <c r="D635" s="46"/>
      <c r="E635" s="46"/>
      <c r="F635" s="46"/>
      <c r="G635" s="46"/>
      <c r="H635" s="215">
        <f t="shared" si="20"/>
        <v>0</v>
      </c>
    </row>
    <row r="636" spans="1:8" ht="12" customHeight="1">
      <c r="A636" s="214" t="s">
        <v>149</v>
      </c>
      <c r="B636" s="56" t="s">
        <v>555</v>
      </c>
      <c r="C636" s="56"/>
      <c r="D636" s="46"/>
      <c r="E636" s="46"/>
      <c r="F636" s="46"/>
      <c r="G636" s="46"/>
      <c r="H636" s="215">
        <f t="shared" si="20"/>
        <v>0</v>
      </c>
    </row>
    <row r="637" spans="1:8" ht="12" customHeight="1">
      <c r="A637" s="214" t="s">
        <v>150</v>
      </c>
      <c r="B637" s="56" t="s">
        <v>556</v>
      </c>
      <c r="C637" s="56"/>
      <c r="D637" s="46"/>
      <c r="E637" s="46"/>
      <c r="F637" s="46"/>
      <c r="G637" s="46"/>
      <c r="H637" s="215">
        <f t="shared" si="20"/>
        <v>0</v>
      </c>
    </row>
    <row r="638" spans="1:8" ht="12" customHeight="1">
      <c r="A638" s="214" t="s">
        <v>151</v>
      </c>
      <c r="B638" s="56" t="s">
        <v>557</v>
      </c>
      <c r="C638" s="56"/>
      <c r="D638" s="46"/>
      <c r="E638" s="46"/>
      <c r="F638" s="46"/>
      <c r="G638" s="46"/>
      <c r="H638" s="215">
        <f t="shared" si="20"/>
        <v>0</v>
      </c>
    </row>
    <row r="639" spans="1:8" ht="12" customHeight="1">
      <c r="A639" s="214" t="s">
        <v>152</v>
      </c>
      <c r="B639" s="56" t="s">
        <v>558</v>
      </c>
      <c r="C639" s="56"/>
      <c r="D639" s="46"/>
      <c r="E639" s="46"/>
      <c r="F639" s="46"/>
      <c r="G639" s="46"/>
      <c r="H639" s="215">
        <f t="shared" si="20"/>
        <v>0</v>
      </c>
    </row>
    <row r="640" spans="1:8" ht="12" customHeight="1">
      <c r="A640" s="214" t="s">
        <v>162</v>
      </c>
      <c r="B640" s="56" t="s">
        <v>559</v>
      </c>
      <c r="C640" s="56"/>
      <c r="D640" s="194"/>
      <c r="E640" s="46"/>
      <c r="F640" s="46"/>
      <c r="G640" s="46"/>
      <c r="H640" s="215">
        <f t="shared" si="20"/>
        <v>0</v>
      </c>
    </row>
    <row r="641" spans="1:8" ht="12" customHeight="1">
      <c r="A641" s="214" t="s">
        <v>154</v>
      </c>
      <c r="B641" s="56" t="s">
        <v>560</v>
      </c>
      <c r="C641" s="56"/>
      <c r="D641" s="46"/>
      <c r="E641" s="46"/>
      <c r="F641" s="46"/>
      <c r="G641" s="46"/>
      <c r="H641" s="215">
        <f t="shared" si="20"/>
        <v>0</v>
      </c>
    </row>
    <row r="642" spans="1:8" ht="12" customHeight="1">
      <c r="A642" s="214" t="s">
        <v>155</v>
      </c>
      <c r="B642" s="56" t="s">
        <v>561</v>
      </c>
      <c r="C642" s="56"/>
      <c r="D642" s="46"/>
      <c r="E642" s="46"/>
      <c r="F642" s="46"/>
      <c r="G642" s="46"/>
      <c r="H642" s="215">
        <f t="shared" si="20"/>
        <v>0</v>
      </c>
    </row>
    <row r="643" spans="1:8" ht="12" customHeight="1">
      <c r="A643" s="214" t="s">
        <v>156</v>
      </c>
      <c r="B643" s="56" t="s">
        <v>562</v>
      </c>
      <c r="C643" s="56"/>
      <c r="D643" s="46"/>
      <c r="E643" s="46"/>
      <c r="F643" s="46"/>
      <c r="G643" s="46"/>
      <c r="H643" s="215">
        <f t="shared" si="20"/>
        <v>0</v>
      </c>
    </row>
    <row r="644" spans="1:8" ht="12" customHeight="1">
      <c r="A644" s="214" t="s">
        <v>157</v>
      </c>
      <c r="B644" s="56" t="s">
        <v>563</v>
      </c>
      <c r="C644" s="56"/>
      <c r="D644" s="46"/>
      <c r="E644" s="46"/>
      <c r="F644" s="46"/>
      <c r="G644" s="46"/>
      <c r="H644" s="215">
        <f t="shared" si="20"/>
        <v>0</v>
      </c>
    </row>
    <row r="645" spans="1:8" ht="12" customHeight="1">
      <c r="A645" s="214" t="s">
        <v>158</v>
      </c>
      <c r="B645" s="56" t="s">
        <v>564</v>
      </c>
      <c r="C645" s="56"/>
      <c r="D645" s="46"/>
      <c r="E645" s="46"/>
      <c r="F645" s="46"/>
      <c r="G645" s="46"/>
      <c r="H645" s="215">
        <f t="shared" si="20"/>
        <v>0</v>
      </c>
    </row>
    <row r="646" spans="1:8" ht="12" customHeight="1">
      <c r="A646" s="214" t="s">
        <v>160</v>
      </c>
      <c r="B646" s="56" t="s">
        <v>565</v>
      </c>
      <c r="C646" s="56"/>
      <c r="D646" s="46"/>
      <c r="E646" s="46"/>
      <c r="F646" s="46"/>
      <c r="G646" s="46"/>
      <c r="H646" s="215">
        <f t="shared" si="20"/>
        <v>0</v>
      </c>
    </row>
    <row r="647" spans="1:8" ht="12" customHeight="1">
      <c r="A647" s="214" t="s">
        <v>132</v>
      </c>
      <c r="B647" s="56" t="s">
        <v>566</v>
      </c>
      <c r="C647" s="56"/>
      <c r="D647" s="46"/>
      <c r="E647" s="46"/>
      <c r="F647" s="46"/>
      <c r="G647" s="46"/>
      <c r="H647" s="215">
        <f t="shared" si="20"/>
        <v>0</v>
      </c>
    </row>
    <row r="648" spans="1:8" ht="12" customHeight="1">
      <c r="A648" s="214" t="s">
        <v>133</v>
      </c>
      <c r="B648" s="56" t="s">
        <v>567</v>
      </c>
      <c r="C648" s="56"/>
      <c r="D648" s="194"/>
      <c r="E648" s="46"/>
      <c r="F648" s="46"/>
      <c r="G648" s="46"/>
      <c r="H648" s="215">
        <f t="shared" si="20"/>
        <v>0</v>
      </c>
    </row>
    <row r="649" spans="1:8" ht="12" customHeight="1">
      <c r="A649" s="214" t="s">
        <v>134</v>
      </c>
      <c r="B649" s="56" t="s">
        <v>568</v>
      </c>
      <c r="C649" s="56"/>
      <c r="D649" s="46"/>
      <c r="E649" s="46"/>
      <c r="F649" s="46"/>
      <c r="G649" s="46"/>
      <c r="H649" s="215">
        <f t="shared" si="20"/>
        <v>0</v>
      </c>
    </row>
    <row r="650" spans="1:8" ht="12" customHeight="1">
      <c r="A650" s="214" t="s">
        <v>180</v>
      </c>
      <c r="B650" s="56" t="s">
        <v>569</v>
      </c>
      <c r="C650" s="56"/>
      <c r="D650" s="46"/>
      <c r="E650" s="46"/>
      <c r="F650" s="46"/>
      <c r="G650" s="46"/>
      <c r="H650" s="215">
        <f t="shared" si="20"/>
        <v>0</v>
      </c>
    </row>
    <row r="651" spans="1:8" ht="12" customHeight="1">
      <c r="A651" s="214" t="s">
        <v>181</v>
      </c>
      <c r="B651" s="56" t="s">
        <v>570</v>
      </c>
      <c r="C651" s="56"/>
      <c r="D651" s="46"/>
      <c r="E651" s="46"/>
      <c r="F651" s="46"/>
      <c r="G651" s="46"/>
      <c r="H651" s="215">
        <f t="shared" si="20"/>
        <v>0</v>
      </c>
    </row>
    <row r="652" spans="1:8" ht="12" customHeight="1">
      <c r="A652" s="214" t="s">
        <v>182</v>
      </c>
      <c r="B652" s="56" t="s">
        <v>571</v>
      </c>
      <c r="C652" s="56"/>
      <c r="D652" s="46"/>
      <c r="E652" s="46"/>
      <c r="F652" s="46"/>
      <c r="G652" s="46"/>
      <c r="H652" s="215">
        <f t="shared" si="20"/>
        <v>0</v>
      </c>
    </row>
    <row r="653" spans="1:8" ht="12" customHeight="1">
      <c r="A653" s="214" t="s">
        <v>183</v>
      </c>
      <c r="B653" s="56" t="s">
        <v>572</v>
      </c>
      <c r="C653" s="56"/>
      <c r="D653" s="46"/>
      <c r="E653" s="46"/>
      <c r="F653" s="46"/>
      <c r="G653" s="46"/>
      <c r="H653" s="215">
        <f t="shared" si="20"/>
        <v>0</v>
      </c>
    </row>
    <row r="654" spans="1:8" ht="12" customHeight="1">
      <c r="A654" s="214" t="s">
        <v>185</v>
      </c>
      <c r="B654" s="56" t="s">
        <v>573</v>
      </c>
      <c r="C654" s="56"/>
      <c r="D654" s="46"/>
      <c r="E654" s="46"/>
      <c r="F654" s="46"/>
      <c r="G654" s="46"/>
      <c r="H654" s="215">
        <f t="shared" si="20"/>
        <v>0</v>
      </c>
    </row>
    <row r="655" spans="1:8" ht="12" customHeight="1">
      <c r="A655" s="214" t="s">
        <v>186</v>
      </c>
      <c r="B655" s="56" t="s">
        <v>574</v>
      </c>
      <c r="C655" s="56"/>
      <c r="D655" s="194"/>
      <c r="E655" s="46"/>
      <c r="F655" s="46"/>
      <c r="G655" s="46"/>
      <c r="H655" s="215">
        <f t="shared" si="20"/>
        <v>0</v>
      </c>
    </row>
    <row r="656" spans="1:8" ht="12" customHeight="1">
      <c r="A656" s="214" t="s">
        <v>187</v>
      </c>
      <c r="B656" s="56" t="s">
        <v>575</v>
      </c>
      <c r="C656" s="56"/>
      <c r="D656" s="46"/>
      <c r="E656" s="46"/>
      <c r="F656" s="46"/>
      <c r="G656" s="46"/>
      <c r="H656" s="215">
        <f>SUM(D656:G656)</f>
        <v>0</v>
      </c>
    </row>
    <row r="657" spans="1:8" ht="12" customHeight="1">
      <c r="A657" s="214" t="s">
        <v>190</v>
      </c>
      <c r="B657" s="56" t="s">
        <v>576</v>
      </c>
      <c r="C657" s="56"/>
      <c r="D657" s="46"/>
      <c r="E657" s="46"/>
      <c r="F657" s="46"/>
      <c r="G657" s="46"/>
      <c r="H657" s="215">
        <f t="shared" ref="H657:H669" si="21">SUM(D657:G657)</f>
        <v>0</v>
      </c>
    </row>
    <row r="658" spans="1:8" ht="12" customHeight="1">
      <c r="A658" s="214" t="s">
        <v>197</v>
      </c>
      <c r="B658" s="56" t="s">
        <v>577</v>
      </c>
      <c r="C658" s="56"/>
      <c r="D658" s="46"/>
      <c r="E658" s="46"/>
      <c r="F658" s="46"/>
      <c r="G658" s="46"/>
      <c r="H658" s="215">
        <f t="shared" si="21"/>
        <v>0</v>
      </c>
    </row>
    <row r="659" spans="1:8" ht="12" customHeight="1">
      <c r="A659" s="214" t="s">
        <v>164</v>
      </c>
      <c r="B659" s="56" t="s">
        <v>578</v>
      </c>
      <c r="C659" s="56"/>
      <c r="D659" s="194"/>
      <c r="E659" s="46"/>
      <c r="F659" s="46"/>
      <c r="G659" s="46"/>
      <c r="H659" s="215">
        <f t="shared" si="21"/>
        <v>0</v>
      </c>
    </row>
    <row r="660" spans="1:8" ht="12" customHeight="1">
      <c r="A660" s="214" t="s">
        <v>178</v>
      </c>
      <c r="B660" s="56" t="s">
        <v>579</v>
      </c>
      <c r="C660" s="56"/>
      <c r="D660" s="46"/>
      <c r="E660" s="46"/>
      <c r="F660" s="46"/>
      <c r="G660" s="46"/>
      <c r="H660" s="215">
        <f t="shared" si="21"/>
        <v>0</v>
      </c>
    </row>
    <row r="661" spans="1:8" ht="12" customHeight="1">
      <c r="A661" s="214" t="s">
        <v>135</v>
      </c>
      <c r="B661" s="56" t="s">
        <v>580</v>
      </c>
      <c r="C661" s="56"/>
      <c r="D661" s="46"/>
      <c r="E661" s="46"/>
      <c r="F661" s="46"/>
      <c r="G661" s="46"/>
      <c r="H661" s="215">
        <f t="shared" si="21"/>
        <v>0</v>
      </c>
    </row>
    <row r="662" spans="1:8" ht="12" customHeight="1">
      <c r="A662" s="214" t="s">
        <v>136</v>
      </c>
      <c r="B662" s="56" t="s">
        <v>581</v>
      </c>
      <c r="C662" s="56"/>
      <c r="D662" s="46"/>
      <c r="E662" s="46"/>
      <c r="F662" s="46"/>
      <c r="G662" s="46"/>
      <c r="H662" s="215">
        <f t="shared" si="21"/>
        <v>0</v>
      </c>
    </row>
    <row r="663" spans="1:8" ht="12" customHeight="1">
      <c r="A663" s="214" t="s">
        <v>137</v>
      </c>
      <c r="B663" s="56" t="s">
        <v>582</v>
      </c>
      <c r="C663" s="56"/>
      <c r="D663" s="46"/>
      <c r="E663" s="46"/>
      <c r="F663" s="46"/>
      <c r="G663" s="46"/>
      <c r="H663" s="215">
        <f t="shared" si="21"/>
        <v>0</v>
      </c>
    </row>
    <row r="664" spans="1:8" ht="12" customHeight="1">
      <c r="A664" s="214" t="s">
        <v>179</v>
      </c>
      <c r="B664" s="56" t="s">
        <v>583</v>
      </c>
      <c r="C664" s="56"/>
      <c r="D664" s="46"/>
      <c r="E664" s="46"/>
      <c r="F664" s="46"/>
      <c r="G664" s="46"/>
      <c r="H664" s="215">
        <f t="shared" si="21"/>
        <v>0</v>
      </c>
    </row>
    <row r="665" spans="1:8" ht="12" customHeight="1">
      <c r="A665" s="214" t="s">
        <v>165</v>
      </c>
      <c r="B665" s="56" t="s">
        <v>584</v>
      </c>
      <c r="C665" s="56"/>
      <c r="D665" s="46"/>
      <c r="E665" s="46"/>
      <c r="F665" s="46"/>
      <c r="G665" s="46"/>
      <c r="H665" s="215">
        <f t="shared" si="21"/>
        <v>0</v>
      </c>
    </row>
    <row r="666" spans="1:8" ht="12" customHeight="1">
      <c r="A666" s="214" t="s">
        <v>166</v>
      </c>
      <c r="B666" s="56" t="s">
        <v>585</v>
      </c>
      <c r="C666" s="56"/>
      <c r="D666" s="46"/>
      <c r="E666" s="46"/>
      <c r="F666" s="46"/>
      <c r="G666" s="46"/>
      <c r="H666" s="215">
        <f t="shared" si="21"/>
        <v>0</v>
      </c>
    </row>
    <row r="667" spans="1:8" ht="12" customHeight="1">
      <c r="A667" s="214" t="s">
        <v>167</v>
      </c>
      <c r="B667" s="56" t="s">
        <v>586</v>
      </c>
      <c r="C667" s="56"/>
      <c r="D667" s="194"/>
      <c r="E667" s="46"/>
      <c r="F667" s="46"/>
      <c r="G667" s="46"/>
      <c r="H667" s="215">
        <f t="shared" si="21"/>
        <v>0</v>
      </c>
    </row>
    <row r="668" spans="1:8" ht="12" customHeight="1">
      <c r="A668" s="214" t="s">
        <v>168</v>
      </c>
      <c r="B668" s="56" t="s">
        <v>587</v>
      </c>
      <c r="C668" s="56"/>
      <c r="D668" s="46"/>
      <c r="E668" s="46"/>
      <c r="F668" s="46"/>
      <c r="G668" s="46"/>
      <c r="H668" s="215">
        <f t="shared" si="21"/>
        <v>0</v>
      </c>
    </row>
    <row r="669" spans="1:8" ht="12" customHeight="1" thickBot="1">
      <c r="A669" s="216" t="s">
        <v>169</v>
      </c>
      <c r="B669" s="102" t="s">
        <v>588</v>
      </c>
      <c r="C669" s="102"/>
      <c r="D669" s="46"/>
      <c r="E669" s="46"/>
      <c r="F669" s="46"/>
      <c r="G669" s="46"/>
      <c r="H669" s="215">
        <f t="shared" si="21"/>
        <v>0</v>
      </c>
    </row>
    <row r="670" spans="1:8" ht="12" customHeight="1" thickTop="1" thickBot="1">
      <c r="A670" s="662" t="s">
        <v>208</v>
      </c>
      <c r="B670" s="663"/>
      <c r="C670" s="588"/>
      <c r="D670" s="217">
        <f>SUM(D625:D669)</f>
        <v>0</v>
      </c>
      <c r="E670" s="217">
        <f>SUM(E625:E669)</f>
        <v>0</v>
      </c>
      <c r="F670" s="217">
        <f>SUM(F625:F669)</f>
        <v>0</v>
      </c>
      <c r="G670" s="217">
        <f>SUM(G625:G669)</f>
        <v>0</v>
      </c>
      <c r="H670" s="218">
        <f>SUM(H625:H669)</f>
        <v>0</v>
      </c>
    </row>
    <row r="671" spans="1:8" ht="12" customHeight="1" thickTop="1">
      <c r="A671" s="219"/>
      <c r="B671" s="220"/>
      <c r="C671" s="221" t="s">
        <v>590</v>
      </c>
      <c r="D671" s="222"/>
      <c r="E671" s="222" t="s">
        <v>591</v>
      </c>
      <c r="F671" s="220"/>
      <c r="G671" s="220"/>
      <c r="H671" s="220"/>
    </row>
    <row r="672" spans="1:8" ht="12" customHeight="1">
      <c r="A672" s="37" t="s">
        <v>131</v>
      </c>
      <c r="B672" s="185" t="s">
        <v>592</v>
      </c>
      <c r="C672" s="37"/>
      <c r="D672" s="194"/>
      <c r="E672" s="194"/>
      <c r="F672" s="194"/>
      <c r="G672" s="194"/>
      <c r="H672" s="223">
        <f>SUM(D672:G672)</f>
        <v>0</v>
      </c>
    </row>
    <row r="673" spans="1:8" ht="12" customHeight="1">
      <c r="A673" s="214" t="s">
        <v>139</v>
      </c>
      <c r="B673" s="42" t="s">
        <v>593</v>
      </c>
      <c r="C673" s="36"/>
      <c r="D673" s="46"/>
      <c r="E673" s="46"/>
      <c r="F673" s="46"/>
      <c r="G673" s="46"/>
      <c r="H673" s="224">
        <f t="shared" ref="H673:H691" si="22">SUM(D673:G673)</f>
        <v>0</v>
      </c>
    </row>
    <row r="674" spans="1:8" ht="12" customHeight="1">
      <c r="A674" s="214" t="s">
        <v>140</v>
      </c>
      <c r="B674" s="42" t="s">
        <v>594</v>
      </c>
      <c r="C674" s="36"/>
      <c r="D674" s="46"/>
      <c r="F674" s="46"/>
      <c r="G674" s="46"/>
      <c r="H674" s="224">
        <f t="shared" si="22"/>
        <v>0</v>
      </c>
    </row>
    <row r="675" spans="1:8" ht="12" customHeight="1">
      <c r="A675" s="214" t="s">
        <v>141</v>
      </c>
      <c r="B675" s="42" t="s">
        <v>595</v>
      </c>
      <c r="C675" s="36"/>
      <c r="D675" s="46"/>
      <c r="E675" s="46"/>
      <c r="F675" s="46"/>
      <c r="G675" s="46"/>
      <c r="H675" s="224">
        <f t="shared" si="22"/>
        <v>0</v>
      </c>
    </row>
    <row r="676" spans="1:8" ht="12" customHeight="1">
      <c r="A676" s="214" t="s">
        <v>142</v>
      </c>
      <c r="B676" s="42" t="s">
        <v>596</v>
      </c>
      <c r="C676" s="36"/>
      <c r="D676" s="46"/>
      <c r="E676" s="46"/>
      <c r="F676" s="46"/>
      <c r="G676" s="46"/>
      <c r="H676" s="224">
        <f t="shared" si="22"/>
        <v>0</v>
      </c>
    </row>
    <row r="677" spans="1:8" ht="12" customHeight="1">
      <c r="A677" s="214" t="s">
        <v>143</v>
      </c>
      <c r="B677" s="42" t="s">
        <v>597</v>
      </c>
      <c r="C677" s="36"/>
      <c r="D677" s="46"/>
      <c r="E677" s="46"/>
      <c r="F677" s="46"/>
      <c r="G677" s="46"/>
      <c r="H677" s="224">
        <f t="shared" si="22"/>
        <v>0</v>
      </c>
    </row>
    <row r="678" spans="1:8" ht="12" customHeight="1">
      <c r="A678" s="214" t="s">
        <v>144</v>
      </c>
      <c r="B678" s="42" t="s">
        <v>598</v>
      </c>
      <c r="C678" s="36"/>
      <c r="D678" s="46"/>
      <c r="E678" s="46"/>
      <c r="F678" s="46"/>
      <c r="G678" s="46"/>
      <c r="H678" s="224">
        <f t="shared" si="22"/>
        <v>0</v>
      </c>
    </row>
    <row r="679" spans="1:8" ht="12" customHeight="1">
      <c r="A679" s="214" t="s">
        <v>145</v>
      </c>
      <c r="B679" s="42" t="s">
        <v>599</v>
      </c>
      <c r="C679" s="36"/>
      <c r="D679" s="46"/>
      <c r="E679" s="46"/>
      <c r="F679" s="46"/>
      <c r="G679" s="46"/>
      <c r="H679" s="224">
        <f t="shared" si="22"/>
        <v>0</v>
      </c>
    </row>
    <row r="680" spans="1:8" ht="12" customHeight="1">
      <c r="A680" s="214" t="s">
        <v>146</v>
      </c>
      <c r="B680" s="42" t="s">
        <v>600</v>
      </c>
      <c r="C680" s="36"/>
      <c r="D680" s="46"/>
      <c r="E680" s="46"/>
      <c r="F680" s="46"/>
      <c r="G680" s="46"/>
      <c r="H680" s="224">
        <f t="shared" si="22"/>
        <v>0</v>
      </c>
    </row>
    <row r="681" spans="1:8" ht="12" customHeight="1">
      <c r="A681" s="214" t="s">
        <v>147</v>
      </c>
      <c r="B681" s="42" t="s">
        <v>601</v>
      </c>
      <c r="C681" s="36"/>
      <c r="D681" s="46"/>
      <c r="E681" s="46"/>
      <c r="F681" s="46"/>
      <c r="G681" s="46"/>
      <c r="H681" s="224">
        <f t="shared" si="22"/>
        <v>0</v>
      </c>
    </row>
    <row r="682" spans="1:8" ht="12" customHeight="1">
      <c r="A682" s="214" t="s">
        <v>148</v>
      </c>
      <c r="B682" s="42" t="s">
        <v>614</v>
      </c>
      <c r="C682" s="36"/>
      <c r="D682" s="46"/>
      <c r="E682" s="46"/>
      <c r="F682" s="46"/>
      <c r="G682" s="46"/>
      <c r="H682" s="224">
        <f t="shared" si="22"/>
        <v>0</v>
      </c>
    </row>
    <row r="683" spans="1:8" ht="12" customHeight="1">
      <c r="A683" s="214" t="s">
        <v>149</v>
      </c>
      <c r="B683" s="42" t="s">
        <v>603</v>
      </c>
      <c r="C683" s="36"/>
      <c r="D683" s="46"/>
      <c r="E683" s="46"/>
      <c r="F683" s="46"/>
      <c r="G683" s="46"/>
      <c r="H683" s="224">
        <f t="shared" si="22"/>
        <v>0</v>
      </c>
    </row>
    <row r="684" spans="1:8" ht="12" customHeight="1">
      <c r="A684" s="214" t="s">
        <v>150</v>
      </c>
      <c r="B684" s="42" t="s">
        <v>207</v>
      </c>
      <c r="C684" s="36"/>
      <c r="D684" s="46"/>
      <c r="E684" s="46"/>
      <c r="F684" s="46"/>
      <c r="G684" s="46"/>
      <c r="H684" s="224">
        <f t="shared" si="22"/>
        <v>0</v>
      </c>
    </row>
    <row r="685" spans="1:8" ht="12" customHeight="1">
      <c r="A685" s="214" t="s">
        <v>151</v>
      </c>
      <c r="B685" s="42" t="s">
        <v>604</v>
      </c>
      <c r="C685" s="36"/>
      <c r="D685" s="46"/>
      <c r="E685" s="46"/>
      <c r="F685" s="46"/>
      <c r="G685" s="46"/>
      <c r="H685" s="224">
        <f t="shared" si="22"/>
        <v>0</v>
      </c>
    </row>
    <row r="686" spans="1:8" ht="12" customHeight="1">
      <c r="A686" s="214" t="s">
        <v>152</v>
      </c>
      <c r="B686" s="56" t="s">
        <v>605</v>
      </c>
      <c r="C686" s="36" t="s">
        <v>183</v>
      </c>
      <c r="D686" s="46"/>
      <c r="E686" s="46"/>
      <c r="F686" s="46"/>
      <c r="G686" s="46"/>
      <c r="H686" s="224">
        <f t="shared" si="22"/>
        <v>0</v>
      </c>
    </row>
    <row r="687" spans="1:8" ht="12" customHeight="1">
      <c r="A687" s="214" t="s">
        <v>162</v>
      </c>
      <c r="B687" s="42" t="s">
        <v>606</v>
      </c>
      <c r="C687" s="36"/>
      <c r="D687" s="46"/>
      <c r="E687" s="46"/>
      <c r="F687" s="46"/>
      <c r="G687" s="46"/>
      <c r="H687" s="224">
        <f t="shared" si="22"/>
        <v>0</v>
      </c>
    </row>
    <row r="688" spans="1:8" ht="12" customHeight="1">
      <c r="A688" s="214" t="s">
        <v>154</v>
      </c>
      <c r="B688" s="42" t="s">
        <v>607</v>
      </c>
      <c r="C688" s="36"/>
      <c r="D688" s="46"/>
      <c r="E688" s="46"/>
      <c r="F688" s="46"/>
      <c r="G688" s="46"/>
      <c r="H688" s="224">
        <f t="shared" si="22"/>
        <v>0</v>
      </c>
    </row>
    <row r="689" spans="1:8" ht="12" customHeight="1">
      <c r="A689" s="214" t="s">
        <v>155</v>
      </c>
      <c r="B689" s="42" t="s">
        <v>608</v>
      </c>
      <c r="C689" s="36"/>
      <c r="D689" s="46"/>
      <c r="E689" s="46"/>
      <c r="F689" s="46"/>
      <c r="G689" s="46"/>
      <c r="H689" s="224">
        <f t="shared" si="22"/>
        <v>0</v>
      </c>
    </row>
    <row r="690" spans="1:8" ht="12" customHeight="1">
      <c r="A690" s="214" t="s">
        <v>156</v>
      </c>
      <c r="B690" s="42" t="s">
        <v>609</v>
      </c>
      <c r="C690" s="36"/>
      <c r="D690" s="46"/>
      <c r="E690" s="46"/>
      <c r="F690" s="46"/>
      <c r="G690" s="46"/>
      <c r="H690" s="224">
        <f t="shared" si="22"/>
        <v>0</v>
      </c>
    </row>
    <row r="691" spans="1:8" ht="12" customHeight="1" thickBot="1">
      <c r="A691" s="214" t="s">
        <v>157</v>
      </c>
      <c r="B691" s="43" t="s">
        <v>610</v>
      </c>
      <c r="C691" s="231" t="s">
        <v>136</v>
      </c>
      <c r="D691" s="201"/>
      <c r="E691" s="201"/>
      <c r="F691" s="46"/>
      <c r="G691" s="201"/>
      <c r="H691" s="224">
        <f t="shared" si="22"/>
        <v>0</v>
      </c>
    </row>
    <row r="692" spans="1:8" ht="12" customHeight="1" thickTop="1" thickBot="1">
      <c r="A692" s="226"/>
      <c r="B692" s="227" t="s">
        <v>10</v>
      </c>
      <c r="C692" s="91"/>
      <c r="D692" s="228">
        <f>SUM(D672:D691)</f>
        <v>0</v>
      </c>
      <c r="E692" s="228">
        <f>SUM(E672:E691)</f>
        <v>0</v>
      </c>
      <c r="F692" s="228">
        <f>SUM(F672:F691)</f>
        <v>0</v>
      </c>
      <c r="G692" s="228">
        <f>SUM(G672:G691)</f>
        <v>0</v>
      </c>
      <c r="H692" s="229">
        <f>SUM(H672:H691)</f>
        <v>0</v>
      </c>
    </row>
    <row r="693" spans="1:8" ht="12" customHeight="1" thickTop="1"/>
    <row r="694" spans="1:8" ht="12" customHeight="1">
      <c r="A694" s="664" t="s">
        <v>611</v>
      </c>
      <c r="B694" s="664"/>
      <c r="C694" s="664"/>
      <c r="D694" s="664"/>
      <c r="E694" s="664"/>
      <c r="F694" s="664"/>
      <c r="G694" s="664"/>
      <c r="H694" s="664"/>
    </row>
    <row r="695" spans="1:8" ht="12" customHeight="1">
      <c r="A695" s="660" t="s">
        <v>532</v>
      </c>
      <c r="B695" s="660"/>
      <c r="C695" s="660"/>
      <c r="D695" s="660"/>
      <c r="E695" s="660"/>
      <c r="F695" s="660"/>
      <c r="G695" s="660"/>
      <c r="H695" s="660"/>
    </row>
    <row r="696" spans="1:8" ht="12" customHeight="1">
      <c r="A696" s="658" t="s">
        <v>533</v>
      </c>
      <c r="B696" s="658"/>
      <c r="C696" s="658"/>
      <c r="D696" s="658"/>
      <c r="E696" s="658"/>
      <c r="F696" s="658"/>
      <c r="G696" s="658"/>
      <c r="H696" s="658"/>
    </row>
    <row r="697" spans="1:8" ht="12" customHeight="1">
      <c r="A697" s="658" t="s">
        <v>12</v>
      </c>
      <c r="B697" s="658"/>
      <c r="C697" s="658"/>
      <c r="D697" s="658"/>
      <c r="E697" s="658"/>
      <c r="F697" s="658"/>
      <c r="G697" s="658"/>
      <c r="H697" s="658"/>
    </row>
    <row r="698" spans="1:8" ht="12" customHeight="1">
      <c r="A698" s="161"/>
      <c r="B698" s="140"/>
      <c r="C698" s="140"/>
      <c r="D698" s="81"/>
      <c r="E698" s="81"/>
      <c r="F698" s="81"/>
      <c r="G698" s="81" t="s">
        <v>630</v>
      </c>
      <c r="H698" s="81" t="s">
        <v>535</v>
      </c>
    </row>
    <row r="699" spans="1:8" ht="12" customHeight="1">
      <c r="A699" s="661" t="s">
        <v>536</v>
      </c>
      <c r="B699" s="661"/>
      <c r="C699" s="661"/>
      <c r="D699" s="661"/>
      <c r="E699" s="661"/>
      <c r="F699" s="661"/>
      <c r="G699" s="661"/>
      <c r="H699" s="661"/>
    </row>
    <row r="700" spans="1:8" ht="12" customHeight="1" thickBot="1">
      <c r="A700" s="659" t="s">
        <v>631</v>
      </c>
      <c r="B700" s="659"/>
      <c r="C700" s="659"/>
      <c r="D700" s="659"/>
      <c r="E700" s="659"/>
      <c r="F700" s="659"/>
      <c r="G700" s="659"/>
      <c r="H700" s="659"/>
    </row>
    <row r="701" spans="1:8" ht="12" customHeight="1" thickTop="1" thickBot="1">
      <c r="A701" s="209" t="s">
        <v>205</v>
      </c>
      <c r="B701" s="481" t="s">
        <v>538</v>
      </c>
      <c r="C701" s="481"/>
      <c r="D701" s="210" t="s">
        <v>539</v>
      </c>
      <c r="E701" s="210" t="s">
        <v>540</v>
      </c>
      <c r="F701" s="210" t="s">
        <v>541</v>
      </c>
      <c r="G701" s="210" t="s">
        <v>542</v>
      </c>
      <c r="H701" s="211" t="s">
        <v>543</v>
      </c>
    </row>
    <row r="702" spans="1:8" ht="12" customHeight="1" thickTop="1">
      <c r="A702" s="212" t="s">
        <v>131</v>
      </c>
      <c r="B702" s="66" t="s">
        <v>544</v>
      </c>
      <c r="C702" s="66"/>
      <c r="D702" s="194"/>
      <c r="E702" s="194"/>
      <c r="F702" s="194"/>
      <c r="G702" s="194"/>
      <c r="H702" s="213">
        <f>SUM(D702:G702)</f>
        <v>0</v>
      </c>
    </row>
    <row r="703" spans="1:8" ht="12" customHeight="1">
      <c r="A703" s="214" t="s">
        <v>139</v>
      </c>
      <c r="B703" s="56" t="s">
        <v>545</v>
      </c>
      <c r="C703" s="56"/>
      <c r="D703" s="46"/>
      <c r="E703" s="46"/>
      <c r="F703" s="46"/>
      <c r="G703" s="46"/>
      <c r="H703" s="215">
        <f>SUM(D703:G703)</f>
        <v>0</v>
      </c>
    </row>
    <row r="704" spans="1:8" ht="12" customHeight="1">
      <c r="A704" s="214" t="s">
        <v>140</v>
      </c>
      <c r="B704" s="56" t="s">
        <v>546</v>
      </c>
      <c r="C704" s="56"/>
      <c r="D704" s="46"/>
      <c r="E704" s="46"/>
      <c r="F704" s="46"/>
      <c r="G704" s="46"/>
      <c r="H704" s="215">
        <f t="shared" ref="H704:H731" si="23">SUM(D704:G704)</f>
        <v>0</v>
      </c>
    </row>
    <row r="705" spans="1:8" ht="12" customHeight="1">
      <c r="A705" s="214" t="s">
        <v>141</v>
      </c>
      <c r="B705" s="56" t="s">
        <v>547</v>
      </c>
      <c r="C705" s="56"/>
      <c r="D705" s="46"/>
      <c r="E705" s="46"/>
      <c r="F705" s="46"/>
      <c r="G705" s="194"/>
      <c r="H705" s="215">
        <f t="shared" si="23"/>
        <v>0</v>
      </c>
    </row>
    <row r="706" spans="1:8" ht="12" customHeight="1">
      <c r="A706" s="214" t="s">
        <v>142</v>
      </c>
      <c r="B706" s="56" t="s">
        <v>548</v>
      </c>
      <c r="C706" s="56"/>
      <c r="D706" s="46"/>
      <c r="E706" s="46"/>
      <c r="F706" s="46"/>
      <c r="G706" s="46"/>
      <c r="H706" s="215">
        <f t="shared" si="23"/>
        <v>0</v>
      </c>
    </row>
    <row r="707" spans="1:8" ht="12" customHeight="1">
      <c r="A707" s="214" t="s">
        <v>143</v>
      </c>
      <c r="B707" s="56" t="s">
        <v>549</v>
      </c>
      <c r="C707" s="56"/>
      <c r="D707" s="46"/>
      <c r="E707" s="46"/>
      <c r="F707" s="46"/>
      <c r="G707" s="46"/>
      <c r="H707" s="215">
        <f t="shared" si="23"/>
        <v>0</v>
      </c>
    </row>
    <row r="708" spans="1:8" ht="12" customHeight="1">
      <c r="A708" s="214" t="s">
        <v>144</v>
      </c>
      <c r="B708" s="56" t="s">
        <v>550</v>
      </c>
      <c r="C708" s="56"/>
      <c r="D708" s="46"/>
      <c r="E708" s="46"/>
      <c r="F708" s="194"/>
      <c r="G708" s="194"/>
      <c r="H708" s="215">
        <f t="shared" si="23"/>
        <v>0</v>
      </c>
    </row>
    <row r="709" spans="1:8" ht="12" customHeight="1">
      <c r="A709" s="214" t="s">
        <v>145</v>
      </c>
      <c r="B709" s="56" t="s">
        <v>551</v>
      </c>
      <c r="C709" s="56"/>
      <c r="D709" s="46"/>
      <c r="E709" s="194"/>
      <c r="F709" s="46"/>
      <c r="G709" s="46"/>
      <c r="H709" s="215">
        <f>SUM(D709:G709)</f>
        <v>0</v>
      </c>
    </row>
    <row r="710" spans="1:8" ht="12" customHeight="1">
      <c r="A710" s="214" t="s">
        <v>146</v>
      </c>
      <c r="B710" s="56" t="s">
        <v>552</v>
      </c>
      <c r="C710" s="56"/>
      <c r="D710" s="46"/>
      <c r="E710" s="46"/>
      <c r="F710" s="46"/>
      <c r="G710" s="46"/>
      <c r="H710" s="215">
        <f t="shared" si="23"/>
        <v>0</v>
      </c>
    </row>
    <row r="711" spans="1:8" ht="12" customHeight="1">
      <c r="A711" s="214" t="s">
        <v>147</v>
      </c>
      <c r="B711" s="56" t="s">
        <v>553</v>
      </c>
      <c r="C711" s="56"/>
      <c r="D711" s="46"/>
      <c r="E711" s="46"/>
      <c r="F711" s="46"/>
      <c r="G711" s="194"/>
      <c r="H711" s="215">
        <f t="shared" si="23"/>
        <v>0</v>
      </c>
    </row>
    <row r="712" spans="1:8" ht="12" customHeight="1">
      <c r="A712" s="214" t="s">
        <v>148</v>
      </c>
      <c r="B712" s="56" t="s">
        <v>554</v>
      </c>
      <c r="C712" s="56"/>
      <c r="D712" s="46"/>
      <c r="E712" s="46"/>
      <c r="F712" s="46"/>
      <c r="G712" s="46"/>
      <c r="H712" s="215">
        <f t="shared" si="23"/>
        <v>0</v>
      </c>
    </row>
    <row r="713" spans="1:8" ht="12" customHeight="1">
      <c r="A713" s="214" t="s">
        <v>149</v>
      </c>
      <c r="B713" s="56" t="s">
        <v>555</v>
      </c>
      <c r="C713" s="56"/>
      <c r="D713" s="46"/>
      <c r="E713" s="46"/>
      <c r="F713" s="46"/>
      <c r="G713" s="46"/>
      <c r="H713" s="215">
        <f>SUM(D713:G713)</f>
        <v>0</v>
      </c>
    </row>
    <row r="714" spans="1:8" ht="12" customHeight="1">
      <c r="A714" s="214" t="s">
        <v>150</v>
      </c>
      <c r="B714" s="56" t="s">
        <v>556</v>
      </c>
      <c r="C714" s="56"/>
      <c r="D714" s="46"/>
      <c r="E714" s="46"/>
      <c r="F714" s="194"/>
      <c r="G714" s="194"/>
      <c r="H714" s="215">
        <f>SUM(D714:G714)</f>
        <v>0</v>
      </c>
    </row>
    <row r="715" spans="1:8" ht="12" customHeight="1">
      <c r="A715" s="214" t="s">
        <v>151</v>
      </c>
      <c r="B715" s="56" t="s">
        <v>557</v>
      </c>
      <c r="C715" s="56"/>
      <c r="D715" s="46"/>
      <c r="E715" s="46"/>
      <c r="F715" s="46"/>
      <c r="G715" s="46"/>
      <c r="H715" s="215">
        <f t="shared" si="23"/>
        <v>0</v>
      </c>
    </row>
    <row r="716" spans="1:8" ht="12" customHeight="1">
      <c r="A716" s="214" t="s">
        <v>152</v>
      </c>
      <c r="B716" s="56" t="s">
        <v>558</v>
      </c>
      <c r="C716" s="140"/>
      <c r="D716" s="46"/>
      <c r="E716" s="194"/>
      <c r="F716" s="46"/>
      <c r="G716" s="46"/>
      <c r="H716" s="215">
        <f t="shared" si="23"/>
        <v>0</v>
      </c>
    </row>
    <row r="717" spans="1:8" ht="12" customHeight="1">
      <c r="A717" s="214" t="s">
        <v>162</v>
      </c>
      <c r="B717" s="56" t="s">
        <v>559</v>
      </c>
      <c r="C717" s="56"/>
      <c r="D717" s="46"/>
      <c r="E717" s="46"/>
      <c r="F717" s="46"/>
      <c r="G717" s="194"/>
      <c r="H717" s="215">
        <f t="shared" si="23"/>
        <v>0</v>
      </c>
    </row>
    <row r="718" spans="1:8" ht="12" customHeight="1">
      <c r="A718" s="214" t="s">
        <v>154</v>
      </c>
      <c r="B718" s="56" t="s">
        <v>560</v>
      </c>
      <c r="C718" s="56"/>
      <c r="D718" s="46"/>
      <c r="E718" s="46"/>
      <c r="F718" s="46"/>
      <c r="G718" s="46"/>
      <c r="H718" s="215">
        <f t="shared" si="23"/>
        <v>0</v>
      </c>
    </row>
    <row r="719" spans="1:8" ht="12" customHeight="1">
      <c r="A719" s="214" t="s">
        <v>155</v>
      </c>
      <c r="B719" s="56" t="s">
        <v>561</v>
      </c>
      <c r="C719" s="56"/>
      <c r="D719" s="46"/>
      <c r="E719" s="46"/>
      <c r="F719" s="46"/>
      <c r="G719" s="46"/>
      <c r="H719" s="215">
        <f t="shared" si="23"/>
        <v>0</v>
      </c>
    </row>
    <row r="720" spans="1:8" ht="12" customHeight="1">
      <c r="A720" s="214" t="s">
        <v>156</v>
      </c>
      <c r="B720" s="56" t="s">
        <v>562</v>
      </c>
      <c r="C720" s="56"/>
      <c r="D720" s="46"/>
      <c r="E720" s="46"/>
      <c r="F720" s="194"/>
      <c r="G720" s="194"/>
      <c r="H720" s="215">
        <f t="shared" si="23"/>
        <v>0</v>
      </c>
    </row>
    <row r="721" spans="1:8" ht="12" customHeight="1">
      <c r="A721" s="214" t="s">
        <v>157</v>
      </c>
      <c r="B721" s="56" t="s">
        <v>563</v>
      </c>
      <c r="C721" s="56"/>
      <c r="D721" s="46"/>
      <c r="E721" s="46"/>
      <c r="F721" s="46"/>
      <c r="G721" s="46"/>
      <c r="H721" s="215">
        <f t="shared" si="23"/>
        <v>0</v>
      </c>
    </row>
    <row r="722" spans="1:8" ht="12" customHeight="1">
      <c r="A722" s="214" t="s">
        <v>158</v>
      </c>
      <c r="B722" s="56" t="s">
        <v>564</v>
      </c>
      <c r="C722" s="56"/>
      <c r="D722" s="46"/>
      <c r="E722" s="46"/>
      <c r="F722" s="46"/>
      <c r="G722" s="46"/>
      <c r="H722" s="215">
        <f t="shared" si="23"/>
        <v>0</v>
      </c>
    </row>
    <row r="723" spans="1:8" ht="12" customHeight="1">
      <c r="A723" s="214" t="s">
        <v>160</v>
      </c>
      <c r="B723" s="56" t="s">
        <v>565</v>
      </c>
      <c r="C723" s="56"/>
      <c r="D723" s="46"/>
      <c r="E723" s="194"/>
      <c r="F723" s="46"/>
      <c r="G723" s="194"/>
      <c r="H723" s="215">
        <f t="shared" si="23"/>
        <v>0</v>
      </c>
    </row>
    <row r="724" spans="1:8" ht="12" customHeight="1">
      <c r="A724" s="214" t="s">
        <v>132</v>
      </c>
      <c r="B724" s="56" t="s">
        <v>566</v>
      </c>
      <c r="C724" s="56"/>
      <c r="D724" s="46"/>
      <c r="E724" s="46"/>
      <c r="F724" s="46"/>
      <c r="G724" s="46"/>
      <c r="H724" s="215">
        <f t="shared" si="23"/>
        <v>0</v>
      </c>
    </row>
    <row r="725" spans="1:8" ht="12" customHeight="1">
      <c r="A725" s="214" t="s">
        <v>133</v>
      </c>
      <c r="B725" s="56" t="s">
        <v>567</v>
      </c>
      <c r="C725" s="56"/>
      <c r="D725" s="46"/>
      <c r="E725" s="46"/>
      <c r="F725" s="46"/>
      <c r="G725" s="46"/>
      <c r="H725" s="215">
        <f t="shared" si="23"/>
        <v>0</v>
      </c>
    </row>
    <row r="726" spans="1:8" ht="12" customHeight="1">
      <c r="A726" s="214" t="s">
        <v>134</v>
      </c>
      <c r="B726" s="56" t="s">
        <v>568</v>
      </c>
      <c r="C726" s="56"/>
      <c r="D726" s="46"/>
      <c r="E726" s="46"/>
      <c r="F726" s="194"/>
      <c r="G726" s="194"/>
      <c r="H726" s="215">
        <f t="shared" si="23"/>
        <v>0</v>
      </c>
    </row>
    <row r="727" spans="1:8" ht="12" customHeight="1">
      <c r="A727" s="214" t="s">
        <v>180</v>
      </c>
      <c r="B727" s="56" t="s">
        <v>569</v>
      </c>
      <c r="C727" s="56"/>
      <c r="D727" s="46"/>
      <c r="E727" s="46"/>
      <c r="F727" s="46"/>
      <c r="G727" s="46"/>
      <c r="H727" s="215">
        <f t="shared" si="23"/>
        <v>0</v>
      </c>
    </row>
    <row r="728" spans="1:8" ht="12" customHeight="1">
      <c r="A728" s="214" t="s">
        <v>181</v>
      </c>
      <c r="B728" s="56" t="s">
        <v>570</v>
      </c>
      <c r="C728" s="56"/>
      <c r="D728" s="46"/>
      <c r="E728" s="46"/>
      <c r="F728" s="46"/>
      <c r="G728" s="46"/>
      <c r="H728" s="215">
        <f t="shared" si="23"/>
        <v>0</v>
      </c>
    </row>
    <row r="729" spans="1:8" ht="12" customHeight="1">
      <c r="A729" s="214" t="s">
        <v>182</v>
      </c>
      <c r="B729" s="56" t="s">
        <v>571</v>
      </c>
      <c r="C729" s="56"/>
      <c r="D729" s="46"/>
      <c r="E729" s="46"/>
      <c r="F729" s="46"/>
      <c r="G729" s="194"/>
      <c r="H729" s="215">
        <f t="shared" si="23"/>
        <v>0</v>
      </c>
    </row>
    <row r="730" spans="1:8" ht="12" customHeight="1">
      <c r="A730" s="214" t="s">
        <v>183</v>
      </c>
      <c r="B730" s="56" t="s">
        <v>572</v>
      </c>
      <c r="C730" s="56"/>
      <c r="D730" s="46"/>
      <c r="E730" s="194"/>
      <c r="F730" s="46"/>
      <c r="G730" s="46"/>
      <c r="H730" s="215">
        <f t="shared" si="23"/>
        <v>0</v>
      </c>
    </row>
    <row r="731" spans="1:8" ht="12" customHeight="1">
      <c r="A731" s="214" t="s">
        <v>185</v>
      </c>
      <c r="B731" s="56" t="s">
        <v>573</v>
      </c>
      <c r="C731" s="56"/>
      <c r="D731" s="46"/>
      <c r="E731" s="46"/>
      <c r="F731" s="46"/>
      <c r="G731" s="46"/>
      <c r="H731" s="215">
        <f t="shared" si="23"/>
        <v>0</v>
      </c>
    </row>
    <row r="732" spans="1:8" ht="12" customHeight="1">
      <c r="A732" s="214" t="s">
        <v>186</v>
      </c>
      <c r="B732" s="56" t="s">
        <v>574</v>
      </c>
      <c r="C732" s="56"/>
      <c r="D732" s="46"/>
      <c r="E732" s="46"/>
      <c r="F732" s="194"/>
      <c r="G732" s="194"/>
      <c r="H732" s="215">
        <f>SUM(D732:G732)</f>
        <v>0</v>
      </c>
    </row>
    <row r="733" spans="1:8" ht="12" customHeight="1">
      <c r="A733" s="214" t="s">
        <v>187</v>
      </c>
      <c r="B733" s="56" t="s">
        <v>575</v>
      </c>
      <c r="C733" s="56"/>
      <c r="D733" s="46"/>
      <c r="E733" s="46"/>
      <c r="F733" s="46"/>
      <c r="G733" s="46"/>
      <c r="H733" s="215">
        <f>SUM(D733:G733)</f>
        <v>0</v>
      </c>
    </row>
    <row r="734" spans="1:8" ht="12" customHeight="1">
      <c r="A734" s="214" t="s">
        <v>190</v>
      </c>
      <c r="B734" s="56" t="s">
        <v>576</v>
      </c>
      <c r="C734" s="56"/>
      <c r="D734" s="46"/>
      <c r="E734" s="46"/>
      <c r="F734" s="46"/>
      <c r="G734" s="46"/>
      <c r="H734" s="215">
        <f t="shared" ref="H734:H746" si="24">SUM(D734:G734)</f>
        <v>0</v>
      </c>
    </row>
    <row r="735" spans="1:8" ht="12" customHeight="1">
      <c r="A735" s="214" t="s">
        <v>197</v>
      </c>
      <c r="B735" s="56" t="s">
        <v>577</v>
      </c>
      <c r="C735" s="56"/>
      <c r="D735" s="46"/>
      <c r="E735" s="46"/>
      <c r="F735" s="46"/>
      <c r="G735" s="194"/>
      <c r="H735" s="215">
        <f t="shared" si="24"/>
        <v>0</v>
      </c>
    </row>
    <row r="736" spans="1:8" ht="12" customHeight="1">
      <c r="A736" s="214" t="s">
        <v>164</v>
      </c>
      <c r="B736" s="56" t="s">
        <v>578</v>
      </c>
      <c r="C736" s="56"/>
      <c r="D736" s="46"/>
      <c r="E736" s="46"/>
      <c r="F736" s="46"/>
      <c r="G736" s="46"/>
      <c r="H736" s="215">
        <f t="shared" si="24"/>
        <v>0</v>
      </c>
    </row>
    <row r="737" spans="1:9" ht="12" customHeight="1">
      <c r="A737" s="214" t="s">
        <v>178</v>
      </c>
      <c r="B737" s="56" t="s">
        <v>579</v>
      </c>
      <c r="C737" s="56"/>
      <c r="D737" s="46"/>
      <c r="E737" s="194"/>
      <c r="F737" s="46"/>
      <c r="G737" s="46"/>
      <c r="H737" s="215">
        <f t="shared" si="24"/>
        <v>0</v>
      </c>
    </row>
    <row r="738" spans="1:9" ht="12" customHeight="1">
      <c r="A738" s="214" t="s">
        <v>135</v>
      </c>
      <c r="B738" s="56" t="s">
        <v>580</v>
      </c>
      <c r="C738" s="56"/>
      <c r="D738" s="46"/>
      <c r="E738" s="46"/>
      <c r="F738" s="194"/>
      <c r="G738" s="194"/>
      <c r="H738" s="215">
        <f t="shared" si="24"/>
        <v>0</v>
      </c>
    </row>
    <row r="739" spans="1:9" ht="12" customHeight="1">
      <c r="A739" s="214" t="s">
        <v>136</v>
      </c>
      <c r="B739" s="56" t="s">
        <v>581</v>
      </c>
      <c r="C739" s="56"/>
      <c r="D739" s="46"/>
      <c r="E739" s="46"/>
      <c r="F739" s="46"/>
      <c r="G739" s="46"/>
      <c r="H739" s="215">
        <f t="shared" si="24"/>
        <v>0</v>
      </c>
    </row>
    <row r="740" spans="1:9" ht="12" customHeight="1">
      <c r="A740" s="214" t="s">
        <v>137</v>
      </c>
      <c r="B740" s="56" t="s">
        <v>582</v>
      </c>
      <c r="C740" s="56"/>
      <c r="D740" s="46"/>
      <c r="E740" s="46"/>
      <c r="F740" s="46"/>
      <c r="G740" s="46"/>
      <c r="H740" s="215">
        <f t="shared" si="24"/>
        <v>0</v>
      </c>
    </row>
    <row r="741" spans="1:9" ht="12" customHeight="1">
      <c r="A741" s="214" t="s">
        <v>179</v>
      </c>
      <c r="B741" s="56" t="s">
        <v>583</v>
      </c>
      <c r="C741" s="56"/>
      <c r="D741" s="46"/>
      <c r="E741" s="46"/>
      <c r="F741" s="46"/>
      <c r="G741" s="194"/>
      <c r="H741" s="215">
        <f t="shared" si="24"/>
        <v>0</v>
      </c>
    </row>
    <row r="742" spans="1:9" ht="12" customHeight="1">
      <c r="A742" s="214" t="s">
        <v>165</v>
      </c>
      <c r="B742" s="56" t="s">
        <v>584</v>
      </c>
      <c r="C742" s="56"/>
      <c r="D742" s="46"/>
      <c r="E742" s="46"/>
      <c r="F742" s="46"/>
      <c r="G742" s="46"/>
      <c r="H742" s="215">
        <f t="shared" si="24"/>
        <v>0</v>
      </c>
    </row>
    <row r="743" spans="1:9" ht="12" customHeight="1">
      <c r="A743" s="214" t="s">
        <v>166</v>
      </c>
      <c r="B743" s="56" t="s">
        <v>585</v>
      </c>
      <c r="C743" s="56"/>
      <c r="D743" s="46"/>
      <c r="E743" s="46"/>
      <c r="F743" s="46"/>
      <c r="G743" s="46"/>
      <c r="H743" s="215">
        <f t="shared" si="24"/>
        <v>0</v>
      </c>
    </row>
    <row r="744" spans="1:9" ht="12" customHeight="1">
      <c r="A744" s="214" t="s">
        <v>167</v>
      </c>
      <c r="B744" s="56" t="s">
        <v>586</v>
      </c>
      <c r="C744" s="56"/>
      <c r="D744" s="46"/>
      <c r="E744" s="194"/>
      <c r="F744" s="194"/>
      <c r="G744" s="194"/>
      <c r="H744" s="215">
        <f t="shared" si="24"/>
        <v>0</v>
      </c>
    </row>
    <row r="745" spans="1:9" ht="12" customHeight="1">
      <c r="A745" s="214" t="s">
        <v>168</v>
      </c>
      <c r="B745" s="56" t="s">
        <v>587</v>
      </c>
      <c r="C745" s="56"/>
      <c r="D745" s="46"/>
      <c r="E745" s="46"/>
      <c r="F745" s="46"/>
      <c r="G745" s="46"/>
      <c r="H745" s="215">
        <f t="shared" si="24"/>
        <v>0</v>
      </c>
    </row>
    <row r="746" spans="1:9" ht="12" customHeight="1" thickBot="1">
      <c r="A746" s="216" t="s">
        <v>169</v>
      </c>
      <c r="B746" s="102" t="s">
        <v>588</v>
      </c>
      <c r="C746" s="102"/>
      <c r="D746" s="46"/>
      <c r="E746" s="46"/>
      <c r="F746" s="46"/>
      <c r="G746" s="46"/>
      <c r="H746" s="215">
        <f t="shared" si="24"/>
        <v>0</v>
      </c>
    </row>
    <row r="747" spans="1:9" ht="12" customHeight="1" thickTop="1" thickBot="1">
      <c r="A747" s="662" t="s">
        <v>208</v>
      </c>
      <c r="B747" s="663"/>
      <c r="C747" s="588"/>
      <c r="D747" s="217">
        <f>SUM(D702:D746)</f>
        <v>0</v>
      </c>
      <c r="E747" s="217">
        <f>SUM(E702:E746)</f>
        <v>0</v>
      </c>
      <c r="F747" s="217">
        <f>SUM(F702:F746)</f>
        <v>0</v>
      </c>
      <c r="G747" s="217">
        <f>SUM(G702:G746)</f>
        <v>0</v>
      </c>
      <c r="H747" s="218">
        <f>SUM(H702:H746)</f>
        <v>0</v>
      </c>
    </row>
    <row r="748" spans="1:9" ht="12" customHeight="1" thickTop="1">
      <c r="A748" s="219"/>
      <c r="B748" s="220"/>
      <c r="C748" s="221" t="s">
        <v>590</v>
      </c>
      <c r="D748" s="222"/>
      <c r="E748" s="222" t="s">
        <v>591</v>
      </c>
      <c r="F748" s="220"/>
      <c r="G748" s="220"/>
      <c r="H748" s="220"/>
    </row>
    <row r="749" spans="1:9" ht="12" customHeight="1">
      <c r="A749" s="37" t="s">
        <v>131</v>
      </c>
      <c r="B749" s="185" t="s">
        <v>592</v>
      </c>
      <c r="C749" s="37" t="s">
        <v>139</v>
      </c>
      <c r="D749" s="194">
        <v>-4291770.1100000003</v>
      </c>
      <c r="E749" s="194">
        <v>-5944597.4100000001</v>
      </c>
      <c r="F749" s="194">
        <v>-1695845.21</v>
      </c>
      <c r="G749" s="194">
        <v>-4382179.3600000003</v>
      </c>
      <c r="H749" s="223">
        <f>SUM(D749:G749)</f>
        <v>-16314392.09</v>
      </c>
      <c r="I749" s="232"/>
    </row>
    <row r="750" spans="1:9" ht="12" customHeight="1">
      <c r="A750" s="214" t="s">
        <v>139</v>
      </c>
      <c r="B750" s="42" t="s">
        <v>593</v>
      </c>
      <c r="C750" s="36" t="s">
        <v>139</v>
      </c>
      <c r="D750" s="46"/>
      <c r="E750" s="46"/>
      <c r="F750" s="46"/>
      <c r="G750" s="46"/>
      <c r="H750" s="224">
        <f t="shared" ref="H750:H768" si="25">SUM(D750:G750)</f>
        <v>0</v>
      </c>
    </row>
    <row r="751" spans="1:9" ht="12" customHeight="1">
      <c r="A751" s="214" t="s">
        <v>140</v>
      </c>
      <c r="B751" s="42" t="s">
        <v>594</v>
      </c>
      <c r="C751" s="36" t="s">
        <v>139</v>
      </c>
      <c r="D751" s="46"/>
      <c r="F751" s="46"/>
      <c r="G751" s="46"/>
      <c r="H751" s="224">
        <f t="shared" si="25"/>
        <v>0</v>
      </c>
    </row>
    <row r="752" spans="1:9" ht="12" customHeight="1">
      <c r="A752" s="214" t="s">
        <v>141</v>
      </c>
      <c r="B752" s="42" t="s">
        <v>595</v>
      </c>
      <c r="C752" s="36" t="s">
        <v>139</v>
      </c>
      <c r="D752" s="46"/>
      <c r="E752" s="46"/>
      <c r="F752" s="46"/>
      <c r="G752" s="46"/>
      <c r="H752" s="224">
        <f t="shared" si="25"/>
        <v>0</v>
      </c>
    </row>
    <row r="753" spans="1:8" ht="12" customHeight="1">
      <c r="A753" s="214" t="s">
        <v>142</v>
      </c>
      <c r="B753" s="42" t="s">
        <v>596</v>
      </c>
      <c r="C753" s="36" t="s">
        <v>139</v>
      </c>
      <c r="D753" s="46"/>
      <c r="E753" s="46"/>
      <c r="F753" s="46"/>
      <c r="G753" s="46"/>
      <c r="H753" s="224">
        <f t="shared" si="25"/>
        <v>0</v>
      </c>
    </row>
    <row r="754" spans="1:8" ht="12" customHeight="1">
      <c r="A754" s="214" t="s">
        <v>143</v>
      </c>
      <c r="B754" s="42" t="s">
        <v>597</v>
      </c>
      <c r="C754" s="36" t="s">
        <v>139</v>
      </c>
      <c r="D754" s="46"/>
      <c r="E754" s="46"/>
      <c r="F754" s="46"/>
      <c r="G754" s="46"/>
      <c r="H754" s="224">
        <f t="shared" si="25"/>
        <v>0</v>
      </c>
    </row>
    <row r="755" spans="1:8" ht="12" customHeight="1">
      <c r="A755" s="214" t="s">
        <v>144</v>
      </c>
      <c r="B755" s="42" t="s">
        <v>598</v>
      </c>
      <c r="C755" s="36" t="s">
        <v>150</v>
      </c>
      <c r="D755" s="46">
        <v>1343764.81</v>
      </c>
      <c r="E755" s="46">
        <v>1864308.18</v>
      </c>
      <c r="F755" s="46">
        <v>498175.75</v>
      </c>
      <c r="G755" s="46">
        <v>1301725.79</v>
      </c>
      <c r="H755" s="224">
        <f t="shared" si="25"/>
        <v>5007974.53</v>
      </c>
    </row>
    <row r="756" spans="1:8" ht="12" customHeight="1">
      <c r="A756" s="214" t="s">
        <v>145</v>
      </c>
      <c r="B756" s="42" t="s">
        <v>599</v>
      </c>
      <c r="C756" s="36" t="s">
        <v>150</v>
      </c>
      <c r="D756" s="46"/>
      <c r="E756" s="46"/>
      <c r="F756" s="46"/>
      <c r="G756" s="46"/>
      <c r="H756" s="224">
        <f t="shared" si="25"/>
        <v>0</v>
      </c>
    </row>
    <row r="757" spans="1:8" ht="12" customHeight="1">
      <c r="A757" s="214" t="s">
        <v>146</v>
      </c>
      <c r="B757" s="42" t="s">
        <v>600</v>
      </c>
      <c r="C757" s="36" t="s">
        <v>151</v>
      </c>
      <c r="D757" s="46"/>
      <c r="E757" s="46">
        <v>1004698.29</v>
      </c>
      <c r="F757" s="46"/>
      <c r="G757" s="46"/>
      <c r="H757" s="224">
        <f t="shared" si="25"/>
        <v>1004698.29</v>
      </c>
    </row>
    <row r="758" spans="1:8" ht="12" customHeight="1">
      <c r="A758" s="214" t="s">
        <v>147</v>
      </c>
      <c r="B758" s="42" t="s">
        <v>601</v>
      </c>
      <c r="C758" s="36" t="s">
        <v>151</v>
      </c>
      <c r="D758" s="46"/>
      <c r="F758" s="46"/>
      <c r="G758" s="46"/>
      <c r="H758" s="224">
        <f t="shared" si="25"/>
        <v>0</v>
      </c>
    </row>
    <row r="759" spans="1:8" ht="12" customHeight="1">
      <c r="A759" s="214" t="s">
        <v>148</v>
      </c>
      <c r="B759" s="42" t="s">
        <v>614</v>
      </c>
      <c r="C759" s="36" t="s">
        <v>150</v>
      </c>
      <c r="D759" s="46"/>
      <c r="E759" s="46"/>
      <c r="F759" s="46"/>
      <c r="G759" s="46"/>
      <c r="H759" s="224">
        <f t="shared" si="25"/>
        <v>0</v>
      </c>
    </row>
    <row r="760" spans="1:8" ht="12" customHeight="1">
      <c r="A760" s="214" t="s">
        <v>149</v>
      </c>
      <c r="B760" s="42" t="s">
        <v>603</v>
      </c>
      <c r="C760" s="36" t="s">
        <v>150</v>
      </c>
      <c r="D760" s="46"/>
      <c r="E760" s="46"/>
      <c r="F760" s="46"/>
      <c r="G760" s="46"/>
      <c r="H760" s="224">
        <f t="shared" si="25"/>
        <v>0</v>
      </c>
    </row>
    <row r="761" spans="1:8" ht="12" customHeight="1">
      <c r="A761" s="214" t="s">
        <v>150</v>
      </c>
      <c r="B761" s="42" t="s">
        <v>207</v>
      </c>
      <c r="C761" s="36" t="s">
        <v>150</v>
      </c>
      <c r="D761" s="46"/>
      <c r="E761" s="46"/>
      <c r="F761" s="46"/>
      <c r="G761" s="46"/>
      <c r="H761" s="224">
        <f t="shared" si="25"/>
        <v>0</v>
      </c>
    </row>
    <row r="762" spans="1:8" ht="12" customHeight="1">
      <c r="A762" s="214" t="s">
        <v>151</v>
      </c>
      <c r="B762" s="42" t="s">
        <v>604</v>
      </c>
      <c r="C762" s="36" t="s">
        <v>150</v>
      </c>
      <c r="D762" s="46"/>
      <c r="E762" s="46"/>
      <c r="F762" s="46"/>
      <c r="G762" s="46"/>
      <c r="H762" s="224">
        <f t="shared" si="25"/>
        <v>0</v>
      </c>
    </row>
    <row r="763" spans="1:8" ht="12" customHeight="1">
      <c r="A763" s="214" t="s">
        <v>152</v>
      </c>
      <c r="B763" s="56" t="s">
        <v>605</v>
      </c>
      <c r="C763" s="36" t="s">
        <v>133</v>
      </c>
      <c r="D763" s="46">
        <v>1212376</v>
      </c>
      <c r="E763" s="46">
        <v>41348</v>
      </c>
      <c r="F763" s="46"/>
      <c r="G763" s="46">
        <v>121152</v>
      </c>
      <c r="H763" s="224">
        <f t="shared" si="25"/>
        <v>1374876</v>
      </c>
    </row>
    <row r="764" spans="1:8" ht="12" customHeight="1">
      <c r="A764" s="214" t="s">
        <v>162</v>
      </c>
      <c r="B764" s="42" t="s">
        <v>606</v>
      </c>
      <c r="C764" s="36" t="s">
        <v>133</v>
      </c>
      <c r="D764" s="46"/>
      <c r="E764" s="46"/>
      <c r="F764" s="46"/>
      <c r="G764" s="46"/>
      <c r="H764" s="224">
        <f t="shared" si="25"/>
        <v>0</v>
      </c>
    </row>
    <row r="765" spans="1:8" ht="12" customHeight="1">
      <c r="A765" s="214" t="s">
        <v>154</v>
      </c>
      <c r="B765" s="42" t="s">
        <v>607</v>
      </c>
      <c r="C765" s="36" t="s">
        <v>133</v>
      </c>
      <c r="D765" s="46"/>
      <c r="E765" s="46"/>
      <c r="F765" s="46"/>
      <c r="G765" s="46"/>
      <c r="H765" s="224">
        <f t="shared" si="25"/>
        <v>0</v>
      </c>
    </row>
    <row r="766" spans="1:8" ht="12" customHeight="1">
      <c r="A766" s="214" t="s">
        <v>155</v>
      </c>
      <c r="B766" s="42" t="s">
        <v>608</v>
      </c>
      <c r="C766" s="36" t="s">
        <v>133</v>
      </c>
      <c r="D766" s="46"/>
      <c r="E766" s="46"/>
      <c r="F766" s="46"/>
      <c r="G766" s="46"/>
      <c r="H766" s="224">
        <f t="shared" si="25"/>
        <v>0</v>
      </c>
    </row>
    <row r="767" spans="1:8" ht="12" customHeight="1">
      <c r="A767" s="214" t="s">
        <v>156</v>
      </c>
      <c r="B767" s="42" t="s">
        <v>609</v>
      </c>
      <c r="C767" s="36" t="s">
        <v>133</v>
      </c>
      <c r="D767" s="46"/>
      <c r="E767" s="46"/>
      <c r="F767" s="46"/>
      <c r="G767" s="46"/>
      <c r="H767" s="224">
        <f t="shared" si="25"/>
        <v>0</v>
      </c>
    </row>
    <row r="768" spans="1:8" ht="12" customHeight="1" thickBot="1">
      <c r="A768" s="214" t="s">
        <v>157</v>
      </c>
      <c r="B768" s="43" t="s">
        <v>610</v>
      </c>
      <c r="C768" s="231" t="s">
        <v>137</v>
      </c>
      <c r="D768" s="201">
        <v>1735629.3</v>
      </c>
      <c r="E768" s="201">
        <v>3034242.94</v>
      </c>
      <c r="F768" s="201">
        <v>1197669.46</v>
      </c>
      <c r="G768" s="201">
        <v>2959301.57</v>
      </c>
      <c r="H768" s="224">
        <f t="shared" si="25"/>
        <v>8926843.2699999996</v>
      </c>
    </row>
    <row r="769" spans="1:8" ht="12" customHeight="1" thickTop="1" thickBot="1">
      <c r="A769" s="226"/>
      <c r="B769" s="227" t="s">
        <v>10</v>
      </c>
      <c r="C769" s="91"/>
      <c r="D769" s="228">
        <f>SUM(D749:D768)</f>
        <v>0</v>
      </c>
      <c r="E769" s="228">
        <f>SUM(E749:E768)</f>
        <v>0</v>
      </c>
      <c r="F769" s="228">
        <f>SUM(F749:F768)</f>
        <v>0</v>
      </c>
      <c r="G769" s="228">
        <f>SUM(G749:G768)</f>
        <v>0</v>
      </c>
      <c r="H769" s="229">
        <f>SUM(H749:H768)</f>
        <v>0</v>
      </c>
    </row>
    <row r="770" spans="1:8" ht="13" thickTop="1"/>
    <row r="771" spans="1:8">
      <c r="A771" s="664" t="s">
        <v>611</v>
      </c>
      <c r="B771" s="664"/>
      <c r="C771" s="664"/>
      <c r="D771" s="664"/>
      <c r="E771" s="664"/>
      <c r="F771" s="664"/>
      <c r="G771" s="664"/>
      <c r="H771" s="664"/>
    </row>
    <row r="772" spans="1:8" ht="15.5">
      <c r="A772" s="660" t="s">
        <v>532</v>
      </c>
      <c r="B772" s="660"/>
      <c r="C772" s="660"/>
      <c r="D772" s="660"/>
      <c r="E772" s="660"/>
      <c r="F772" s="660"/>
      <c r="G772" s="660"/>
      <c r="H772" s="660"/>
    </row>
    <row r="773" spans="1:8" ht="12" customHeight="1">
      <c r="A773" s="658" t="s">
        <v>533</v>
      </c>
      <c r="B773" s="658"/>
      <c r="C773" s="658"/>
      <c r="D773" s="658"/>
      <c r="E773" s="658"/>
      <c r="F773" s="658"/>
      <c r="G773" s="658"/>
      <c r="H773" s="658"/>
    </row>
    <row r="774" spans="1:8" ht="12" customHeight="1">
      <c r="A774" s="658" t="s">
        <v>12</v>
      </c>
      <c r="B774" s="658"/>
      <c r="C774" s="658"/>
      <c r="D774" s="658"/>
      <c r="E774" s="658"/>
      <c r="F774" s="658"/>
      <c r="G774" s="658"/>
      <c r="H774" s="658"/>
    </row>
    <row r="775" spans="1:8" ht="12" customHeight="1">
      <c r="A775" s="161"/>
      <c r="B775" s="140"/>
      <c r="C775" s="140"/>
      <c r="D775" s="81"/>
      <c r="E775" s="81"/>
      <c r="F775" s="81"/>
      <c r="G775" s="81" t="s">
        <v>632</v>
      </c>
      <c r="H775" s="81" t="s">
        <v>535</v>
      </c>
    </row>
    <row r="776" spans="1:8" ht="12" customHeight="1">
      <c r="A776" s="661" t="s">
        <v>536</v>
      </c>
      <c r="B776" s="661"/>
      <c r="C776" s="661"/>
      <c r="D776" s="661"/>
      <c r="E776" s="661"/>
      <c r="F776" s="661"/>
      <c r="G776" s="661"/>
      <c r="H776" s="661"/>
    </row>
    <row r="777" spans="1:8" ht="12" customHeight="1" thickBot="1">
      <c r="A777" s="659" t="s">
        <v>210</v>
      </c>
      <c r="B777" s="659"/>
      <c r="C777" s="659"/>
      <c r="D777" s="659"/>
      <c r="E777" s="659"/>
      <c r="F777" s="659"/>
      <c r="G777" s="659"/>
      <c r="H777" s="659"/>
    </row>
    <row r="778" spans="1:8" ht="12" customHeight="1" thickTop="1" thickBot="1">
      <c r="A778" s="209" t="s">
        <v>205</v>
      </c>
      <c r="B778" s="481" t="s">
        <v>538</v>
      </c>
      <c r="C778" s="481"/>
      <c r="D778" s="210" t="s">
        <v>539</v>
      </c>
      <c r="E778" s="210" t="s">
        <v>540</v>
      </c>
      <c r="F778" s="210" t="s">
        <v>541</v>
      </c>
      <c r="G778" s="210" t="s">
        <v>542</v>
      </c>
      <c r="H778" s="211" t="s">
        <v>543</v>
      </c>
    </row>
    <row r="779" spans="1:8" ht="12" customHeight="1" thickTop="1">
      <c r="A779" s="212" t="s">
        <v>131</v>
      </c>
      <c r="B779" s="66" t="s">
        <v>544</v>
      </c>
      <c r="C779" s="66"/>
      <c r="D779" s="194"/>
      <c r="E779" s="194"/>
      <c r="F779" s="194"/>
      <c r="G779" s="194"/>
      <c r="H779" s="213">
        <f>SUM(D779:G779)</f>
        <v>0</v>
      </c>
    </row>
    <row r="780" spans="1:8" ht="12" customHeight="1">
      <c r="A780" s="214" t="s">
        <v>139</v>
      </c>
      <c r="B780" s="56" t="s">
        <v>545</v>
      </c>
      <c r="C780" s="56"/>
      <c r="D780" s="46"/>
      <c r="E780" s="46"/>
      <c r="F780" s="46"/>
      <c r="G780" s="46"/>
      <c r="H780" s="215">
        <f>SUM(D780:G780)</f>
        <v>0</v>
      </c>
    </row>
    <row r="781" spans="1:8" ht="12" customHeight="1">
      <c r="A781" s="214" t="s">
        <v>140</v>
      </c>
      <c r="B781" s="56" t="s">
        <v>546</v>
      </c>
      <c r="C781" s="56"/>
      <c r="D781" s="46"/>
      <c r="E781" s="46"/>
      <c r="F781" s="46"/>
      <c r="G781" s="46"/>
      <c r="H781" s="215">
        <f t="shared" ref="H781:H809" si="26">SUM(D781:G781)</f>
        <v>0</v>
      </c>
    </row>
    <row r="782" spans="1:8" ht="12" customHeight="1">
      <c r="A782" s="214" t="s">
        <v>141</v>
      </c>
      <c r="B782" s="56" t="s">
        <v>547</v>
      </c>
      <c r="C782" s="56"/>
      <c r="D782" s="46"/>
      <c r="E782" s="46"/>
      <c r="F782" s="46"/>
      <c r="G782" s="46"/>
      <c r="H782" s="215">
        <f t="shared" si="26"/>
        <v>0</v>
      </c>
    </row>
    <row r="783" spans="1:8" ht="12" customHeight="1">
      <c r="A783" s="214" t="s">
        <v>142</v>
      </c>
      <c r="B783" s="56" t="s">
        <v>548</v>
      </c>
      <c r="C783" s="56"/>
      <c r="D783" s="46"/>
      <c r="E783" s="46"/>
      <c r="F783" s="46"/>
      <c r="G783" s="46"/>
      <c r="H783" s="215">
        <f t="shared" si="26"/>
        <v>0</v>
      </c>
    </row>
    <row r="784" spans="1:8" ht="12" customHeight="1">
      <c r="A784" s="214" t="s">
        <v>143</v>
      </c>
      <c r="B784" s="56" t="s">
        <v>549</v>
      </c>
      <c r="C784" s="56"/>
      <c r="D784" s="46"/>
      <c r="E784" s="46"/>
      <c r="F784" s="194"/>
      <c r="G784" s="46"/>
      <c r="H784" s="215">
        <f>SUM(D784:G784)</f>
        <v>0</v>
      </c>
    </row>
    <row r="785" spans="1:8" ht="12" customHeight="1">
      <c r="A785" s="214" t="s">
        <v>144</v>
      </c>
      <c r="B785" s="56" t="s">
        <v>550</v>
      </c>
      <c r="C785" s="56"/>
      <c r="D785" s="46"/>
      <c r="E785" s="46"/>
      <c r="F785" s="46"/>
      <c r="G785" s="194"/>
      <c r="H785" s="215">
        <f t="shared" si="26"/>
        <v>0</v>
      </c>
    </row>
    <row r="786" spans="1:8" ht="12" customHeight="1">
      <c r="A786" s="214" t="s">
        <v>145</v>
      </c>
      <c r="B786" s="56" t="s">
        <v>551</v>
      </c>
      <c r="C786" s="56"/>
      <c r="D786" s="46"/>
      <c r="E786" s="46"/>
      <c r="F786" s="46"/>
      <c r="G786" s="46"/>
      <c r="H786" s="215">
        <f t="shared" si="26"/>
        <v>0</v>
      </c>
    </row>
    <row r="787" spans="1:8" ht="12" customHeight="1">
      <c r="A787" s="214" t="s">
        <v>146</v>
      </c>
      <c r="B787" s="56" t="s">
        <v>552</v>
      </c>
      <c r="C787" s="56"/>
      <c r="D787" s="46"/>
      <c r="E787" s="46"/>
      <c r="F787" s="194"/>
      <c r="G787" s="46"/>
      <c r="H787" s="215">
        <f t="shared" si="26"/>
        <v>0</v>
      </c>
    </row>
    <row r="788" spans="1:8" ht="12" customHeight="1">
      <c r="A788" s="214" t="s">
        <v>147</v>
      </c>
      <c r="B788" s="56" t="s">
        <v>553</v>
      </c>
      <c r="C788" s="56"/>
      <c r="D788" s="46"/>
      <c r="E788" s="46"/>
      <c r="F788" s="46"/>
      <c r="G788" s="46"/>
      <c r="H788" s="215">
        <f t="shared" si="26"/>
        <v>0</v>
      </c>
    </row>
    <row r="789" spans="1:8" ht="12" customHeight="1">
      <c r="A789" s="214" t="s">
        <v>148</v>
      </c>
      <c r="B789" s="56" t="s">
        <v>554</v>
      </c>
      <c r="C789" s="56"/>
      <c r="D789" s="46"/>
      <c r="E789" s="46"/>
      <c r="F789" s="46"/>
      <c r="G789" s="46"/>
      <c r="H789" s="215">
        <f t="shared" si="26"/>
        <v>0</v>
      </c>
    </row>
    <row r="790" spans="1:8" ht="12" customHeight="1">
      <c r="A790" s="214" t="s">
        <v>149</v>
      </c>
      <c r="B790" s="56" t="s">
        <v>555</v>
      </c>
      <c r="C790" s="56"/>
      <c r="D790" s="46"/>
      <c r="E790" s="46"/>
      <c r="F790" s="46"/>
      <c r="G790" s="46"/>
      <c r="H790" s="215">
        <f t="shared" si="26"/>
        <v>0</v>
      </c>
    </row>
    <row r="791" spans="1:8" ht="12" customHeight="1">
      <c r="A791" s="214" t="s">
        <v>150</v>
      </c>
      <c r="B791" s="56" t="s">
        <v>556</v>
      </c>
      <c r="C791" s="56"/>
      <c r="D791" s="46"/>
      <c r="E791" s="46"/>
      <c r="F791" s="194"/>
      <c r="G791" s="194"/>
      <c r="H791" s="215">
        <f t="shared" si="26"/>
        <v>0</v>
      </c>
    </row>
    <row r="792" spans="1:8" ht="12" customHeight="1">
      <c r="A792" s="214" t="s">
        <v>151</v>
      </c>
      <c r="B792" s="56" t="s">
        <v>557</v>
      </c>
      <c r="C792" s="56"/>
      <c r="D792" s="46"/>
      <c r="E792" s="46"/>
      <c r="F792" s="46"/>
      <c r="G792" s="46"/>
      <c r="H792" s="215">
        <f t="shared" si="26"/>
        <v>0</v>
      </c>
    </row>
    <row r="793" spans="1:8" ht="12" customHeight="1">
      <c r="A793" s="214" t="s">
        <v>152</v>
      </c>
      <c r="B793" s="56" t="s">
        <v>558</v>
      </c>
      <c r="C793" s="56"/>
      <c r="D793" s="46"/>
      <c r="E793" s="46"/>
      <c r="F793" s="46"/>
      <c r="G793" s="46"/>
      <c r="H793" s="215">
        <f t="shared" si="26"/>
        <v>0</v>
      </c>
    </row>
    <row r="794" spans="1:8" ht="12" customHeight="1">
      <c r="A794" s="214" t="s">
        <v>162</v>
      </c>
      <c r="B794" s="56" t="s">
        <v>559</v>
      </c>
      <c r="C794" s="56"/>
      <c r="D794" s="46"/>
      <c r="E794" s="46"/>
      <c r="F794" s="46"/>
      <c r="G794" s="46"/>
      <c r="H794" s="215">
        <f t="shared" si="26"/>
        <v>0</v>
      </c>
    </row>
    <row r="795" spans="1:8" ht="12" customHeight="1">
      <c r="A795" s="214" t="s">
        <v>154</v>
      </c>
      <c r="B795" s="56" t="s">
        <v>560</v>
      </c>
      <c r="C795" s="56"/>
      <c r="D795" s="46"/>
      <c r="E795" s="46"/>
      <c r="F795" s="194"/>
      <c r="G795" s="46"/>
      <c r="H795" s="215">
        <f t="shared" si="26"/>
        <v>0</v>
      </c>
    </row>
    <row r="796" spans="1:8" ht="12" customHeight="1">
      <c r="A796" s="214" t="s">
        <v>155</v>
      </c>
      <c r="B796" s="56" t="s">
        <v>561</v>
      </c>
      <c r="C796" s="56"/>
      <c r="D796" s="46"/>
      <c r="E796" s="46"/>
      <c r="F796" s="541"/>
      <c r="G796" s="541"/>
      <c r="H796" s="483">
        <f t="shared" si="26"/>
        <v>0</v>
      </c>
    </row>
    <row r="797" spans="1:8" ht="12" customHeight="1">
      <c r="A797" s="214" t="s">
        <v>156</v>
      </c>
      <c r="B797" s="56" t="s">
        <v>562</v>
      </c>
      <c r="C797" s="56"/>
      <c r="D797" s="46"/>
      <c r="E797" s="46"/>
      <c r="F797" s="46"/>
      <c r="G797" s="194"/>
      <c r="H797" s="215">
        <f t="shared" si="26"/>
        <v>0</v>
      </c>
    </row>
    <row r="798" spans="1:8" ht="12" customHeight="1">
      <c r="A798" s="214" t="s">
        <v>157</v>
      </c>
      <c r="B798" s="56" t="s">
        <v>563</v>
      </c>
      <c r="C798" s="56"/>
      <c r="D798" s="46"/>
      <c r="E798" s="46"/>
      <c r="F798" s="46"/>
      <c r="G798" s="46"/>
      <c r="H798" s="215">
        <f t="shared" si="26"/>
        <v>0</v>
      </c>
    </row>
    <row r="799" spans="1:8" ht="12" customHeight="1">
      <c r="A799" s="214" t="s">
        <v>158</v>
      </c>
      <c r="B799" s="56" t="s">
        <v>564</v>
      </c>
      <c r="C799" s="56"/>
      <c r="D799" s="46"/>
      <c r="E799" s="46"/>
      <c r="F799" s="194"/>
      <c r="G799" s="46"/>
      <c r="H799" s="215">
        <f t="shared" si="26"/>
        <v>0</v>
      </c>
    </row>
    <row r="800" spans="1:8" ht="12" customHeight="1">
      <c r="A800" s="214" t="s">
        <v>160</v>
      </c>
      <c r="B800" s="56" t="s">
        <v>565</v>
      </c>
      <c r="C800" s="56"/>
      <c r="D800" s="46"/>
      <c r="E800" s="46"/>
      <c r="F800" s="46"/>
      <c r="G800" s="46"/>
      <c r="H800" s="215">
        <f t="shared" si="26"/>
        <v>0</v>
      </c>
    </row>
    <row r="801" spans="1:8" ht="12" customHeight="1">
      <c r="A801" s="214" t="s">
        <v>132</v>
      </c>
      <c r="B801" s="56" t="s">
        <v>566</v>
      </c>
      <c r="C801" s="56"/>
      <c r="D801" s="46"/>
      <c r="E801" s="46"/>
      <c r="F801" s="46"/>
      <c r="G801" s="46"/>
      <c r="H801" s="215">
        <f t="shared" si="26"/>
        <v>0</v>
      </c>
    </row>
    <row r="802" spans="1:8" ht="12" customHeight="1">
      <c r="A802" s="214" t="s">
        <v>133</v>
      </c>
      <c r="B802" s="56" t="s">
        <v>567</v>
      </c>
      <c r="C802" s="56"/>
      <c r="D802" s="46"/>
      <c r="E802" s="46"/>
      <c r="F802" s="46"/>
      <c r="G802" s="46"/>
      <c r="H802" s="215">
        <f t="shared" si="26"/>
        <v>0</v>
      </c>
    </row>
    <row r="803" spans="1:8" ht="12" customHeight="1">
      <c r="A803" s="214" t="s">
        <v>134</v>
      </c>
      <c r="B803" s="56" t="s">
        <v>568</v>
      </c>
      <c r="C803" s="56"/>
      <c r="D803" s="46"/>
      <c r="E803" s="46"/>
      <c r="F803" s="194"/>
      <c r="G803" s="194"/>
      <c r="H803" s="215">
        <f t="shared" si="26"/>
        <v>0</v>
      </c>
    </row>
    <row r="804" spans="1:8" ht="12" customHeight="1">
      <c r="A804" s="214" t="s">
        <v>180</v>
      </c>
      <c r="B804" s="56" t="s">
        <v>569</v>
      </c>
      <c r="C804" s="56"/>
      <c r="D804" s="46"/>
      <c r="E804" s="46"/>
      <c r="F804" s="46"/>
      <c r="G804" s="46"/>
      <c r="H804" s="215">
        <f t="shared" si="26"/>
        <v>0</v>
      </c>
    </row>
    <row r="805" spans="1:8" ht="12" customHeight="1">
      <c r="A805" s="214" t="s">
        <v>181</v>
      </c>
      <c r="B805" s="56" t="s">
        <v>570</v>
      </c>
      <c r="C805" s="56"/>
      <c r="D805" s="46"/>
      <c r="E805" s="46"/>
      <c r="F805" s="46"/>
      <c r="G805" s="46"/>
      <c r="H805" s="215">
        <f t="shared" si="26"/>
        <v>0</v>
      </c>
    </row>
    <row r="806" spans="1:8" ht="12" customHeight="1">
      <c r="A806" s="214" t="s">
        <v>182</v>
      </c>
      <c r="B806" s="56" t="s">
        <v>571</v>
      </c>
      <c r="C806" s="56"/>
      <c r="D806" s="46"/>
      <c r="E806" s="46"/>
      <c r="F806" s="46"/>
      <c r="G806" s="46"/>
      <c r="H806" s="215">
        <f t="shared" si="26"/>
        <v>0</v>
      </c>
    </row>
    <row r="807" spans="1:8" ht="12" customHeight="1">
      <c r="A807" s="214" t="s">
        <v>183</v>
      </c>
      <c r="B807" s="56" t="s">
        <v>572</v>
      </c>
      <c r="C807" s="56"/>
      <c r="D807" s="46"/>
      <c r="E807" s="46"/>
      <c r="F807" s="194"/>
      <c r="G807" s="194"/>
      <c r="H807" s="215">
        <f t="shared" si="26"/>
        <v>0</v>
      </c>
    </row>
    <row r="808" spans="1:8" ht="12" customHeight="1">
      <c r="A808" s="214" t="s">
        <v>185</v>
      </c>
      <c r="B808" s="56" t="s">
        <v>573</v>
      </c>
      <c r="C808" s="56"/>
      <c r="D808" s="46"/>
      <c r="E808" s="46"/>
      <c r="F808" s="46"/>
      <c r="G808" s="46"/>
      <c r="H808" s="215">
        <f t="shared" si="26"/>
        <v>0</v>
      </c>
    </row>
    <row r="809" spans="1:8" ht="12" customHeight="1">
      <c r="A809" s="214" t="s">
        <v>186</v>
      </c>
      <c r="B809" s="56" t="s">
        <v>574</v>
      </c>
      <c r="C809" s="56"/>
      <c r="D809" s="46"/>
      <c r="E809" s="46"/>
      <c r="F809" s="46"/>
      <c r="G809" s="46"/>
      <c r="H809" s="215">
        <f t="shared" si="26"/>
        <v>0</v>
      </c>
    </row>
    <row r="810" spans="1:8" ht="12" customHeight="1">
      <c r="A810" s="214" t="s">
        <v>187</v>
      </c>
      <c r="B810" s="56" t="s">
        <v>575</v>
      </c>
      <c r="C810" s="56"/>
      <c r="D810" s="46"/>
      <c r="E810" s="46"/>
      <c r="F810" s="46"/>
      <c r="G810" s="46"/>
      <c r="H810" s="215">
        <f>SUM(D810:G810)</f>
        <v>0</v>
      </c>
    </row>
    <row r="811" spans="1:8" ht="12" customHeight="1">
      <c r="A811" s="214" t="s">
        <v>190</v>
      </c>
      <c r="B811" s="56" t="s">
        <v>576</v>
      </c>
      <c r="C811" s="56"/>
      <c r="D811" s="46"/>
      <c r="E811" s="46"/>
      <c r="F811" s="194"/>
      <c r="G811" s="46"/>
      <c r="H811" s="215">
        <f t="shared" ref="H811:H823" si="27">SUM(D811:G811)</f>
        <v>0</v>
      </c>
    </row>
    <row r="812" spans="1:8" ht="12" customHeight="1">
      <c r="A812" s="214" t="s">
        <v>197</v>
      </c>
      <c r="B812" s="56" t="s">
        <v>577</v>
      </c>
      <c r="C812" s="56"/>
      <c r="D812" s="46"/>
      <c r="E812" s="46"/>
      <c r="F812" s="46"/>
      <c r="G812" s="46"/>
      <c r="H812" s="215">
        <f t="shared" si="27"/>
        <v>0</v>
      </c>
    </row>
    <row r="813" spans="1:8" ht="12" customHeight="1">
      <c r="A813" s="214" t="s">
        <v>164</v>
      </c>
      <c r="B813" s="56" t="s">
        <v>578</v>
      </c>
      <c r="C813" s="56"/>
      <c r="D813" s="46"/>
      <c r="E813" s="46"/>
      <c r="F813" s="46"/>
      <c r="G813" s="194"/>
      <c r="H813" s="215">
        <f t="shared" si="27"/>
        <v>0</v>
      </c>
    </row>
    <row r="814" spans="1:8" ht="12" customHeight="1">
      <c r="A814" s="214" t="s">
        <v>178</v>
      </c>
      <c r="B814" s="56" t="s">
        <v>579</v>
      </c>
      <c r="C814" s="56"/>
      <c r="D814" s="46"/>
      <c r="E814" s="46"/>
      <c r="F814" s="46"/>
      <c r="G814" s="46"/>
      <c r="H814" s="215">
        <f t="shared" si="27"/>
        <v>0</v>
      </c>
    </row>
    <row r="815" spans="1:8" ht="12" customHeight="1">
      <c r="A815" s="214" t="s">
        <v>135</v>
      </c>
      <c r="B815" s="56" t="s">
        <v>580</v>
      </c>
      <c r="C815" s="56"/>
      <c r="D815" s="46"/>
      <c r="E815" s="46"/>
      <c r="F815" s="194"/>
      <c r="G815" s="46"/>
      <c r="H815" s="215">
        <f t="shared" si="27"/>
        <v>0</v>
      </c>
    </row>
    <row r="816" spans="1:8" ht="12" customHeight="1">
      <c r="A816" s="214" t="s">
        <v>136</v>
      </c>
      <c r="B816" s="56" t="s">
        <v>581</v>
      </c>
      <c r="C816" s="56"/>
      <c r="D816" s="46"/>
      <c r="E816" s="46"/>
      <c r="F816" s="46"/>
      <c r="G816" s="46"/>
      <c r="H816" s="215">
        <f t="shared" si="27"/>
        <v>0</v>
      </c>
    </row>
    <row r="817" spans="1:8" ht="12" customHeight="1">
      <c r="A817" s="214" t="s">
        <v>137</v>
      </c>
      <c r="B817" s="56" t="s">
        <v>582</v>
      </c>
      <c r="C817" s="56"/>
      <c r="D817" s="46"/>
      <c r="E817" s="46"/>
      <c r="F817" s="46"/>
      <c r="G817" s="46"/>
      <c r="H817" s="215">
        <f t="shared" si="27"/>
        <v>0</v>
      </c>
    </row>
    <row r="818" spans="1:8" ht="12" customHeight="1">
      <c r="A818" s="214" t="s">
        <v>179</v>
      </c>
      <c r="B818" s="56" t="s">
        <v>583</v>
      </c>
      <c r="C818" s="56"/>
      <c r="D818" s="46"/>
      <c r="E818" s="46"/>
      <c r="F818" s="46"/>
      <c r="G818" s="46"/>
      <c r="H818" s="215">
        <f t="shared" si="27"/>
        <v>0</v>
      </c>
    </row>
    <row r="819" spans="1:8" ht="12" customHeight="1">
      <c r="A819" s="214" t="s">
        <v>165</v>
      </c>
      <c r="B819" s="56" t="s">
        <v>584</v>
      </c>
      <c r="C819" s="56"/>
      <c r="D819" s="46"/>
      <c r="E819" s="46"/>
      <c r="F819" s="194"/>
      <c r="G819" s="194"/>
      <c r="H819" s="215">
        <f t="shared" si="27"/>
        <v>0</v>
      </c>
    </row>
    <row r="820" spans="1:8" ht="12" customHeight="1">
      <c r="A820" s="214" t="s">
        <v>166</v>
      </c>
      <c r="B820" s="56" t="s">
        <v>585</v>
      </c>
      <c r="C820" s="56"/>
      <c r="D820" s="46"/>
      <c r="E820" s="46"/>
      <c r="F820" s="46"/>
      <c r="G820" s="46"/>
      <c r="H820" s="484">
        <f t="shared" si="27"/>
        <v>0</v>
      </c>
    </row>
    <row r="821" spans="1:8" ht="12" customHeight="1">
      <c r="A821" s="214" t="s">
        <v>167</v>
      </c>
      <c r="B821" s="56" t="s">
        <v>586</v>
      </c>
      <c r="C821" s="56"/>
      <c r="D821" s="46"/>
      <c r="E821" s="46"/>
      <c r="F821" s="46"/>
      <c r="G821" s="46"/>
      <c r="H821" s="215">
        <f t="shared" si="27"/>
        <v>0</v>
      </c>
    </row>
    <row r="822" spans="1:8" ht="12" customHeight="1">
      <c r="A822" s="214" t="s">
        <v>168</v>
      </c>
      <c r="B822" s="56" t="s">
        <v>587</v>
      </c>
      <c r="C822" s="56"/>
      <c r="D822" s="46"/>
      <c r="E822" s="46"/>
      <c r="F822" s="46"/>
      <c r="G822" s="46"/>
      <c r="H822" s="215">
        <f t="shared" si="27"/>
        <v>0</v>
      </c>
    </row>
    <row r="823" spans="1:8" ht="12" customHeight="1" thickBot="1">
      <c r="A823" s="216" t="s">
        <v>169</v>
      </c>
      <c r="B823" s="102" t="s">
        <v>588</v>
      </c>
      <c r="C823" s="102"/>
      <c r="D823" s="46"/>
      <c r="E823" s="46"/>
      <c r="F823" s="194"/>
      <c r="G823" s="46"/>
      <c r="H823" s="215">
        <f t="shared" si="27"/>
        <v>0</v>
      </c>
    </row>
    <row r="824" spans="1:8" ht="12" customHeight="1" thickTop="1" thickBot="1">
      <c r="A824" s="662" t="s">
        <v>208</v>
      </c>
      <c r="B824" s="663"/>
      <c r="C824" s="588"/>
      <c r="D824" s="217">
        <f>SUM(D779:D823)</f>
        <v>0</v>
      </c>
      <c r="E824" s="217">
        <f>SUM(E779:E823)</f>
        <v>0</v>
      </c>
      <c r="F824" s="542">
        <f t="shared" ref="F824:G824" si="28">SUM(F779:F823)</f>
        <v>0</v>
      </c>
      <c r="G824" s="485">
        <f t="shared" si="28"/>
        <v>0</v>
      </c>
      <c r="H824" s="486">
        <f>SUM(H779:H823)</f>
        <v>0</v>
      </c>
    </row>
    <row r="825" spans="1:8" ht="12" customHeight="1" thickTop="1">
      <c r="A825" s="219"/>
      <c r="B825" s="220"/>
      <c r="C825" s="221" t="s">
        <v>590</v>
      </c>
      <c r="D825" s="222"/>
      <c r="E825" s="222" t="s">
        <v>591</v>
      </c>
      <c r="F825" s="220"/>
      <c r="G825" s="220"/>
      <c r="H825" s="220"/>
    </row>
    <row r="826" spans="1:8" ht="11.5" customHeight="1">
      <c r="A826" s="597" t="s">
        <v>131</v>
      </c>
      <c r="B826" s="186" t="s">
        <v>592</v>
      </c>
      <c r="C826" s="597" t="s">
        <v>140</v>
      </c>
      <c r="D826" s="594">
        <v>-1035272375.45</v>
      </c>
      <c r="E826" s="594">
        <v>-875804291.94000006</v>
      </c>
      <c r="F826" s="68">
        <v>-1091322357.1400001</v>
      </c>
      <c r="G826" s="594">
        <v>-796650242.63</v>
      </c>
      <c r="H826" s="233">
        <f>SUM(D826:G826)</f>
        <v>-3799049267.1600003</v>
      </c>
    </row>
    <row r="827" spans="1:8" ht="11.5" customHeight="1">
      <c r="A827" s="598" t="s">
        <v>139</v>
      </c>
      <c r="B827" s="193" t="s">
        <v>593</v>
      </c>
      <c r="C827" s="599" t="s">
        <v>140</v>
      </c>
      <c r="D827" s="482"/>
      <c r="E827" s="482"/>
      <c r="F827" s="46"/>
      <c r="G827" s="482"/>
      <c r="H827" s="224">
        <f t="shared" ref="H827:H846" si="29">SUM(D827:G827)</f>
        <v>0</v>
      </c>
    </row>
    <row r="828" spans="1:8" ht="11.5" customHeight="1">
      <c r="A828" s="598" t="s">
        <v>140</v>
      </c>
      <c r="B828" s="193" t="s">
        <v>594</v>
      </c>
      <c r="C828" s="599" t="s">
        <v>140</v>
      </c>
      <c r="D828" s="482"/>
      <c r="E828" s="600"/>
      <c r="F828" s="46"/>
      <c r="G828" s="482"/>
      <c r="H828" s="224">
        <f t="shared" si="29"/>
        <v>0</v>
      </c>
    </row>
    <row r="829" spans="1:8" ht="11.5" customHeight="1">
      <c r="A829" s="598" t="s">
        <v>141</v>
      </c>
      <c r="B829" s="193" t="s">
        <v>595</v>
      </c>
      <c r="C829" s="599" t="s">
        <v>140</v>
      </c>
      <c r="D829" s="482"/>
      <c r="E829" s="482"/>
      <c r="F829" s="58"/>
      <c r="G829" s="482"/>
      <c r="H829" s="224">
        <f t="shared" si="29"/>
        <v>0</v>
      </c>
    </row>
    <row r="830" spans="1:8" ht="11.5" customHeight="1">
      <c r="A830" s="598" t="s">
        <v>142</v>
      </c>
      <c r="B830" s="193" t="s">
        <v>596</v>
      </c>
      <c r="C830" s="599" t="s">
        <v>141</v>
      </c>
      <c r="D830" s="482"/>
      <c r="E830" s="482"/>
      <c r="F830" s="58">
        <v>1343271874.5699999</v>
      </c>
      <c r="G830" s="482">
        <v>-1343271874.5699999</v>
      </c>
      <c r="H830" s="234">
        <f t="shared" si="29"/>
        <v>0</v>
      </c>
    </row>
    <row r="831" spans="1:8" ht="11.5" customHeight="1">
      <c r="A831" s="598" t="s">
        <v>143</v>
      </c>
      <c r="B831" s="193" t="s">
        <v>597</v>
      </c>
      <c r="C831" s="599" t="s">
        <v>141</v>
      </c>
      <c r="D831" s="482"/>
      <c r="E831" s="482"/>
      <c r="F831" s="58"/>
      <c r="G831" s="482"/>
      <c r="H831" s="224">
        <f t="shared" si="29"/>
        <v>0</v>
      </c>
    </row>
    <row r="832" spans="1:8" ht="11.5" customHeight="1">
      <c r="A832" s="598" t="s">
        <v>144</v>
      </c>
      <c r="B832" s="193" t="s">
        <v>598</v>
      </c>
      <c r="C832" s="599" t="s">
        <v>152</v>
      </c>
      <c r="D832" s="482">
        <v>277820475.94</v>
      </c>
      <c r="E832" s="482">
        <v>240391860.84999999</v>
      </c>
      <c r="F832" s="58">
        <v>299552816.79000002</v>
      </c>
      <c r="G832" s="482">
        <v>207783904.44</v>
      </c>
      <c r="H832" s="224">
        <f>SUM(D832:G832)</f>
        <v>1025549058.02</v>
      </c>
    </row>
    <row r="833" spans="1:8" ht="12" customHeight="1">
      <c r="A833" s="598" t="s">
        <v>145</v>
      </c>
      <c r="B833" s="193" t="s">
        <v>599</v>
      </c>
      <c r="C833" s="599" t="s">
        <v>152</v>
      </c>
      <c r="D833" s="600"/>
      <c r="E833" s="600"/>
      <c r="F833" s="58"/>
      <c r="G833" s="482"/>
      <c r="H833" s="224">
        <f t="shared" si="29"/>
        <v>0</v>
      </c>
    </row>
    <row r="834" spans="1:8" ht="12" customHeight="1">
      <c r="A834" s="598" t="s">
        <v>146</v>
      </c>
      <c r="B834" s="193" t="s">
        <v>600</v>
      </c>
      <c r="C834" s="599" t="s">
        <v>162</v>
      </c>
      <c r="D834" s="482">
        <v>528568</v>
      </c>
      <c r="E834" s="482"/>
      <c r="F834" s="58">
        <v>260948393.37</v>
      </c>
      <c r="G834" s="482"/>
      <c r="H834" s="224">
        <f t="shared" si="29"/>
        <v>261476961.37</v>
      </c>
    </row>
    <row r="835" spans="1:8" ht="12" customHeight="1">
      <c r="A835" s="598" t="s">
        <v>147</v>
      </c>
      <c r="B835" s="193" t="s">
        <v>601</v>
      </c>
      <c r="C835" s="599" t="s">
        <v>162</v>
      </c>
      <c r="D835" s="482"/>
      <c r="E835" s="482"/>
      <c r="F835" s="58"/>
      <c r="G835" s="482"/>
      <c r="H835" s="224">
        <f t="shared" si="29"/>
        <v>0</v>
      </c>
    </row>
    <row r="836" spans="1:8" ht="12" customHeight="1">
      <c r="A836" s="598" t="s">
        <v>148</v>
      </c>
      <c r="B836" s="193" t="s">
        <v>745</v>
      </c>
      <c r="C836" s="599" t="s">
        <v>633</v>
      </c>
      <c r="D836" s="482"/>
      <c r="E836" s="482"/>
      <c r="F836" s="58">
        <v>-61519585.460000001</v>
      </c>
      <c r="G836" s="482"/>
      <c r="H836" s="224">
        <f t="shared" si="29"/>
        <v>-61519585.460000001</v>
      </c>
    </row>
    <row r="837" spans="1:8" ht="12" customHeight="1">
      <c r="A837" s="598" t="s">
        <v>149</v>
      </c>
      <c r="B837" s="193" t="s">
        <v>614</v>
      </c>
      <c r="C837" s="599" t="s">
        <v>152</v>
      </c>
      <c r="D837" s="482"/>
      <c r="E837" s="482"/>
      <c r="F837" s="58"/>
      <c r="G837" s="482"/>
      <c r="H837" s="224">
        <f t="shared" si="29"/>
        <v>0</v>
      </c>
    </row>
    <row r="838" spans="1:8" ht="12" customHeight="1">
      <c r="A838" s="598" t="s">
        <v>150</v>
      </c>
      <c r="B838" s="193" t="s">
        <v>603</v>
      </c>
      <c r="C838" s="599" t="s">
        <v>633</v>
      </c>
      <c r="D838" s="482"/>
      <c r="E838" s="482">
        <v>337356.82</v>
      </c>
      <c r="F838" s="58">
        <v>526311</v>
      </c>
      <c r="G838" s="482">
        <v>750714.37</v>
      </c>
      <c r="H838" s="224">
        <f t="shared" si="29"/>
        <v>1614382.19</v>
      </c>
    </row>
    <row r="839" spans="1:8" ht="12" customHeight="1">
      <c r="A839" s="598" t="s">
        <v>151</v>
      </c>
      <c r="B839" s="193" t="s">
        <v>207</v>
      </c>
      <c r="C839" s="599" t="s">
        <v>152</v>
      </c>
      <c r="D839" s="482"/>
      <c r="E839" s="482"/>
      <c r="F839" s="58"/>
      <c r="G839" s="482"/>
      <c r="H839" s="224">
        <f t="shared" si="29"/>
        <v>0</v>
      </c>
    </row>
    <row r="840" spans="1:8" ht="12" customHeight="1">
      <c r="A840" s="598" t="s">
        <v>152</v>
      </c>
      <c r="B840" s="193" t="s">
        <v>634</v>
      </c>
      <c r="C840" s="599" t="s">
        <v>152</v>
      </c>
      <c r="D840" s="482"/>
      <c r="E840" s="482"/>
      <c r="F840" s="58"/>
      <c r="G840" s="482"/>
      <c r="H840" s="224">
        <f>SUM(D840:G840)</f>
        <v>0</v>
      </c>
    </row>
    <row r="841" spans="1:8" ht="12" customHeight="1">
      <c r="A841" s="598" t="s">
        <v>162</v>
      </c>
      <c r="B841" s="193" t="s">
        <v>605</v>
      </c>
      <c r="C841" s="599" t="s">
        <v>134</v>
      </c>
      <c r="D841" s="482">
        <v>490340940.48000002</v>
      </c>
      <c r="E841" s="482">
        <v>161219170.19</v>
      </c>
      <c r="F841" s="58">
        <v>67868712.840000004</v>
      </c>
      <c r="G841" s="482">
        <v>35347732.289999999</v>
      </c>
      <c r="H841" s="224">
        <f t="shared" si="29"/>
        <v>754776555.80000007</v>
      </c>
    </row>
    <row r="842" spans="1:8" ht="12" customHeight="1">
      <c r="A842" s="598" t="s">
        <v>154</v>
      </c>
      <c r="B842" s="193" t="s">
        <v>606</v>
      </c>
      <c r="C842" s="599" t="s">
        <v>134</v>
      </c>
      <c r="D842" s="482"/>
      <c r="E842" s="482"/>
      <c r="F842" s="58"/>
      <c r="G842" s="482"/>
      <c r="H842" s="224">
        <f t="shared" si="29"/>
        <v>0</v>
      </c>
    </row>
    <row r="843" spans="1:8" ht="12" customHeight="1">
      <c r="A843" s="598" t="s">
        <v>155</v>
      </c>
      <c r="B843" s="193" t="s">
        <v>607</v>
      </c>
      <c r="C843" s="599" t="s">
        <v>180</v>
      </c>
      <c r="D843" s="482"/>
      <c r="E843" s="482"/>
      <c r="F843" s="58">
        <v>9057328555.9699993</v>
      </c>
      <c r="G843" s="482">
        <v>-9057328555.9699993</v>
      </c>
      <c r="H843" s="235">
        <f>SUM(D843:G843)</f>
        <v>0</v>
      </c>
    </row>
    <row r="844" spans="1:8" ht="12" customHeight="1">
      <c r="A844" s="598" t="s">
        <v>156</v>
      </c>
      <c r="B844" s="193" t="s">
        <v>608</v>
      </c>
      <c r="C844" s="599" t="s">
        <v>134</v>
      </c>
      <c r="D844" s="482"/>
      <c r="E844" s="482"/>
      <c r="F844" s="58">
        <v>-232733227.62</v>
      </c>
      <c r="G844" s="482"/>
      <c r="H844" s="224">
        <f t="shared" si="29"/>
        <v>-232733227.62</v>
      </c>
    </row>
    <row r="845" spans="1:8" ht="12" customHeight="1">
      <c r="A845" s="598" t="s">
        <v>157</v>
      </c>
      <c r="B845" s="193" t="s">
        <v>609</v>
      </c>
      <c r="C845" s="599" t="s">
        <v>134</v>
      </c>
      <c r="D845" s="482"/>
      <c r="E845" s="482"/>
      <c r="F845" s="58"/>
      <c r="G845" s="482"/>
      <c r="H845" s="224">
        <f t="shared" si="29"/>
        <v>0</v>
      </c>
    </row>
    <row r="846" spans="1:8" ht="12" customHeight="1" thickBot="1">
      <c r="A846" s="598" t="s">
        <v>158</v>
      </c>
      <c r="B846" s="601" t="s">
        <v>610</v>
      </c>
      <c r="C846" s="602" t="s">
        <v>179</v>
      </c>
      <c r="D846" s="595">
        <v>266582391.03</v>
      </c>
      <c r="E846" s="595">
        <v>473855904.07999998</v>
      </c>
      <c r="F846" s="82">
        <v>-9643921494.3199997</v>
      </c>
      <c r="G846" s="595">
        <v>10953368322.07</v>
      </c>
      <c r="H846" s="235">
        <f t="shared" si="29"/>
        <v>2049885122.8600006</v>
      </c>
    </row>
    <row r="847" spans="1:8" ht="12" customHeight="1" thickTop="1" thickBot="1">
      <c r="A847" s="226"/>
      <c r="B847" s="227" t="s">
        <v>10</v>
      </c>
      <c r="C847" s="91"/>
      <c r="D847" s="228">
        <f>SUM(D826:D846)</f>
        <v>0</v>
      </c>
      <c r="E847" s="228">
        <f>SUM(E826:E846)</f>
        <v>0</v>
      </c>
      <c r="F847" s="228">
        <f>SUM(F826:F846)</f>
        <v>0</v>
      </c>
      <c r="G847" s="543">
        <f>SUM(G826:G846)</f>
        <v>0</v>
      </c>
      <c r="H847" s="236">
        <f>SUM(H826:H846)</f>
        <v>0</v>
      </c>
    </row>
    <row r="848" spans="1:8" ht="12" customHeight="1" thickTop="1"/>
    <row r="849" spans="1:8" ht="12" customHeight="1">
      <c r="A849" s="665" t="s">
        <v>611</v>
      </c>
      <c r="B849" s="665"/>
      <c r="C849" s="665"/>
      <c r="D849" s="665"/>
      <c r="E849" s="665"/>
      <c r="F849" s="665"/>
      <c r="G849" s="665"/>
      <c r="H849" s="665"/>
    </row>
    <row r="850" spans="1:8" ht="12" customHeight="1">
      <c r="A850" s="660" t="s">
        <v>532</v>
      </c>
      <c r="B850" s="660"/>
      <c r="C850" s="660"/>
      <c r="D850" s="660"/>
      <c r="E850" s="660"/>
      <c r="F850" s="660"/>
      <c r="G850" s="660"/>
      <c r="H850" s="660"/>
    </row>
    <row r="851" spans="1:8" ht="12" customHeight="1">
      <c r="A851" s="658" t="s">
        <v>533</v>
      </c>
      <c r="B851" s="658"/>
      <c r="C851" s="658"/>
      <c r="D851" s="658"/>
      <c r="E851" s="658"/>
      <c r="F851" s="658"/>
      <c r="G851" s="658"/>
      <c r="H851" s="658"/>
    </row>
    <row r="852" spans="1:8" ht="12" customHeight="1">
      <c r="A852" s="658" t="s">
        <v>12</v>
      </c>
      <c r="B852" s="658"/>
      <c r="C852" s="658"/>
      <c r="D852" s="658"/>
      <c r="E852" s="658"/>
      <c r="F852" s="658"/>
      <c r="G852" s="658"/>
      <c r="H852" s="658"/>
    </row>
    <row r="853" spans="1:8" ht="12" customHeight="1">
      <c r="A853" s="161"/>
      <c r="B853" s="140"/>
      <c r="C853" s="140"/>
      <c r="D853" s="81"/>
      <c r="E853" s="81"/>
      <c r="F853" s="81"/>
      <c r="G853" s="81" t="s">
        <v>635</v>
      </c>
      <c r="H853" s="81" t="s">
        <v>535</v>
      </c>
    </row>
    <row r="854" spans="1:8" ht="12" customHeight="1">
      <c r="A854" s="661" t="s">
        <v>536</v>
      </c>
      <c r="B854" s="661"/>
      <c r="C854" s="661"/>
      <c r="D854" s="661"/>
      <c r="E854" s="661"/>
      <c r="F854" s="661"/>
      <c r="G854" s="661"/>
      <c r="H854" s="661"/>
    </row>
    <row r="855" spans="1:8" ht="12" customHeight="1" thickBot="1">
      <c r="A855" s="659" t="s">
        <v>636</v>
      </c>
      <c r="B855" s="659"/>
      <c r="C855" s="659"/>
      <c r="D855" s="659"/>
      <c r="E855" s="659"/>
      <c r="F855" s="659"/>
      <c r="G855" s="659"/>
      <c r="H855" s="659"/>
    </row>
    <row r="856" spans="1:8" ht="12" customHeight="1" thickTop="1" thickBot="1">
      <c r="A856" s="209" t="s">
        <v>205</v>
      </c>
      <c r="B856" s="481" t="s">
        <v>538</v>
      </c>
      <c r="C856" s="481"/>
      <c r="D856" s="210" t="s">
        <v>539</v>
      </c>
      <c r="E856" s="210" t="s">
        <v>540</v>
      </c>
      <c r="F856" s="210" t="s">
        <v>541</v>
      </c>
      <c r="G856" s="210" t="s">
        <v>542</v>
      </c>
      <c r="H856" s="211" t="s">
        <v>543</v>
      </c>
    </row>
    <row r="857" spans="1:8" ht="12" customHeight="1" thickTop="1">
      <c r="A857" s="212" t="s">
        <v>131</v>
      </c>
      <c r="B857" s="66" t="s">
        <v>544</v>
      </c>
      <c r="C857" s="66"/>
      <c r="D857" s="194"/>
      <c r="E857" s="194"/>
      <c r="F857" s="194"/>
      <c r="G857" s="194"/>
      <c r="H857" s="213">
        <f>SUM(D857:G857)</f>
        <v>0</v>
      </c>
    </row>
    <row r="858" spans="1:8" ht="12" customHeight="1">
      <c r="A858" s="214" t="s">
        <v>139</v>
      </c>
      <c r="B858" s="56" t="s">
        <v>545</v>
      </c>
      <c r="C858" s="56"/>
      <c r="D858" s="46"/>
      <c r="E858" s="46"/>
      <c r="F858" s="46"/>
      <c r="G858" s="46"/>
      <c r="H858" s="215">
        <f>SUM(D858:G858)</f>
        <v>0</v>
      </c>
    </row>
    <row r="859" spans="1:8" ht="12" customHeight="1">
      <c r="A859" s="214" t="s">
        <v>140</v>
      </c>
      <c r="B859" s="56" t="s">
        <v>546</v>
      </c>
      <c r="C859" s="56"/>
      <c r="D859" s="46"/>
      <c r="E859" s="46"/>
      <c r="F859" s="46"/>
      <c r="G859" s="46"/>
      <c r="H859" s="215">
        <f t="shared" ref="H859:H887" si="30">SUM(D859:G859)</f>
        <v>0</v>
      </c>
    </row>
    <row r="860" spans="1:8">
      <c r="A860" s="214" t="s">
        <v>141</v>
      </c>
      <c r="B860" s="56" t="s">
        <v>547</v>
      </c>
      <c r="C860" s="56"/>
      <c r="D860" s="46"/>
      <c r="E860" s="46"/>
      <c r="F860" s="46"/>
      <c r="G860" s="46"/>
      <c r="H860" s="215">
        <f t="shared" si="30"/>
        <v>0</v>
      </c>
    </row>
    <row r="861" spans="1:8">
      <c r="A861" s="214" t="s">
        <v>142</v>
      </c>
      <c r="B861" s="56" t="s">
        <v>548</v>
      </c>
      <c r="C861" s="56"/>
      <c r="D861" s="46"/>
      <c r="E861" s="46"/>
      <c r="F861" s="46"/>
      <c r="G861" s="46"/>
      <c r="H861" s="215">
        <f t="shared" si="30"/>
        <v>0</v>
      </c>
    </row>
    <row r="862" spans="1:8">
      <c r="A862" s="214" t="s">
        <v>143</v>
      </c>
      <c r="B862" s="56" t="s">
        <v>549</v>
      </c>
      <c r="C862" s="56"/>
      <c r="D862" s="46"/>
      <c r="E862" s="46"/>
      <c r="F862" s="46"/>
      <c r="G862" s="46"/>
      <c r="H862" s="215">
        <f t="shared" si="30"/>
        <v>0</v>
      </c>
    </row>
    <row r="863" spans="1:8">
      <c r="A863" s="214" t="s">
        <v>144</v>
      </c>
      <c r="B863" s="56" t="s">
        <v>550</v>
      </c>
      <c r="C863" s="56"/>
      <c r="D863" s="46"/>
      <c r="E863" s="46"/>
      <c r="F863" s="46"/>
      <c r="G863" s="46"/>
      <c r="H863" s="215">
        <f t="shared" si="30"/>
        <v>0</v>
      </c>
    </row>
    <row r="864" spans="1:8" ht="12" customHeight="1">
      <c r="A864" s="214" t="s">
        <v>145</v>
      </c>
      <c r="B864" s="56" t="s">
        <v>551</v>
      </c>
      <c r="C864" s="56"/>
      <c r="D864" s="46"/>
      <c r="E864" s="46"/>
      <c r="F864" s="46"/>
      <c r="G864" s="46"/>
      <c r="H864" s="215">
        <f t="shared" si="30"/>
        <v>0</v>
      </c>
    </row>
    <row r="865" spans="1:8" ht="12" customHeight="1">
      <c r="A865" s="214" t="s">
        <v>146</v>
      </c>
      <c r="B865" s="56" t="s">
        <v>552</v>
      </c>
      <c r="C865" s="56"/>
      <c r="D865" s="46"/>
      <c r="E865" s="46"/>
      <c r="F865" s="46"/>
      <c r="G865" s="46"/>
      <c r="H865" s="215">
        <f t="shared" si="30"/>
        <v>0</v>
      </c>
    </row>
    <row r="866" spans="1:8" ht="12" customHeight="1">
      <c r="A866" s="214" t="s">
        <v>147</v>
      </c>
      <c r="B866" s="56" t="s">
        <v>553</v>
      </c>
      <c r="C866" s="56"/>
      <c r="D866" s="46"/>
      <c r="E866" s="46"/>
      <c r="F866" s="46"/>
      <c r="G866" s="46"/>
      <c r="H866" s="215">
        <f t="shared" si="30"/>
        <v>0</v>
      </c>
    </row>
    <row r="867" spans="1:8" ht="12" customHeight="1">
      <c r="A867" s="214" t="s">
        <v>148</v>
      </c>
      <c r="B867" s="56" t="s">
        <v>554</v>
      </c>
      <c r="C867" s="56"/>
      <c r="D867" s="46"/>
      <c r="E867" s="46"/>
      <c r="F867" s="46"/>
      <c r="G867" s="46"/>
      <c r="H867" s="215">
        <f t="shared" si="30"/>
        <v>0</v>
      </c>
    </row>
    <row r="868" spans="1:8" ht="12" customHeight="1">
      <c r="A868" s="214" t="s">
        <v>149</v>
      </c>
      <c r="B868" s="56" t="s">
        <v>555</v>
      </c>
      <c r="C868" s="56"/>
      <c r="D868" s="46"/>
      <c r="E868" s="46"/>
      <c r="F868" s="46"/>
      <c r="G868" s="46"/>
      <c r="H868" s="215">
        <f t="shared" si="30"/>
        <v>0</v>
      </c>
    </row>
    <row r="869" spans="1:8" ht="12" customHeight="1">
      <c r="A869" s="214" t="s">
        <v>150</v>
      </c>
      <c r="B869" s="56" t="s">
        <v>556</v>
      </c>
      <c r="C869" s="56"/>
      <c r="D869" s="46"/>
      <c r="E869" s="46"/>
      <c r="F869" s="46"/>
      <c r="G869" s="46"/>
      <c r="H869" s="215">
        <f t="shared" si="30"/>
        <v>0</v>
      </c>
    </row>
    <row r="870" spans="1:8" ht="12" customHeight="1">
      <c r="A870" s="214" t="s">
        <v>151</v>
      </c>
      <c r="B870" s="56" t="s">
        <v>557</v>
      </c>
      <c r="C870" s="56"/>
      <c r="D870" s="46"/>
      <c r="E870" s="46"/>
      <c r="F870" s="46"/>
      <c r="G870" s="46"/>
      <c r="H870" s="215">
        <f t="shared" si="30"/>
        <v>0</v>
      </c>
    </row>
    <row r="871" spans="1:8" ht="12" customHeight="1">
      <c r="A871" s="214" t="s">
        <v>152</v>
      </c>
      <c r="B871" s="56" t="s">
        <v>558</v>
      </c>
      <c r="C871" s="56"/>
      <c r="D871" s="46"/>
      <c r="E871" s="46"/>
      <c r="F871" s="46"/>
      <c r="G871" s="46"/>
      <c r="H871" s="215">
        <f t="shared" si="30"/>
        <v>0</v>
      </c>
    </row>
    <row r="872" spans="1:8" ht="12" customHeight="1">
      <c r="A872" s="214" t="s">
        <v>162</v>
      </c>
      <c r="B872" s="56" t="s">
        <v>559</v>
      </c>
      <c r="C872" s="56"/>
      <c r="D872" s="46"/>
      <c r="E872" s="46"/>
      <c r="F872" s="46"/>
      <c r="G872" s="46"/>
      <c r="H872" s="215">
        <f t="shared" si="30"/>
        <v>0</v>
      </c>
    </row>
    <row r="873" spans="1:8" ht="12" customHeight="1">
      <c r="A873" s="214" t="s">
        <v>154</v>
      </c>
      <c r="B873" s="56" t="s">
        <v>560</v>
      </c>
      <c r="C873" s="56"/>
      <c r="D873" s="46"/>
      <c r="E873" s="46"/>
      <c r="F873" s="46"/>
      <c r="G873" s="46"/>
      <c r="H873" s="215">
        <f t="shared" si="30"/>
        <v>0</v>
      </c>
    </row>
    <row r="874" spans="1:8" ht="12" customHeight="1">
      <c r="A874" s="214" t="s">
        <v>155</v>
      </c>
      <c r="B874" s="56" t="s">
        <v>561</v>
      </c>
      <c r="C874" s="56"/>
      <c r="D874" s="46"/>
      <c r="E874" s="46"/>
      <c r="F874" s="46"/>
      <c r="G874" s="46"/>
      <c r="H874" s="215">
        <f t="shared" si="30"/>
        <v>0</v>
      </c>
    </row>
    <row r="875" spans="1:8" ht="12" customHeight="1">
      <c r="A875" s="214" t="s">
        <v>156</v>
      </c>
      <c r="B875" s="56" t="s">
        <v>562</v>
      </c>
      <c r="C875" s="56"/>
      <c r="D875" s="46"/>
      <c r="E875" s="46"/>
      <c r="F875" s="46"/>
      <c r="G875" s="46"/>
      <c r="H875" s="215">
        <f t="shared" si="30"/>
        <v>0</v>
      </c>
    </row>
    <row r="876" spans="1:8" ht="12" customHeight="1">
      <c r="A876" s="214" t="s">
        <v>157</v>
      </c>
      <c r="B876" s="56" t="s">
        <v>563</v>
      </c>
      <c r="C876" s="56"/>
      <c r="D876" s="46"/>
      <c r="E876" s="46"/>
      <c r="F876" s="46"/>
      <c r="G876" s="46"/>
      <c r="H876" s="215">
        <f t="shared" si="30"/>
        <v>0</v>
      </c>
    </row>
    <row r="877" spans="1:8" ht="12" customHeight="1">
      <c r="A877" s="214" t="s">
        <v>158</v>
      </c>
      <c r="B877" s="56" t="s">
        <v>564</v>
      </c>
      <c r="C877" s="56"/>
      <c r="D877" s="46"/>
      <c r="E877" s="46"/>
      <c r="F877" s="46"/>
      <c r="G877" s="46"/>
      <c r="H877" s="215">
        <f t="shared" si="30"/>
        <v>0</v>
      </c>
    </row>
    <row r="878" spans="1:8" ht="12" customHeight="1">
      <c r="A878" s="214" t="s">
        <v>160</v>
      </c>
      <c r="B878" s="56" t="s">
        <v>565</v>
      </c>
      <c r="C878" s="56"/>
      <c r="D878" s="46"/>
      <c r="E878" s="46"/>
      <c r="F878" s="46"/>
      <c r="G878" s="46"/>
      <c r="H878" s="215">
        <f t="shared" si="30"/>
        <v>0</v>
      </c>
    </row>
    <row r="879" spans="1:8" ht="12" customHeight="1">
      <c r="A879" s="214" t="s">
        <v>132</v>
      </c>
      <c r="B879" s="56" t="s">
        <v>566</v>
      </c>
      <c r="C879" s="56"/>
      <c r="D879" s="46"/>
      <c r="E879" s="46"/>
      <c r="F879" s="46"/>
      <c r="G879" s="46"/>
      <c r="H879" s="215">
        <f t="shared" si="30"/>
        <v>0</v>
      </c>
    </row>
    <row r="880" spans="1:8" ht="12" customHeight="1">
      <c r="A880" s="214" t="s">
        <v>133</v>
      </c>
      <c r="B880" s="56" t="s">
        <v>567</v>
      </c>
      <c r="C880" s="56"/>
      <c r="D880" s="46"/>
      <c r="E880" s="46"/>
      <c r="F880" s="46"/>
      <c r="G880" s="46"/>
      <c r="H880" s="215">
        <f t="shared" si="30"/>
        <v>0</v>
      </c>
    </row>
    <row r="881" spans="1:8" ht="12" customHeight="1">
      <c r="A881" s="214" t="s">
        <v>134</v>
      </c>
      <c r="B881" s="56" t="s">
        <v>568</v>
      </c>
      <c r="C881" s="56"/>
      <c r="D881" s="46"/>
      <c r="E881" s="46"/>
      <c r="F881" s="46"/>
      <c r="G881" s="46"/>
      <c r="H881" s="215">
        <f t="shared" si="30"/>
        <v>0</v>
      </c>
    </row>
    <row r="882" spans="1:8" ht="12" customHeight="1">
      <c r="A882" s="214" t="s">
        <v>180</v>
      </c>
      <c r="B882" s="56" t="s">
        <v>569</v>
      </c>
      <c r="C882" s="56"/>
      <c r="D882" s="46"/>
      <c r="E882" s="46"/>
      <c r="F882" s="46"/>
      <c r="G882" s="46"/>
      <c r="H882" s="215">
        <f t="shared" si="30"/>
        <v>0</v>
      </c>
    </row>
    <row r="883" spans="1:8" ht="12" customHeight="1">
      <c r="A883" s="214" t="s">
        <v>181</v>
      </c>
      <c r="B883" s="56" t="s">
        <v>570</v>
      </c>
      <c r="C883" s="56"/>
      <c r="D883" s="46"/>
      <c r="E883" s="46"/>
      <c r="F883" s="46"/>
      <c r="G883" s="46"/>
      <c r="H883" s="215">
        <f t="shared" si="30"/>
        <v>0</v>
      </c>
    </row>
    <row r="884" spans="1:8" ht="12" customHeight="1">
      <c r="A884" s="214" t="s">
        <v>182</v>
      </c>
      <c r="B884" s="56" t="s">
        <v>571</v>
      </c>
      <c r="C884" s="56"/>
      <c r="D884" s="46"/>
      <c r="E884" s="46"/>
      <c r="F884" s="46"/>
      <c r="G884" s="46"/>
      <c r="H884" s="215">
        <f t="shared" si="30"/>
        <v>0</v>
      </c>
    </row>
    <row r="885" spans="1:8" ht="12" customHeight="1">
      <c r="A885" s="214" t="s">
        <v>183</v>
      </c>
      <c r="B885" s="56" t="s">
        <v>572</v>
      </c>
      <c r="C885" s="56"/>
      <c r="D885" s="46"/>
      <c r="E885" s="46"/>
      <c r="F885" s="46"/>
      <c r="G885" s="46"/>
      <c r="H885" s="215">
        <f t="shared" si="30"/>
        <v>0</v>
      </c>
    </row>
    <row r="886" spans="1:8" ht="12" customHeight="1">
      <c r="A886" s="214" t="s">
        <v>185</v>
      </c>
      <c r="B886" s="56" t="s">
        <v>573</v>
      </c>
      <c r="C886" s="56"/>
      <c r="D886" s="46"/>
      <c r="E886" s="46"/>
      <c r="F886" s="46"/>
      <c r="G886" s="46"/>
      <c r="H886" s="215">
        <f t="shared" si="30"/>
        <v>0</v>
      </c>
    </row>
    <row r="887" spans="1:8" ht="12" customHeight="1">
      <c r="A887" s="214" t="s">
        <v>186</v>
      </c>
      <c r="B887" s="56" t="s">
        <v>574</v>
      </c>
      <c r="C887" s="56"/>
      <c r="D887" s="46"/>
      <c r="E887" s="46"/>
      <c r="F887" s="46"/>
      <c r="G887" s="46"/>
      <c r="H887" s="215">
        <f t="shared" si="30"/>
        <v>0</v>
      </c>
    </row>
    <row r="888" spans="1:8" ht="12" customHeight="1">
      <c r="A888" s="214" t="s">
        <v>187</v>
      </c>
      <c r="B888" s="56" t="s">
        <v>575</v>
      </c>
      <c r="C888" s="56"/>
      <c r="D888" s="46"/>
      <c r="E888" s="46"/>
      <c r="F888" s="46"/>
      <c r="G888" s="46"/>
      <c r="H888" s="215">
        <f>SUM(D888:G888)</f>
        <v>0</v>
      </c>
    </row>
    <row r="889" spans="1:8" ht="12" customHeight="1">
      <c r="A889" s="214" t="s">
        <v>190</v>
      </c>
      <c r="B889" s="56" t="s">
        <v>576</v>
      </c>
      <c r="C889" s="56"/>
      <c r="D889" s="46"/>
      <c r="E889" s="46"/>
      <c r="F889" s="46"/>
      <c r="G889" s="46"/>
      <c r="H889" s="215">
        <f t="shared" ref="H889:H901" si="31">SUM(D889:G889)</f>
        <v>0</v>
      </c>
    </row>
    <row r="890" spans="1:8" ht="12" customHeight="1">
      <c r="A890" s="214" t="s">
        <v>197</v>
      </c>
      <c r="B890" s="56" t="s">
        <v>577</v>
      </c>
      <c r="C890" s="56"/>
      <c r="D890" s="46"/>
      <c r="E890" s="46"/>
      <c r="F890" s="46"/>
      <c r="G890" s="46"/>
      <c r="H890" s="215">
        <f t="shared" si="31"/>
        <v>0</v>
      </c>
    </row>
    <row r="891" spans="1:8" ht="12" customHeight="1">
      <c r="A891" s="214" t="s">
        <v>164</v>
      </c>
      <c r="B891" s="56" t="s">
        <v>578</v>
      </c>
      <c r="C891" s="56"/>
      <c r="D891" s="46"/>
      <c r="E891" s="46"/>
      <c r="F891" s="46"/>
      <c r="G891" s="46"/>
      <c r="H891" s="215">
        <f t="shared" si="31"/>
        <v>0</v>
      </c>
    </row>
    <row r="892" spans="1:8" ht="12" customHeight="1">
      <c r="A892" s="214" t="s">
        <v>178</v>
      </c>
      <c r="B892" s="56" t="s">
        <v>579</v>
      </c>
      <c r="C892" s="56"/>
      <c r="D892" s="46"/>
      <c r="E892" s="46"/>
      <c r="F892" s="46"/>
      <c r="G892" s="46"/>
      <c r="H892" s="215">
        <f t="shared" si="31"/>
        <v>0</v>
      </c>
    </row>
    <row r="893" spans="1:8" ht="12" customHeight="1">
      <c r="A893" s="214" t="s">
        <v>135</v>
      </c>
      <c r="B893" s="56" t="s">
        <v>580</v>
      </c>
      <c r="C893" s="56"/>
      <c r="D893" s="46"/>
      <c r="E893" s="46"/>
      <c r="F893" s="46"/>
      <c r="G893" s="46"/>
      <c r="H893" s="215">
        <f t="shared" si="31"/>
        <v>0</v>
      </c>
    </row>
    <row r="894" spans="1:8" ht="12" customHeight="1">
      <c r="A894" s="214" t="s">
        <v>136</v>
      </c>
      <c r="B894" s="56" t="s">
        <v>581</v>
      </c>
      <c r="C894" s="56"/>
      <c r="D894" s="46"/>
      <c r="E894" s="46"/>
      <c r="F894" s="46"/>
      <c r="G894" s="46"/>
      <c r="H894" s="215">
        <f t="shared" si="31"/>
        <v>0</v>
      </c>
    </row>
    <row r="895" spans="1:8" ht="12" customHeight="1">
      <c r="A895" s="214" t="s">
        <v>137</v>
      </c>
      <c r="B895" s="56" t="s">
        <v>582</v>
      </c>
      <c r="C895" s="56"/>
      <c r="D895" s="46"/>
      <c r="E895" s="46"/>
      <c r="F895" s="46"/>
      <c r="G895" s="46"/>
      <c r="H895" s="215">
        <f t="shared" si="31"/>
        <v>0</v>
      </c>
    </row>
    <row r="896" spans="1:8" ht="12" customHeight="1">
      <c r="A896" s="214" t="s">
        <v>179</v>
      </c>
      <c r="B896" s="56" t="s">
        <v>583</v>
      </c>
      <c r="C896" s="56"/>
      <c r="D896" s="46"/>
      <c r="E896" s="46"/>
      <c r="F896" s="46"/>
      <c r="G896" s="46"/>
      <c r="H896" s="215">
        <f t="shared" si="31"/>
        <v>0</v>
      </c>
    </row>
    <row r="897" spans="1:8" ht="12" customHeight="1">
      <c r="A897" s="214" t="s">
        <v>165</v>
      </c>
      <c r="B897" s="56" t="s">
        <v>584</v>
      </c>
      <c r="C897" s="56"/>
      <c r="D897" s="46"/>
      <c r="E897" s="46"/>
      <c r="F897" s="46"/>
      <c r="G897" s="46"/>
      <c r="H897" s="215">
        <f t="shared" si="31"/>
        <v>0</v>
      </c>
    </row>
    <row r="898" spans="1:8" ht="12" customHeight="1">
      <c r="A898" s="214" t="s">
        <v>166</v>
      </c>
      <c r="B898" s="56" t="s">
        <v>585</v>
      </c>
      <c r="C898" s="56"/>
      <c r="D898" s="46"/>
      <c r="E898" s="46"/>
      <c r="F898" s="46"/>
      <c r="G898" s="46"/>
      <c r="H898" s="215">
        <f t="shared" si="31"/>
        <v>0</v>
      </c>
    </row>
    <row r="899" spans="1:8" ht="12" customHeight="1">
      <c r="A899" s="214" t="s">
        <v>167</v>
      </c>
      <c r="B899" s="56" t="s">
        <v>586</v>
      </c>
      <c r="C899" s="56"/>
      <c r="D899" s="46"/>
      <c r="E899" s="46"/>
      <c r="F899" s="46"/>
      <c r="G899" s="46"/>
      <c r="H899" s="215">
        <f t="shared" si="31"/>
        <v>0</v>
      </c>
    </row>
    <row r="900" spans="1:8" ht="12" customHeight="1">
      <c r="A900" s="214" t="s">
        <v>168</v>
      </c>
      <c r="B900" s="56" t="s">
        <v>587</v>
      </c>
      <c r="C900" s="56"/>
      <c r="D900" s="46"/>
      <c r="E900" s="46"/>
      <c r="F900" s="46"/>
      <c r="G900" s="46"/>
      <c r="H900" s="215">
        <f t="shared" si="31"/>
        <v>0</v>
      </c>
    </row>
    <row r="901" spans="1:8" ht="12" customHeight="1" thickBot="1">
      <c r="A901" s="216" t="s">
        <v>169</v>
      </c>
      <c r="B901" s="102" t="s">
        <v>588</v>
      </c>
      <c r="C901" s="132"/>
      <c r="D901" s="46"/>
      <c r="E901" s="46"/>
      <c r="F901" s="46"/>
      <c r="G901" s="46"/>
      <c r="H901" s="215">
        <f t="shared" si="31"/>
        <v>0</v>
      </c>
    </row>
    <row r="902" spans="1:8" ht="12" customHeight="1" thickTop="1" thickBot="1">
      <c r="A902" s="662" t="s">
        <v>208</v>
      </c>
      <c r="B902" s="663"/>
      <c r="C902" s="588"/>
      <c r="D902" s="217">
        <f>SUM(D857:D901)</f>
        <v>0</v>
      </c>
      <c r="E902" s="217">
        <f>SUM(E857:E901)</f>
        <v>0</v>
      </c>
      <c r="F902" s="217">
        <f>SUM(F857:F901)</f>
        <v>0</v>
      </c>
      <c r="G902" s="217">
        <f>SUM(G857:G901)</f>
        <v>0</v>
      </c>
      <c r="H902" s="218">
        <f>SUM(H857:H901)</f>
        <v>0</v>
      </c>
    </row>
    <row r="903" spans="1:8" ht="12" customHeight="1" thickTop="1">
      <c r="A903" s="219"/>
      <c r="B903" s="220"/>
      <c r="C903" s="221" t="s">
        <v>590</v>
      </c>
      <c r="D903" s="222"/>
      <c r="E903" s="222" t="s">
        <v>591</v>
      </c>
      <c r="F903" s="220"/>
      <c r="G903" s="220"/>
      <c r="H903" s="220"/>
    </row>
    <row r="904" spans="1:8" ht="12" customHeight="1">
      <c r="A904" s="37" t="s">
        <v>131</v>
      </c>
      <c r="B904" s="185" t="s">
        <v>592</v>
      </c>
      <c r="C904" s="37" t="s">
        <v>140</v>
      </c>
      <c r="D904" s="194"/>
      <c r="E904" s="194"/>
      <c r="F904" s="46"/>
      <c r="G904" s="194"/>
      <c r="H904" s="223">
        <f>SUM(D904:G904)</f>
        <v>0</v>
      </c>
    </row>
    <row r="905" spans="1:8" ht="12" customHeight="1">
      <c r="A905" s="214" t="s">
        <v>139</v>
      </c>
      <c r="B905" s="42" t="s">
        <v>593</v>
      </c>
      <c r="C905" s="36" t="s">
        <v>140</v>
      </c>
      <c r="D905" s="46"/>
      <c r="E905" s="46"/>
      <c r="F905" s="46"/>
      <c r="G905" s="46"/>
      <c r="H905" s="224">
        <f t="shared" ref="H905:H923" si="32">SUM(D905:G905)</f>
        <v>0</v>
      </c>
    </row>
    <row r="906" spans="1:8" ht="12" customHeight="1">
      <c r="A906" s="214" t="s">
        <v>140</v>
      </c>
      <c r="B906" s="42" t="s">
        <v>594</v>
      </c>
      <c r="C906" s="36" t="s">
        <v>140</v>
      </c>
      <c r="D906" s="46"/>
      <c r="F906" s="46"/>
      <c r="G906" s="46"/>
      <c r="H906" s="224">
        <f t="shared" si="32"/>
        <v>0</v>
      </c>
    </row>
    <row r="907" spans="1:8" ht="12" customHeight="1">
      <c r="A907" s="214" t="s">
        <v>141</v>
      </c>
      <c r="B907" s="42" t="s">
        <v>595</v>
      </c>
      <c r="C907" s="36" t="s">
        <v>140</v>
      </c>
      <c r="D907" s="46"/>
      <c r="E907" s="46"/>
      <c r="F907" s="46"/>
      <c r="G907" s="46"/>
      <c r="H907" s="224">
        <f t="shared" si="32"/>
        <v>0</v>
      </c>
    </row>
    <row r="908" spans="1:8" ht="12" customHeight="1">
      <c r="A908" s="214" t="s">
        <v>142</v>
      </c>
      <c r="B908" s="42" t="s">
        <v>596</v>
      </c>
      <c r="C908" s="36" t="s">
        <v>141</v>
      </c>
      <c r="D908" s="46"/>
      <c r="E908" s="46"/>
      <c r="F908" s="46"/>
      <c r="G908" s="46"/>
      <c r="H908" s="224">
        <f t="shared" si="32"/>
        <v>0</v>
      </c>
    </row>
    <row r="909" spans="1:8" ht="12" customHeight="1">
      <c r="A909" s="214" t="s">
        <v>143</v>
      </c>
      <c r="B909" s="42" t="s">
        <v>597</v>
      </c>
      <c r="C909" s="36" t="s">
        <v>141</v>
      </c>
      <c r="D909" s="46"/>
      <c r="E909" s="46"/>
      <c r="F909" s="46"/>
      <c r="G909" s="46"/>
      <c r="H909" s="224">
        <f t="shared" si="32"/>
        <v>0</v>
      </c>
    </row>
    <row r="910" spans="1:8" ht="12" customHeight="1">
      <c r="A910" s="214" t="s">
        <v>144</v>
      </c>
      <c r="B910" s="42" t="s">
        <v>598</v>
      </c>
      <c r="C910" s="36" t="s">
        <v>152</v>
      </c>
      <c r="D910" s="46"/>
      <c r="E910" s="46"/>
      <c r="F910" s="46"/>
      <c r="G910" s="46"/>
      <c r="H910" s="224">
        <f t="shared" si="32"/>
        <v>0</v>
      </c>
    </row>
    <row r="911" spans="1:8" ht="12" customHeight="1">
      <c r="A911" s="214" t="s">
        <v>145</v>
      </c>
      <c r="B911" s="42" t="s">
        <v>599</v>
      </c>
      <c r="C911" s="36" t="s">
        <v>152</v>
      </c>
      <c r="D911" s="46"/>
      <c r="E911" s="46"/>
      <c r="F911" s="46"/>
      <c r="G911" s="46"/>
      <c r="H911" s="224">
        <f t="shared" si="32"/>
        <v>0</v>
      </c>
    </row>
    <row r="912" spans="1:8" ht="12" customHeight="1">
      <c r="A912" s="214" t="s">
        <v>146</v>
      </c>
      <c r="B912" s="42" t="s">
        <v>600</v>
      </c>
      <c r="C912" s="36" t="s">
        <v>162</v>
      </c>
      <c r="D912" s="46"/>
      <c r="E912" s="46"/>
      <c r="F912" s="46"/>
      <c r="G912" s="46"/>
      <c r="H912" s="224">
        <f t="shared" si="32"/>
        <v>0</v>
      </c>
    </row>
    <row r="913" spans="1:8" ht="12" customHeight="1">
      <c r="A913" s="214" t="s">
        <v>147</v>
      </c>
      <c r="B913" s="42" t="s">
        <v>601</v>
      </c>
      <c r="C913" s="36" t="s">
        <v>162</v>
      </c>
      <c r="D913" s="46"/>
      <c r="E913" s="46"/>
      <c r="F913" s="46"/>
      <c r="G913" s="46"/>
      <c r="H913" s="224">
        <f t="shared" si="32"/>
        <v>0</v>
      </c>
    </row>
    <row r="914" spans="1:8" ht="12" customHeight="1">
      <c r="A914" s="214" t="s">
        <v>148</v>
      </c>
      <c r="B914" s="42" t="s">
        <v>614</v>
      </c>
      <c r="C914" s="36" t="s">
        <v>152</v>
      </c>
      <c r="D914" s="46"/>
      <c r="E914" s="46"/>
      <c r="F914" s="46"/>
      <c r="G914" s="46"/>
      <c r="H914" s="224">
        <f t="shared" si="32"/>
        <v>0</v>
      </c>
    </row>
    <row r="915" spans="1:8" ht="12" customHeight="1">
      <c r="A915" s="214" t="s">
        <v>149</v>
      </c>
      <c r="B915" s="42" t="s">
        <v>603</v>
      </c>
      <c r="C915" s="36" t="s">
        <v>152</v>
      </c>
      <c r="D915" s="46"/>
      <c r="E915" s="46"/>
      <c r="F915" s="46"/>
      <c r="G915" s="46"/>
      <c r="H915" s="224">
        <f t="shared" si="32"/>
        <v>0</v>
      </c>
    </row>
    <row r="916" spans="1:8" ht="12" customHeight="1">
      <c r="A916" s="214" t="s">
        <v>150</v>
      </c>
      <c r="B916" s="42" t="s">
        <v>207</v>
      </c>
      <c r="C916" s="36" t="s">
        <v>152</v>
      </c>
      <c r="D916" s="46"/>
      <c r="E916" s="46"/>
      <c r="F916" s="46"/>
      <c r="G916" s="46"/>
      <c r="H916" s="224">
        <f t="shared" si="32"/>
        <v>0</v>
      </c>
    </row>
    <row r="917" spans="1:8" ht="12" customHeight="1">
      <c r="A917" s="214" t="s">
        <v>151</v>
      </c>
      <c r="B917" s="42" t="s">
        <v>604</v>
      </c>
      <c r="C917" s="36" t="s">
        <v>152</v>
      </c>
      <c r="D917" s="46"/>
      <c r="E917" s="46"/>
      <c r="F917" s="46"/>
      <c r="G917" s="46"/>
      <c r="H917" s="224">
        <f t="shared" si="32"/>
        <v>0</v>
      </c>
    </row>
    <row r="918" spans="1:8" ht="12" customHeight="1">
      <c r="A918" s="214" t="s">
        <v>152</v>
      </c>
      <c r="B918" s="56" t="s">
        <v>605</v>
      </c>
      <c r="C918" s="36" t="s">
        <v>134</v>
      </c>
      <c r="D918" s="46">
        <v>371717</v>
      </c>
      <c r="E918" s="46">
        <v>635297</v>
      </c>
      <c r="F918" s="46">
        <v>862127</v>
      </c>
      <c r="G918" s="46"/>
      <c r="H918" s="224">
        <f t="shared" si="32"/>
        <v>1869141</v>
      </c>
    </row>
    <row r="919" spans="1:8" ht="12" customHeight="1">
      <c r="A919" s="214" t="s">
        <v>162</v>
      </c>
      <c r="B919" s="42" t="s">
        <v>606</v>
      </c>
      <c r="C919" s="36" t="s">
        <v>134</v>
      </c>
      <c r="D919" s="46"/>
      <c r="E919" s="46"/>
      <c r="F919" s="46"/>
      <c r="G919" s="46"/>
      <c r="H919" s="224">
        <f t="shared" si="32"/>
        <v>0</v>
      </c>
    </row>
    <row r="920" spans="1:8" ht="12" customHeight="1">
      <c r="A920" s="214" t="s">
        <v>154</v>
      </c>
      <c r="B920" s="42" t="s">
        <v>607</v>
      </c>
      <c r="C920" s="36" t="s">
        <v>180</v>
      </c>
      <c r="D920" s="46"/>
      <c r="E920" s="46"/>
      <c r="F920" s="46"/>
      <c r="G920" s="46"/>
      <c r="H920" s="224">
        <f t="shared" si="32"/>
        <v>0</v>
      </c>
    </row>
    <row r="921" spans="1:8" ht="12" customHeight="1">
      <c r="A921" s="214" t="s">
        <v>155</v>
      </c>
      <c r="B921" s="42" t="s">
        <v>608</v>
      </c>
      <c r="C921" s="36" t="s">
        <v>134</v>
      </c>
      <c r="D921" s="46"/>
      <c r="E921" s="46"/>
      <c r="F921" s="46"/>
      <c r="G921" s="46"/>
      <c r="H921" s="224">
        <f t="shared" si="32"/>
        <v>0</v>
      </c>
    </row>
    <row r="922" spans="1:8" ht="12" customHeight="1">
      <c r="A922" s="214" t="s">
        <v>156</v>
      </c>
      <c r="B922" s="42" t="s">
        <v>609</v>
      </c>
      <c r="C922" s="36" t="s">
        <v>134</v>
      </c>
      <c r="D922" s="46"/>
      <c r="E922" s="46"/>
      <c r="F922" s="46"/>
      <c r="G922" s="46"/>
      <c r="H922" s="224">
        <f t="shared" si="32"/>
        <v>0</v>
      </c>
    </row>
    <row r="923" spans="1:8" ht="12" customHeight="1" thickBot="1">
      <c r="A923" s="214" t="s">
        <v>157</v>
      </c>
      <c r="B923" s="43" t="s">
        <v>610</v>
      </c>
      <c r="C923" s="231" t="s">
        <v>165</v>
      </c>
      <c r="D923" s="46">
        <v>-371717</v>
      </c>
      <c r="E923" s="46">
        <v>-635297</v>
      </c>
      <c r="F923" s="46">
        <v>-862127</v>
      </c>
      <c r="G923" s="46"/>
      <c r="H923" s="224">
        <f t="shared" si="32"/>
        <v>-1869141</v>
      </c>
    </row>
    <row r="924" spans="1:8" ht="12" customHeight="1" thickTop="1" thickBot="1">
      <c r="A924" s="226"/>
      <c r="B924" s="227" t="s">
        <v>10</v>
      </c>
      <c r="C924" s="91"/>
      <c r="D924" s="228">
        <f>SUM(D904:D923)</f>
        <v>0</v>
      </c>
      <c r="E924" s="228">
        <f>SUM(E904:E923)</f>
        <v>0</v>
      </c>
      <c r="F924" s="228">
        <f>SUM(F904:F923)</f>
        <v>0</v>
      </c>
      <c r="G924" s="228">
        <f>SUM(G904:G923)</f>
        <v>0</v>
      </c>
      <c r="H924" s="229">
        <f>SUM(H904:H923)</f>
        <v>0</v>
      </c>
    </row>
    <row r="925" spans="1:8" ht="12" customHeight="1" thickTop="1"/>
    <row r="926" spans="1:8" ht="12" customHeight="1">
      <c r="A926" s="664" t="s">
        <v>611</v>
      </c>
      <c r="B926" s="664"/>
      <c r="C926" s="664"/>
      <c r="D926" s="664"/>
      <c r="E926" s="664"/>
      <c r="F926" s="664"/>
      <c r="G926" s="664"/>
      <c r="H926" s="664"/>
    </row>
    <row r="927" spans="1:8" ht="12" customHeight="1">
      <c r="A927" s="660" t="s">
        <v>532</v>
      </c>
      <c r="B927" s="660"/>
      <c r="C927" s="660"/>
      <c r="D927" s="660"/>
      <c r="E927" s="660"/>
      <c r="F927" s="660"/>
      <c r="G927" s="660"/>
      <c r="H927" s="660"/>
    </row>
    <row r="928" spans="1:8" ht="12" customHeight="1">
      <c r="A928" s="658" t="s">
        <v>533</v>
      </c>
      <c r="B928" s="658"/>
      <c r="C928" s="658"/>
      <c r="D928" s="658"/>
      <c r="E928" s="658"/>
      <c r="F928" s="658"/>
      <c r="G928" s="658"/>
      <c r="H928" s="658"/>
    </row>
    <row r="929" spans="1:8" ht="12" customHeight="1">
      <c r="A929" s="658" t="s">
        <v>12</v>
      </c>
      <c r="B929" s="658"/>
      <c r="C929" s="658"/>
      <c r="D929" s="658"/>
      <c r="E929" s="658"/>
      <c r="F929" s="658"/>
      <c r="G929" s="658"/>
      <c r="H929" s="658"/>
    </row>
    <row r="930" spans="1:8" ht="12" customHeight="1">
      <c r="A930" s="161"/>
      <c r="B930" s="140"/>
      <c r="C930" s="140"/>
      <c r="D930" s="81"/>
      <c r="E930" s="81"/>
      <c r="F930" s="81"/>
      <c r="G930" s="81" t="s">
        <v>637</v>
      </c>
      <c r="H930" s="81" t="s">
        <v>535</v>
      </c>
    </row>
    <row r="931" spans="1:8" ht="12" customHeight="1">
      <c r="A931" s="661" t="s">
        <v>536</v>
      </c>
      <c r="B931" s="661"/>
      <c r="C931" s="661"/>
      <c r="D931" s="661"/>
      <c r="E931" s="661"/>
      <c r="F931" s="661"/>
      <c r="G931" s="661"/>
      <c r="H931" s="661"/>
    </row>
    <row r="932" spans="1:8" ht="12" customHeight="1" thickBot="1">
      <c r="A932" s="659" t="s">
        <v>211</v>
      </c>
      <c r="B932" s="659"/>
      <c r="C932" s="659"/>
      <c r="D932" s="659"/>
      <c r="E932" s="659"/>
      <c r="F932" s="659"/>
      <c r="G932" s="659"/>
      <c r="H932" s="659"/>
    </row>
    <row r="933" spans="1:8" ht="12" customHeight="1" thickTop="1" thickBot="1">
      <c r="A933" s="209" t="s">
        <v>205</v>
      </c>
      <c r="B933" s="481" t="s">
        <v>538</v>
      </c>
      <c r="C933" s="481"/>
      <c r="D933" s="210" t="s">
        <v>539</v>
      </c>
      <c r="E933" s="210" t="s">
        <v>540</v>
      </c>
      <c r="F933" s="210" t="s">
        <v>541</v>
      </c>
      <c r="G933" s="210" t="s">
        <v>542</v>
      </c>
      <c r="H933" s="211" t="s">
        <v>543</v>
      </c>
    </row>
    <row r="934" spans="1:8" ht="12" customHeight="1" thickTop="1">
      <c r="A934" s="212" t="s">
        <v>131</v>
      </c>
      <c r="B934" s="66" t="s">
        <v>544</v>
      </c>
      <c r="C934" s="66"/>
      <c r="D934" s="194"/>
      <c r="E934" s="46"/>
      <c r="F934" s="46"/>
      <c r="G934" s="46"/>
      <c r="H934" s="213">
        <f>SUM(D934:G934)</f>
        <v>0</v>
      </c>
    </row>
    <row r="935" spans="1:8" ht="12" customHeight="1">
      <c r="A935" s="214" t="s">
        <v>139</v>
      </c>
      <c r="B935" s="56" t="s">
        <v>545</v>
      </c>
      <c r="C935" s="56"/>
      <c r="D935" s="46"/>
      <c r="E935" s="46"/>
      <c r="F935" s="46"/>
      <c r="G935" s="46"/>
      <c r="H935" s="215">
        <f>SUM(D935:G935)</f>
        <v>0</v>
      </c>
    </row>
    <row r="936" spans="1:8" ht="12" customHeight="1">
      <c r="A936" s="214" t="s">
        <v>140</v>
      </c>
      <c r="B936" s="56" t="s">
        <v>546</v>
      </c>
      <c r="C936" s="56"/>
      <c r="D936" s="46"/>
      <c r="E936" s="46"/>
      <c r="F936" s="46"/>
      <c r="G936" s="46"/>
      <c r="H936" s="215">
        <f t="shared" ref="H936:H964" si="33">SUM(D936:G936)</f>
        <v>0</v>
      </c>
    </row>
    <row r="937" spans="1:8" ht="12" customHeight="1">
      <c r="A937" s="214" t="s">
        <v>141</v>
      </c>
      <c r="B937" s="56" t="s">
        <v>547</v>
      </c>
      <c r="C937" s="56"/>
      <c r="D937" s="46"/>
      <c r="E937" s="46"/>
      <c r="F937" s="46"/>
      <c r="G937" s="46"/>
      <c r="H937" s="215">
        <f t="shared" si="33"/>
        <v>0</v>
      </c>
    </row>
    <row r="938" spans="1:8" ht="12" customHeight="1">
      <c r="A938" s="214" t="s">
        <v>142</v>
      </c>
      <c r="B938" s="56" t="s">
        <v>548</v>
      </c>
      <c r="C938" s="56"/>
      <c r="D938" s="46"/>
      <c r="E938" s="46"/>
      <c r="F938" s="46"/>
      <c r="G938" s="46"/>
      <c r="H938" s="215">
        <f t="shared" si="33"/>
        <v>0</v>
      </c>
    </row>
    <row r="939" spans="1:8" ht="12" customHeight="1">
      <c r="A939" s="214" t="s">
        <v>143</v>
      </c>
      <c r="B939" s="56" t="s">
        <v>549</v>
      </c>
      <c r="C939" s="56"/>
      <c r="D939" s="46"/>
      <c r="E939" s="46"/>
      <c r="F939" s="46"/>
      <c r="G939" s="46"/>
      <c r="H939" s="215">
        <f t="shared" si="33"/>
        <v>0</v>
      </c>
    </row>
    <row r="940" spans="1:8" ht="12" customHeight="1">
      <c r="A940" s="214" t="s">
        <v>144</v>
      </c>
      <c r="B940" s="56" t="s">
        <v>550</v>
      </c>
      <c r="C940" s="56"/>
      <c r="D940" s="46"/>
      <c r="E940" s="46"/>
      <c r="F940" s="46"/>
      <c r="G940" s="46"/>
      <c r="H940" s="215">
        <f t="shared" si="33"/>
        <v>0</v>
      </c>
    </row>
    <row r="941" spans="1:8" ht="12" customHeight="1">
      <c r="A941" s="214" t="s">
        <v>145</v>
      </c>
      <c r="B941" s="56" t="s">
        <v>551</v>
      </c>
      <c r="C941" s="56"/>
      <c r="D941" s="46"/>
      <c r="E941" s="46"/>
      <c r="F941" s="46"/>
      <c r="G941" s="46"/>
      <c r="H941" s="215">
        <f>SUM(D941:G941)</f>
        <v>0</v>
      </c>
    </row>
    <row r="942" spans="1:8" ht="12" customHeight="1">
      <c r="A942" s="214" t="s">
        <v>146</v>
      </c>
      <c r="B942" s="56" t="s">
        <v>552</v>
      </c>
      <c r="C942" s="56"/>
      <c r="D942" s="46"/>
      <c r="E942" s="46"/>
      <c r="F942" s="46"/>
      <c r="G942" s="46"/>
      <c r="H942" s="215">
        <f t="shared" si="33"/>
        <v>0</v>
      </c>
    </row>
    <row r="943" spans="1:8" ht="12" customHeight="1">
      <c r="A943" s="214" t="s">
        <v>147</v>
      </c>
      <c r="B943" s="56" t="s">
        <v>553</v>
      </c>
      <c r="C943" s="56"/>
      <c r="D943" s="46"/>
      <c r="E943" s="46"/>
      <c r="F943" s="46"/>
      <c r="G943" s="46"/>
      <c r="H943" s="215">
        <f t="shared" si="33"/>
        <v>0</v>
      </c>
    </row>
    <row r="944" spans="1:8" ht="12" customHeight="1">
      <c r="A944" s="214" t="s">
        <v>148</v>
      </c>
      <c r="B944" s="56" t="s">
        <v>554</v>
      </c>
      <c r="C944" s="56"/>
      <c r="D944" s="46"/>
      <c r="E944" s="46"/>
      <c r="F944" s="46"/>
      <c r="G944" s="46"/>
      <c r="H944" s="215">
        <f t="shared" si="33"/>
        <v>0</v>
      </c>
    </row>
    <row r="945" spans="1:8" ht="12" customHeight="1">
      <c r="A945" s="214" t="s">
        <v>149</v>
      </c>
      <c r="B945" s="56" t="s">
        <v>555</v>
      </c>
      <c r="C945" s="56"/>
      <c r="D945" s="46"/>
      <c r="E945" s="46"/>
      <c r="F945" s="46"/>
      <c r="G945" s="46"/>
      <c r="H945" s="215">
        <f t="shared" si="33"/>
        <v>0</v>
      </c>
    </row>
    <row r="946" spans="1:8" ht="12" customHeight="1">
      <c r="A946" s="214" t="s">
        <v>150</v>
      </c>
      <c r="B946" s="56" t="s">
        <v>556</v>
      </c>
      <c r="C946" s="56"/>
      <c r="D946" s="46"/>
      <c r="E946" s="46"/>
      <c r="F946" s="46"/>
      <c r="G946" s="46"/>
      <c r="H946" s="215">
        <f t="shared" si="33"/>
        <v>0</v>
      </c>
    </row>
    <row r="947" spans="1:8" ht="12" customHeight="1">
      <c r="A947" s="214" t="s">
        <v>151</v>
      </c>
      <c r="B947" s="56" t="s">
        <v>557</v>
      </c>
      <c r="C947" s="56"/>
      <c r="D947" s="46"/>
      <c r="E947" s="46"/>
      <c r="F947" s="46"/>
      <c r="G947" s="46"/>
      <c r="H947" s="215">
        <f t="shared" si="33"/>
        <v>0</v>
      </c>
    </row>
    <row r="948" spans="1:8" ht="12" customHeight="1">
      <c r="A948" s="214" t="s">
        <v>152</v>
      </c>
      <c r="B948" s="56" t="s">
        <v>558</v>
      </c>
      <c r="C948" s="56"/>
      <c r="D948" s="46"/>
      <c r="E948" s="46"/>
      <c r="F948" s="46"/>
      <c r="G948" s="46"/>
      <c r="H948" s="215">
        <f t="shared" si="33"/>
        <v>0</v>
      </c>
    </row>
    <row r="949" spans="1:8" ht="12" customHeight="1">
      <c r="A949" s="214" t="s">
        <v>162</v>
      </c>
      <c r="B949" s="56" t="s">
        <v>559</v>
      </c>
      <c r="C949" s="56"/>
      <c r="D949" s="46"/>
      <c r="E949" s="46"/>
      <c r="F949" s="46"/>
      <c r="G949" s="46"/>
      <c r="H949" s="215">
        <f t="shared" si="33"/>
        <v>0</v>
      </c>
    </row>
    <row r="950" spans="1:8">
      <c r="A950" s="214" t="s">
        <v>154</v>
      </c>
      <c r="B950" s="56" t="s">
        <v>560</v>
      </c>
      <c r="C950" s="56"/>
      <c r="D950" s="46"/>
      <c r="E950" s="46"/>
      <c r="F950" s="46"/>
      <c r="G950" s="46"/>
      <c r="H950" s="215">
        <f t="shared" si="33"/>
        <v>0</v>
      </c>
    </row>
    <row r="951" spans="1:8">
      <c r="A951" s="214" t="s">
        <v>155</v>
      </c>
      <c r="B951" s="56" t="s">
        <v>561</v>
      </c>
      <c r="C951" s="56"/>
      <c r="D951" s="46"/>
      <c r="E951" s="46"/>
      <c r="F951" s="46"/>
      <c r="G951" s="46"/>
      <c r="H951" s="215">
        <f t="shared" si="33"/>
        <v>0</v>
      </c>
    </row>
    <row r="952" spans="1:8">
      <c r="A952" s="214" t="s">
        <v>156</v>
      </c>
      <c r="B952" s="56" t="s">
        <v>562</v>
      </c>
      <c r="C952" s="56"/>
      <c r="D952" s="46"/>
      <c r="E952" s="46"/>
      <c r="F952" s="46"/>
      <c r="G952" s="46"/>
      <c r="H952" s="215">
        <f t="shared" si="33"/>
        <v>0</v>
      </c>
    </row>
    <row r="953" spans="1:8">
      <c r="A953" s="214" t="s">
        <v>157</v>
      </c>
      <c r="B953" s="56" t="s">
        <v>563</v>
      </c>
      <c r="C953" s="56"/>
      <c r="D953" s="46"/>
      <c r="E953" s="46"/>
      <c r="F953" s="46"/>
      <c r="G953" s="46"/>
      <c r="H953" s="215">
        <f t="shared" si="33"/>
        <v>0</v>
      </c>
    </row>
    <row r="954" spans="1:8">
      <c r="A954" s="214" t="s">
        <v>158</v>
      </c>
      <c r="B954" s="56" t="s">
        <v>564</v>
      </c>
      <c r="C954" s="56"/>
      <c r="D954" s="46"/>
      <c r="E954" s="46"/>
      <c r="F954" s="46"/>
      <c r="G954" s="46"/>
      <c r="H954" s="215">
        <f t="shared" si="33"/>
        <v>0</v>
      </c>
    </row>
    <row r="955" spans="1:8">
      <c r="A955" s="214" t="s">
        <v>160</v>
      </c>
      <c r="B955" s="56" t="s">
        <v>565</v>
      </c>
      <c r="C955" s="56"/>
      <c r="D955" s="46"/>
      <c r="E955" s="46"/>
      <c r="F955" s="46"/>
      <c r="G955" s="46"/>
      <c r="H955" s="215">
        <f t="shared" si="33"/>
        <v>0</v>
      </c>
    </row>
    <row r="956" spans="1:8" ht="12" customHeight="1">
      <c r="A956" s="214" t="s">
        <v>132</v>
      </c>
      <c r="B956" s="56" t="s">
        <v>566</v>
      </c>
      <c r="C956" s="56"/>
      <c r="D956" s="46"/>
      <c r="E956" s="46"/>
      <c r="F956" s="46"/>
      <c r="G956" s="46"/>
      <c r="H956" s="215">
        <f t="shared" si="33"/>
        <v>0</v>
      </c>
    </row>
    <row r="957" spans="1:8" ht="12" customHeight="1">
      <c r="A957" s="214" t="s">
        <v>133</v>
      </c>
      <c r="B957" s="56" t="s">
        <v>567</v>
      </c>
      <c r="C957" s="56"/>
      <c r="D957" s="46"/>
      <c r="E957" s="46"/>
      <c r="F957" s="46"/>
      <c r="G957" s="46"/>
      <c r="H957" s="215">
        <f t="shared" si="33"/>
        <v>0</v>
      </c>
    </row>
    <row r="958" spans="1:8" ht="12" customHeight="1">
      <c r="A958" s="214" t="s">
        <v>134</v>
      </c>
      <c r="B958" s="56" t="s">
        <v>568</v>
      </c>
      <c r="C958" s="56"/>
      <c r="D958" s="46"/>
      <c r="E958" s="46"/>
      <c r="F958" s="46"/>
      <c r="G958" s="46"/>
      <c r="H958" s="215">
        <f t="shared" si="33"/>
        <v>0</v>
      </c>
    </row>
    <row r="959" spans="1:8" ht="12" customHeight="1">
      <c r="A959" s="214" t="s">
        <v>180</v>
      </c>
      <c r="B959" s="56" t="s">
        <v>569</v>
      </c>
      <c r="C959" s="56"/>
      <c r="D959" s="46"/>
      <c r="E959" s="46"/>
      <c r="F959" s="46"/>
      <c r="G959" s="46"/>
      <c r="H959" s="215">
        <f t="shared" si="33"/>
        <v>0</v>
      </c>
    </row>
    <row r="960" spans="1:8" ht="12" customHeight="1">
      <c r="A960" s="214" t="s">
        <v>181</v>
      </c>
      <c r="B960" s="56" t="s">
        <v>570</v>
      </c>
      <c r="C960" s="56"/>
      <c r="D960" s="46"/>
      <c r="E960" s="46"/>
      <c r="F960" s="46"/>
      <c r="G960" s="46"/>
      <c r="H960" s="215">
        <f t="shared" si="33"/>
        <v>0</v>
      </c>
    </row>
    <row r="961" spans="1:8" ht="12" customHeight="1">
      <c r="A961" s="214" t="s">
        <v>182</v>
      </c>
      <c r="B961" s="56" t="s">
        <v>571</v>
      </c>
      <c r="C961" s="56"/>
      <c r="D961" s="46"/>
      <c r="E961" s="46"/>
      <c r="F961" s="46"/>
      <c r="G961" s="46"/>
      <c r="H961" s="215">
        <f t="shared" si="33"/>
        <v>0</v>
      </c>
    </row>
    <row r="962" spans="1:8" ht="12" customHeight="1">
      <c r="A962" s="214" t="s">
        <v>183</v>
      </c>
      <c r="B962" s="56" t="s">
        <v>572</v>
      </c>
      <c r="C962" s="56"/>
      <c r="D962" s="46"/>
      <c r="E962" s="46"/>
      <c r="F962" s="46"/>
      <c r="G962" s="46"/>
      <c r="H962" s="215">
        <f t="shared" si="33"/>
        <v>0</v>
      </c>
    </row>
    <row r="963" spans="1:8" ht="12" customHeight="1">
      <c r="A963" s="214" t="s">
        <v>185</v>
      </c>
      <c r="B963" s="56" t="s">
        <v>573</v>
      </c>
      <c r="C963" s="56"/>
      <c r="D963" s="46"/>
      <c r="E963" s="46"/>
      <c r="F963" s="46"/>
      <c r="G963" s="46"/>
      <c r="H963" s="215">
        <f t="shared" si="33"/>
        <v>0</v>
      </c>
    </row>
    <row r="964" spans="1:8" ht="12" customHeight="1">
      <c r="A964" s="214" t="s">
        <v>186</v>
      </c>
      <c r="B964" s="56" t="s">
        <v>574</v>
      </c>
      <c r="C964" s="56"/>
      <c r="D964" s="46"/>
      <c r="E964" s="46"/>
      <c r="F964" s="46"/>
      <c r="G964" s="46"/>
      <c r="H964" s="215">
        <f t="shared" si="33"/>
        <v>0</v>
      </c>
    </row>
    <row r="965" spans="1:8" ht="12" customHeight="1">
      <c r="A965" s="214" t="s">
        <v>187</v>
      </c>
      <c r="B965" s="56" t="s">
        <v>575</v>
      </c>
      <c r="C965" s="56"/>
      <c r="D965" s="46"/>
      <c r="E965" s="46"/>
      <c r="F965" s="46"/>
      <c r="G965" s="46"/>
      <c r="H965" s="215">
        <f>SUM(D965:G965)</f>
        <v>0</v>
      </c>
    </row>
    <row r="966" spans="1:8" ht="12" customHeight="1">
      <c r="A966" s="214" t="s">
        <v>190</v>
      </c>
      <c r="B966" s="56" t="s">
        <v>576</v>
      </c>
      <c r="C966" s="56"/>
      <c r="D966" s="46"/>
      <c r="E966" s="46"/>
      <c r="F966" s="46"/>
      <c r="G966" s="46"/>
      <c r="H966" s="215">
        <f t="shared" ref="H966:H978" si="34">SUM(D966:G966)</f>
        <v>0</v>
      </c>
    </row>
    <row r="967" spans="1:8" ht="12" customHeight="1">
      <c r="A967" s="214" t="s">
        <v>197</v>
      </c>
      <c r="B967" s="56" t="s">
        <v>577</v>
      </c>
      <c r="C967" s="56"/>
      <c r="D967" s="46"/>
      <c r="E967" s="46"/>
      <c r="F967" s="46"/>
      <c r="G967" s="46"/>
      <c r="H967" s="215">
        <f t="shared" si="34"/>
        <v>0</v>
      </c>
    </row>
    <row r="968" spans="1:8" ht="12" customHeight="1">
      <c r="A968" s="214" t="s">
        <v>164</v>
      </c>
      <c r="B968" s="56" t="s">
        <v>578</v>
      </c>
      <c r="C968" s="56"/>
      <c r="D968" s="46"/>
      <c r="E968" s="46"/>
      <c r="F968" s="46"/>
      <c r="G968" s="46"/>
      <c r="H968" s="215">
        <f t="shared" si="34"/>
        <v>0</v>
      </c>
    </row>
    <row r="969" spans="1:8" ht="12" customHeight="1">
      <c r="A969" s="214" t="s">
        <v>178</v>
      </c>
      <c r="B969" s="56" t="s">
        <v>579</v>
      </c>
      <c r="C969" s="56"/>
      <c r="D969" s="46"/>
      <c r="E969" s="46"/>
      <c r="F969" s="46"/>
      <c r="G969" s="46"/>
      <c r="H969" s="215">
        <f t="shared" si="34"/>
        <v>0</v>
      </c>
    </row>
    <row r="970" spans="1:8" ht="12" customHeight="1">
      <c r="A970" s="214" t="s">
        <v>135</v>
      </c>
      <c r="B970" s="56" t="s">
        <v>580</v>
      </c>
      <c r="C970" s="56"/>
      <c r="D970" s="46"/>
      <c r="E970" s="46"/>
      <c r="F970" s="46"/>
      <c r="G970" s="46"/>
      <c r="H970" s="215">
        <f t="shared" si="34"/>
        <v>0</v>
      </c>
    </row>
    <row r="971" spans="1:8" ht="12" customHeight="1">
      <c r="A971" s="214" t="s">
        <v>136</v>
      </c>
      <c r="B971" s="56" t="s">
        <v>581</v>
      </c>
      <c r="C971" s="56"/>
      <c r="D971" s="46"/>
      <c r="E971" s="46"/>
      <c r="F971" s="46"/>
      <c r="G971" s="46"/>
      <c r="H971" s="215">
        <f t="shared" si="34"/>
        <v>0</v>
      </c>
    </row>
    <row r="972" spans="1:8" ht="12" customHeight="1">
      <c r="A972" s="214" t="s">
        <v>137</v>
      </c>
      <c r="B972" s="56" t="s">
        <v>582</v>
      </c>
      <c r="C972" s="56"/>
      <c r="D972" s="46"/>
      <c r="E972" s="46"/>
      <c r="F972" s="46"/>
      <c r="G972" s="46"/>
      <c r="H972" s="215">
        <f t="shared" si="34"/>
        <v>0</v>
      </c>
    </row>
    <row r="973" spans="1:8" ht="12" customHeight="1">
      <c r="A973" s="214" t="s">
        <v>179</v>
      </c>
      <c r="B973" s="56" t="s">
        <v>583</v>
      </c>
      <c r="C973" s="56"/>
      <c r="D973" s="46"/>
      <c r="E973" s="46"/>
      <c r="F973" s="46"/>
      <c r="G973" s="46"/>
      <c r="H973" s="215">
        <f t="shared" si="34"/>
        <v>0</v>
      </c>
    </row>
    <row r="974" spans="1:8" ht="12" customHeight="1">
      <c r="A974" s="214" t="s">
        <v>165</v>
      </c>
      <c r="B974" s="56" t="s">
        <v>584</v>
      </c>
      <c r="C974" s="56"/>
      <c r="D974" s="46"/>
      <c r="E974" s="46"/>
      <c r="F974" s="46"/>
      <c r="G974" s="46"/>
      <c r="H974" s="215">
        <f t="shared" si="34"/>
        <v>0</v>
      </c>
    </row>
    <row r="975" spans="1:8" ht="12" customHeight="1">
      <c r="A975" s="214" t="s">
        <v>166</v>
      </c>
      <c r="B975" s="56" t="s">
        <v>585</v>
      </c>
      <c r="C975" s="56"/>
      <c r="D975" s="46"/>
      <c r="E975" s="46"/>
      <c r="F975" s="46"/>
      <c r="G975" s="46"/>
      <c r="H975" s="215">
        <f t="shared" si="34"/>
        <v>0</v>
      </c>
    </row>
    <row r="976" spans="1:8" ht="12" customHeight="1">
      <c r="A976" s="214" t="s">
        <v>167</v>
      </c>
      <c r="B976" s="56" t="s">
        <v>586</v>
      </c>
      <c r="C976" s="56"/>
      <c r="D976" s="46"/>
      <c r="E976" s="46"/>
      <c r="F976" s="46"/>
      <c r="G976" s="46"/>
      <c r="H976" s="215">
        <f t="shared" si="34"/>
        <v>0</v>
      </c>
    </row>
    <row r="977" spans="1:8" ht="12" customHeight="1">
      <c r="A977" s="214" t="s">
        <v>168</v>
      </c>
      <c r="B977" s="56" t="s">
        <v>587</v>
      </c>
      <c r="C977" s="56"/>
      <c r="D977" s="46"/>
      <c r="E977" s="46"/>
      <c r="F977" s="46"/>
      <c r="G977" s="46"/>
      <c r="H977" s="215">
        <f t="shared" si="34"/>
        <v>0</v>
      </c>
    </row>
    <row r="978" spans="1:8" ht="12" customHeight="1" thickBot="1">
      <c r="A978" s="216" t="s">
        <v>169</v>
      </c>
      <c r="B978" s="102" t="s">
        <v>588</v>
      </c>
      <c r="C978" s="102"/>
      <c r="D978" s="46"/>
      <c r="E978" s="46"/>
      <c r="F978" s="46"/>
      <c r="G978" s="46"/>
      <c r="H978" s="215">
        <f t="shared" si="34"/>
        <v>0</v>
      </c>
    </row>
    <row r="979" spans="1:8" ht="12" customHeight="1" thickTop="1" thickBot="1">
      <c r="A979" s="662" t="s">
        <v>208</v>
      </c>
      <c r="B979" s="663"/>
      <c r="C979" s="588"/>
      <c r="D979" s="217">
        <f>SUM(D934:D978)</f>
        <v>0</v>
      </c>
      <c r="E979" s="217">
        <f>SUM(E934:E978)</f>
        <v>0</v>
      </c>
      <c r="F979" s="217">
        <f>SUM(F934:F978)</f>
        <v>0</v>
      </c>
      <c r="G979" s="217">
        <f>SUM(G934:G978)</f>
        <v>0</v>
      </c>
      <c r="H979" s="218">
        <f>SUM(H934:H978)</f>
        <v>0</v>
      </c>
    </row>
    <row r="980" spans="1:8" ht="12" customHeight="1" thickTop="1">
      <c r="A980" s="219"/>
      <c r="B980" s="220"/>
      <c r="C980" s="221" t="s">
        <v>590</v>
      </c>
      <c r="D980" s="222"/>
      <c r="E980" s="222" t="s">
        <v>591</v>
      </c>
      <c r="F980" s="220"/>
      <c r="G980" s="220"/>
      <c r="H980" s="220"/>
    </row>
    <row r="981" spans="1:8" ht="12" customHeight="1">
      <c r="A981" s="37" t="s">
        <v>131</v>
      </c>
      <c r="B981" s="185" t="s">
        <v>592</v>
      </c>
      <c r="C981" s="37" t="s">
        <v>142</v>
      </c>
      <c r="D981" s="194">
        <v>-9014765.1300000008</v>
      </c>
      <c r="E981" s="194">
        <v>-29036904</v>
      </c>
      <c r="F981" s="194">
        <v>-93673</v>
      </c>
      <c r="G981" s="194"/>
      <c r="H981" s="223">
        <f>SUM(D981:G981)</f>
        <v>-38145342.130000003</v>
      </c>
    </row>
    <row r="982" spans="1:8" ht="12" customHeight="1">
      <c r="A982" s="214" t="s">
        <v>139</v>
      </c>
      <c r="B982" s="42" t="s">
        <v>593</v>
      </c>
      <c r="C982" s="36" t="s">
        <v>142</v>
      </c>
      <c r="D982" s="46"/>
      <c r="E982" s="46"/>
      <c r="F982" s="46"/>
      <c r="G982" s="46"/>
      <c r="H982" s="224">
        <f t="shared" ref="H982:H1000" si="35">SUM(D982:G982)</f>
        <v>0</v>
      </c>
    </row>
    <row r="983" spans="1:8" ht="12" customHeight="1">
      <c r="A983" s="214" t="s">
        <v>140</v>
      </c>
      <c r="B983" s="42" t="s">
        <v>594</v>
      </c>
      <c r="C983" s="36" t="s">
        <v>142</v>
      </c>
      <c r="D983" s="46"/>
      <c r="F983" s="46"/>
      <c r="G983" s="46"/>
      <c r="H983" s="224">
        <f t="shared" si="35"/>
        <v>0</v>
      </c>
    </row>
    <row r="984" spans="1:8" ht="12" customHeight="1">
      <c r="A984" s="214" t="s">
        <v>141</v>
      </c>
      <c r="B984" s="42" t="s">
        <v>595</v>
      </c>
      <c r="C984" s="36" t="s">
        <v>142</v>
      </c>
      <c r="D984" s="46"/>
      <c r="E984" s="46"/>
      <c r="F984" s="46"/>
      <c r="G984" s="46"/>
      <c r="H984" s="224">
        <f t="shared" si="35"/>
        <v>0</v>
      </c>
    </row>
    <row r="985" spans="1:8" ht="12" customHeight="1">
      <c r="A985" s="214" t="s">
        <v>142</v>
      </c>
      <c r="B985" s="42" t="s">
        <v>596</v>
      </c>
      <c r="C985" s="36" t="s">
        <v>141</v>
      </c>
      <c r="D985" s="46"/>
      <c r="E985" s="46"/>
      <c r="F985" s="46"/>
      <c r="G985" s="46"/>
      <c r="H985" s="224">
        <f t="shared" si="35"/>
        <v>0</v>
      </c>
    </row>
    <row r="986" spans="1:8" ht="12" customHeight="1">
      <c r="A986" s="214" t="s">
        <v>143</v>
      </c>
      <c r="B986" s="42" t="s">
        <v>597</v>
      </c>
      <c r="C986" s="36" t="s">
        <v>141</v>
      </c>
      <c r="D986" s="46"/>
      <c r="E986" s="46"/>
      <c r="F986" s="46"/>
      <c r="G986" s="46"/>
      <c r="H986" s="224">
        <f t="shared" si="35"/>
        <v>0</v>
      </c>
    </row>
    <row r="987" spans="1:8" ht="12" customHeight="1">
      <c r="A987" s="214" t="s">
        <v>144</v>
      </c>
      <c r="B987" s="42" t="s">
        <v>598</v>
      </c>
      <c r="C987" s="36" t="s">
        <v>152</v>
      </c>
      <c r="D987" s="46"/>
      <c r="E987" s="46"/>
      <c r="F987" s="46"/>
      <c r="G987" s="46"/>
      <c r="H987" s="224">
        <f t="shared" si="35"/>
        <v>0</v>
      </c>
    </row>
    <row r="988" spans="1:8" ht="12" customHeight="1">
      <c r="A988" s="214" t="s">
        <v>145</v>
      </c>
      <c r="B988" s="42" t="s">
        <v>599</v>
      </c>
      <c r="C988" s="36" t="s">
        <v>152</v>
      </c>
      <c r="D988" s="46"/>
      <c r="E988" s="46"/>
      <c r="F988" s="46"/>
      <c r="G988" s="46"/>
      <c r="H988" s="224">
        <f t="shared" si="35"/>
        <v>0</v>
      </c>
    </row>
    <row r="989" spans="1:8" ht="12" customHeight="1">
      <c r="A989" s="214" t="s">
        <v>146</v>
      </c>
      <c r="B989" s="42" t="s">
        <v>600</v>
      </c>
      <c r="C989" s="36" t="s">
        <v>162</v>
      </c>
      <c r="D989" s="46"/>
      <c r="E989" s="46"/>
      <c r="F989" s="46"/>
      <c r="G989" s="46"/>
      <c r="H989" s="224">
        <f t="shared" si="35"/>
        <v>0</v>
      </c>
    </row>
    <row r="990" spans="1:8" ht="12" customHeight="1">
      <c r="A990" s="214" t="s">
        <v>147</v>
      </c>
      <c r="B990" s="42" t="s">
        <v>601</v>
      </c>
      <c r="C990" s="36" t="s">
        <v>162</v>
      </c>
      <c r="D990" s="46"/>
      <c r="E990" s="46"/>
      <c r="F990" s="46"/>
      <c r="G990" s="46"/>
      <c r="H990" s="224">
        <f t="shared" si="35"/>
        <v>0</v>
      </c>
    </row>
    <row r="991" spans="1:8" ht="12" customHeight="1">
      <c r="A991" s="214" t="s">
        <v>148</v>
      </c>
      <c r="B991" s="42" t="s">
        <v>614</v>
      </c>
      <c r="C991" s="36" t="s">
        <v>152</v>
      </c>
      <c r="D991" s="46"/>
      <c r="E991" s="46"/>
      <c r="F991" s="46"/>
      <c r="G991" s="46"/>
      <c r="H991" s="224">
        <f t="shared" si="35"/>
        <v>0</v>
      </c>
    </row>
    <row r="992" spans="1:8" ht="12" customHeight="1">
      <c r="A992" s="214" t="s">
        <v>149</v>
      </c>
      <c r="B992" s="42" t="s">
        <v>603</v>
      </c>
      <c r="C992" s="36" t="s">
        <v>152</v>
      </c>
      <c r="D992" s="46"/>
      <c r="E992" s="46"/>
      <c r="F992" s="46"/>
      <c r="G992" s="46"/>
      <c r="H992" s="224">
        <f t="shared" si="35"/>
        <v>0</v>
      </c>
    </row>
    <row r="993" spans="1:8" ht="12" customHeight="1">
      <c r="A993" s="214" t="s">
        <v>150</v>
      </c>
      <c r="B993" s="42" t="s">
        <v>207</v>
      </c>
      <c r="C993" s="36" t="s">
        <v>152</v>
      </c>
      <c r="D993" s="46"/>
      <c r="E993" s="46"/>
      <c r="F993" s="46"/>
      <c r="G993" s="46"/>
      <c r="H993" s="224">
        <f t="shared" si="35"/>
        <v>0</v>
      </c>
    </row>
    <row r="994" spans="1:8" ht="12" customHeight="1">
      <c r="A994" s="214" t="s">
        <v>151</v>
      </c>
      <c r="B994" s="42" t="s">
        <v>604</v>
      </c>
      <c r="C994" s="36" t="s">
        <v>152</v>
      </c>
      <c r="D994" s="46"/>
      <c r="E994" s="46"/>
      <c r="F994" s="46"/>
      <c r="G994" s="46"/>
      <c r="H994" s="224">
        <f t="shared" si="35"/>
        <v>0</v>
      </c>
    </row>
    <row r="995" spans="1:8" ht="12" customHeight="1">
      <c r="A995" s="214" t="s">
        <v>152</v>
      </c>
      <c r="B995" s="56" t="s">
        <v>605</v>
      </c>
      <c r="C995" s="36" t="s">
        <v>134</v>
      </c>
      <c r="D995" s="46"/>
      <c r="E995" s="46"/>
      <c r="F995" s="46"/>
      <c r="G995" s="46"/>
      <c r="H995" s="224">
        <f t="shared" si="35"/>
        <v>0</v>
      </c>
    </row>
    <row r="996" spans="1:8" ht="12" customHeight="1">
      <c r="A996" s="214" t="s">
        <v>162</v>
      </c>
      <c r="B996" s="42" t="s">
        <v>606</v>
      </c>
      <c r="C996" s="36" t="s">
        <v>134</v>
      </c>
      <c r="D996" s="46"/>
      <c r="E996" s="46"/>
      <c r="F996" s="46"/>
      <c r="G996" s="46"/>
      <c r="H996" s="224">
        <f t="shared" si="35"/>
        <v>0</v>
      </c>
    </row>
    <row r="997" spans="1:8" ht="12" customHeight="1">
      <c r="A997" s="214" t="s">
        <v>154</v>
      </c>
      <c r="B997" s="42" t="s">
        <v>607</v>
      </c>
      <c r="C997" s="36" t="s">
        <v>180</v>
      </c>
      <c r="D997" s="46"/>
      <c r="E997" s="46"/>
      <c r="F997" s="46"/>
      <c r="G997" s="46"/>
      <c r="H997" s="224">
        <f t="shared" si="35"/>
        <v>0</v>
      </c>
    </row>
    <row r="998" spans="1:8" ht="12" customHeight="1">
      <c r="A998" s="214" t="s">
        <v>155</v>
      </c>
      <c r="B998" s="42" t="s">
        <v>608</v>
      </c>
      <c r="C998" s="36" t="s">
        <v>134</v>
      </c>
      <c r="D998" s="46"/>
      <c r="E998" s="46"/>
      <c r="F998" s="46"/>
      <c r="G998" s="46"/>
      <c r="H998" s="224">
        <f t="shared" si="35"/>
        <v>0</v>
      </c>
    </row>
    <row r="999" spans="1:8" ht="12" customHeight="1">
      <c r="A999" s="214" t="s">
        <v>156</v>
      </c>
      <c r="B999" s="42" t="s">
        <v>609</v>
      </c>
      <c r="C999" s="36" t="s">
        <v>134</v>
      </c>
      <c r="D999" s="46"/>
      <c r="E999" s="46"/>
      <c r="F999" s="46"/>
      <c r="G999" s="46"/>
      <c r="H999" s="224">
        <f t="shared" si="35"/>
        <v>0</v>
      </c>
    </row>
    <row r="1000" spans="1:8" ht="12" customHeight="1" thickBot="1">
      <c r="A1000" s="214" t="s">
        <v>157</v>
      </c>
      <c r="B1000" s="43" t="s">
        <v>610</v>
      </c>
      <c r="C1000" s="231" t="s">
        <v>166</v>
      </c>
      <c r="D1000" s="194">
        <v>9014765.1300000008</v>
      </c>
      <c r="E1000" s="194">
        <v>29036904</v>
      </c>
      <c r="F1000" s="194">
        <v>93673</v>
      </c>
      <c r="G1000" s="194"/>
      <c r="H1000" s="224">
        <f t="shared" si="35"/>
        <v>38145342.130000003</v>
      </c>
    </row>
    <row r="1001" spans="1:8" ht="12" customHeight="1" thickTop="1" thickBot="1">
      <c r="A1001" s="226"/>
      <c r="B1001" s="227" t="s">
        <v>10</v>
      </c>
      <c r="C1001" s="91"/>
      <c r="D1001" s="228">
        <f>SUM(D981:D1000)</f>
        <v>0</v>
      </c>
      <c r="E1001" s="228">
        <f>SUM(E981:E1000)</f>
        <v>0</v>
      </c>
      <c r="F1001" s="228">
        <f>SUM(F981:F1000)</f>
        <v>0</v>
      </c>
      <c r="G1001" s="228">
        <f>SUM(G981:G1000)</f>
        <v>0</v>
      </c>
      <c r="H1001" s="229">
        <f>SUM(H981:H1000)</f>
        <v>0</v>
      </c>
    </row>
    <row r="1002" spans="1:8" ht="12" customHeight="1" thickTop="1"/>
    <row r="1003" spans="1:8" ht="12" customHeight="1">
      <c r="A1003" s="664" t="s">
        <v>611</v>
      </c>
      <c r="B1003" s="664"/>
      <c r="C1003" s="664"/>
      <c r="D1003" s="664"/>
      <c r="E1003" s="664"/>
      <c r="F1003" s="664"/>
      <c r="G1003" s="664"/>
      <c r="H1003" s="664"/>
    </row>
    <row r="1004" spans="1:8" ht="12" customHeight="1">
      <c r="A1004" s="660" t="s">
        <v>532</v>
      </c>
      <c r="B1004" s="660"/>
      <c r="C1004" s="660"/>
      <c r="D1004" s="660"/>
      <c r="E1004" s="660"/>
      <c r="F1004" s="660"/>
      <c r="G1004" s="660"/>
      <c r="H1004" s="660"/>
    </row>
    <row r="1005" spans="1:8" ht="12" customHeight="1">
      <c r="A1005" s="658" t="s">
        <v>533</v>
      </c>
      <c r="B1005" s="658"/>
      <c r="C1005" s="658"/>
      <c r="D1005" s="658"/>
      <c r="E1005" s="658"/>
      <c r="F1005" s="658"/>
      <c r="G1005" s="658"/>
      <c r="H1005" s="658"/>
    </row>
    <row r="1006" spans="1:8" ht="12" customHeight="1">
      <c r="A1006" s="658" t="s">
        <v>12</v>
      </c>
      <c r="B1006" s="658"/>
      <c r="C1006" s="658"/>
      <c r="D1006" s="658"/>
      <c r="E1006" s="658"/>
      <c r="F1006" s="658"/>
      <c r="G1006" s="658"/>
      <c r="H1006" s="658"/>
    </row>
    <row r="1007" spans="1:8" ht="12" customHeight="1">
      <c r="A1007" s="161"/>
      <c r="B1007" s="140"/>
      <c r="C1007" s="140"/>
      <c r="D1007" s="81"/>
      <c r="E1007" s="81"/>
      <c r="F1007" s="81"/>
      <c r="G1007" s="81" t="s">
        <v>638</v>
      </c>
      <c r="H1007" s="81" t="s">
        <v>535</v>
      </c>
    </row>
    <row r="1008" spans="1:8" ht="12" customHeight="1">
      <c r="A1008" s="208" t="s">
        <v>536</v>
      </c>
      <c r="B1008" s="208"/>
      <c r="C1008" s="208"/>
      <c r="D1008" s="208"/>
      <c r="E1008" s="208"/>
      <c r="F1008" s="208"/>
      <c r="G1008" s="208"/>
      <c r="H1008" s="208"/>
    </row>
    <row r="1009" spans="1:8" ht="12" customHeight="1" thickBot="1">
      <c r="A1009" s="253" t="s">
        <v>212</v>
      </c>
      <c r="B1009" s="253"/>
      <c r="C1009" s="253"/>
      <c r="D1009" s="253"/>
      <c r="E1009" s="253"/>
      <c r="F1009" s="253"/>
      <c r="G1009" s="253"/>
      <c r="H1009" s="253"/>
    </row>
    <row r="1010" spans="1:8" ht="12" customHeight="1" thickTop="1" thickBot="1">
      <c r="A1010" s="209" t="s">
        <v>205</v>
      </c>
      <c r="B1010" s="481" t="s">
        <v>538</v>
      </c>
      <c r="C1010" s="481"/>
      <c r="D1010" s="210" t="s">
        <v>539</v>
      </c>
      <c r="E1010" s="210" t="s">
        <v>540</v>
      </c>
      <c r="F1010" s="210" t="s">
        <v>541</v>
      </c>
      <c r="G1010" s="210" t="s">
        <v>542</v>
      </c>
      <c r="H1010" s="211" t="s">
        <v>543</v>
      </c>
    </row>
    <row r="1011" spans="1:8" ht="12" customHeight="1" thickTop="1">
      <c r="A1011" s="212" t="s">
        <v>131</v>
      </c>
      <c r="B1011" s="66" t="s">
        <v>544</v>
      </c>
      <c r="C1011" s="66"/>
      <c r="D1011" s="194"/>
      <c r="E1011" s="46"/>
      <c r="F1011" s="194"/>
      <c r="G1011" s="194"/>
      <c r="H1011" s="213">
        <f>SUM(D1011:G1011)</f>
        <v>0</v>
      </c>
    </row>
    <row r="1012" spans="1:8" ht="12" customHeight="1">
      <c r="A1012" s="214" t="s">
        <v>139</v>
      </c>
      <c r="B1012" s="56" t="s">
        <v>545</v>
      </c>
      <c r="C1012" s="56"/>
      <c r="D1012" s="46"/>
      <c r="E1012" s="46"/>
      <c r="F1012" s="46"/>
      <c r="G1012" s="46"/>
      <c r="H1012" s="215">
        <f>SUM(D1012:G1012)</f>
        <v>0</v>
      </c>
    </row>
    <row r="1013" spans="1:8" ht="12" customHeight="1">
      <c r="A1013" s="214" t="s">
        <v>140</v>
      </c>
      <c r="B1013" s="56" t="s">
        <v>546</v>
      </c>
      <c r="C1013" s="56"/>
      <c r="D1013" s="46"/>
      <c r="E1013" s="46"/>
      <c r="F1013" s="46"/>
      <c r="G1013" s="46"/>
      <c r="H1013" s="215">
        <f t="shared" ref="H1013:H1041" si="36">SUM(D1013:G1013)</f>
        <v>0</v>
      </c>
    </row>
    <row r="1014" spans="1:8" ht="12" customHeight="1">
      <c r="A1014" s="214" t="s">
        <v>141</v>
      </c>
      <c r="B1014" s="56" t="s">
        <v>547</v>
      </c>
      <c r="C1014" s="56"/>
      <c r="D1014" s="46"/>
      <c r="E1014" s="46"/>
      <c r="F1014" s="46"/>
      <c r="G1014" s="46"/>
      <c r="H1014" s="215">
        <f t="shared" si="36"/>
        <v>0</v>
      </c>
    </row>
    <row r="1015" spans="1:8" ht="12" customHeight="1">
      <c r="A1015" s="214" t="s">
        <v>142</v>
      </c>
      <c r="B1015" s="56" t="s">
        <v>548</v>
      </c>
      <c r="C1015" s="56"/>
      <c r="D1015" s="46"/>
      <c r="E1015" s="46"/>
      <c r="F1015" s="46"/>
      <c r="G1015" s="46"/>
      <c r="H1015" s="215">
        <f t="shared" si="36"/>
        <v>0</v>
      </c>
    </row>
    <row r="1016" spans="1:8" ht="12" customHeight="1">
      <c r="A1016" s="214" t="s">
        <v>143</v>
      </c>
      <c r="B1016" s="56" t="s">
        <v>549</v>
      </c>
      <c r="C1016" s="56"/>
      <c r="D1016" s="46"/>
      <c r="E1016" s="46"/>
      <c r="F1016" s="46"/>
      <c r="G1016" s="46"/>
      <c r="H1016" s="215">
        <f t="shared" si="36"/>
        <v>0</v>
      </c>
    </row>
    <row r="1017" spans="1:8" ht="12" customHeight="1">
      <c r="A1017" s="214" t="s">
        <v>144</v>
      </c>
      <c r="B1017" s="56" t="s">
        <v>550</v>
      </c>
      <c r="C1017" s="56"/>
      <c r="D1017" s="46"/>
      <c r="E1017" s="46"/>
      <c r="F1017" s="46"/>
      <c r="G1017" s="46"/>
      <c r="H1017" s="215">
        <f t="shared" si="36"/>
        <v>0</v>
      </c>
    </row>
    <row r="1018" spans="1:8" ht="12" customHeight="1">
      <c r="A1018" s="214" t="s">
        <v>145</v>
      </c>
      <c r="B1018" s="56" t="s">
        <v>551</v>
      </c>
      <c r="C1018" s="56"/>
      <c r="D1018" s="46"/>
      <c r="E1018" s="46"/>
      <c r="F1018" s="46"/>
      <c r="G1018" s="46"/>
      <c r="H1018" s="215">
        <f t="shared" si="36"/>
        <v>0</v>
      </c>
    </row>
    <row r="1019" spans="1:8" ht="12" customHeight="1">
      <c r="A1019" s="214" t="s">
        <v>146</v>
      </c>
      <c r="B1019" s="56" t="s">
        <v>552</v>
      </c>
      <c r="C1019" s="56"/>
      <c r="D1019" s="46"/>
      <c r="E1019" s="46"/>
      <c r="F1019" s="46"/>
      <c r="G1019" s="46"/>
      <c r="H1019" s="215">
        <f t="shared" si="36"/>
        <v>0</v>
      </c>
    </row>
    <row r="1020" spans="1:8" ht="12" customHeight="1">
      <c r="A1020" s="214" t="s">
        <v>147</v>
      </c>
      <c r="B1020" s="56" t="s">
        <v>553</v>
      </c>
      <c r="C1020" s="56"/>
      <c r="D1020" s="46"/>
      <c r="E1020" s="46"/>
      <c r="F1020" s="46"/>
      <c r="G1020" s="46"/>
      <c r="H1020" s="215">
        <f t="shared" si="36"/>
        <v>0</v>
      </c>
    </row>
    <row r="1021" spans="1:8" ht="12" customHeight="1">
      <c r="A1021" s="214" t="s">
        <v>148</v>
      </c>
      <c r="B1021" s="56" t="s">
        <v>554</v>
      </c>
      <c r="C1021" s="56"/>
      <c r="D1021" s="46"/>
      <c r="E1021" s="46"/>
      <c r="F1021" s="46"/>
      <c r="G1021" s="46"/>
      <c r="H1021" s="215">
        <f t="shared" si="36"/>
        <v>0</v>
      </c>
    </row>
    <row r="1022" spans="1:8" ht="12" customHeight="1">
      <c r="A1022" s="214" t="s">
        <v>149</v>
      </c>
      <c r="B1022" s="56" t="s">
        <v>555</v>
      </c>
      <c r="C1022" s="56"/>
      <c r="D1022" s="46"/>
      <c r="E1022" s="46"/>
      <c r="F1022" s="46"/>
      <c r="G1022" s="46"/>
      <c r="H1022" s="215">
        <f t="shared" si="36"/>
        <v>0</v>
      </c>
    </row>
    <row r="1023" spans="1:8" ht="12" customHeight="1">
      <c r="A1023" s="214" t="s">
        <v>150</v>
      </c>
      <c r="B1023" s="56" t="s">
        <v>556</v>
      </c>
      <c r="C1023" s="140"/>
      <c r="D1023" s="46"/>
      <c r="E1023" s="46"/>
      <c r="F1023" s="46"/>
      <c r="G1023" s="46"/>
      <c r="H1023" s="215">
        <f t="shared" si="36"/>
        <v>0</v>
      </c>
    </row>
    <row r="1024" spans="1:8" ht="12" customHeight="1">
      <c r="A1024" s="214" t="s">
        <v>151</v>
      </c>
      <c r="B1024" s="56" t="s">
        <v>557</v>
      </c>
      <c r="C1024" s="56"/>
      <c r="D1024" s="46"/>
      <c r="E1024" s="46"/>
      <c r="F1024" s="46"/>
      <c r="G1024" s="46"/>
      <c r="H1024" s="215">
        <f t="shared" si="36"/>
        <v>0</v>
      </c>
    </row>
    <row r="1025" spans="1:8" ht="12" customHeight="1">
      <c r="A1025" s="214" t="s">
        <v>152</v>
      </c>
      <c r="B1025" s="56" t="s">
        <v>558</v>
      </c>
      <c r="C1025" s="56"/>
      <c r="D1025" s="46"/>
      <c r="E1025" s="46"/>
      <c r="F1025" s="46"/>
      <c r="G1025" s="46"/>
      <c r="H1025" s="215">
        <f t="shared" si="36"/>
        <v>0</v>
      </c>
    </row>
    <row r="1026" spans="1:8" ht="12" customHeight="1">
      <c r="A1026" s="214" t="s">
        <v>162</v>
      </c>
      <c r="B1026" s="56" t="s">
        <v>559</v>
      </c>
      <c r="C1026" s="56"/>
      <c r="D1026" s="46"/>
      <c r="E1026" s="46"/>
      <c r="F1026" s="46"/>
      <c r="G1026" s="46"/>
      <c r="H1026" s="215">
        <f t="shared" si="36"/>
        <v>0</v>
      </c>
    </row>
    <row r="1027" spans="1:8" ht="12" customHeight="1">
      <c r="A1027" s="214" t="s">
        <v>154</v>
      </c>
      <c r="B1027" s="56" t="s">
        <v>560</v>
      </c>
      <c r="C1027" s="56"/>
      <c r="D1027" s="46"/>
      <c r="E1027" s="46"/>
      <c r="F1027" s="46"/>
      <c r="G1027" s="46"/>
      <c r="H1027" s="215">
        <f t="shared" si="36"/>
        <v>0</v>
      </c>
    </row>
    <row r="1028" spans="1:8" ht="12" customHeight="1">
      <c r="A1028" s="214" t="s">
        <v>155</v>
      </c>
      <c r="B1028" s="56" t="s">
        <v>561</v>
      </c>
      <c r="C1028" s="56"/>
      <c r="D1028" s="46"/>
      <c r="E1028" s="46"/>
      <c r="F1028" s="46"/>
      <c r="G1028" s="46"/>
      <c r="H1028" s="215">
        <f t="shared" si="36"/>
        <v>0</v>
      </c>
    </row>
    <row r="1029" spans="1:8" ht="12" customHeight="1">
      <c r="A1029" s="214" t="s">
        <v>156</v>
      </c>
      <c r="B1029" s="56" t="s">
        <v>562</v>
      </c>
      <c r="C1029" s="56"/>
      <c r="D1029" s="46"/>
      <c r="E1029" s="46"/>
      <c r="F1029" s="46"/>
      <c r="G1029" s="46"/>
      <c r="H1029" s="215">
        <f t="shared" si="36"/>
        <v>0</v>
      </c>
    </row>
    <row r="1030" spans="1:8" ht="12" customHeight="1">
      <c r="A1030" s="214" t="s">
        <v>157</v>
      </c>
      <c r="B1030" s="56" t="s">
        <v>563</v>
      </c>
      <c r="C1030" s="56"/>
      <c r="D1030" s="46"/>
      <c r="E1030" s="46"/>
      <c r="F1030" s="46"/>
      <c r="G1030" s="46"/>
      <c r="H1030" s="215">
        <f t="shared" si="36"/>
        <v>0</v>
      </c>
    </row>
    <row r="1031" spans="1:8" ht="12" customHeight="1">
      <c r="A1031" s="214" t="s">
        <v>158</v>
      </c>
      <c r="B1031" s="56" t="s">
        <v>564</v>
      </c>
      <c r="C1031" s="56"/>
      <c r="D1031" s="46"/>
      <c r="E1031" s="46"/>
      <c r="F1031" s="46"/>
      <c r="G1031" s="46"/>
      <c r="H1031" s="215">
        <f t="shared" si="36"/>
        <v>0</v>
      </c>
    </row>
    <row r="1032" spans="1:8" ht="12" customHeight="1">
      <c r="A1032" s="214" t="s">
        <v>160</v>
      </c>
      <c r="B1032" s="56" t="s">
        <v>565</v>
      </c>
      <c r="C1032" s="56"/>
      <c r="D1032" s="46"/>
      <c r="E1032" s="46"/>
      <c r="F1032" s="46"/>
      <c r="G1032" s="46"/>
      <c r="H1032" s="215">
        <f t="shared" si="36"/>
        <v>0</v>
      </c>
    </row>
    <row r="1033" spans="1:8" ht="12" customHeight="1">
      <c r="A1033" s="214" t="s">
        <v>132</v>
      </c>
      <c r="B1033" s="56" t="s">
        <v>566</v>
      </c>
      <c r="C1033" s="56"/>
      <c r="D1033" s="46"/>
      <c r="E1033" s="46"/>
      <c r="F1033" s="46"/>
      <c r="G1033" s="46"/>
      <c r="H1033" s="215">
        <f t="shared" si="36"/>
        <v>0</v>
      </c>
    </row>
    <row r="1034" spans="1:8" ht="12" customHeight="1">
      <c r="A1034" s="214" t="s">
        <v>133</v>
      </c>
      <c r="B1034" s="56" t="s">
        <v>567</v>
      </c>
      <c r="C1034" s="56"/>
      <c r="D1034" s="46"/>
      <c r="E1034" s="46"/>
      <c r="F1034" s="46"/>
      <c r="G1034" s="46"/>
      <c r="H1034" s="215">
        <f t="shared" si="36"/>
        <v>0</v>
      </c>
    </row>
    <row r="1035" spans="1:8" ht="12" customHeight="1">
      <c r="A1035" s="214" t="s">
        <v>134</v>
      </c>
      <c r="B1035" s="56" t="s">
        <v>568</v>
      </c>
      <c r="C1035" s="56"/>
      <c r="D1035" s="46"/>
      <c r="E1035" s="46"/>
      <c r="F1035" s="46"/>
      <c r="G1035" s="46"/>
      <c r="H1035" s="215">
        <f t="shared" si="36"/>
        <v>0</v>
      </c>
    </row>
    <row r="1036" spans="1:8" ht="12" customHeight="1">
      <c r="A1036" s="214" t="s">
        <v>180</v>
      </c>
      <c r="B1036" s="56" t="s">
        <v>569</v>
      </c>
      <c r="C1036" s="56"/>
      <c r="D1036" s="46"/>
      <c r="E1036" s="46"/>
      <c r="F1036" s="46"/>
      <c r="G1036" s="46"/>
      <c r="H1036" s="215">
        <f t="shared" si="36"/>
        <v>0</v>
      </c>
    </row>
    <row r="1037" spans="1:8" ht="12" customHeight="1">
      <c r="A1037" s="214" t="s">
        <v>181</v>
      </c>
      <c r="B1037" s="56" t="s">
        <v>570</v>
      </c>
      <c r="C1037" s="56"/>
      <c r="D1037" s="46"/>
      <c r="E1037" s="46"/>
      <c r="F1037" s="46"/>
      <c r="G1037" s="46"/>
      <c r="H1037" s="215">
        <f t="shared" si="36"/>
        <v>0</v>
      </c>
    </row>
    <row r="1038" spans="1:8" ht="12" customHeight="1">
      <c r="A1038" s="214" t="s">
        <v>182</v>
      </c>
      <c r="B1038" s="56" t="s">
        <v>571</v>
      </c>
      <c r="C1038" s="56"/>
      <c r="D1038" s="46"/>
      <c r="E1038" s="46"/>
      <c r="F1038" s="46"/>
      <c r="G1038" s="46"/>
      <c r="H1038" s="215">
        <f t="shared" si="36"/>
        <v>0</v>
      </c>
    </row>
    <row r="1039" spans="1:8">
      <c r="A1039" s="214" t="s">
        <v>183</v>
      </c>
      <c r="B1039" s="56" t="s">
        <v>572</v>
      </c>
      <c r="C1039" s="56"/>
      <c r="D1039" s="46"/>
      <c r="E1039" s="46"/>
      <c r="F1039" s="46"/>
      <c r="G1039" s="46"/>
      <c r="H1039" s="215">
        <f t="shared" si="36"/>
        <v>0</v>
      </c>
    </row>
    <row r="1040" spans="1:8">
      <c r="A1040" s="214" t="s">
        <v>185</v>
      </c>
      <c r="B1040" s="56" t="s">
        <v>573</v>
      </c>
      <c r="C1040" s="56"/>
      <c r="D1040" s="46"/>
      <c r="E1040" s="46"/>
      <c r="F1040" s="46"/>
      <c r="G1040" s="46"/>
      <c r="H1040" s="215">
        <f t="shared" si="36"/>
        <v>0</v>
      </c>
    </row>
    <row r="1041" spans="1:8">
      <c r="A1041" s="214" t="s">
        <v>186</v>
      </c>
      <c r="B1041" s="56" t="s">
        <v>574</v>
      </c>
      <c r="C1041" s="56"/>
      <c r="D1041" s="46"/>
      <c r="E1041" s="46"/>
      <c r="F1041" s="46"/>
      <c r="G1041" s="46"/>
      <c r="H1041" s="215">
        <f t="shared" si="36"/>
        <v>0</v>
      </c>
    </row>
    <row r="1042" spans="1:8" ht="12" customHeight="1">
      <c r="A1042" s="214" t="s">
        <v>187</v>
      </c>
      <c r="B1042" s="56" t="s">
        <v>575</v>
      </c>
      <c r="C1042" s="56"/>
      <c r="D1042" s="46"/>
      <c r="E1042" s="46"/>
      <c r="F1042" s="46"/>
      <c r="G1042" s="46"/>
      <c r="H1042" s="215">
        <f>SUM(D1042:G1042)</f>
        <v>0</v>
      </c>
    </row>
    <row r="1043" spans="1:8" ht="12" customHeight="1">
      <c r="A1043" s="214" t="s">
        <v>190</v>
      </c>
      <c r="B1043" s="56" t="s">
        <v>576</v>
      </c>
      <c r="C1043" s="56"/>
      <c r="D1043" s="46"/>
      <c r="E1043" s="46"/>
      <c r="F1043" s="46"/>
      <c r="G1043" s="46"/>
      <c r="H1043" s="215">
        <f t="shared" ref="H1043:H1055" si="37">SUM(D1043:G1043)</f>
        <v>0</v>
      </c>
    </row>
    <row r="1044" spans="1:8" ht="12" customHeight="1">
      <c r="A1044" s="214" t="s">
        <v>197</v>
      </c>
      <c r="B1044" s="56" t="s">
        <v>577</v>
      </c>
      <c r="C1044" s="56"/>
      <c r="D1044" s="46"/>
      <c r="E1044" s="46"/>
      <c r="F1044" s="46"/>
      <c r="G1044" s="46"/>
      <c r="H1044" s="215">
        <f t="shared" si="37"/>
        <v>0</v>
      </c>
    </row>
    <row r="1045" spans="1:8" ht="12" customHeight="1">
      <c r="A1045" s="214" t="s">
        <v>164</v>
      </c>
      <c r="B1045" s="56" t="s">
        <v>578</v>
      </c>
      <c r="C1045" s="56"/>
      <c r="D1045" s="46"/>
      <c r="E1045" s="46"/>
      <c r="F1045" s="46"/>
      <c r="G1045" s="46"/>
      <c r="H1045" s="215">
        <f t="shared" si="37"/>
        <v>0</v>
      </c>
    </row>
    <row r="1046" spans="1:8" ht="12" customHeight="1">
      <c r="A1046" s="214" t="s">
        <v>178</v>
      </c>
      <c r="B1046" s="56" t="s">
        <v>579</v>
      </c>
      <c r="C1046" s="56"/>
      <c r="D1046" s="46"/>
      <c r="E1046" s="46"/>
      <c r="F1046" s="46"/>
      <c r="G1046" s="46"/>
      <c r="H1046" s="215">
        <f t="shared" si="37"/>
        <v>0</v>
      </c>
    </row>
    <row r="1047" spans="1:8" ht="12" customHeight="1">
      <c r="A1047" s="214" t="s">
        <v>135</v>
      </c>
      <c r="B1047" s="56" t="s">
        <v>580</v>
      </c>
      <c r="C1047" s="56"/>
      <c r="D1047" s="46"/>
      <c r="E1047" s="46"/>
      <c r="F1047" s="46"/>
      <c r="G1047" s="46"/>
      <c r="H1047" s="215">
        <f t="shared" si="37"/>
        <v>0</v>
      </c>
    </row>
    <row r="1048" spans="1:8" ht="12" customHeight="1">
      <c r="A1048" s="214" t="s">
        <v>136</v>
      </c>
      <c r="B1048" s="56" t="s">
        <v>581</v>
      </c>
      <c r="C1048" s="56"/>
      <c r="D1048" s="46"/>
      <c r="E1048" s="46"/>
      <c r="F1048" s="46"/>
      <c r="G1048" s="46"/>
      <c r="H1048" s="215">
        <f t="shared" si="37"/>
        <v>0</v>
      </c>
    </row>
    <row r="1049" spans="1:8" ht="12" customHeight="1">
      <c r="A1049" s="214" t="s">
        <v>137</v>
      </c>
      <c r="B1049" s="56" t="s">
        <v>582</v>
      </c>
      <c r="C1049" s="56"/>
      <c r="D1049" s="46"/>
      <c r="E1049" s="46"/>
      <c r="F1049" s="46"/>
      <c r="G1049" s="46"/>
      <c r="H1049" s="215">
        <f t="shared" si="37"/>
        <v>0</v>
      </c>
    </row>
    <row r="1050" spans="1:8" ht="12" customHeight="1">
      <c r="A1050" s="214" t="s">
        <v>179</v>
      </c>
      <c r="B1050" s="56" t="s">
        <v>583</v>
      </c>
      <c r="C1050" s="56"/>
      <c r="D1050" s="46"/>
      <c r="E1050" s="46"/>
      <c r="F1050" s="46"/>
      <c r="G1050" s="46"/>
      <c r="H1050" s="215">
        <f t="shared" si="37"/>
        <v>0</v>
      </c>
    </row>
    <row r="1051" spans="1:8" ht="12" customHeight="1">
      <c r="A1051" s="214" t="s">
        <v>165</v>
      </c>
      <c r="B1051" s="56" t="s">
        <v>584</v>
      </c>
      <c r="C1051" s="56"/>
      <c r="D1051" s="46"/>
      <c r="E1051" s="46"/>
      <c r="F1051" s="46"/>
      <c r="G1051" s="46"/>
      <c r="H1051" s="215">
        <f t="shared" si="37"/>
        <v>0</v>
      </c>
    </row>
    <row r="1052" spans="1:8" ht="12" customHeight="1">
      <c r="A1052" s="214" t="s">
        <v>166</v>
      </c>
      <c r="B1052" s="56" t="s">
        <v>585</v>
      </c>
      <c r="C1052" s="56"/>
      <c r="D1052" s="46"/>
      <c r="E1052" s="46"/>
      <c r="F1052" s="46"/>
      <c r="G1052" s="46"/>
      <c r="H1052" s="215">
        <f t="shared" si="37"/>
        <v>0</v>
      </c>
    </row>
    <row r="1053" spans="1:8" ht="12" customHeight="1">
      <c r="A1053" s="214" t="s">
        <v>167</v>
      </c>
      <c r="B1053" s="56" t="s">
        <v>586</v>
      </c>
      <c r="C1053" s="56"/>
      <c r="D1053" s="46"/>
      <c r="E1053" s="46"/>
      <c r="F1053" s="46"/>
      <c r="G1053" s="46"/>
      <c r="H1053" s="215">
        <f t="shared" si="37"/>
        <v>0</v>
      </c>
    </row>
    <row r="1054" spans="1:8" ht="12" customHeight="1">
      <c r="A1054" s="214" t="s">
        <v>168</v>
      </c>
      <c r="B1054" s="56" t="s">
        <v>587</v>
      </c>
      <c r="C1054" s="56"/>
      <c r="D1054" s="46"/>
      <c r="E1054" s="46"/>
      <c r="F1054" s="46"/>
      <c r="G1054" s="46"/>
      <c r="H1054" s="215">
        <f t="shared" si="37"/>
        <v>0</v>
      </c>
    </row>
    <row r="1055" spans="1:8" ht="12" customHeight="1" thickBot="1">
      <c r="A1055" s="216" t="s">
        <v>169</v>
      </c>
      <c r="B1055" s="102" t="s">
        <v>588</v>
      </c>
      <c r="C1055" s="102"/>
      <c r="D1055" s="46"/>
      <c r="E1055" s="46"/>
      <c r="F1055" s="46"/>
      <c r="G1055" s="46"/>
      <c r="H1055" s="215">
        <f t="shared" si="37"/>
        <v>0</v>
      </c>
    </row>
    <row r="1056" spans="1:8" ht="12" customHeight="1" thickTop="1" thickBot="1">
      <c r="A1056" s="587" t="s">
        <v>208</v>
      </c>
      <c r="B1056" s="588"/>
      <c r="C1056" s="588"/>
      <c r="D1056" s="217">
        <f>SUM(D1011:D1055)</f>
        <v>0</v>
      </c>
      <c r="E1056" s="217">
        <f>SUM(E1011:E1055)</f>
        <v>0</v>
      </c>
      <c r="F1056" s="217">
        <f>SUM(F1011:F1055)</f>
        <v>0</v>
      </c>
      <c r="G1056" s="217">
        <f>SUM(G1011:G1055)</f>
        <v>0</v>
      </c>
      <c r="H1056" s="218">
        <f>SUM(H1011:H1055)</f>
        <v>0</v>
      </c>
    </row>
    <row r="1057" spans="1:8" ht="12" customHeight="1" thickTop="1">
      <c r="A1057" s="219"/>
      <c r="B1057" s="220"/>
      <c r="C1057" s="221" t="s">
        <v>590</v>
      </c>
      <c r="D1057" s="222"/>
      <c r="E1057" s="222" t="s">
        <v>591</v>
      </c>
      <c r="F1057" s="220"/>
      <c r="G1057" s="220"/>
      <c r="H1057" s="220"/>
    </row>
    <row r="1058" spans="1:8" ht="12" customHeight="1">
      <c r="A1058" s="37" t="s">
        <v>131</v>
      </c>
      <c r="B1058" s="185" t="s">
        <v>592</v>
      </c>
      <c r="C1058" s="37" t="s">
        <v>143</v>
      </c>
      <c r="D1058" s="194">
        <v>-42341446.880000003</v>
      </c>
      <c r="E1058" s="194">
        <v>-133106301.01000001</v>
      </c>
      <c r="F1058" s="46"/>
      <c r="G1058" s="194"/>
      <c r="H1058" s="223">
        <f>SUM(D1058:G1058)</f>
        <v>-175447747.89000002</v>
      </c>
    </row>
    <row r="1059" spans="1:8" ht="12" customHeight="1">
      <c r="A1059" s="214" t="s">
        <v>139</v>
      </c>
      <c r="B1059" s="42" t="s">
        <v>593</v>
      </c>
      <c r="C1059" s="36" t="s">
        <v>143</v>
      </c>
      <c r="D1059" s="46"/>
      <c r="E1059" s="194"/>
      <c r="F1059" s="46"/>
      <c r="G1059" s="46"/>
      <c r="H1059" s="224">
        <f t="shared" ref="H1059:H1077" si="38">SUM(D1059:G1059)</f>
        <v>0</v>
      </c>
    </row>
    <row r="1060" spans="1:8" ht="12" customHeight="1">
      <c r="A1060" s="214" t="s">
        <v>140</v>
      </c>
      <c r="B1060" s="42" t="s">
        <v>594</v>
      </c>
      <c r="C1060" s="36" t="s">
        <v>143</v>
      </c>
      <c r="D1060" s="46"/>
      <c r="E1060" s="194"/>
      <c r="F1060" s="46"/>
      <c r="G1060" s="46"/>
      <c r="H1060" s="224">
        <f t="shared" si="38"/>
        <v>0</v>
      </c>
    </row>
    <row r="1061" spans="1:8" ht="12" customHeight="1">
      <c r="A1061" s="214" t="s">
        <v>141</v>
      </c>
      <c r="B1061" s="42" t="s">
        <v>595</v>
      </c>
      <c r="C1061" s="36" t="s">
        <v>143</v>
      </c>
      <c r="D1061" s="46"/>
      <c r="E1061" s="46"/>
      <c r="F1061" s="46"/>
      <c r="G1061" s="46"/>
      <c r="H1061" s="224">
        <f t="shared" si="38"/>
        <v>0</v>
      </c>
    </row>
    <row r="1062" spans="1:8" ht="12" customHeight="1">
      <c r="A1062" s="214" t="s">
        <v>142</v>
      </c>
      <c r="B1062" s="42" t="s">
        <v>596</v>
      </c>
      <c r="C1062" s="36" t="s">
        <v>141</v>
      </c>
      <c r="D1062" s="46"/>
      <c r="E1062" s="46"/>
      <c r="F1062" s="46"/>
      <c r="G1062" s="46"/>
      <c r="H1062" s="224">
        <f t="shared" si="38"/>
        <v>0</v>
      </c>
    </row>
    <row r="1063" spans="1:8" ht="12" customHeight="1">
      <c r="A1063" s="214" t="s">
        <v>143</v>
      </c>
      <c r="B1063" s="42" t="s">
        <v>597</v>
      </c>
      <c r="C1063" s="36" t="s">
        <v>141</v>
      </c>
      <c r="D1063" s="46"/>
      <c r="E1063" s="46"/>
      <c r="F1063" s="46"/>
      <c r="G1063" s="46"/>
      <c r="H1063" s="224">
        <f t="shared" si="38"/>
        <v>0</v>
      </c>
    </row>
    <row r="1064" spans="1:8" ht="12" customHeight="1">
      <c r="A1064" s="214" t="s">
        <v>144</v>
      </c>
      <c r="B1064" s="42" t="s">
        <v>598</v>
      </c>
      <c r="C1064" s="36" t="s">
        <v>152</v>
      </c>
      <c r="D1064" s="46"/>
      <c r="E1064" s="46"/>
      <c r="F1064" s="46"/>
      <c r="G1064" s="46"/>
      <c r="H1064" s="224">
        <f t="shared" si="38"/>
        <v>0</v>
      </c>
    </row>
    <row r="1065" spans="1:8" ht="12" customHeight="1">
      <c r="A1065" s="214" t="s">
        <v>145</v>
      </c>
      <c r="B1065" s="42" t="s">
        <v>599</v>
      </c>
      <c r="C1065" s="36" t="s">
        <v>152</v>
      </c>
      <c r="D1065" s="46"/>
      <c r="E1065" s="46"/>
      <c r="F1065" s="46"/>
      <c r="G1065" s="46"/>
      <c r="H1065" s="224">
        <f t="shared" si="38"/>
        <v>0</v>
      </c>
    </row>
    <row r="1066" spans="1:8" ht="12" customHeight="1">
      <c r="A1066" s="214" t="s">
        <v>146</v>
      </c>
      <c r="B1066" s="42" t="s">
        <v>600</v>
      </c>
      <c r="C1066" s="36" t="s">
        <v>162</v>
      </c>
      <c r="D1066" s="46"/>
      <c r="E1066" s="46"/>
      <c r="F1066" s="46"/>
      <c r="G1066" s="46"/>
      <c r="H1066" s="224">
        <f t="shared" si="38"/>
        <v>0</v>
      </c>
    </row>
    <row r="1067" spans="1:8" ht="12" customHeight="1">
      <c r="A1067" s="214" t="s">
        <v>147</v>
      </c>
      <c r="B1067" s="42" t="s">
        <v>601</v>
      </c>
      <c r="C1067" s="36" t="s">
        <v>162</v>
      </c>
      <c r="D1067" s="46"/>
      <c r="E1067" s="46"/>
      <c r="F1067" s="46"/>
      <c r="G1067" s="46"/>
      <c r="H1067" s="224">
        <f t="shared" si="38"/>
        <v>0</v>
      </c>
    </row>
    <row r="1068" spans="1:8" ht="12" customHeight="1">
      <c r="A1068" s="214" t="s">
        <v>148</v>
      </c>
      <c r="B1068" s="42" t="s">
        <v>614</v>
      </c>
      <c r="C1068" s="36" t="s">
        <v>152</v>
      </c>
      <c r="D1068" s="46"/>
      <c r="E1068" s="46"/>
      <c r="F1068" s="46"/>
      <c r="G1068" s="46"/>
      <c r="H1068" s="224">
        <f t="shared" si="38"/>
        <v>0</v>
      </c>
    </row>
    <row r="1069" spans="1:8" ht="12" customHeight="1">
      <c r="A1069" s="214" t="s">
        <v>149</v>
      </c>
      <c r="B1069" s="42" t="s">
        <v>603</v>
      </c>
      <c r="C1069" s="36" t="s">
        <v>152</v>
      </c>
      <c r="D1069" s="46"/>
      <c r="E1069" s="46"/>
      <c r="F1069" s="46"/>
      <c r="G1069" s="46"/>
      <c r="H1069" s="224">
        <f t="shared" si="38"/>
        <v>0</v>
      </c>
    </row>
    <row r="1070" spans="1:8" ht="12" customHeight="1">
      <c r="A1070" s="214" t="s">
        <v>150</v>
      </c>
      <c r="B1070" s="42" t="s">
        <v>207</v>
      </c>
      <c r="C1070" s="36" t="s">
        <v>152</v>
      </c>
      <c r="D1070" s="46"/>
      <c r="E1070" s="46"/>
      <c r="F1070" s="46"/>
      <c r="G1070" s="46"/>
      <c r="H1070" s="224">
        <f t="shared" si="38"/>
        <v>0</v>
      </c>
    </row>
    <row r="1071" spans="1:8" ht="12" customHeight="1">
      <c r="A1071" s="214" t="s">
        <v>151</v>
      </c>
      <c r="B1071" s="42" t="s">
        <v>604</v>
      </c>
      <c r="C1071" s="36" t="s">
        <v>152</v>
      </c>
      <c r="D1071" s="46"/>
      <c r="E1071" s="46"/>
      <c r="F1071" s="46"/>
      <c r="G1071" s="46"/>
      <c r="H1071" s="224">
        <f t="shared" si="38"/>
        <v>0</v>
      </c>
    </row>
    <row r="1072" spans="1:8" ht="12" customHeight="1">
      <c r="A1072" s="214" t="s">
        <v>152</v>
      </c>
      <c r="B1072" s="56" t="s">
        <v>605</v>
      </c>
      <c r="C1072" s="36" t="s">
        <v>134</v>
      </c>
      <c r="D1072" s="46"/>
      <c r="E1072" s="46"/>
      <c r="F1072" s="46"/>
      <c r="G1072" s="46"/>
      <c r="H1072" s="224">
        <f t="shared" si="38"/>
        <v>0</v>
      </c>
    </row>
    <row r="1073" spans="1:8" ht="12" customHeight="1">
      <c r="A1073" s="214" t="s">
        <v>162</v>
      </c>
      <c r="B1073" s="42" t="s">
        <v>606</v>
      </c>
      <c r="C1073" s="36" t="s">
        <v>134</v>
      </c>
      <c r="D1073" s="46"/>
      <c r="E1073" s="46"/>
      <c r="F1073" s="46"/>
      <c r="G1073" s="46"/>
      <c r="H1073" s="224">
        <f t="shared" si="38"/>
        <v>0</v>
      </c>
    </row>
    <row r="1074" spans="1:8" ht="12" customHeight="1">
      <c r="A1074" s="214" t="s">
        <v>154</v>
      </c>
      <c r="B1074" s="42" t="s">
        <v>607</v>
      </c>
      <c r="C1074" s="36" t="s">
        <v>180</v>
      </c>
      <c r="D1074" s="46"/>
      <c r="E1074" s="46"/>
      <c r="F1074" s="46"/>
      <c r="G1074" s="46"/>
      <c r="H1074" s="224">
        <f t="shared" si="38"/>
        <v>0</v>
      </c>
    </row>
    <row r="1075" spans="1:8" ht="12" customHeight="1">
      <c r="A1075" s="214" t="s">
        <v>155</v>
      </c>
      <c r="B1075" s="42" t="s">
        <v>608</v>
      </c>
      <c r="C1075" s="36" t="s">
        <v>134</v>
      </c>
      <c r="D1075" s="46"/>
      <c r="E1075" s="46"/>
      <c r="F1075" s="46"/>
      <c r="G1075" s="46"/>
      <c r="H1075" s="224">
        <f t="shared" si="38"/>
        <v>0</v>
      </c>
    </row>
    <row r="1076" spans="1:8" ht="12" customHeight="1">
      <c r="A1076" s="214" t="s">
        <v>156</v>
      </c>
      <c r="B1076" s="42" t="s">
        <v>609</v>
      </c>
      <c r="C1076" s="36" t="s">
        <v>134</v>
      </c>
      <c r="D1076" s="46"/>
      <c r="E1076" s="46"/>
      <c r="F1076" s="46"/>
      <c r="G1076" s="46"/>
      <c r="H1076" s="224">
        <f t="shared" si="38"/>
        <v>0</v>
      </c>
    </row>
    <row r="1077" spans="1:8" ht="12" customHeight="1" thickBot="1">
      <c r="A1077" s="214" t="s">
        <v>157</v>
      </c>
      <c r="B1077" s="43" t="s">
        <v>610</v>
      </c>
      <c r="C1077" s="231" t="s">
        <v>167</v>
      </c>
      <c r="D1077" s="194">
        <v>42341446.880000003</v>
      </c>
      <c r="E1077" s="194">
        <v>133106301.01000001</v>
      </c>
      <c r="F1077" s="46"/>
      <c r="G1077" s="194"/>
      <c r="H1077" s="224">
        <f t="shared" si="38"/>
        <v>175447747.89000002</v>
      </c>
    </row>
    <row r="1078" spans="1:8" ht="12" customHeight="1" thickTop="1" thickBot="1">
      <c r="A1078" s="226"/>
      <c r="B1078" s="227" t="s">
        <v>10</v>
      </c>
      <c r="C1078" s="91"/>
      <c r="D1078" s="228">
        <f>SUM(D1058:D1077)</f>
        <v>0</v>
      </c>
      <c r="E1078" s="228">
        <f>SUM(E1058:E1077)</f>
        <v>0</v>
      </c>
      <c r="F1078" s="228">
        <f>SUM(F1058:F1077)</f>
        <v>0</v>
      </c>
      <c r="G1078" s="228">
        <f>SUM(G1058:G1077)</f>
        <v>0</v>
      </c>
      <c r="H1078" s="229">
        <f>SUM(H1058:H1077)</f>
        <v>0</v>
      </c>
    </row>
    <row r="1079" spans="1:8" ht="12" customHeight="1" thickTop="1"/>
    <row r="1080" spans="1:8" ht="12" customHeight="1">
      <c r="A1080" s="664" t="s">
        <v>611</v>
      </c>
      <c r="B1080" s="664"/>
      <c r="C1080" s="664"/>
      <c r="D1080" s="664"/>
      <c r="E1080" s="664"/>
      <c r="F1080" s="664"/>
      <c r="G1080" s="664"/>
      <c r="H1080" s="664"/>
    </row>
    <row r="1081" spans="1:8" ht="12" customHeight="1">
      <c r="A1081" s="660" t="s">
        <v>532</v>
      </c>
      <c r="B1081" s="660"/>
      <c r="C1081" s="660"/>
      <c r="D1081" s="660"/>
      <c r="E1081" s="660"/>
      <c r="F1081" s="660"/>
      <c r="G1081" s="660"/>
      <c r="H1081" s="660"/>
    </row>
    <row r="1082" spans="1:8" ht="12" customHeight="1">
      <c r="A1082" s="658" t="s">
        <v>533</v>
      </c>
      <c r="B1082" s="658"/>
      <c r="C1082" s="658"/>
      <c r="D1082" s="658"/>
      <c r="E1082" s="658"/>
      <c r="F1082" s="658"/>
      <c r="G1082" s="658"/>
      <c r="H1082" s="658"/>
    </row>
    <row r="1083" spans="1:8" ht="12" customHeight="1">
      <c r="A1083" s="658" t="s">
        <v>12</v>
      </c>
      <c r="B1083" s="658"/>
      <c r="C1083" s="658"/>
      <c r="D1083" s="658"/>
      <c r="E1083" s="658"/>
      <c r="F1083" s="658"/>
      <c r="G1083" s="658"/>
      <c r="H1083" s="658"/>
    </row>
    <row r="1084" spans="1:8" ht="12" customHeight="1">
      <c r="A1084" s="161"/>
      <c r="B1084" s="140"/>
      <c r="C1084" s="140"/>
      <c r="D1084" s="81"/>
      <c r="E1084" s="81"/>
      <c r="F1084" s="81"/>
      <c r="G1084" s="81" t="s">
        <v>639</v>
      </c>
      <c r="H1084" s="81" t="s">
        <v>535</v>
      </c>
    </row>
    <row r="1085" spans="1:8" ht="12" customHeight="1">
      <c r="A1085" s="661" t="s">
        <v>536</v>
      </c>
      <c r="B1085" s="661"/>
      <c r="C1085" s="661"/>
      <c r="D1085" s="661"/>
      <c r="E1085" s="661"/>
      <c r="F1085" s="661"/>
      <c r="G1085" s="661"/>
      <c r="H1085" s="661"/>
    </row>
    <row r="1086" spans="1:8" ht="12" customHeight="1" thickBot="1">
      <c r="A1086" s="659" t="s">
        <v>213</v>
      </c>
      <c r="B1086" s="659"/>
      <c r="C1086" s="659"/>
      <c r="D1086" s="659"/>
      <c r="E1086" s="659"/>
      <c r="F1086" s="659"/>
      <c r="G1086" s="659"/>
      <c r="H1086" s="659"/>
    </row>
    <row r="1087" spans="1:8" ht="12" customHeight="1" thickTop="1" thickBot="1">
      <c r="A1087" s="209" t="s">
        <v>205</v>
      </c>
      <c r="B1087" s="481" t="s">
        <v>538</v>
      </c>
      <c r="C1087" s="481"/>
      <c r="D1087" s="210" t="s">
        <v>539</v>
      </c>
      <c r="E1087" s="210" t="s">
        <v>540</v>
      </c>
      <c r="F1087" s="210" t="s">
        <v>541</v>
      </c>
      <c r="G1087" s="210" t="s">
        <v>542</v>
      </c>
      <c r="H1087" s="211" t="s">
        <v>543</v>
      </c>
    </row>
    <row r="1088" spans="1:8" ht="12" customHeight="1" thickTop="1">
      <c r="A1088" s="212" t="s">
        <v>131</v>
      </c>
      <c r="B1088" s="66" t="s">
        <v>544</v>
      </c>
      <c r="C1088" s="66"/>
      <c r="D1088" s="194"/>
      <c r="E1088" s="46"/>
      <c r="F1088" s="46"/>
      <c r="G1088" s="194"/>
      <c r="H1088" s="213">
        <f>SUM(D1088:G1088)</f>
        <v>0</v>
      </c>
    </row>
    <row r="1089" spans="1:8" ht="12" customHeight="1">
      <c r="A1089" s="214" t="s">
        <v>139</v>
      </c>
      <c r="B1089" s="56" t="s">
        <v>545</v>
      </c>
      <c r="C1089" s="56"/>
      <c r="D1089" s="46"/>
      <c r="E1089" s="46"/>
      <c r="F1089" s="46"/>
      <c r="G1089" s="46"/>
      <c r="H1089" s="215">
        <f>SUM(D1089:G1089)</f>
        <v>0</v>
      </c>
    </row>
    <row r="1090" spans="1:8" ht="12" customHeight="1">
      <c r="A1090" s="214" t="s">
        <v>140</v>
      </c>
      <c r="B1090" s="56" t="s">
        <v>546</v>
      </c>
      <c r="C1090" s="56"/>
      <c r="D1090" s="46"/>
      <c r="E1090" s="46"/>
      <c r="F1090" s="46"/>
      <c r="G1090" s="46"/>
      <c r="H1090" s="215">
        <f t="shared" ref="H1090:H1118" si="39">SUM(D1090:G1090)</f>
        <v>0</v>
      </c>
    </row>
    <row r="1091" spans="1:8" ht="12" customHeight="1">
      <c r="A1091" s="214" t="s">
        <v>141</v>
      </c>
      <c r="B1091" s="56" t="s">
        <v>547</v>
      </c>
      <c r="C1091" s="56"/>
      <c r="D1091" s="46"/>
      <c r="E1091" s="46"/>
      <c r="F1091" s="46"/>
      <c r="G1091" s="46"/>
      <c r="H1091" s="215">
        <f t="shared" si="39"/>
        <v>0</v>
      </c>
    </row>
    <row r="1092" spans="1:8" ht="12" customHeight="1">
      <c r="A1092" s="214" t="s">
        <v>142</v>
      </c>
      <c r="B1092" s="56" t="s">
        <v>548</v>
      </c>
      <c r="C1092" s="56"/>
      <c r="D1092" s="46"/>
      <c r="E1092" s="46"/>
      <c r="F1092" s="46"/>
      <c r="G1092" s="46"/>
      <c r="H1092" s="215">
        <f t="shared" si="39"/>
        <v>0</v>
      </c>
    </row>
    <row r="1093" spans="1:8" ht="12" customHeight="1">
      <c r="A1093" s="214" t="s">
        <v>143</v>
      </c>
      <c r="B1093" s="56" t="s">
        <v>549</v>
      </c>
      <c r="C1093" s="56"/>
      <c r="D1093" s="46"/>
      <c r="E1093" s="46"/>
      <c r="F1093" s="46"/>
      <c r="G1093" s="46"/>
      <c r="H1093" s="215">
        <f>SUM(D1093:G1093)</f>
        <v>0</v>
      </c>
    </row>
    <row r="1094" spans="1:8" ht="12" customHeight="1">
      <c r="A1094" s="214" t="s">
        <v>144</v>
      </c>
      <c r="B1094" s="56" t="s">
        <v>550</v>
      </c>
      <c r="C1094" s="56"/>
      <c r="D1094" s="46"/>
      <c r="E1094" s="46"/>
      <c r="F1094" s="46"/>
      <c r="G1094" s="46"/>
      <c r="H1094" s="215">
        <f t="shared" si="39"/>
        <v>0</v>
      </c>
    </row>
    <row r="1095" spans="1:8" ht="12" customHeight="1">
      <c r="A1095" s="214" t="s">
        <v>145</v>
      </c>
      <c r="B1095" s="56" t="s">
        <v>551</v>
      </c>
      <c r="C1095" s="56"/>
      <c r="D1095" s="46"/>
      <c r="E1095" s="46"/>
      <c r="F1095" s="46"/>
      <c r="G1095" s="46"/>
      <c r="H1095" s="215">
        <f t="shared" si="39"/>
        <v>0</v>
      </c>
    </row>
    <row r="1096" spans="1:8" ht="12" customHeight="1">
      <c r="A1096" s="214" t="s">
        <v>146</v>
      </c>
      <c r="B1096" s="56" t="s">
        <v>552</v>
      </c>
      <c r="C1096" s="56"/>
      <c r="D1096" s="46"/>
      <c r="E1096" s="46"/>
      <c r="F1096" s="46"/>
      <c r="G1096" s="46"/>
      <c r="H1096" s="215">
        <f t="shared" si="39"/>
        <v>0</v>
      </c>
    </row>
    <row r="1097" spans="1:8" ht="12" customHeight="1">
      <c r="A1097" s="214" t="s">
        <v>147</v>
      </c>
      <c r="B1097" s="56" t="s">
        <v>553</v>
      </c>
      <c r="C1097" s="56"/>
      <c r="D1097" s="46"/>
      <c r="E1097" s="46"/>
      <c r="F1097" s="46"/>
      <c r="G1097" s="194"/>
      <c r="H1097" s="215">
        <f t="shared" si="39"/>
        <v>0</v>
      </c>
    </row>
    <row r="1098" spans="1:8" ht="12" customHeight="1">
      <c r="A1098" s="214" t="s">
        <v>148</v>
      </c>
      <c r="B1098" s="56" t="s">
        <v>554</v>
      </c>
      <c r="C1098" s="56"/>
      <c r="D1098" s="46"/>
      <c r="E1098" s="46"/>
      <c r="F1098" s="46"/>
      <c r="G1098" s="46"/>
      <c r="H1098" s="215">
        <f t="shared" si="39"/>
        <v>0</v>
      </c>
    </row>
    <row r="1099" spans="1:8" ht="12" customHeight="1">
      <c r="A1099" s="214" t="s">
        <v>149</v>
      </c>
      <c r="B1099" s="56" t="s">
        <v>555</v>
      </c>
      <c r="C1099" s="56"/>
      <c r="D1099" s="46"/>
      <c r="E1099" s="46"/>
      <c r="F1099" s="46"/>
      <c r="G1099" s="46"/>
      <c r="H1099" s="215">
        <f t="shared" si="39"/>
        <v>0</v>
      </c>
    </row>
    <row r="1100" spans="1:8" ht="12" customHeight="1">
      <c r="A1100" s="214" t="s">
        <v>150</v>
      </c>
      <c r="B1100" s="56" t="s">
        <v>556</v>
      </c>
      <c r="C1100" s="56"/>
      <c r="D1100" s="46"/>
      <c r="E1100" s="46"/>
      <c r="F1100" s="46"/>
      <c r="G1100" s="46"/>
      <c r="H1100" s="215">
        <f t="shared" si="39"/>
        <v>0</v>
      </c>
    </row>
    <row r="1101" spans="1:8" ht="12" customHeight="1">
      <c r="A1101" s="214" t="s">
        <v>151</v>
      </c>
      <c r="B1101" s="56" t="s">
        <v>557</v>
      </c>
      <c r="C1101" s="56"/>
      <c r="D1101" s="46"/>
      <c r="E1101" s="46"/>
      <c r="F1101" s="46"/>
      <c r="G1101" s="46"/>
      <c r="H1101" s="215">
        <f t="shared" si="39"/>
        <v>0</v>
      </c>
    </row>
    <row r="1102" spans="1:8" ht="12" customHeight="1">
      <c r="A1102" s="214" t="s">
        <v>152</v>
      </c>
      <c r="B1102" s="56" t="s">
        <v>558</v>
      </c>
      <c r="C1102" s="56"/>
      <c r="D1102" s="46"/>
      <c r="E1102" s="46"/>
      <c r="F1102" s="46"/>
      <c r="G1102" s="46"/>
      <c r="H1102" s="215">
        <f t="shared" si="39"/>
        <v>0</v>
      </c>
    </row>
    <row r="1103" spans="1:8" ht="12" customHeight="1">
      <c r="A1103" s="214" t="s">
        <v>162</v>
      </c>
      <c r="B1103" s="56" t="s">
        <v>559</v>
      </c>
      <c r="C1103" s="56"/>
      <c r="D1103" s="46"/>
      <c r="E1103" s="46"/>
      <c r="F1103" s="46"/>
      <c r="G1103" s="46"/>
      <c r="H1103" s="215">
        <f t="shared" si="39"/>
        <v>0</v>
      </c>
    </row>
    <row r="1104" spans="1:8" ht="12" customHeight="1">
      <c r="A1104" s="214" t="s">
        <v>154</v>
      </c>
      <c r="B1104" s="56" t="s">
        <v>560</v>
      </c>
      <c r="C1104" s="56"/>
      <c r="D1104" s="46"/>
      <c r="E1104" s="46"/>
      <c r="F1104" s="46"/>
      <c r="G1104" s="46"/>
      <c r="H1104" s="215">
        <f t="shared" si="39"/>
        <v>0</v>
      </c>
    </row>
    <row r="1105" spans="1:8" ht="12" customHeight="1">
      <c r="A1105" s="214" t="s">
        <v>155</v>
      </c>
      <c r="B1105" s="56" t="s">
        <v>561</v>
      </c>
      <c r="C1105" s="56"/>
      <c r="D1105" s="46"/>
      <c r="E1105" s="46"/>
      <c r="F1105" s="46"/>
      <c r="G1105" s="46"/>
      <c r="H1105" s="215">
        <f t="shared" si="39"/>
        <v>0</v>
      </c>
    </row>
    <row r="1106" spans="1:8" ht="12" customHeight="1">
      <c r="A1106" s="214" t="s">
        <v>156</v>
      </c>
      <c r="B1106" s="56" t="s">
        <v>562</v>
      </c>
      <c r="C1106" s="56"/>
      <c r="D1106" s="46"/>
      <c r="E1106" s="46"/>
      <c r="F1106" s="46"/>
      <c r="G1106" s="194"/>
      <c r="H1106" s="215">
        <f t="shared" si="39"/>
        <v>0</v>
      </c>
    </row>
    <row r="1107" spans="1:8" ht="12" customHeight="1">
      <c r="A1107" s="214" t="s">
        <v>157</v>
      </c>
      <c r="B1107" s="56" t="s">
        <v>563</v>
      </c>
      <c r="C1107" s="56"/>
      <c r="D1107" s="46"/>
      <c r="E1107" s="46"/>
      <c r="F1107" s="46"/>
      <c r="G1107" s="46"/>
      <c r="H1107" s="215">
        <f t="shared" si="39"/>
        <v>0</v>
      </c>
    </row>
    <row r="1108" spans="1:8" ht="12" customHeight="1">
      <c r="A1108" s="214" t="s">
        <v>158</v>
      </c>
      <c r="B1108" s="56" t="s">
        <v>564</v>
      </c>
      <c r="C1108" s="56"/>
      <c r="D1108" s="46"/>
      <c r="E1108" s="46"/>
      <c r="F1108" s="46"/>
      <c r="G1108" s="46"/>
      <c r="H1108" s="215">
        <f t="shared" si="39"/>
        <v>0</v>
      </c>
    </row>
    <row r="1109" spans="1:8" ht="12" customHeight="1">
      <c r="A1109" s="214" t="s">
        <v>160</v>
      </c>
      <c r="B1109" s="56" t="s">
        <v>565</v>
      </c>
      <c r="C1109" s="56"/>
      <c r="D1109" s="46"/>
      <c r="E1109" s="46"/>
      <c r="F1109" s="46"/>
      <c r="G1109" s="46"/>
      <c r="H1109" s="215">
        <f t="shared" si="39"/>
        <v>0</v>
      </c>
    </row>
    <row r="1110" spans="1:8" ht="12" customHeight="1">
      <c r="A1110" s="214" t="s">
        <v>132</v>
      </c>
      <c r="B1110" s="56" t="s">
        <v>566</v>
      </c>
      <c r="C1110" s="56"/>
      <c r="D1110" s="46"/>
      <c r="E1110" s="46"/>
      <c r="F1110" s="46"/>
      <c r="G1110" s="46"/>
      <c r="H1110" s="215">
        <f t="shared" si="39"/>
        <v>0</v>
      </c>
    </row>
    <row r="1111" spans="1:8" ht="12" customHeight="1">
      <c r="A1111" s="214" t="s">
        <v>133</v>
      </c>
      <c r="B1111" s="56" t="s">
        <v>567</v>
      </c>
      <c r="C1111" s="56"/>
      <c r="D1111" s="46"/>
      <c r="E1111" s="46"/>
      <c r="F1111" s="46"/>
      <c r="G1111" s="46"/>
      <c r="H1111" s="215">
        <f t="shared" si="39"/>
        <v>0</v>
      </c>
    </row>
    <row r="1112" spans="1:8" ht="12" customHeight="1">
      <c r="A1112" s="214" t="s">
        <v>134</v>
      </c>
      <c r="B1112" s="56" t="s">
        <v>568</v>
      </c>
      <c r="C1112" s="56"/>
      <c r="D1112" s="46"/>
      <c r="E1112" s="46"/>
      <c r="F1112" s="46"/>
      <c r="G1112" s="46"/>
      <c r="H1112" s="215">
        <f t="shared" si="39"/>
        <v>0</v>
      </c>
    </row>
    <row r="1113" spans="1:8" ht="12" customHeight="1">
      <c r="A1113" s="214" t="s">
        <v>180</v>
      </c>
      <c r="B1113" s="56" t="s">
        <v>569</v>
      </c>
      <c r="C1113" s="56"/>
      <c r="D1113" s="46"/>
      <c r="E1113" s="46"/>
      <c r="F1113" s="46"/>
      <c r="G1113" s="46"/>
      <c r="H1113" s="215">
        <f t="shared" si="39"/>
        <v>0</v>
      </c>
    </row>
    <row r="1114" spans="1:8" ht="12" customHeight="1">
      <c r="A1114" s="214" t="s">
        <v>181</v>
      </c>
      <c r="B1114" s="56" t="s">
        <v>570</v>
      </c>
      <c r="C1114" s="56"/>
      <c r="D1114" s="46"/>
      <c r="E1114" s="46"/>
      <c r="F1114" s="46"/>
      <c r="G1114" s="46"/>
      <c r="H1114" s="215">
        <f t="shared" si="39"/>
        <v>0</v>
      </c>
    </row>
    <row r="1115" spans="1:8" ht="12" customHeight="1">
      <c r="A1115" s="214" t="s">
        <v>182</v>
      </c>
      <c r="B1115" s="56" t="s">
        <v>571</v>
      </c>
      <c r="C1115" s="56"/>
      <c r="D1115" s="46"/>
      <c r="E1115" s="46"/>
      <c r="F1115" s="46"/>
      <c r="G1115" s="194"/>
      <c r="H1115" s="215">
        <f t="shared" si="39"/>
        <v>0</v>
      </c>
    </row>
    <row r="1116" spans="1:8" ht="12" customHeight="1">
      <c r="A1116" s="214" t="s">
        <v>183</v>
      </c>
      <c r="B1116" s="56" t="s">
        <v>572</v>
      </c>
      <c r="C1116" s="56"/>
      <c r="D1116" s="46"/>
      <c r="E1116" s="46"/>
      <c r="F1116" s="46"/>
      <c r="G1116" s="46"/>
      <c r="H1116" s="215">
        <f t="shared" si="39"/>
        <v>0</v>
      </c>
    </row>
    <row r="1117" spans="1:8" ht="12" customHeight="1">
      <c r="A1117" s="214" t="s">
        <v>185</v>
      </c>
      <c r="B1117" s="56" t="s">
        <v>573</v>
      </c>
      <c r="C1117" s="56"/>
      <c r="D1117" s="46"/>
      <c r="E1117" s="46"/>
      <c r="F1117" s="46"/>
      <c r="G1117" s="46"/>
      <c r="H1117" s="215">
        <f t="shared" si="39"/>
        <v>0</v>
      </c>
    </row>
    <row r="1118" spans="1:8" ht="12" customHeight="1">
      <c r="A1118" s="214" t="s">
        <v>186</v>
      </c>
      <c r="B1118" s="56" t="s">
        <v>574</v>
      </c>
      <c r="C1118" s="56"/>
      <c r="D1118" s="46"/>
      <c r="E1118" s="46"/>
      <c r="F1118" s="46"/>
      <c r="G1118" s="46"/>
      <c r="H1118" s="215">
        <f t="shared" si="39"/>
        <v>0</v>
      </c>
    </row>
    <row r="1119" spans="1:8" ht="12" customHeight="1">
      <c r="A1119" s="214" t="s">
        <v>187</v>
      </c>
      <c r="B1119" s="56" t="s">
        <v>575</v>
      </c>
      <c r="C1119" s="56"/>
      <c r="D1119" s="46"/>
      <c r="E1119" s="46"/>
      <c r="F1119" s="46"/>
      <c r="G1119" s="46"/>
      <c r="H1119" s="215">
        <f>SUM(D1119:G1119)</f>
        <v>0</v>
      </c>
    </row>
    <row r="1120" spans="1:8" ht="12" customHeight="1">
      <c r="A1120" s="214" t="s">
        <v>190</v>
      </c>
      <c r="B1120" s="56" t="s">
        <v>576</v>
      </c>
      <c r="C1120" s="56"/>
      <c r="D1120" s="46"/>
      <c r="E1120" s="46"/>
      <c r="F1120" s="46"/>
      <c r="G1120" s="46"/>
      <c r="H1120" s="215">
        <f t="shared" ref="H1120:H1132" si="40">SUM(D1120:G1120)</f>
        <v>0</v>
      </c>
    </row>
    <row r="1121" spans="1:8" ht="12" customHeight="1">
      <c r="A1121" s="214" t="s">
        <v>197</v>
      </c>
      <c r="B1121" s="56" t="s">
        <v>577</v>
      </c>
      <c r="C1121" s="56"/>
      <c r="D1121" s="46"/>
      <c r="E1121" s="46"/>
      <c r="F1121" s="46"/>
      <c r="G1121" s="46"/>
      <c r="H1121" s="215">
        <f t="shared" si="40"/>
        <v>0</v>
      </c>
    </row>
    <row r="1122" spans="1:8" ht="12" customHeight="1">
      <c r="A1122" s="214" t="s">
        <v>164</v>
      </c>
      <c r="B1122" s="56" t="s">
        <v>578</v>
      </c>
      <c r="C1122" s="56"/>
      <c r="D1122" s="46"/>
      <c r="E1122" s="46"/>
      <c r="F1122" s="46"/>
      <c r="G1122" s="46"/>
      <c r="H1122" s="215">
        <f t="shared" si="40"/>
        <v>0</v>
      </c>
    </row>
    <row r="1123" spans="1:8" ht="12" customHeight="1">
      <c r="A1123" s="214" t="s">
        <v>178</v>
      </c>
      <c r="B1123" s="56" t="s">
        <v>579</v>
      </c>
      <c r="C1123" s="56"/>
      <c r="D1123" s="46"/>
      <c r="E1123" s="46"/>
      <c r="F1123" s="46"/>
      <c r="G1123" s="46"/>
      <c r="H1123" s="215">
        <f t="shared" si="40"/>
        <v>0</v>
      </c>
    </row>
    <row r="1124" spans="1:8" ht="12" customHeight="1">
      <c r="A1124" s="214" t="s">
        <v>135</v>
      </c>
      <c r="B1124" s="56" t="s">
        <v>580</v>
      </c>
      <c r="C1124" s="56"/>
      <c r="D1124" s="46"/>
      <c r="E1124" s="46"/>
      <c r="F1124" s="46"/>
      <c r="G1124" s="194"/>
      <c r="H1124" s="215">
        <f t="shared" si="40"/>
        <v>0</v>
      </c>
    </row>
    <row r="1125" spans="1:8" ht="12" customHeight="1">
      <c r="A1125" s="214" t="s">
        <v>136</v>
      </c>
      <c r="B1125" s="56" t="s">
        <v>581</v>
      </c>
      <c r="C1125" s="56"/>
      <c r="D1125" s="46"/>
      <c r="E1125" s="46"/>
      <c r="F1125" s="46"/>
      <c r="G1125" s="46"/>
      <c r="H1125" s="215">
        <f t="shared" si="40"/>
        <v>0</v>
      </c>
    </row>
    <row r="1126" spans="1:8" ht="12" customHeight="1">
      <c r="A1126" s="214" t="s">
        <v>137</v>
      </c>
      <c r="B1126" s="56" t="s">
        <v>582</v>
      </c>
      <c r="C1126" s="56"/>
      <c r="D1126" s="46"/>
      <c r="E1126" s="46"/>
      <c r="F1126" s="46"/>
      <c r="G1126" s="46"/>
      <c r="H1126" s="215">
        <f t="shared" si="40"/>
        <v>0</v>
      </c>
    </row>
    <row r="1127" spans="1:8" ht="12" customHeight="1">
      <c r="A1127" s="214" t="s">
        <v>179</v>
      </c>
      <c r="B1127" s="56" t="s">
        <v>583</v>
      </c>
      <c r="C1127" s="56"/>
      <c r="D1127" s="46"/>
      <c r="E1127" s="46"/>
      <c r="F1127" s="46"/>
      <c r="G1127" s="46"/>
      <c r="H1127" s="215">
        <f t="shared" si="40"/>
        <v>0</v>
      </c>
    </row>
    <row r="1128" spans="1:8" ht="12" customHeight="1">
      <c r="A1128" s="214" t="s">
        <v>165</v>
      </c>
      <c r="B1128" s="56" t="s">
        <v>584</v>
      </c>
      <c r="C1128" s="56"/>
      <c r="D1128" s="46"/>
      <c r="E1128" s="46"/>
      <c r="F1128" s="46"/>
      <c r="G1128" s="46"/>
      <c r="H1128" s="215">
        <f t="shared" si="40"/>
        <v>0</v>
      </c>
    </row>
    <row r="1129" spans="1:8">
      <c r="A1129" s="214" t="s">
        <v>166</v>
      </c>
      <c r="B1129" s="56" t="s">
        <v>585</v>
      </c>
      <c r="C1129" s="56"/>
      <c r="D1129" s="46"/>
      <c r="E1129" s="46"/>
      <c r="F1129" s="46"/>
      <c r="G1129" s="46"/>
      <c r="H1129" s="215">
        <f t="shared" si="40"/>
        <v>0</v>
      </c>
    </row>
    <row r="1130" spans="1:8">
      <c r="A1130" s="214" t="s">
        <v>167</v>
      </c>
      <c r="B1130" s="56" t="s">
        <v>586</v>
      </c>
      <c r="C1130" s="56"/>
      <c r="D1130" s="46"/>
      <c r="E1130" s="46"/>
      <c r="F1130" s="46"/>
      <c r="G1130" s="46"/>
      <c r="H1130" s="215">
        <f t="shared" si="40"/>
        <v>0</v>
      </c>
    </row>
    <row r="1131" spans="1:8">
      <c r="A1131" s="214" t="s">
        <v>168</v>
      </c>
      <c r="B1131" s="56" t="s">
        <v>587</v>
      </c>
      <c r="C1131" s="56"/>
      <c r="D1131" s="46"/>
      <c r="E1131" s="46"/>
      <c r="F1131" s="46"/>
      <c r="G1131" s="46"/>
      <c r="H1131" s="215">
        <f t="shared" si="40"/>
        <v>0</v>
      </c>
    </row>
    <row r="1132" spans="1:8" ht="12" customHeight="1" thickBot="1">
      <c r="A1132" s="216" t="s">
        <v>169</v>
      </c>
      <c r="B1132" s="102" t="s">
        <v>588</v>
      </c>
      <c r="C1132" s="102"/>
      <c r="D1132" s="46"/>
      <c r="E1132" s="46"/>
      <c r="F1132" s="46"/>
      <c r="G1132" s="46"/>
      <c r="H1132" s="215">
        <f t="shared" si="40"/>
        <v>0</v>
      </c>
    </row>
    <row r="1133" spans="1:8" ht="12" customHeight="1" thickTop="1" thickBot="1">
      <c r="A1133" s="662" t="s">
        <v>208</v>
      </c>
      <c r="B1133" s="663"/>
      <c r="C1133" s="588"/>
      <c r="D1133" s="217">
        <f>SUM(D1088:D1132)</f>
        <v>0</v>
      </c>
      <c r="E1133" s="217">
        <f>SUM(E1088:E1132)</f>
        <v>0</v>
      </c>
      <c r="F1133" s="217">
        <f>SUM(F1088:F1132)</f>
        <v>0</v>
      </c>
      <c r="G1133" s="217">
        <f>SUM(G1088:G1132)</f>
        <v>0</v>
      </c>
      <c r="H1133" s="218">
        <f>SUM(H1088:H1132)</f>
        <v>0</v>
      </c>
    </row>
    <row r="1134" spans="1:8" ht="12" customHeight="1" thickTop="1">
      <c r="A1134" s="219"/>
      <c r="B1134" s="220"/>
      <c r="C1134" s="221" t="s">
        <v>590</v>
      </c>
      <c r="D1134" s="222"/>
      <c r="E1134" s="222" t="s">
        <v>591</v>
      </c>
      <c r="F1134" s="220"/>
      <c r="G1134" s="220"/>
      <c r="H1134" s="220"/>
    </row>
    <row r="1135" spans="1:8" ht="12" customHeight="1">
      <c r="A1135" s="37" t="s">
        <v>131</v>
      </c>
      <c r="B1135" s="185" t="s">
        <v>592</v>
      </c>
      <c r="C1135" s="37" t="s">
        <v>144</v>
      </c>
      <c r="D1135" s="194">
        <v>-216107136.09</v>
      </c>
      <c r="E1135" s="46">
        <v>-255249776.56</v>
      </c>
      <c r="F1135" s="194">
        <v>-270501158.92000002</v>
      </c>
      <c r="G1135" s="194">
        <v>-249862844.47</v>
      </c>
      <c r="H1135" s="223">
        <f>SUM(D1135:G1135)</f>
        <v>-991720916.03999996</v>
      </c>
    </row>
    <row r="1136" spans="1:8" ht="12" customHeight="1">
      <c r="A1136" s="214" t="s">
        <v>139</v>
      </c>
      <c r="B1136" s="42" t="s">
        <v>593</v>
      </c>
      <c r="C1136" s="36" t="s">
        <v>144</v>
      </c>
      <c r="D1136" s="46"/>
      <c r="E1136" s="46"/>
      <c r="F1136" s="46"/>
      <c r="G1136" s="46"/>
      <c r="H1136" s="224">
        <f t="shared" ref="H1136:H1154" si="41">SUM(D1136:G1136)</f>
        <v>0</v>
      </c>
    </row>
    <row r="1137" spans="1:8" ht="12" customHeight="1">
      <c r="A1137" s="214" t="s">
        <v>140</v>
      </c>
      <c r="B1137" s="42" t="s">
        <v>594</v>
      </c>
      <c r="C1137" s="36" t="s">
        <v>144</v>
      </c>
      <c r="E1137" s="46"/>
      <c r="F1137" s="46"/>
      <c r="G1137" s="46"/>
      <c r="H1137" s="224">
        <f t="shared" si="41"/>
        <v>0</v>
      </c>
    </row>
    <row r="1138" spans="1:8" ht="12" customHeight="1">
      <c r="A1138" s="214" t="s">
        <v>141</v>
      </c>
      <c r="B1138" s="42" t="s">
        <v>595</v>
      </c>
      <c r="C1138" s="36" t="s">
        <v>144</v>
      </c>
      <c r="D1138" s="46"/>
      <c r="E1138" s="46"/>
      <c r="F1138" s="46"/>
      <c r="G1138" s="46"/>
      <c r="H1138" s="224">
        <f t="shared" si="41"/>
        <v>0</v>
      </c>
    </row>
    <row r="1139" spans="1:8" ht="12" customHeight="1">
      <c r="A1139" s="214" t="s">
        <v>142</v>
      </c>
      <c r="B1139" s="42" t="s">
        <v>596</v>
      </c>
      <c r="C1139" s="36" t="s">
        <v>144</v>
      </c>
      <c r="D1139" s="46"/>
      <c r="E1139" s="46"/>
      <c r="F1139" s="46"/>
      <c r="G1139" s="46"/>
      <c r="H1139" s="224">
        <f t="shared" si="41"/>
        <v>0</v>
      </c>
    </row>
    <row r="1140" spans="1:8" ht="12" customHeight="1">
      <c r="A1140" s="214" t="s">
        <v>143</v>
      </c>
      <c r="B1140" s="42" t="s">
        <v>597</v>
      </c>
      <c r="C1140" s="36" t="s">
        <v>144</v>
      </c>
      <c r="D1140" s="46"/>
      <c r="E1140" s="46"/>
      <c r="F1140" s="46"/>
      <c r="G1140" s="46"/>
      <c r="H1140" s="224">
        <f t="shared" si="41"/>
        <v>0</v>
      </c>
    </row>
    <row r="1141" spans="1:8" ht="12" customHeight="1">
      <c r="A1141" s="214" t="s">
        <v>144</v>
      </c>
      <c r="B1141" s="42" t="s">
        <v>598</v>
      </c>
      <c r="C1141" s="36" t="s">
        <v>154</v>
      </c>
      <c r="D1141" s="46">
        <v>70544695.290000007</v>
      </c>
      <c r="E1141" s="46">
        <v>83108035.069999993</v>
      </c>
      <c r="F1141" s="46">
        <v>86644156.390000001</v>
      </c>
      <c r="G1141" s="46">
        <v>74516834.709999993</v>
      </c>
      <c r="H1141" s="224">
        <f t="shared" si="41"/>
        <v>314813721.45999998</v>
      </c>
    </row>
    <row r="1142" spans="1:8" ht="12" customHeight="1">
      <c r="A1142" s="214" t="s">
        <v>145</v>
      </c>
      <c r="B1142" s="42" t="s">
        <v>599</v>
      </c>
      <c r="C1142" s="36" t="s">
        <v>154</v>
      </c>
      <c r="E1142" s="46"/>
      <c r="F1142" s="46"/>
      <c r="G1142" s="46"/>
      <c r="H1142" s="224">
        <f t="shared" si="41"/>
        <v>0</v>
      </c>
    </row>
    <row r="1143" spans="1:8" ht="12" customHeight="1">
      <c r="A1143" s="214" t="s">
        <v>146</v>
      </c>
      <c r="B1143" s="42" t="s">
        <v>600</v>
      </c>
      <c r="C1143" s="36" t="s">
        <v>155</v>
      </c>
      <c r="D1143" s="46"/>
      <c r="E1143" s="46">
        <v>982987.92</v>
      </c>
      <c r="F1143" s="46">
        <v>29397997.859999999</v>
      </c>
      <c r="G1143" s="46">
        <v>450635</v>
      </c>
      <c r="H1143" s="224">
        <f t="shared" si="41"/>
        <v>30831620.780000001</v>
      </c>
    </row>
    <row r="1144" spans="1:8" ht="12" customHeight="1">
      <c r="A1144" s="214" t="s">
        <v>147</v>
      </c>
      <c r="B1144" s="42" t="s">
        <v>601</v>
      </c>
      <c r="C1144" s="36" t="s">
        <v>155</v>
      </c>
      <c r="D1144" s="44">
        <v>1488312.76</v>
      </c>
      <c r="E1144" s="46"/>
      <c r="F1144" s="46"/>
      <c r="G1144" s="46"/>
      <c r="H1144" s="224">
        <f t="shared" si="41"/>
        <v>1488312.76</v>
      </c>
    </row>
    <row r="1145" spans="1:8" ht="12" customHeight="1">
      <c r="A1145" s="214" t="s">
        <v>148</v>
      </c>
      <c r="B1145" s="42" t="s">
        <v>614</v>
      </c>
      <c r="C1145" s="36" t="s">
        <v>154</v>
      </c>
      <c r="D1145" s="46"/>
      <c r="E1145" s="46"/>
      <c r="F1145" s="46"/>
      <c r="G1145" s="46"/>
      <c r="H1145" s="224">
        <f t="shared" si="41"/>
        <v>0</v>
      </c>
    </row>
    <row r="1146" spans="1:8" ht="12" customHeight="1">
      <c r="A1146" s="214" t="s">
        <v>149</v>
      </c>
      <c r="B1146" s="42" t="s">
        <v>603</v>
      </c>
      <c r="C1146" s="36" t="s">
        <v>154</v>
      </c>
      <c r="D1146" s="46"/>
      <c r="E1146" s="46"/>
      <c r="F1146" s="46"/>
      <c r="G1146" s="46"/>
      <c r="H1146" s="224">
        <f t="shared" si="41"/>
        <v>0</v>
      </c>
    </row>
    <row r="1147" spans="1:8" ht="12" customHeight="1">
      <c r="A1147" s="214" t="s">
        <v>150</v>
      </c>
      <c r="B1147" s="42" t="s">
        <v>207</v>
      </c>
      <c r="C1147" s="36" t="s">
        <v>154</v>
      </c>
      <c r="D1147" s="46"/>
      <c r="F1147" s="46"/>
      <c r="G1147" s="46"/>
      <c r="H1147" s="224">
        <f t="shared" si="41"/>
        <v>0</v>
      </c>
    </row>
    <row r="1148" spans="1:8" ht="12" customHeight="1">
      <c r="A1148" s="214" t="s">
        <v>151</v>
      </c>
      <c r="B1148" s="42" t="s">
        <v>604</v>
      </c>
      <c r="C1148" s="36" t="s">
        <v>154</v>
      </c>
      <c r="D1148" s="46"/>
      <c r="E1148" s="46"/>
      <c r="F1148" s="46"/>
      <c r="G1148" s="46"/>
      <c r="H1148" s="224">
        <f t="shared" si="41"/>
        <v>0</v>
      </c>
    </row>
    <row r="1149" spans="1:8" ht="12" customHeight="1">
      <c r="A1149" s="214" t="s">
        <v>152</v>
      </c>
      <c r="B1149" s="56" t="s">
        <v>605</v>
      </c>
      <c r="C1149" s="36" t="s">
        <v>181</v>
      </c>
      <c r="D1149" s="46">
        <v>30900016.710000001</v>
      </c>
      <c r="E1149" s="46">
        <v>67167734.700000003</v>
      </c>
      <c r="F1149" s="46">
        <v>124014602.64</v>
      </c>
      <c r="G1149" s="46">
        <v>38718909.840000004</v>
      </c>
      <c r="H1149" s="224">
        <f>SUM(D1149:G1149)</f>
        <v>260801263.89000002</v>
      </c>
    </row>
    <row r="1150" spans="1:8" ht="12" customHeight="1">
      <c r="A1150" s="214" t="s">
        <v>162</v>
      </c>
      <c r="B1150" s="42" t="s">
        <v>606</v>
      </c>
      <c r="C1150" s="36" t="s">
        <v>181</v>
      </c>
      <c r="D1150" s="46"/>
      <c r="E1150" s="46"/>
      <c r="F1150" s="46"/>
      <c r="G1150" s="46"/>
      <c r="H1150" s="224">
        <f t="shared" si="41"/>
        <v>0</v>
      </c>
    </row>
    <row r="1151" spans="1:8" ht="12" customHeight="1">
      <c r="A1151" s="214" t="s">
        <v>154</v>
      </c>
      <c r="B1151" s="42" t="s">
        <v>607</v>
      </c>
      <c r="C1151" s="36" t="s">
        <v>181</v>
      </c>
      <c r="F1151" s="46"/>
      <c r="G1151" s="46"/>
      <c r="H1151" s="224">
        <f t="shared" si="41"/>
        <v>0</v>
      </c>
    </row>
    <row r="1152" spans="1:8" ht="12" customHeight="1">
      <c r="A1152" s="214" t="s">
        <v>155</v>
      </c>
      <c r="B1152" s="42" t="s">
        <v>608</v>
      </c>
      <c r="C1152" s="36" t="s">
        <v>181</v>
      </c>
      <c r="D1152" s="46"/>
      <c r="E1152" s="46"/>
      <c r="F1152" s="46"/>
      <c r="G1152" s="46"/>
      <c r="H1152" s="224">
        <f t="shared" si="41"/>
        <v>0</v>
      </c>
    </row>
    <row r="1153" spans="1:8" ht="12" customHeight="1">
      <c r="A1153" s="214" t="s">
        <v>156</v>
      </c>
      <c r="B1153" s="42" t="s">
        <v>609</v>
      </c>
      <c r="C1153" s="36" t="s">
        <v>181</v>
      </c>
      <c r="D1153" s="46"/>
      <c r="E1153" s="46"/>
      <c r="F1153" s="46"/>
      <c r="G1153" s="46"/>
      <c r="H1153" s="224">
        <f t="shared" si="41"/>
        <v>0</v>
      </c>
    </row>
    <row r="1154" spans="1:8" ht="12" customHeight="1" thickBot="1">
      <c r="A1154" s="214" t="s">
        <v>157</v>
      </c>
      <c r="B1154" s="43" t="s">
        <v>610</v>
      </c>
      <c r="C1154" s="231" t="s">
        <v>168</v>
      </c>
      <c r="D1154" s="46">
        <v>113174111.33</v>
      </c>
      <c r="E1154" s="201">
        <v>103991018.87</v>
      </c>
      <c r="F1154" s="201">
        <v>30444402.030000001</v>
      </c>
      <c r="G1154" s="201">
        <v>136176464.91999999</v>
      </c>
      <c r="H1154" s="224">
        <f t="shared" si="41"/>
        <v>383785997.14999998</v>
      </c>
    </row>
    <row r="1155" spans="1:8" ht="12" customHeight="1" thickTop="1" thickBot="1">
      <c r="A1155" s="226"/>
      <c r="B1155" s="227" t="s">
        <v>10</v>
      </c>
      <c r="C1155" s="91"/>
      <c r="D1155" s="228">
        <f>SUM(D1135:D1154)</f>
        <v>0</v>
      </c>
      <c r="E1155" s="228">
        <f>SUM(E1135:E1154)</f>
        <v>0</v>
      </c>
      <c r="F1155" s="228">
        <f>SUM(F1135:F1154)</f>
        <v>0</v>
      </c>
      <c r="G1155" s="228">
        <f>SUM(G1135:G1154)</f>
        <v>0</v>
      </c>
      <c r="H1155" s="229">
        <f>SUM(H1135:H1154)</f>
        <v>0</v>
      </c>
    </row>
    <row r="1156" spans="1:8" ht="12" customHeight="1" thickTop="1"/>
    <row r="1157" spans="1:8" ht="12" customHeight="1">
      <c r="A1157" s="664" t="s">
        <v>611</v>
      </c>
      <c r="B1157" s="664"/>
      <c r="C1157" s="664"/>
      <c r="D1157" s="664"/>
      <c r="E1157" s="664"/>
      <c r="F1157" s="664"/>
      <c r="G1157" s="664"/>
      <c r="H1157" s="664"/>
    </row>
    <row r="1158" spans="1:8" ht="12" customHeight="1">
      <c r="A1158" s="660" t="s">
        <v>532</v>
      </c>
      <c r="B1158" s="660"/>
      <c r="C1158" s="660"/>
      <c r="D1158" s="660"/>
      <c r="E1158" s="660"/>
      <c r="F1158" s="660"/>
      <c r="G1158" s="660"/>
      <c r="H1158" s="660"/>
    </row>
    <row r="1159" spans="1:8" ht="12" customHeight="1">
      <c r="A1159" s="658" t="s">
        <v>533</v>
      </c>
      <c r="B1159" s="658"/>
      <c r="C1159" s="658"/>
      <c r="D1159" s="658"/>
      <c r="E1159" s="658"/>
      <c r="F1159" s="658"/>
      <c r="G1159" s="658"/>
      <c r="H1159" s="658"/>
    </row>
    <row r="1160" spans="1:8" ht="12" customHeight="1">
      <c r="A1160" s="658" t="s">
        <v>12</v>
      </c>
      <c r="B1160" s="658"/>
      <c r="C1160" s="658"/>
      <c r="D1160" s="658"/>
      <c r="E1160" s="658"/>
      <c r="F1160" s="658"/>
      <c r="G1160" s="658"/>
      <c r="H1160" s="658"/>
    </row>
    <row r="1161" spans="1:8" ht="12" customHeight="1">
      <c r="A1161" s="161"/>
      <c r="B1161" s="140"/>
      <c r="C1161" s="140"/>
      <c r="D1161" s="81"/>
      <c r="E1161" s="81"/>
      <c r="F1161" s="81"/>
      <c r="G1161" s="81" t="s">
        <v>640</v>
      </c>
      <c r="H1161" s="81" t="s">
        <v>535</v>
      </c>
    </row>
    <row r="1162" spans="1:8" ht="12" customHeight="1">
      <c r="A1162" s="661" t="s">
        <v>536</v>
      </c>
      <c r="B1162" s="661"/>
      <c r="C1162" s="661"/>
      <c r="D1162" s="661"/>
      <c r="E1162" s="661"/>
      <c r="F1162" s="661"/>
      <c r="G1162" s="661"/>
      <c r="H1162" s="661"/>
    </row>
    <row r="1163" spans="1:8" ht="12" customHeight="1" thickBot="1">
      <c r="A1163" s="659" t="s">
        <v>641</v>
      </c>
      <c r="B1163" s="659"/>
      <c r="C1163" s="659"/>
      <c r="D1163" s="659"/>
      <c r="E1163" s="659"/>
      <c r="F1163" s="659"/>
      <c r="G1163" s="659"/>
      <c r="H1163" s="659"/>
    </row>
    <row r="1164" spans="1:8" ht="12" customHeight="1" thickTop="1" thickBot="1">
      <c r="A1164" s="209" t="s">
        <v>205</v>
      </c>
      <c r="B1164" s="481" t="s">
        <v>538</v>
      </c>
      <c r="C1164" s="481"/>
      <c r="D1164" s="210" t="s">
        <v>539</v>
      </c>
      <c r="E1164" s="210" t="s">
        <v>540</v>
      </c>
      <c r="F1164" s="210" t="s">
        <v>541</v>
      </c>
      <c r="G1164" s="210" t="s">
        <v>542</v>
      </c>
      <c r="H1164" s="211" t="s">
        <v>543</v>
      </c>
    </row>
    <row r="1165" spans="1:8" ht="12" customHeight="1" thickTop="1">
      <c r="A1165" s="212" t="s">
        <v>131</v>
      </c>
      <c r="B1165" s="66" t="s">
        <v>544</v>
      </c>
      <c r="C1165" s="66"/>
      <c r="D1165" s="194"/>
      <c r="E1165" s="194"/>
      <c r="F1165" s="194"/>
      <c r="G1165" s="194"/>
      <c r="H1165" s="213">
        <f>SUM(D1165:G1165)</f>
        <v>0</v>
      </c>
    </row>
    <row r="1166" spans="1:8" ht="12" customHeight="1">
      <c r="A1166" s="214" t="s">
        <v>139</v>
      </c>
      <c r="B1166" s="56" t="s">
        <v>545</v>
      </c>
      <c r="C1166" s="56"/>
      <c r="D1166" s="46"/>
      <c r="E1166" s="46"/>
      <c r="F1166" s="46"/>
      <c r="G1166" s="46"/>
      <c r="H1166" s="215">
        <f>SUM(D1166:G1166)</f>
        <v>0</v>
      </c>
    </row>
    <row r="1167" spans="1:8" ht="12" customHeight="1">
      <c r="A1167" s="214" t="s">
        <v>140</v>
      </c>
      <c r="B1167" s="56" t="s">
        <v>546</v>
      </c>
      <c r="C1167" s="56"/>
      <c r="D1167" s="46"/>
      <c r="E1167" s="46"/>
      <c r="F1167" s="46"/>
      <c r="G1167" s="46"/>
      <c r="H1167" s="215">
        <f t="shared" ref="H1167:H1195" si="42">SUM(D1167:G1167)</f>
        <v>0</v>
      </c>
    </row>
    <row r="1168" spans="1:8" ht="12" customHeight="1">
      <c r="A1168" s="214" t="s">
        <v>141</v>
      </c>
      <c r="B1168" s="56" t="s">
        <v>547</v>
      </c>
      <c r="C1168" s="56"/>
      <c r="D1168" s="46"/>
      <c r="E1168" s="46"/>
      <c r="F1168" s="46"/>
      <c r="G1168" s="46"/>
      <c r="H1168" s="215">
        <f t="shared" si="42"/>
        <v>0</v>
      </c>
    </row>
    <row r="1169" spans="1:8" ht="12" customHeight="1">
      <c r="A1169" s="214" t="s">
        <v>142</v>
      </c>
      <c r="B1169" s="56" t="s">
        <v>548</v>
      </c>
      <c r="C1169" s="56"/>
      <c r="D1169" s="46"/>
      <c r="E1169" s="46"/>
      <c r="F1169" s="46"/>
      <c r="G1169" s="46"/>
      <c r="H1169" s="215">
        <f t="shared" si="42"/>
        <v>0</v>
      </c>
    </row>
    <row r="1170" spans="1:8" ht="12" customHeight="1">
      <c r="A1170" s="214" t="s">
        <v>143</v>
      </c>
      <c r="B1170" s="56" t="s">
        <v>549</v>
      </c>
      <c r="C1170" s="56"/>
      <c r="D1170" s="46"/>
      <c r="E1170" s="46"/>
      <c r="F1170" s="46"/>
      <c r="G1170" s="46"/>
      <c r="H1170" s="215">
        <f t="shared" si="42"/>
        <v>0</v>
      </c>
    </row>
    <row r="1171" spans="1:8" ht="12" customHeight="1">
      <c r="A1171" s="214" t="s">
        <v>144</v>
      </c>
      <c r="B1171" s="56" t="s">
        <v>550</v>
      </c>
      <c r="C1171" s="56"/>
      <c r="D1171" s="46"/>
      <c r="E1171" s="46"/>
      <c r="F1171" s="46"/>
      <c r="G1171" s="46"/>
      <c r="H1171" s="215">
        <f t="shared" si="42"/>
        <v>0</v>
      </c>
    </row>
    <row r="1172" spans="1:8" ht="12" customHeight="1">
      <c r="A1172" s="214" t="s">
        <v>145</v>
      </c>
      <c r="B1172" s="56" t="s">
        <v>551</v>
      </c>
      <c r="C1172" s="56"/>
      <c r="D1172" s="46"/>
      <c r="E1172" s="46"/>
      <c r="F1172" s="46"/>
      <c r="G1172" s="46"/>
      <c r="H1172" s="215">
        <f t="shared" si="42"/>
        <v>0</v>
      </c>
    </row>
    <row r="1173" spans="1:8" ht="12" customHeight="1">
      <c r="A1173" s="214" t="s">
        <v>146</v>
      </c>
      <c r="B1173" s="56" t="s">
        <v>552</v>
      </c>
      <c r="C1173" s="56"/>
      <c r="D1173" s="46"/>
      <c r="E1173" s="46"/>
      <c r="F1173" s="46"/>
      <c r="G1173" s="46"/>
      <c r="H1173" s="215">
        <f t="shared" si="42"/>
        <v>0</v>
      </c>
    </row>
    <row r="1174" spans="1:8" ht="12" customHeight="1">
      <c r="A1174" s="214" t="s">
        <v>147</v>
      </c>
      <c r="B1174" s="56" t="s">
        <v>553</v>
      </c>
      <c r="C1174" s="56"/>
      <c r="D1174" s="46"/>
      <c r="E1174" s="46"/>
      <c r="F1174" s="46"/>
      <c r="G1174" s="46"/>
      <c r="H1174" s="215">
        <f t="shared" si="42"/>
        <v>0</v>
      </c>
    </row>
    <row r="1175" spans="1:8" ht="12" customHeight="1">
      <c r="A1175" s="214" t="s">
        <v>148</v>
      </c>
      <c r="B1175" s="56" t="s">
        <v>554</v>
      </c>
      <c r="C1175" s="56"/>
      <c r="D1175" s="46"/>
      <c r="E1175" s="46"/>
      <c r="F1175" s="46"/>
      <c r="G1175" s="46"/>
      <c r="H1175" s="215">
        <f t="shared" si="42"/>
        <v>0</v>
      </c>
    </row>
    <row r="1176" spans="1:8" ht="12" customHeight="1">
      <c r="A1176" s="214" t="s">
        <v>149</v>
      </c>
      <c r="B1176" s="56" t="s">
        <v>555</v>
      </c>
      <c r="C1176" s="56"/>
      <c r="D1176" s="46"/>
      <c r="E1176" s="46"/>
      <c r="F1176" s="46"/>
      <c r="G1176" s="46"/>
      <c r="H1176" s="215">
        <f t="shared" si="42"/>
        <v>0</v>
      </c>
    </row>
    <row r="1177" spans="1:8" ht="12" customHeight="1">
      <c r="A1177" s="214" t="s">
        <v>150</v>
      </c>
      <c r="B1177" s="56" t="s">
        <v>556</v>
      </c>
      <c r="C1177" s="56"/>
      <c r="D1177" s="46"/>
      <c r="E1177" s="46"/>
      <c r="F1177" s="46"/>
      <c r="G1177" s="46"/>
      <c r="H1177" s="215">
        <f t="shared" si="42"/>
        <v>0</v>
      </c>
    </row>
    <row r="1178" spans="1:8" ht="12" customHeight="1">
      <c r="A1178" s="214" t="s">
        <v>151</v>
      </c>
      <c r="B1178" s="56" t="s">
        <v>557</v>
      </c>
      <c r="C1178" s="56"/>
      <c r="D1178" s="46"/>
      <c r="E1178" s="46"/>
      <c r="F1178" s="46"/>
      <c r="G1178" s="46"/>
      <c r="H1178" s="215">
        <f t="shared" si="42"/>
        <v>0</v>
      </c>
    </row>
    <row r="1179" spans="1:8" ht="12" customHeight="1">
      <c r="A1179" s="214" t="s">
        <v>152</v>
      </c>
      <c r="B1179" s="56" t="s">
        <v>558</v>
      </c>
      <c r="C1179" s="56"/>
      <c r="D1179" s="46"/>
      <c r="E1179" s="46"/>
      <c r="F1179" s="46"/>
      <c r="G1179" s="46"/>
      <c r="H1179" s="215">
        <f t="shared" si="42"/>
        <v>0</v>
      </c>
    </row>
    <row r="1180" spans="1:8" ht="12" customHeight="1">
      <c r="A1180" s="214" t="s">
        <v>162</v>
      </c>
      <c r="B1180" s="56" t="s">
        <v>559</v>
      </c>
      <c r="C1180" s="56"/>
      <c r="D1180" s="46"/>
      <c r="E1180" s="46"/>
      <c r="F1180" s="46"/>
      <c r="G1180" s="46"/>
      <c r="H1180" s="215">
        <f t="shared" si="42"/>
        <v>0</v>
      </c>
    </row>
    <row r="1181" spans="1:8" ht="12" customHeight="1">
      <c r="A1181" s="214" t="s">
        <v>154</v>
      </c>
      <c r="B1181" s="56" t="s">
        <v>560</v>
      </c>
      <c r="C1181" s="56"/>
      <c r="D1181" s="46"/>
      <c r="E1181" s="46"/>
      <c r="F1181" s="46"/>
      <c r="G1181" s="46"/>
      <c r="H1181" s="215">
        <f t="shared" si="42"/>
        <v>0</v>
      </c>
    </row>
    <row r="1182" spans="1:8" ht="12" customHeight="1">
      <c r="A1182" s="214" t="s">
        <v>155</v>
      </c>
      <c r="B1182" s="56" t="s">
        <v>561</v>
      </c>
      <c r="C1182" s="56"/>
      <c r="D1182" s="46"/>
      <c r="E1182" s="46"/>
      <c r="F1182" s="46"/>
      <c r="G1182" s="46"/>
      <c r="H1182" s="215">
        <f t="shared" si="42"/>
        <v>0</v>
      </c>
    </row>
    <row r="1183" spans="1:8" ht="12" customHeight="1">
      <c r="A1183" s="214" t="s">
        <v>156</v>
      </c>
      <c r="B1183" s="56" t="s">
        <v>562</v>
      </c>
      <c r="C1183" s="56"/>
      <c r="D1183" s="46"/>
      <c r="E1183" s="46"/>
      <c r="F1183" s="46"/>
      <c r="G1183" s="46"/>
      <c r="H1183" s="215">
        <f t="shared" si="42"/>
        <v>0</v>
      </c>
    </row>
    <row r="1184" spans="1:8" ht="12" customHeight="1">
      <c r="A1184" s="214" t="s">
        <v>157</v>
      </c>
      <c r="B1184" s="56" t="s">
        <v>563</v>
      </c>
      <c r="C1184" s="56"/>
      <c r="D1184" s="46"/>
      <c r="E1184" s="46"/>
      <c r="F1184" s="46"/>
      <c r="G1184" s="46"/>
      <c r="H1184" s="215">
        <f t="shared" si="42"/>
        <v>0</v>
      </c>
    </row>
    <row r="1185" spans="1:8" ht="12" customHeight="1">
      <c r="A1185" s="214" t="s">
        <v>158</v>
      </c>
      <c r="B1185" s="56" t="s">
        <v>564</v>
      </c>
      <c r="C1185" s="56"/>
      <c r="D1185" s="46"/>
      <c r="E1185" s="46"/>
      <c r="F1185" s="46"/>
      <c r="G1185" s="46"/>
      <c r="H1185" s="215">
        <f t="shared" si="42"/>
        <v>0</v>
      </c>
    </row>
    <row r="1186" spans="1:8" ht="12" customHeight="1">
      <c r="A1186" s="214" t="s">
        <v>160</v>
      </c>
      <c r="B1186" s="56" t="s">
        <v>565</v>
      </c>
      <c r="C1186" s="56"/>
      <c r="D1186" s="46"/>
      <c r="E1186" s="46"/>
      <c r="F1186" s="46"/>
      <c r="G1186" s="46"/>
      <c r="H1186" s="215">
        <f t="shared" si="42"/>
        <v>0</v>
      </c>
    </row>
    <row r="1187" spans="1:8" ht="12" customHeight="1">
      <c r="A1187" s="214" t="s">
        <v>132</v>
      </c>
      <c r="B1187" s="56" t="s">
        <v>566</v>
      </c>
      <c r="C1187" s="56"/>
      <c r="D1187" s="46"/>
      <c r="E1187" s="46"/>
      <c r="F1187" s="46"/>
      <c r="G1187" s="46"/>
      <c r="H1187" s="215">
        <f t="shared" si="42"/>
        <v>0</v>
      </c>
    </row>
    <row r="1188" spans="1:8" ht="12" customHeight="1">
      <c r="A1188" s="214" t="s">
        <v>133</v>
      </c>
      <c r="B1188" s="56" t="s">
        <v>567</v>
      </c>
      <c r="C1188" s="56"/>
      <c r="D1188" s="46"/>
      <c r="E1188" s="46"/>
      <c r="F1188" s="46"/>
      <c r="G1188" s="46"/>
      <c r="H1188" s="215">
        <f t="shared" si="42"/>
        <v>0</v>
      </c>
    </row>
    <row r="1189" spans="1:8" ht="12" customHeight="1">
      <c r="A1189" s="214" t="s">
        <v>134</v>
      </c>
      <c r="B1189" s="56" t="s">
        <v>568</v>
      </c>
      <c r="C1189" s="56"/>
      <c r="D1189" s="46"/>
      <c r="E1189" s="46"/>
      <c r="F1189" s="46"/>
      <c r="G1189" s="46"/>
      <c r="H1189" s="215">
        <f t="shared" si="42"/>
        <v>0</v>
      </c>
    </row>
    <row r="1190" spans="1:8" ht="12" customHeight="1">
      <c r="A1190" s="214" t="s">
        <v>180</v>
      </c>
      <c r="B1190" s="56" t="s">
        <v>569</v>
      </c>
      <c r="C1190" s="56"/>
      <c r="D1190" s="46"/>
      <c r="E1190" s="46"/>
      <c r="F1190" s="46"/>
      <c r="G1190" s="46"/>
      <c r="H1190" s="215">
        <f t="shared" si="42"/>
        <v>0</v>
      </c>
    </row>
    <row r="1191" spans="1:8" ht="12" customHeight="1">
      <c r="A1191" s="214" t="s">
        <v>181</v>
      </c>
      <c r="B1191" s="56" t="s">
        <v>570</v>
      </c>
      <c r="C1191" s="56"/>
      <c r="D1191" s="46"/>
      <c r="E1191" s="46"/>
      <c r="F1191" s="46"/>
      <c r="G1191" s="46"/>
      <c r="H1191" s="215">
        <f t="shared" si="42"/>
        <v>0</v>
      </c>
    </row>
    <row r="1192" spans="1:8" ht="12" customHeight="1">
      <c r="A1192" s="214" t="s">
        <v>182</v>
      </c>
      <c r="B1192" s="56" t="s">
        <v>571</v>
      </c>
      <c r="C1192" s="56"/>
      <c r="D1192" s="46"/>
      <c r="E1192" s="46"/>
      <c r="F1192" s="46"/>
      <c r="G1192" s="46"/>
      <c r="H1192" s="215">
        <f t="shared" si="42"/>
        <v>0</v>
      </c>
    </row>
    <row r="1193" spans="1:8" ht="12" customHeight="1">
      <c r="A1193" s="214" t="s">
        <v>183</v>
      </c>
      <c r="B1193" s="56" t="s">
        <v>572</v>
      </c>
      <c r="C1193" s="56"/>
      <c r="D1193" s="46"/>
      <c r="E1193" s="46"/>
      <c r="F1193" s="46"/>
      <c r="G1193" s="46"/>
      <c r="H1193" s="215">
        <f t="shared" si="42"/>
        <v>0</v>
      </c>
    </row>
    <row r="1194" spans="1:8" ht="12" customHeight="1">
      <c r="A1194" s="214" t="s">
        <v>185</v>
      </c>
      <c r="B1194" s="56" t="s">
        <v>573</v>
      </c>
      <c r="C1194" s="56"/>
      <c r="D1194" s="46"/>
      <c r="E1194" s="46"/>
      <c r="F1194" s="46"/>
      <c r="G1194" s="46"/>
      <c r="H1194" s="215">
        <f t="shared" si="42"/>
        <v>0</v>
      </c>
    </row>
    <row r="1195" spans="1:8" ht="12" customHeight="1">
      <c r="A1195" s="214" t="s">
        <v>186</v>
      </c>
      <c r="B1195" s="56" t="s">
        <v>574</v>
      </c>
      <c r="C1195" s="56"/>
      <c r="D1195" s="46"/>
      <c r="E1195" s="46"/>
      <c r="F1195" s="46"/>
      <c r="G1195" s="46"/>
      <c r="H1195" s="215">
        <f t="shared" si="42"/>
        <v>0</v>
      </c>
    </row>
    <row r="1196" spans="1:8" ht="12" customHeight="1">
      <c r="A1196" s="214" t="s">
        <v>187</v>
      </c>
      <c r="B1196" s="56" t="s">
        <v>575</v>
      </c>
      <c r="C1196" s="56"/>
      <c r="D1196" s="46"/>
      <c r="E1196" s="46"/>
      <c r="F1196" s="46"/>
      <c r="G1196" s="46"/>
      <c r="H1196" s="215">
        <f>SUM(D1196:G1196)</f>
        <v>0</v>
      </c>
    </row>
    <row r="1197" spans="1:8" ht="12" customHeight="1">
      <c r="A1197" s="214" t="s">
        <v>190</v>
      </c>
      <c r="B1197" s="56" t="s">
        <v>576</v>
      </c>
      <c r="C1197" s="56"/>
      <c r="D1197" s="46"/>
      <c r="E1197" s="46"/>
      <c r="F1197" s="46"/>
      <c r="G1197" s="46"/>
      <c r="H1197" s="215">
        <f t="shared" ref="H1197:H1209" si="43">SUM(D1197:G1197)</f>
        <v>0</v>
      </c>
    </row>
    <row r="1198" spans="1:8" ht="12" customHeight="1">
      <c r="A1198" s="214" t="s">
        <v>197</v>
      </c>
      <c r="B1198" s="56" t="s">
        <v>577</v>
      </c>
      <c r="C1198" s="56"/>
      <c r="D1198" s="46"/>
      <c r="E1198" s="46"/>
      <c r="F1198" s="46"/>
      <c r="G1198" s="46"/>
      <c r="H1198" s="215">
        <f t="shared" si="43"/>
        <v>0</v>
      </c>
    </row>
    <row r="1199" spans="1:8" ht="12" customHeight="1">
      <c r="A1199" s="214" t="s">
        <v>164</v>
      </c>
      <c r="B1199" s="56" t="s">
        <v>578</v>
      </c>
      <c r="C1199" s="56"/>
      <c r="D1199" s="46"/>
      <c r="E1199" s="46"/>
      <c r="F1199" s="46"/>
      <c r="G1199" s="46"/>
      <c r="H1199" s="215">
        <f t="shared" si="43"/>
        <v>0</v>
      </c>
    </row>
    <row r="1200" spans="1:8" ht="12" customHeight="1">
      <c r="A1200" s="214" t="s">
        <v>178</v>
      </c>
      <c r="B1200" s="56" t="s">
        <v>579</v>
      </c>
      <c r="C1200" s="56"/>
      <c r="D1200" s="46"/>
      <c r="E1200" s="46"/>
      <c r="F1200" s="46"/>
      <c r="G1200" s="46"/>
      <c r="H1200" s="215">
        <f t="shared" si="43"/>
        <v>0</v>
      </c>
    </row>
    <row r="1201" spans="1:8" ht="12" customHeight="1">
      <c r="A1201" s="214" t="s">
        <v>135</v>
      </c>
      <c r="B1201" s="56" t="s">
        <v>580</v>
      </c>
      <c r="C1201" s="56"/>
      <c r="D1201" s="46"/>
      <c r="E1201" s="46"/>
      <c r="F1201" s="46"/>
      <c r="G1201" s="46"/>
      <c r="H1201" s="215">
        <f t="shared" si="43"/>
        <v>0</v>
      </c>
    </row>
    <row r="1202" spans="1:8" ht="12" customHeight="1">
      <c r="A1202" s="214" t="s">
        <v>136</v>
      </c>
      <c r="B1202" s="56" t="s">
        <v>581</v>
      </c>
      <c r="C1202" s="56"/>
      <c r="D1202" s="46"/>
      <c r="E1202" s="46"/>
      <c r="F1202" s="46"/>
      <c r="G1202" s="46"/>
      <c r="H1202" s="215">
        <f t="shared" si="43"/>
        <v>0</v>
      </c>
    </row>
    <row r="1203" spans="1:8" ht="12" customHeight="1">
      <c r="A1203" s="214" t="s">
        <v>137</v>
      </c>
      <c r="B1203" s="56" t="s">
        <v>582</v>
      </c>
      <c r="C1203" s="56"/>
      <c r="D1203" s="46"/>
      <c r="E1203" s="46"/>
      <c r="F1203" s="46"/>
      <c r="G1203" s="46"/>
      <c r="H1203" s="215">
        <f t="shared" si="43"/>
        <v>0</v>
      </c>
    </row>
    <row r="1204" spans="1:8" ht="12" customHeight="1">
      <c r="A1204" s="214" t="s">
        <v>179</v>
      </c>
      <c r="B1204" s="56" t="s">
        <v>583</v>
      </c>
      <c r="C1204" s="56"/>
      <c r="D1204" s="46"/>
      <c r="E1204" s="46"/>
      <c r="F1204" s="46"/>
      <c r="G1204" s="46"/>
      <c r="H1204" s="215">
        <f t="shared" si="43"/>
        <v>0</v>
      </c>
    </row>
    <row r="1205" spans="1:8" ht="12" customHeight="1">
      <c r="A1205" s="214" t="s">
        <v>165</v>
      </c>
      <c r="B1205" s="56" t="s">
        <v>584</v>
      </c>
      <c r="C1205" s="56"/>
      <c r="D1205" s="46"/>
      <c r="E1205" s="46"/>
      <c r="F1205" s="46"/>
      <c r="G1205" s="46"/>
      <c r="H1205" s="215">
        <f t="shared" si="43"/>
        <v>0</v>
      </c>
    </row>
    <row r="1206" spans="1:8" ht="12" customHeight="1">
      <c r="A1206" s="214" t="s">
        <v>166</v>
      </c>
      <c r="B1206" s="56" t="s">
        <v>585</v>
      </c>
      <c r="C1206" s="56"/>
      <c r="D1206" s="46"/>
      <c r="E1206" s="46"/>
      <c r="F1206" s="46"/>
      <c r="G1206" s="46"/>
      <c r="H1206" s="215">
        <f t="shared" si="43"/>
        <v>0</v>
      </c>
    </row>
    <row r="1207" spans="1:8" ht="12" customHeight="1">
      <c r="A1207" s="214" t="s">
        <v>167</v>
      </c>
      <c r="B1207" s="56" t="s">
        <v>586</v>
      </c>
      <c r="C1207" s="56"/>
      <c r="D1207" s="46"/>
      <c r="E1207" s="46"/>
      <c r="F1207" s="46"/>
      <c r="G1207" s="46"/>
      <c r="H1207" s="215">
        <f t="shared" si="43"/>
        <v>0</v>
      </c>
    </row>
    <row r="1208" spans="1:8" ht="12" customHeight="1">
      <c r="A1208" s="214" t="s">
        <v>168</v>
      </c>
      <c r="B1208" s="56" t="s">
        <v>587</v>
      </c>
      <c r="C1208" s="56"/>
      <c r="D1208" s="46"/>
      <c r="E1208" s="46"/>
      <c r="F1208" s="46"/>
      <c r="G1208" s="46"/>
      <c r="H1208" s="215">
        <f t="shared" si="43"/>
        <v>0</v>
      </c>
    </row>
    <row r="1209" spans="1:8" ht="12" customHeight="1" thickBot="1">
      <c r="A1209" s="216" t="s">
        <v>169</v>
      </c>
      <c r="B1209" s="102" t="s">
        <v>588</v>
      </c>
      <c r="C1209" s="132"/>
      <c r="D1209" s="46"/>
      <c r="E1209" s="46"/>
      <c r="F1209" s="46"/>
      <c r="G1209" s="46"/>
      <c r="H1209" s="215">
        <f t="shared" si="43"/>
        <v>0</v>
      </c>
    </row>
    <row r="1210" spans="1:8" ht="12" customHeight="1" thickTop="1" thickBot="1">
      <c r="A1210" s="662" t="s">
        <v>208</v>
      </c>
      <c r="B1210" s="663"/>
      <c r="C1210" s="588"/>
      <c r="D1210" s="217">
        <f>SUM(D1165:D1209)</f>
        <v>0</v>
      </c>
      <c r="E1210" s="217">
        <f>SUM(E1165:E1209)</f>
        <v>0</v>
      </c>
      <c r="F1210" s="217">
        <f>SUM(F1165:F1209)</f>
        <v>0</v>
      </c>
      <c r="G1210" s="217">
        <f>SUM(G1165:G1209)</f>
        <v>0</v>
      </c>
      <c r="H1210" s="218">
        <f>SUM(H1165:H1209)</f>
        <v>0</v>
      </c>
    </row>
    <row r="1211" spans="1:8" ht="12" customHeight="1" thickTop="1">
      <c r="A1211" s="219"/>
      <c r="B1211" s="220"/>
      <c r="C1211" s="221" t="s">
        <v>590</v>
      </c>
      <c r="D1211" s="222"/>
      <c r="E1211" s="222" t="s">
        <v>591</v>
      </c>
      <c r="F1211" s="220"/>
      <c r="G1211" s="220"/>
      <c r="H1211" s="220"/>
    </row>
    <row r="1212" spans="1:8" ht="12" customHeight="1">
      <c r="A1212" s="37" t="s">
        <v>131</v>
      </c>
      <c r="B1212" s="185" t="s">
        <v>592</v>
      </c>
      <c r="C1212" s="37" t="s">
        <v>144</v>
      </c>
      <c r="D1212" s="194"/>
      <c r="E1212" s="194"/>
      <c r="F1212" s="194"/>
      <c r="G1212" s="194"/>
      <c r="H1212" s="223">
        <f>SUM(D1212:G1212)</f>
        <v>0</v>
      </c>
    </row>
    <row r="1213" spans="1:8" ht="12" customHeight="1">
      <c r="A1213" s="214" t="s">
        <v>139</v>
      </c>
      <c r="B1213" s="42" t="s">
        <v>593</v>
      </c>
      <c r="C1213" s="36" t="s">
        <v>144</v>
      </c>
      <c r="D1213" s="46"/>
      <c r="E1213" s="46"/>
      <c r="F1213" s="46"/>
      <c r="G1213" s="46"/>
      <c r="H1213" s="224">
        <f t="shared" ref="H1213:H1231" si="44">SUM(D1213:G1213)</f>
        <v>0</v>
      </c>
    </row>
    <row r="1214" spans="1:8" ht="12" customHeight="1">
      <c r="A1214" s="214" t="s">
        <v>140</v>
      </c>
      <c r="B1214" s="42" t="s">
        <v>594</v>
      </c>
      <c r="C1214" s="36" t="s">
        <v>144</v>
      </c>
      <c r="D1214" s="46"/>
      <c r="F1214" s="46"/>
      <c r="G1214" s="46"/>
      <c r="H1214" s="224">
        <f t="shared" si="44"/>
        <v>0</v>
      </c>
    </row>
    <row r="1215" spans="1:8" ht="12" customHeight="1">
      <c r="A1215" s="214" t="s">
        <v>141</v>
      </c>
      <c r="B1215" s="42" t="s">
        <v>595</v>
      </c>
      <c r="C1215" s="36" t="s">
        <v>144</v>
      </c>
      <c r="D1215" s="46"/>
      <c r="E1215" s="46"/>
      <c r="F1215" s="46"/>
      <c r="G1215" s="46"/>
      <c r="H1215" s="224">
        <f t="shared" si="44"/>
        <v>0</v>
      </c>
    </row>
    <row r="1216" spans="1:8" ht="12" customHeight="1">
      <c r="A1216" s="214" t="s">
        <v>142</v>
      </c>
      <c r="B1216" s="42" t="s">
        <v>596</v>
      </c>
      <c r="C1216" s="36" t="s">
        <v>144</v>
      </c>
      <c r="D1216" s="46"/>
      <c r="E1216" s="46"/>
      <c r="F1216" s="46"/>
      <c r="G1216" s="46"/>
      <c r="H1216" s="224">
        <f t="shared" si="44"/>
        <v>0</v>
      </c>
    </row>
    <row r="1217" spans="1:8" ht="12" customHeight="1">
      <c r="A1217" s="214" t="s">
        <v>143</v>
      </c>
      <c r="B1217" s="42" t="s">
        <v>597</v>
      </c>
      <c r="C1217" s="36" t="s">
        <v>144</v>
      </c>
      <c r="D1217" s="46"/>
      <c r="E1217" s="46"/>
      <c r="F1217" s="46"/>
      <c r="G1217" s="46"/>
      <c r="H1217" s="224">
        <f t="shared" si="44"/>
        <v>0</v>
      </c>
    </row>
    <row r="1218" spans="1:8" ht="12" customHeight="1">
      <c r="A1218" s="214" t="s">
        <v>144</v>
      </c>
      <c r="B1218" s="42" t="s">
        <v>598</v>
      </c>
      <c r="C1218" s="36" t="s">
        <v>154</v>
      </c>
      <c r="D1218" s="46"/>
      <c r="E1218" s="46"/>
      <c r="F1218" s="46"/>
      <c r="G1218" s="46"/>
      <c r="H1218" s="224">
        <f t="shared" si="44"/>
        <v>0</v>
      </c>
    </row>
    <row r="1219" spans="1:8" ht="12" customHeight="1">
      <c r="A1219" s="214" t="s">
        <v>145</v>
      </c>
      <c r="B1219" s="42" t="s">
        <v>599</v>
      </c>
      <c r="C1219" s="36" t="s">
        <v>154</v>
      </c>
      <c r="D1219" s="46"/>
      <c r="E1219" s="46"/>
      <c r="F1219" s="46"/>
      <c r="G1219" s="46"/>
      <c r="H1219" s="224">
        <f t="shared" si="44"/>
        <v>0</v>
      </c>
    </row>
    <row r="1220" spans="1:8" ht="12" customHeight="1">
      <c r="A1220" s="214" t="s">
        <v>146</v>
      </c>
      <c r="B1220" s="42" t="s">
        <v>600</v>
      </c>
      <c r="C1220" s="36" t="s">
        <v>155</v>
      </c>
      <c r="D1220" s="46"/>
      <c r="E1220" s="46"/>
      <c r="F1220" s="46"/>
      <c r="G1220" s="46"/>
      <c r="H1220" s="224">
        <f t="shared" si="44"/>
        <v>0</v>
      </c>
    </row>
    <row r="1221" spans="1:8" ht="12" customHeight="1">
      <c r="A1221" s="214" t="s">
        <v>147</v>
      </c>
      <c r="B1221" s="42" t="s">
        <v>601</v>
      </c>
      <c r="C1221" s="36" t="s">
        <v>155</v>
      </c>
      <c r="D1221" s="46"/>
      <c r="E1221" s="46"/>
      <c r="F1221" s="46"/>
      <c r="G1221" s="46"/>
      <c r="H1221" s="224">
        <f t="shared" si="44"/>
        <v>0</v>
      </c>
    </row>
    <row r="1222" spans="1:8" ht="12" customHeight="1">
      <c r="A1222" s="214" t="s">
        <v>148</v>
      </c>
      <c r="B1222" s="42" t="s">
        <v>614</v>
      </c>
      <c r="C1222" s="36" t="s">
        <v>154</v>
      </c>
      <c r="D1222" s="46"/>
      <c r="E1222" s="46"/>
      <c r="F1222" s="46"/>
      <c r="G1222" s="46"/>
      <c r="H1222" s="224">
        <f t="shared" si="44"/>
        <v>0</v>
      </c>
    </row>
    <row r="1223" spans="1:8" ht="12" customHeight="1">
      <c r="A1223" s="214" t="s">
        <v>149</v>
      </c>
      <c r="B1223" s="42" t="s">
        <v>603</v>
      </c>
      <c r="C1223" s="36" t="s">
        <v>154</v>
      </c>
      <c r="D1223" s="46"/>
      <c r="E1223" s="46"/>
      <c r="F1223" s="46"/>
      <c r="G1223" s="46"/>
      <c r="H1223" s="224">
        <f t="shared" si="44"/>
        <v>0</v>
      </c>
    </row>
    <row r="1224" spans="1:8" ht="12" customHeight="1">
      <c r="A1224" s="214" t="s">
        <v>150</v>
      </c>
      <c r="B1224" s="42" t="s">
        <v>207</v>
      </c>
      <c r="C1224" s="36" t="s">
        <v>154</v>
      </c>
      <c r="D1224" s="46"/>
      <c r="E1224" s="46"/>
      <c r="F1224" s="46"/>
      <c r="G1224" s="46"/>
      <c r="H1224" s="224">
        <f t="shared" si="44"/>
        <v>0</v>
      </c>
    </row>
    <row r="1225" spans="1:8" ht="12" customHeight="1">
      <c r="A1225" s="214" t="s">
        <v>151</v>
      </c>
      <c r="B1225" s="42" t="s">
        <v>604</v>
      </c>
      <c r="C1225" s="36" t="s">
        <v>154</v>
      </c>
      <c r="D1225" s="46"/>
      <c r="E1225" s="46"/>
      <c r="F1225" s="46"/>
      <c r="G1225" s="46"/>
      <c r="H1225" s="224">
        <f t="shared" si="44"/>
        <v>0</v>
      </c>
    </row>
    <row r="1226" spans="1:8" ht="12" customHeight="1">
      <c r="A1226" s="214" t="s">
        <v>152</v>
      </c>
      <c r="B1226" s="56" t="s">
        <v>605</v>
      </c>
      <c r="C1226" s="36" t="s">
        <v>181</v>
      </c>
      <c r="D1226" s="46"/>
      <c r="E1226" s="46"/>
      <c r="F1226" s="46"/>
      <c r="G1226" s="46"/>
      <c r="H1226" s="224">
        <f t="shared" si="44"/>
        <v>0</v>
      </c>
    </row>
    <row r="1227" spans="1:8" ht="12" customHeight="1">
      <c r="A1227" s="214" t="s">
        <v>162</v>
      </c>
      <c r="B1227" s="42" t="s">
        <v>606</v>
      </c>
      <c r="C1227" s="36" t="s">
        <v>181</v>
      </c>
      <c r="D1227" s="46"/>
      <c r="E1227" s="46"/>
      <c r="F1227" s="46"/>
      <c r="G1227" s="46"/>
      <c r="H1227" s="224">
        <f t="shared" si="44"/>
        <v>0</v>
      </c>
    </row>
    <row r="1228" spans="1:8" ht="12" customHeight="1">
      <c r="A1228" s="214" t="s">
        <v>154</v>
      </c>
      <c r="B1228" s="42" t="s">
        <v>607</v>
      </c>
      <c r="C1228" s="36" t="s">
        <v>181</v>
      </c>
      <c r="D1228" s="46"/>
      <c r="E1228" s="46"/>
      <c r="F1228" s="46"/>
      <c r="G1228" s="46"/>
      <c r="H1228" s="224">
        <f t="shared" si="44"/>
        <v>0</v>
      </c>
    </row>
    <row r="1229" spans="1:8" ht="12" customHeight="1">
      <c r="A1229" s="214" t="s">
        <v>155</v>
      </c>
      <c r="B1229" s="42" t="s">
        <v>608</v>
      </c>
      <c r="C1229" s="36" t="s">
        <v>181</v>
      </c>
      <c r="D1229" s="46"/>
      <c r="E1229" s="46"/>
      <c r="F1229" s="46"/>
      <c r="G1229" s="46"/>
      <c r="H1229" s="224">
        <f t="shared" si="44"/>
        <v>0</v>
      </c>
    </row>
    <row r="1230" spans="1:8" ht="12" customHeight="1">
      <c r="A1230" s="214" t="s">
        <v>156</v>
      </c>
      <c r="B1230" s="42" t="s">
        <v>609</v>
      </c>
      <c r="C1230" s="36" t="s">
        <v>181</v>
      </c>
      <c r="D1230" s="46"/>
      <c r="E1230" s="46"/>
      <c r="F1230" s="46"/>
      <c r="G1230" s="46"/>
      <c r="H1230" s="224">
        <f t="shared" si="44"/>
        <v>0</v>
      </c>
    </row>
    <row r="1231" spans="1:8" ht="12" customHeight="1" thickBot="1">
      <c r="A1231" s="214" t="s">
        <v>157</v>
      </c>
      <c r="B1231" s="43" t="s">
        <v>610</v>
      </c>
      <c r="C1231" s="231" t="s">
        <v>169</v>
      </c>
      <c r="D1231" s="201"/>
      <c r="E1231" s="201"/>
      <c r="F1231" s="201"/>
      <c r="G1231" s="201"/>
      <c r="H1231" s="224">
        <f t="shared" si="44"/>
        <v>0</v>
      </c>
    </row>
    <row r="1232" spans="1:8" ht="12" customHeight="1" thickTop="1" thickBot="1">
      <c r="A1232" s="226"/>
      <c r="B1232" s="227" t="s">
        <v>10</v>
      </c>
      <c r="C1232" s="91"/>
      <c r="D1232" s="228">
        <f>SUM(D1212:D1231)</f>
        <v>0</v>
      </c>
      <c r="E1232" s="228">
        <f>SUM(E1212:E1231)</f>
        <v>0</v>
      </c>
      <c r="F1232" s="228">
        <f>SUM(F1212:F1231)</f>
        <v>0</v>
      </c>
      <c r="G1232" s="228">
        <f>SUM(G1212:G1231)</f>
        <v>0</v>
      </c>
      <c r="H1232" s="229">
        <f>SUM(H1212:H1231)</f>
        <v>0</v>
      </c>
    </row>
    <row r="1233" spans="1:8" ht="12" customHeight="1" thickTop="1"/>
    <row r="1234" spans="1:8" ht="12" customHeight="1">
      <c r="A1234" s="664" t="s">
        <v>611</v>
      </c>
      <c r="B1234" s="664"/>
      <c r="C1234" s="664"/>
      <c r="D1234" s="664"/>
      <c r="E1234" s="664"/>
      <c r="F1234" s="664"/>
      <c r="G1234" s="664"/>
      <c r="H1234" s="664"/>
    </row>
    <row r="1235" spans="1:8" ht="12" customHeight="1">
      <c r="A1235" s="660" t="s">
        <v>532</v>
      </c>
      <c r="B1235" s="660"/>
      <c r="C1235" s="660"/>
      <c r="D1235" s="660"/>
      <c r="E1235" s="660"/>
      <c r="F1235" s="660"/>
      <c r="G1235" s="660"/>
      <c r="H1235" s="660"/>
    </row>
    <row r="1236" spans="1:8" ht="12" customHeight="1">
      <c r="A1236" s="658" t="s">
        <v>533</v>
      </c>
      <c r="B1236" s="658"/>
      <c r="C1236" s="658"/>
      <c r="D1236" s="658"/>
      <c r="E1236" s="658"/>
      <c r="F1236" s="658"/>
      <c r="G1236" s="658"/>
      <c r="H1236" s="658"/>
    </row>
    <row r="1237" spans="1:8" ht="12" customHeight="1">
      <c r="A1237" s="658" t="s">
        <v>12</v>
      </c>
      <c r="B1237" s="658"/>
      <c r="C1237" s="658"/>
      <c r="D1237" s="658"/>
      <c r="E1237" s="658"/>
      <c r="F1237" s="658"/>
      <c r="G1237" s="658"/>
      <c r="H1237" s="658"/>
    </row>
    <row r="1238" spans="1:8" ht="12" customHeight="1">
      <c r="A1238" s="161"/>
      <c r="B1238" s="140"/>
      <c r="C1238" s="140"/>
      <c r="D1238" s="81"/>
      <c r="E1238" s="81"/>
      <c r="F1238" s="81"/>
      <c r="G1238" s="81" t="s">
        <v>642</v>
      </c>
      <c r="H1238" s="81" t="s">
        <v>535</v>
      </c>
    </row>
    <row r="1239" spans="1:8" ht="12" customHeight="1">
      <c r="A1239" s="661" t="s">
        <v>536</v>
      </c>
      <c r="B1239" s="661"/>
      <c r="C1239" s="661"/>
      <c r="D1239" s="661"/>
      <c r="E1239" s="661"/>
      <c r="F1239" s="661"/>
      <c r="G1239" s="661"/>
      <c r="H1239" s="661"/>
    </row>
    <row r="1240" spans="1:8" ht="12" customHeight="1" thickBot="1">
      <c r="A1240" s="659" t="s">
        <v>214</v>
      </c>
      <c r="B1240" s="659"/>
      <c r="C1240" s="659"/>
      <c r="D1240" s="659"/>
      <c r="E1240" s="659"/>
      <c r="F1240" s="659"/>
      <c r="G1240" s="659"/>
      <c r="H1240" s="659"/>
    </row>
    <row r="1241" spans="1:8" ht="12" customHeight="1" thickTop="1" thickBot="1">
      <c r="A1241" s="209" t="s">
        <v>205</v>
      </c>
      <c r="B1241" s="481" t="s">
        <v>538</v>
      </c>
      <c r="C1241" s="481"/>
      <c r="D1241" s="210" t="s">
        <v>539</v>
      </c>
      <c r="E1241" s="210" t="s">
        <v>540</v>
      </c>
      <c r="F1241" s="210" t="s">
        <v>541</v>
      </c>
      <c r="G1241" s="210" t="s">
        <v>542</v>
      </c>
      <c r="H1241" s="211" t="s">
        <v>543</v>
      </c>
    </row>
    <row r="1242" spans="1:8" ht="12" customHeight="1" thickTop="1">
      <c r="A1242" s="212" t="s">
        <v>131</v>
      </c>
      <c r="B1242" s="66" t="s">
        <v>544</v>
      </c>
      <c r="C1242" s="66"/>
      <c r="D1242" s="194"/>
      <c r="E1242" s="194"/>
      <c r="F1242" s="194"/>
      <c r="G1242" s="194"/>
      <c r="H1242" s="213">
        <f>SUM(D1242:G1242)</f>
        <v>0</v>
      </c>
    </row>
    <row r="1243" spans="1:8" ht="12" customHeight="1">
      <c r="A1243" s="214" t="s">
        <v>139</v>
      </c>
      <c r="B1243" s="56" t="s">
        <v>545</v>
      </c>
      <c r="C1243" s="56"/>
      <c r="D1243" s="46"/>
      <c r="E1243" s="46"/>
      <c r="F1243" s="46"/>
      <c r="G1243" s="46"/>
      <c r="H1243" s="215">
        <f>SUM(D1243:G1243)</f>
        <v>0</v>
      </c>
    </row>
    <row r="1244" spans="1:8" ht="12" customHeight="1">
      <c r="A1244" s="214" t="s">
        <v>140</v>
      </c>
      <c r="B1244" s="56" t="s">
        <v>546</v>
      </c>
      <c r="C1244" s="56"/>
      <c r="D1244" s="46"/>
      <c r="E1244" s="46"/>
      <c r="F1244" s="46"/>
      <c r="G1244" s="46"/>
      <c r="H1244" s="215">
        <f t="shared" ref="H1244:H1272" si="45">SUM(D1244:G1244)</f>
        <v>0</v>
      </c>
    </row>
    <row r="1245" spans="1:8" ht="12" customHeight="1">
      <c r="A1245" s="214" t="s">
        <v>141</v>
      </c>
      <c r="B1245" s="56" t="s">
        <v>547</v>
      </c>
      <c r="C1245" s="56"/>
      <c r="D1245" s="46"/>
      <c r="E1245" s="46"/>
      <c r="F1245" s="46"/>
      <c r="G1245" s="46"/>
      <c r="H1245" s="215">
        <f t="shared" si="45"/>
        <v>0</v>
      </c>
    </row>
    <row r="1246" spans="1:8" ht="12" customHeight="1">
      <c r="A1246" s="214" t="s">
        <v>142</v>
      </c>
      <c r="B1246" s="56" t="s">
        <v>548</v>
      </c>
      <c r="C1246" s="56"/>
      <c r="D1246" s="46"/>
      <c r="E1246" s="46"/>
      <c r="F1246" s="46"/>
      <c r="G1246" s="46"/>
      <c r="H1246" s="215">
        <f t="shared" si="45"/>
        <v>0</v>
      </c>
    </row>
    <row r="1247" spans="1:8" ht="12" customHeight="1">
      <c r="A1247" s="214" t="s">
        <v>143</v>
      </c>
      <c r="B1247" s="56" t="s">
        <v>549</v>
      </c>
      <c r="C1247" s="56"/>
      <c r="D1247" s="46"/>
      <c r="E1247" s="46"/>
      <c r="F1247" s="46"/>
      <c r="G1247" s="46"/>
      <c r="H1247" s="215">
        <f t="shared" si="45"/>
        <v>0</v>
      </c>
    </row>
    <row r="1248" spans="1:8" ht="12" customHeight="1">
      <c r="A1248" s="214" t="s">
        <v>144</v>
      </c>
      <c r="B1248" s="56" t="s">
        <v>550</v>
      </c>
      <c r="C1248" s="56"/>
      <c r="D1248" s="194"/>
      <c r="E1248" s="194"/>
      <c r="F1248" s="194"/>
      <c r="G1248" s="194"/>
      <c r="H1248" s="215">
        <f t="shared" si="45"/>
        <v>0</v>
      </c>
    </row>
    <row r="1249" spans="1:8" ht="12" customHeight="1">
      <c r="A1249" s="214" t="s">
        <v>145</v>
      </c>
      <c r="B1249" s="56" t="s">
        <v>551</v>
      </c>
      <c r="C1249" s="56"/>
      <c r="D1249" s="46"/>
      <c r="E1249" s="46"/>
      <c r="F1249" s="46"/>
      <c r="G1249" s="46"/>
      <c r="H1249" s="215">
        <f t="shared" si="45"/>
        <v>0</v>
      </c>
    </row>
    <row r="1250" spans="1:8" ht="12" customHeight="1">
      <c r="A1250" s="214" t="s">
        <v>146</v>
      </c>
      <c r="B1250" s="56" t="s">
        <v>552</v>
      </c>
      <c r="C1250" s="56"/>
      <c r="D1250" s="46"/>
      <c r="E1250" s="46"/>
      <c r="F1250" s="46"/>
      <c r="G1250" s="46"/>
      <c r="H1250" s="215">
        <f t="shared" si="45"/>
        <v>0</v>
      </c>
    </row>
    <row r="1251" spans="1:8" ht="12" customHeight="1">
      <c r="A1251" s="214" t="s">
        <v>147</v>
      </c>
      <c r="B1251" s="56" t="s">
        <v>553</v>
      </c>
      <c r="C1251" s="56"/>
      <c r="D1251" s="46"/>
      <c r="E1251" s="46"/>
      <c r="F1251" s="46"/>
      <c r="G1251" s="46"/>
      <c r="H1251" s="215">
        <f t="shared" si="45"/>
        <v>0</v>
      </c>
    </row>
    <row r="1252" spans="1:8" ht="12" customHeight="1">
      <c r="A1252" s="214" t="s">
        <v>148</v>
      </c>
      <c r="B1252" s="56" t="s">
        <v>554</v>
      </c>
      <c r="C1252" s="56"/>
      <c r="D1252" s="46"/>
      <c r="E1252" s="46"/>
      <c r="F1252" s="46"/>
      <c r="G1252" s="46"/>
      <c r="H1252" s="215">
        <f t="shared" si="45"/>
        <v>0</v>
      </c>
    </row>
    <row r="1253" spans="1:8" ht="12" customHeight="1">
      <c r="A1253" s="214" t="s">
        <v>149</v>
      </c>
      <c r="B1253" s="56" t="s">
        <v>555</v>
      </c>
      <c r="C1253" s="56"/>
      <c r="D1253" s="46"/>
      <c r="E1253" s="46"/>
      <c r="F1253" s="46"/>
      <c r="G1253" s="46"/>
      <c r="H1253" s="215">
        <f t="shared" si="45"/>
        <v>0</v>
      </c>
    </row>
    <row r="1254" spans="1:8" ht="12" customHeight="1">
      <c r="A1254" s="214" t="s">
        <v>150</v>
      </c>
      <c r="B1254" s="56" t="s">
        <v>556</v>
      </c>
      <c r="C1254" s="56"/>
      <c r="D1254" s="194"/>
      <c r="E1254" s="194"/>
      <c r="F1254" s="194"/>
      <c r="G1254" s="194"/>
      <c r="H1254" s="215">
        <f t="shared" si="45"/>
        <v>0</v>
      </c>
    </row>
    <row r="1255" spans="1:8" ht="12" customHeight="1">
      <c r="A1255" s="214" t="s">
        <v>151</v>
      </c>
      <c r="B1255" s="56" t="s">
        <v>557</v>
      </c>
      <c r="C1255" s="56"/>
      <c r="D1255" s="46"/>
      <c r="E1255" s="46"/>
      <c r="F1255" s="46"/>
      <c r="G1255" s="46"/>
      <c r="H1255" s="215">
        <f t="shared" si="45"/>
        <v>0</v>
      </c>
    </row>
    <row r="1256" spans="1:8" ht="12" customHeight="1">
      <c r="A1256" s="214" t="s">
        <v>152</v>
      </c>
      <c r="B1256" s="56" t="s">
        <v>558</v>
      </c>
      <c r="C1256" s="56"/>
      <c r="D1256" s="46"/>
      <c r="E1256" s="46"/>
      <c r="F1256" s="46"/>
      <c r="G1256" s="46"/>
      <c r="H1256" s="215">
        <f t="shared" si="45"/>
        <v>0</v>
      </c>
    </row>
    <row r="1257" spans="1:8" ht="12" customHeight="1">
      <c r="A1257" s="214" t="s">
        <v>162</v>
      </c>
      <c r="B1257" s="56" t="s">
        <v>559</v>
      </c>
      <c r="C1257" s="56"/>
      <c r="D1257" s="46"/>
      <c r="E1257" s="46"/>
      <c r="F1257" s="46"/>
      <c r="G1257" s="46"/>
      <c r="H1257" s="215">
        <f t="shared" si="45"/>
        <v>0</v>
      </c>
    </row>
    <row r="1258" spans="1:8" ht="12" customHeight="1">
      <c r="A1258" s="214" t="s">
        <v>154</v>
      </c>
      <c r="B1258" s="56" t="s">
        <v>560</v>
      </c>
      <c r="C1258" s="56"/>
      <c r="D1258" s="46"/>
      <c r="E1258" s="46"/>
      <c r="F1258" s="46"/>
      <c r="G1258" s="46"/>
      <c r="H1258" s="215">
        <f t="shared" si="45"/>
        <v>0</v>
      </c>
    </row>
    <row r="1259" spans="1:8" ht="12" customHeight="1">
      <c r="A1259" s="214" t="s">
        <v>155</v>
      </c>
      <c r="B1259" s="56" t="s">
        <v>561</v>
      </c>
      <c r="C1259" s="56"/>
      <c r="D1259" s="46"/>
      <c r="E1259" s="46"/>
      <c r="F1259" s="46"/>
      <c r="G1259" s="46"/>
      <c r="H1259" s="215">
        <f t="shared" si="45"/>
        <v>0</v>
      </c>
    </row>
    <row r="1260" spans="1:8" ht="12" customHeight="1">
      <c r="A1260" s="214" t="s">
        <v>156</v>
      </c>
      <c r="B1260" s="56" t="s">
        <v>562</v>
      </c>
      <c r="C1260" s="56"/>
      <c r="D1260" s="194"/>
      <c r="E1260" s="194"/>
      <c r="F1260" s="194"/>
      <c r="G1260" s="194"/>
      <c r="H1260" s="215">
        <f t="shared" si="45"/>
        <v>0</v>
      </c>
    </row>
    <row r="1261" spans="1:8" ht="12" customHeight="1">
      <c r="A1261" s="214" t="s">
        <v>157</v>
      </c>
      <c r="B1261" s="56" t="s">
        <v>563</v>
      </c>
      <c r="C1261" s="56"/>
      <c r="D1261" s="46"/>
      <c r="E1261" s="46"/>
      <c r="F1261" s="46"/>
      <c r="G1261" s="46"/>
      <c r="H1261" s="215">
        <f t="shared" si="45"/>
        <v>0</v>
      </c>
    </row>
    <row r="1262" spans="1:8" ht="12" customHeight="1">
      <c r="A1262" s="214" t="s">
        <v>158</v>
      </c>
      <c r="B1262" s="56" t="s">
        <v>564</v>
      </c>
      <c r="C1262" s="56"/>
      <c r="D1262" s="46"/>
      <c r="E1262" s="46"/>
      <c r="F1262" s="46"/>
      <c r="G1262" s="46"/>
      <c r="H1262" s="215">
        <f t="shared" si="45"/>
        <v>0</v>
      </c>
    </row>
    <row r="1263" spans="1:8" ht="12" customHeight="1">
      <c r="A1263" s="214" t="s">
        <v>160</v>
      </c>
      <c r="B1263" s="56" t="s">
        <v>565</v>
      </c>
      <c r="C1263" s="56"/>
      <c r="D1263" s="46"/>
      <c r="E1263" s="46"/>
      <c r="F1263" s="46"/>
      <c r="G1263" s="46"/>
      <c r="H1263" s="215">
        <f t="shared" si="45"/>
        <v>0</v>
      </c>
    </row>
    <row r="1264" spans="1:8" ht="12" customHeight="1">
      <c r="A1264" s="214" t="s">
        <v>132</v>
      </c>
      <c r="B1264" s="56" t="s">
        <v>566</v>
      </c>
      <c r="C1264" s="56"/>
      <c r="D1264" s="46"/>
      <c r="E1264" s="46"/>
      <c r="F1264" s="46"/>
      <c r="G1264" s="46"/>
      <c r="H1264" s="215">
        <f t="shared" si="45"/>
        <v>0</v>
      </c>
    </row>
    <row r="1265" spans="1:8" ht="12" customHeight="1">
      <c r="A1265" s="214" t="s">
        <v>133</v>
      </c>
      <c r="B1265" s="56" t="s">
        <v>567</v>
      </c>
      <c r="C1265" s="56"/>
      <c r="D1265" s="46"/>
      <c r="E1265" s="46"/>
      <c r="F1265" s="46"/>
      <c r="G1265" s="46"/>
      <c r="H1265" s="215">
        <f t="shared" si="45"/>
        <v>0</v>
      </c>
    </row>
    <row r="1266" spans="1:8" ht="12" customHeight="1">
      <c r="A1266" s="214" t="s">
        <v>134</v>
      </c>
      <c r="B1266" s="56" t="s">
        <v>568</v>
      </c>
      <c r="C1266" s="56"/>
      <c r="D1266" s="194"/>
      <c r="E1266" s="194"/>
      <c r="F1266" s="194"/>
      <c r="G1266" s="194"/>
      <c r="H1266" s="215">
        <f t="shared" si="45"/>
        <v>0</v>
      </c>
    </row>
    <row r="1267" spans="1:8" ht="12" customHeight="1">
      <c r="A1267" s="214" t="s">
        <v>180</v>
      </c>
      <c r="B1267" s="56" t="s">
        <v>569</v>
      </c>
      <c r="C1267" s="56"/>
      <c r="D1267" s="46"/>
      <c r="E1267" s="46"/>
      <c r="F1267" s="46"/>
      <c r="G1267" s="46"/>
      <c r="H1267" s="215">
        <f t="shared" si="45"/>
        <v>0</v>
      </c>
    </row>
    <row r="1268" spans="1:8" ht="12" customHeight="1">
      <c r="A1268" s="214" t="s">
        <v>181</v>
      </c>
      <c r="B1268" s="56" t="s">
        <v>570</v>
      </c>
      <c r="C1268" s="56"/>
      <c r="D1268" s="46"/>
      <c r="E1268" s="46"/>
      <c r="F1268" s="46"/>
      <c r="G1268" s="46"/>
      <c r="H1268" s="215">
        <f t="shared" si="45"/>
        <v>0</v>
      </c>
    </row>
    <row r="1269" spans="1:8" ht="12" customHeight="1">
      <c r="A1269" s="214" t="s">
        <v>182</v>
      </c>
      <c r="B1269" s="56" t="s">
        <v>571</v>
      </c>
      <c r="C1269" s="56"/>
      <c r="D1269" s="46"/>
      <c r="E1269" s="46"/>
      <c r="F1269" s="46"/>
      <c r="G1269" s="46"/>
      <c r="H1269" s="215">
        <f t="shared" si="45"/>
        <v>0</v>
      </c>
    </row>
    <row r="1270" spans="1:8" ht="12" customHeight="1">
      <c r="A1270" s="214" t="s">
        <v>183</v>
      </c>
      <c r="B1270" s="56" t="s">
        <v>572</v>
      </c>
      <c r="C1270" s="56"/>
      <c r="D1270" s="46"/>
      <c r="E1270" s="46"/>
      <c r="F1270" s="46"/>
      <c r="G1270" s="46"/>
      <c r="H1270" s="215">
        <f t="shared" si="45"/>
        <v>0</v>
      </c>
    </row>
    <row r="1271" spans="1:8" ht="12" customHeight="1">
      <c r="A1271" s="214" t="s">
        <v>185</v>
      </c>
      <c r="B1271" s="56" t="s">
        <v>573</v>
      </c>
      <c r="C1271" s="56"/>
      <c r="D1271" s="46"/>
      <c r="E1271" s="46"/>
      <c r="F1271" s="46"/>
      <c r="G1271" s="46"/>
      <c r="H1271" s="215">
        <f t="shared" si="45"/>
        <v>0</v>
      </c>
    </row>
    <row r="1272" spans="1:8" ht="12" customHeight="1">
      <c r="A1272" s="214" t="s">
        <v>186</v>
      </c>
      <c r="B1272" s="56" t="s">
        <v>574</v>
      </c>
      <c r="C1272" s="56"/>
      <c r="D1272" s="194"/>
      <c r="E1272" s="194"/>
      <c r="F1272" s="194"/>
      <c r="G1272" s="194"/>
      <c r="H1272" s="215">
        <f t="shared" si="45"/>
        <v>0</v>
      </c>
    </row>
    <row r="1273" spans="1:8" ht="12" customHeight="1">
      <c r="A1273" s="214" t="s">
        <v>187</v>
      </c>
      <c r="B1273" s="56" t="s">
        <v>575</v>
      </c>
      <c r="C1273" s="56"/>
      <c r="D1273" s="46"/>
      <c r="E1273" s="46"/>
      <c r="F1273" s="46"/>
      <c r="G1273" s="46"/>
      <c r="H1273" s="215">
        <f>SUM(D1273:G1273)</f>
        <v>0</v>
      </c>
    </row>
    <row r="1274" spans="1:8" ht="12" customHeight="1">
      <c r="A1274" s="214" t="s">
        <v>190</v>
      </c>
      <c r="B1274" s="56" t="s">
        <v>576</v>
      </c>
      <c r="C1274" s="56"/>
      <c r="D1274" s="46"/>
      <c r="E1274" s="46"/>
      <c r="F1274" s="46"/>
      <c r="G1274" s="46"/>
      <c r="H1274" s="215">
        <f t="shared" ref="H1274:H1286" si="46">SUM(D1274:G1274)</f>
        <v>0</v>
      </c>
    </row>
    <row r="1275" spans="1:8" ht="12" customHeight="1">
      <c r="A1275" s="214" t="s">
        <v>197</v>
      </c>
      <c r="B1275" s="56" t="s">
        <v>577</v>
      </c>
      <c r="C1275" s="56"/>
      <c r="D1275" s="46"/>
      <c r="E1275" s="46"/>
      <c r="F1275" s="46"/>
      <c r="G1275" s="46"/>
      <c r="H1275" s="215">
        <f t="shared" si="46"/>
        <v>0</v>
      </c>
    </row>
    <row r="1276" spans="1:8" ht="12" customHeight="1">
      <c r="A1276" s="214" t="s">
        <v>164</v>
      </c>
      <c r="B1276" s="56" t="s">
        <v>578</v>
      </c>
      <c r="C1276" s="56"/>
      <c r="D1276" s="46"/>
      <c r="E1276" s="46"/>
      <c r="F1276" s="46"/>
      <c r="G1276" s="46"/>
      <c r="H1276" s="215">
        <f t="shared" si="46"/>
        <v>0</v>
      </c>
    </row>
    <row r="1277" spans="1:8" ht="12" customHeight="1">
      <c r="A1277" s="214" t="s">
        <v>178</v>
      </c>
      <c r="B1277" s="56" t="s">
        <v>579</v>
      </c>
      <c r="C1277" s="56"/>
      <c r="D1277" s="46"/>
      <c r="E1277" s="46"/>
      <c r="F1277" s="46"/>
      <c r="G1277" s="46"/>
      <c r="H1277" s="215">
        <f t="shared" si="46"/>
        <v>0</v>
      </c>
    </row>
    <row r="1278" spans="1:8" ht="12" customHeight="1">
      <c r="A1278" s="214" t="s">
        <v>135</v>
      </c>
      <c r="B1278" s="56" t="s">
        <v>580</v>
      </c>
      <c r="C1278" s="56"/>
      <c r="D1278" s="194"/>
      <c r="E1278" s="194"/>
      <c r="F1278" s="194"/>
      <c r="G1278" s="194"/>
      <c r="H1278" s="215">
        <f t="shared" si="46"/>
        <v>0</v>
      </c>
    </row>
    <row r="1279" spans="1:8" ht="12" customHeight="1">
      <c r="A1279" s="214" t="s">
        <v>136</v>
      </c>
      <c r="B1279" s="56" t="s">
        <v>581</v>
      </c>
      <c r="C1279" s="56"/>
      <c r="D1279" s="46"/>
      <c r="E1279" s="46"/>
      <c r="F1279" s="46"/>
      <c r="G1279" s="46"/>
      <c r="H1279" s="215">
        <f t="shared" si="46"/>
        <v>0</v>
      </c>
    </row>
    <row r="1280" spans="1:8" ht="12" customHeight="1">
      <c r="A1280" s="214" t="s">
        <v>137</v>
      </c>
      <c r="B1280" s="56" t="s">
        <v>582</v>
      </c>
      <c r="C1280" s="56"/>
      <c r="D1280" s="46"/>
      <c r="E1280" s="46"/>
      <c r="F1280" s="46"/>
      <c r="G1280" s="46"/>
      <c r="H1280" s="215">
        <f t="shared" si="46"/>
        <v>0</v>
      </c>
    </row>
    <row r="1281" spans="1:8" ht="12" customHeight="1">
      <c r="A1281" s="214" t="s">
        <v>179</v>
      </c>
      <c r="B1281" s="56" t="s">
        <v>583</v>
      </c>
      <c r="C1281" s="56"/>
      <c r="D1281" s="46"/>
      <c r="E1281" s="46"/>
      <c r="F1281" s="46"/>
      <c r="G1281" s="46"/>
      <c r="H1281" s="215">
        <f t="shared" si="46"/>
        <v>0</v>
      </c>
    </row>
    <row r="1282" spans="1:8" ht="12" customHeight="1">
      <c r="A1282" s="214" t="s">
        <v>165</v>
      </c>
      <c r="B1282" s="56" t="s">
        <v>584</v>
      </c>
      <c r="C1282" s="56"/>
      <c r="D1282" s="46"/>
      <c r="E1282" s="46"/>
      <c r="F1282" s="46"/>
      <c r="G1282" s="46"/>
      <c r="H1282" s="215">
        <f t="shared" si="46"/>
        <v>0</v>
      </c>
    </row>
    <row r="1283" spans="1:8" ht="12" customHeight="1">
      <c r="A1283" s="214" t="s">
        <v>166</v>
      </c>
      <c r="B1283" s="56" t="s">
        <v>585</v>
      </c>
      <c r="C1283" s="56"/>
      <c r="D1283" s="46"/>
      <c r="E1283" s="46"/>
      <c r="F1283" s="46"/>
      <c r="G1283" s="46"/>
      <c r="H1283" s="215">
        <f t="shared" si="46"/>
        <v>0</v>
      </c>
    </row>
    <row r="1284" spans="1:8" ht="12" customHeight="1">
      <c r="A1284" s="214" t="s">
        <v>167</v>
      </c>
      <c r="B1284" s="56" t="s">
        <v>586</v>
      </c>
      <c r="C1284" s="56"/>
      <c r="D1284" s="194"/>
      <c r="E1284" s="194"/>
      <c r="F1284" s="194"/>
      <c r="G1284" s="194"/>
      <c r="H1284" s="215">
        <f t="shared" si="46"/>
        <v>0</v>
      </c>
    </row>
    <row r="1285" spans="1:8" ht="12" customHeight="1">
      <c r="A1285" s="214" t="s">
        <v>168</v>
      </c>
      <c r="B1285" s="56" t="s">
        <v>587</v>
      </c>
      <c r="C1285" s="56"/>
      <c r="D1285" s="46"/>
      <c r="E1285" s="46"/>
      <c r="F1285" s="46"/>
      <c r="G1285" s="46"/>
      <c r="H1285" s="215">
        <f t="shared" si="46"/>
        <v>0</v>
      </c>
    </row>
    <row r="1286" spans="1:8" ht="12" customHeight="1" thickBot="1">
      <c r="A1286" s="216" t="s">
        <v>169</v>
      </c>
      <c r="B1286" s="102" t="s">
        <v>588</v>
      </c>
      <c r="C1286" s="102"/>
      <c r="D1286" s="46"/>
      <c r="E1286" s="46"/>
      <c r="F1286" s="46"/>
      <c r="G1286" s="46"/>
      <c r="H1286" s="215">
        <f t="shared" si="46"/>
        <v>0</v>
      </c>
    </row>
    <row r="1287" spans="1:8" ht="12" customHeight="1" thickTop="1" thickBot="1">
      <c r="A1287" s="662" t="s">
        <v>208</v>
      </c>
      <c r="B1287" s="663"/>
      <c r="C1287" s="588"/>
      <c r="D1287" s="217">
        <f>SUM(D1242:D1286)</f>
        <v>0</v>
      </c>
      <c r="E1287" s="217">
        <f>SUM(E1242:E1286)</f>
        <v>0</v>
      </c>
      <c r="F1287" s="217">
        <f>SUM(F1242:F1286)</f>
        <v>0</v>
      </c>
      <c r="G1287" s="217">
        <f>SUM(G1242:G1286)</f>
        <v>0</v>
      </c>
      <c r="H1287" s="218">
        <f>SUM(H1242:H1286)</f>
        <v>0</v>
      </c>
    </row>
    <row r="1288" spans="1:8" ht="12" customHeight="1" thickTop="1">
      <c r="A1288" s="219"/>
      <c r="B1288" s="220"/>
      <c r="C1288" s="221" t="s">
        <v>590</v>
      </c>
      <c r="D1288" s="222"/>
      <c r="E1288" s="222"/>
      <c r="F1288" s="220"/>
      <c r="G1288" s="220"/>
      <c r="H1288" s="220"/>
    </row>
    <row r="1289" spans="1:8" ht="12" customHeight="1">
      <c r="A1289" s="37" t="s">
        <v>131</v>
      </c>
      <c r="B1289" s="185" t="s">
        <v>592</v>
      </c>
      <c r="C1289" s="37" t="s">
        <v>144</v>
      </c>
      <c r="D1289" s="194">
        <v>-2143336.39</v>
      </c>
      <c r="E1289" s="194">
        <v>-10895063.25</v>
      </c>
      <c r="F1289" s="194"/>
      <c r="G1289" s="194"/>
      <c r="H1289" s="223">
        <f>SUM(D1289:G1289)</f>
        <v>-13038399.640000001</v>
      </c>
    </row>
    <row r="1290" spans="1:8" ht="12" customHeight="1">
      <c r="A1290" s="214" t="s">
        <v>139</v>
      </c>
      <c r="B1290" s="42" t="s">
        <v>593</v>
      </c>
      <c r="C1290" s="36" t="s">
        <v>144</v>
      </c>
      <c r="D1290" s="46"/>
      <c r="E1290" s="46"/>
      <c r="F1290" s="46"/>
      <c r="G1290" s="46"/>
      <c r="H1290" s="224">
        <f t="shared" ref="H1290:H1308" si="47">SUM(D1290:G1290)</f>
        <v>0</v>
      </c>
    </row>
    <row r="1291" spans="1:8" ht="12" customHeight="1">
      <c r="A1291" s="214" t="s">
        <v>140</v>
      </c>
      <c r="B1291" s="42" t="s">
        <v>594</v>
      </c>
      <c r="C1291" s="36" t="s">
        <v>144</v>
      </c>
      <c r="D1291" s="46"/>
      <c r="F1291" s="46"/>
      <c r="G1291" s="46"/>
      <c r="H1291" s="224">
        <f t="shared" si="47"/>
        <v>0</v>
      </c>
    </row>
    <row r="1292" spans="1:8" ht="12" customHeight="1">
      <c r="A1292" s="214" t="s">
        <v>141</v>
      </c>
      <c r="B1292" s="42" t="s">
        <v>595</v>
      </c>
      <c r="C1292" s="36" t="s">
        <v>144</v>
      </c>
      <c r="E1292" s="46"/>
      <c r="F1292" s="46"/>
      <c r="G1292" s="46"/>
      <c r="H1292" s="224">
        <f t="shared" si="47"/>
        <v>0</v>
      </c>
    </row>
    <row r="1293" spans="1:8" ht="12" customHeight="1">
      <c r="A1293" s="214" t="s">
        <v>142</v>
      </c>
      <c r="B1293" s="42" t="s">
        <v>596</v>
      </c>
      <c r="C1293" s="36" t="s">
        <v>144</v>
      </c>
      <c r="D1293" s="46"/>
      <c r="E1293" s="46"/>
      <c r="F1293" s="46"/>
      <c r="G1293" s="46"/>
      <c r="H1293" s="224">
        <f t="shared" si="47"/>
        <v>0</v>
      </c>
    </row>
    <row r="1294" spans="1:8" ht="12" customHeight="1">
      <c r="A1294" s="214" t="s">
        <v>143</v>
      </c>
      <c r="B1294" s="42" t="s">
        <v>597</v>
      </c>
      <c r="C1294" s="36" t="s">
        <v>144</v>
      </c>
      <c r="D1294" s="46"/>
      <c r="E1294" s="46"/>
      <c r="F1294" s="46"/>
      <c r="G1294" s="46"/>
      <c r="H1294" s="224">
        <f t="shared" si="47"/>
        <v>0</v>
      </c>
    </row>
    <row r="1295" spans="1:8" ht="12" customHeight="1">
      <c r="A1295" s="214" t="s">
        <v>144</v>
      </c>
      <c r="B1295" s="42" t="s">
        <v>598</v>
      </c>
      <c r="C1295" s="36" t="s">
        <v>154</v>
      </c>
      <c r="D1295" s="46"/>
      <c r="E1295" s="46"/>
      <c r="F1295" s="46"/>
      <c r="G1295" s="46"/>
      <c r="H1295" s="224">
        <f t="shared" si="47"/>
        <v>0</v>
      </c>
    </row>
    <row r="1296" spans="1:8" ht="12" customHeight="1">
      <c r="A1296" s="214" t="s">
        <v>145</v>
      </c>
      <c r="B1296" s="42" t="s">
        <v>599</v>
      </c>
      <c r="C1296" s="36" t="s">
        <v>154</v>
      </c>
      <c r="D1296" s="46"/>
      <c r="E1296" s="46"/>
      <c r="F1296" s="46"/>
      <c r="G1296" s="46"/>
      <c r="H1296" s="224">
        <f t="shared" si="47"/>
        <v>0</v>
      </c>
    </row>
    <row r="1297" spans="1:8" ht="12" customHeight="1">
      <c r="A1297" s="214" t="s">
        <v>146</v>
      </c>
      <c r="B1297" s="42" t="s">
        <v>600</v>
      </c>
      <c r="C1297" s="36" t="s">
        <v>155</v>
      </c>
      <c r="D1297" s="46"/>
      <c r="E1297" s="46"/>
      <c r="F1297" s="46"/>
      <c r="G1297" s="46"/>
      <c r="H1297" s="224">
        <f t="shared" si="47"/>
        <v>0</v>
      </c>
    </row>
    <row r="1298" spans="1:8" ht="12" customHeight="1">
      <c r="A1298" s="214" t="s">
        <v>147</v>
      </c>
      <c r="B1298" s="42" t="s">
        <v>601</v>
      </c>
      <c r="C1298" s="36" t="s">
        <v>155</v>
      </c>
      <c r="D1298" s="46"/>
      <c r="E1298" s="46"/>
      <c r="F1298" s="46"/>
      <c r="G1298" s="46"/>
      <c r="H1298" s="224">
        <f t="shared" si="47"/>
        <v>0</v>
      </c>
    </row>
    <row r="1299" spans="1:8" ht="12" customHeight="1">
      <c r="A1299" s="214" t="s">
        <v>148</v>
      </c>
      <c r="B1299" s="42" t="s">
        <v>614</v>
      </c>
      <c r="C1299" s="36" t="s">
        <v>154</v>
      </c>
      <c r="D1299" s="46"/>
      <c r="E1299" s="46"/>
      <c r="F1299" s="46"/>
      <c r="G1299" s="46"/>
      <c r="H1299" s="224">
        <f t="shared" si="47"/>
        <v>0</v>
      </c>
    </row>
    <row r="1300" spans="1:8" ht="12" customHeight="1">
      <c r="A1300" s="214" t="s">
        <v>149</v>
      </c>
      <c r="B1300" s="42" t="s">
        <v>603</v>
      </c>
      <c r="C1300" s="36" t="s">
        <v>154</v>
      </c>
      <c r="D1300" s="46"/>
      <c r="E1300" s="46"/>
      <c r="F1300" s="46"/>
      <c r="G1300" s="46"/>
      <c r="H1300" s="224">
        <f t="shared" si="47"/>
        <v>0</v>
      </c>
    </row>
    <row r="1301" spans="1:8" ht="12" customHeight="1">
      <c r="A1301" s="214" t="s">
        <v>150</v>
      </c>
      <c r="B1301" s="42" t="s">
        <v>207</v>
      </c>
      <c r="C1301" s="36" t="s">
        <v>154</v>
      </c>
      <c r="D1301" s="46"/>
      <c r="E1301" s="46"/>
      <c r="F1301" s="46"/>
      <c r="G1301" s="46"/>
      <c r="H1301" s="224">
        <f t="shared" si="47"/>
        <v>0</v>
      </c>
    </row>
    <row r="1302" spans="1:8" ht="12" customHeight="1">
      <c r="A1302" s="214" t="s">
        <v>151</v>
      </c>
      <c r="B1302" s="42" t="s">
        <v>604</v>
      </c>
      <c r="C1302" s="36" t="s">
        <v>154</v>
      </c>
      <c r="D1302" s="46"/>
      <c r="E1302" s="46"/>
      <c r="F1302" s="46"/>
      <c r="G1302" s="46"/>
      <c r="H1302" s="224">
        <f t="shared" si="47"/>
        <v>0</v>
      </c>
    </row>
    <row r="1303" spans="1:8" ht="12" customHeight="1">
      <c r="A1303" s="214" t="s">
        <v>152</v>
      </c>
      <c r="B1303" s="56" t="s">
        <v>605</v>
      </c>
      <c r="C1303" s="36" t="s">
        <v>181</v>
      </c>
      <c r="D1303" s="46"/>
      <c r="E1303" s="46"/>
      <c r="F1303" s="46"/>
      <c r="G1303" s="46"/>
      <c r="H1303" s="224">
        <f t="shared" si="47"/>
        <v>0</v>
      </c>
    </row>
    <row r="1304" spans="1:8" ht="12" customHeight="1">
      <c r="A1304" s="214" t="s">
        <v>162</v>
      </c>
      <c r="B1304" s="42" t="s">
        <v>606</v>
      </c>
      <c r="C1304" s="36" t="s">
        <v>181</v>
      </c>
      <c r="D1304" s="46"/>
      <c r="E1304" s="46"/>
      <c r="F1304" s="46"/>
      <c r="G1304" s="46"/>
      <c r="H1304" s="224">
        <f t="shared" si="47"/>
        <v>0</v>
      </c>
    </row>
    <row r="1305" spans="1:8" ht="12" customHeight="1">
      <c r="A1305" s="214" t="s">
        <v>154</v>
      </c>
      <c r="B1305" s="42" t="s">
        <v>607</v>
      </c>
      <c r="C1305" s="36" t="s">
        <v>181</v>
      </c>
      <c r="D1305" s="46"/>
      <c r="E1305" s="46"/>
      <c r="F1305" s="46"/>
      <c r="G1305" s="46"/>
      <c r="H1305" s="224">
        <f t="shared" si="47"/>
        <v>0</v>
      </c>
    </row>
    <row r="1306" spans="1:8" ht="12" customHeight="1">
      <c r="A1306" s="214" t="s">
        <v>155</v>
      </c>
      <c r="B1306" s="42" t="s">
        <v>608</v>
      </c>
      <c r="C1306" s="36" t="s">
        <v>181</v>
      </c>
      <c r="D1306" s="46"/>
      <c r="E1306" s="46"/>
      <c r="F1306" s="46"/>
      <c r="G1306" s="46"/>
      <c r="H1306" s="224">
        <f t="shared" si="47"/>
        <v>0</v>
      </c>
    </row>
    <row r="1307" spans="1:8" ht="12" customHeight="1">
      <c r="A1307" s="214" t="s">
        <v>156</v>
      </c>
      <c r="B1307" s="42" t="s">
        <v>609</v>
      </c>
      <c r="C1307" s="36" t="s">
        <v>181</v>
      </c>
      <c r="D1307" s="46"/>
      <c r="E1307" s="46"/>
      <c r="F1307" s="46"/>
      <c r="G1307" s="46"/>
      <c r="H1307" s="224">
        <f t="shared" si="47"/>
        <v>0</v>
      </c>
    </row>
    <row r="1308" spans="1:8" ht="12" customHeight="1" thickBot="1">
      <c r="A1308" s="214" t="s">
        <v>157</v>
      </c>
      <c r="B1308" s="43" t="s">
        <v>610</v>
      </c>
      <c r="C1308" s="231" t="s">
        <v>170</v>
      </c>
      <c r="D1308" s="201">
        <v>2143336.39</v>
      </c>
      <c r="E1308" s="201">
        <v>10895063.25</v>
      </c>
      <c r="F1308" s="194"/>
      <c r="G1308" s="194"/>
      <c r="H1308" s="224">
        <f t="shared" si="47"/>
        <v>13038399.640000001</v>
      </c>
    </row>
    <row r="1309" spans="1:8" ht="14" thickTop="1" thickBot="1">
      <c r="A1309" s="226"/>
      <c r="B1309" s="227" t="s">
        <v>10</v>
      </c>
      <c r="C1309" s="91"/>
      <c r="D1309" s="228">
        <f>SUM(D1289:D1308)</f>
        <v>0</v>
      </c>
      <c r="E1309" s="228">
        <f>SUM(E1289:E1308)</f>
        <v>0</v>
      </c>
      <c r="F1309" s="228">
        <f>SUM(F1289:F1308)</f>
        <v>0</v>
      </c>
      <c r="G1309" s="228">
        <f>SUM(G1289:G1308)</f>
        <v>0</v>
      </c>
      <c r="H1309" s="229">
        <f>SUM(H1289:H1308)</f>
        <v>0</v>
      </c>
    </row>
    <row r="1310" spans="1:8" ht="13" thickTop="1"/>
    <row r="1311" spans="1:8">
      <c r="A1311" s="664" t="s">
        <v>611</v>
      </c>
      <c r="B1311" s="664"/>
      <c r="C1311" s="664"/>
      <c r="D1311" s="664"/>
      <c r="E1311" s="664"/>
      <c r="F1311" s="664"/>
      <c r="G1311" s="664"/>
      <c r="H1311" s="664"/>
    </row>
    <row r="1312" spans="1:8" ht="12" customHeight="1">
      <c r="A1312" s="660"/>
      <c r="B1312" s="660"/>
      <c r="C1312" s="660"/>
      <c r="D1312" s="660"/>
      <c r="E1312" s="660"/>
      <c r="F1312" s="660"/>
      <c r="G1312" s="660"/>
      <c r="H1312" s="660"/>
    </row>
    <row r="1313" spans="1:8" ht="12" customHeight="1">
      <c r="A1313" s="660" t="s">
        <v>532</v>
      </c>
      <c r="B1313" s="660"/>
      <c r="C1313" s="660"/>
      <c r="D1313" s="660"/>
      <c r="E1313" s="660"/>
      <c r="F1313" s="660"/>
      <c r="G1313" s="660"/>
      <c r="H1313" s="660"/>
    </row>
    <row r="1314" spans="1:8" ht="12" customHeight="1">
      <c r="A1314" s="658" t="s">
        <v>533</v>
      </c>
      <c r="B1314" s="658"/>
      <c r="C1314" s="658"/>
      <c r="D1314" s="658"/>
      <c r="E1314" s="658"/>
      <c r="F1314" s="658"/>
      <c r="G1314" s="658"/>
      <c r="H1314" s="658"/>
    </row>
    <row r="1315" spans="1:8" ht="12" customHeight="1">
      <c r="A1315" s="658" t="s">
        <v>12</v>
      </c>
      <c r="B1315" s="658"/>
      <c r="C1315" s="658"/>
      <c r="D1315" s="658"/>
      <c r="E1315" s="658"/>
      <c r="F1315" s="658"/>
      <c r="G1315" s="658"/>
      <c r="H1315" s="658"/>
    </row>
    <row r="1316" spans="1:8" ht="12" customHeight="1">
      <c r="A1316" s="161"/>
      <c r="B1316" s="140"/>
      <c r="C1316" s="140"/>
      <c r="D1316" s="81"/>
      <c r="E1316" s="81"/>
      <c r="F1316" s="81"/>
      <c r="G1316" s="81" t="s">
        <v>643</v>
      </c>
      <c r="H1316" s="81" t="s">
        <v>535</v>
      </c>
    </row>
    <row r="1317" spans="1:8" ht="12" customHeight="1">
      <c r="A1317" s="661" t="s">
        <v>536</v>
      </c>
      <c r="B1317" s="661"/>
      <c r="C1317" s="661"/>
      <c r="D1317" s="661"/>
      <c r="E1317" s="661"/>
      <c r="F1317" s="661"/>
      <c r="G1317" s="661"/>
      <c r="H1317" s="661"/>
    </row>
    <row r="1318" spans="1:8" ht="12" customHeight="1" thickBot="1">
      <c r="A1318" s="659" t="s">
        <v>215</v>
      </c>
      <c r="B1318" s="659"/>
      <c r="C1318" s="659"/>
      <c r="D1318" s="659"/>
      <c r="E1318" s="659"/>
      <c r="F1318" s="659"/>
      <c r="G1318" s="659"/>
      <c r="H1318" s="659"/>
    </row>
    <row r="1319" spans="1:8" ht="12" customHeight="1" thickTop="1" thickBot="1">
      <c r="A1319" s="209" t="s">
        <v>205</v>
      </c>
      <c r="B1319" s="481" t="s">
        <v>538</v>
      </c>
      <c r="C1319" s="481"/>
      <c r="D1319" s="210" t="s">
        <v>539</v>
      </c>
      <c r="E1319" s="210" t="s">
        <v>540</v>
      </c>
      <c r="F1319" s="210" t="s">
        <v>541</v>
      </c>
      <c r="G1319" s="210" t="s">
        <v>542</v>
      </c>
      <c r="H1319" s="211" t="s">
        <v>543</v>
      </c>
    </row>
    <row r="1320" spans="1:8" ht="12" customHeight="1" thickTop="1">
      <c r="A1320" s="212" t="s">
        <v>131</v>
      </c>
      <c r="B1320" s="66" t="s">
        <v>544</v>
      </c>
      <c r="C1320" s="66"/>
      <c r="D1320" s="194"/>
      <c r="E1320" s="194"/>
      <c r="F1320" s="194"/>
      <c r="G1320" s="194"/>
      <c r="H1320" s="213">
        <f>SUM(D1320:G1320)</f>
        <v>0</v>
      </c>
    </row>
    <row r="1321" spans="1:8" ht="12" customHeight="1">
      <c r="A1321" s="214" t="s">
        <v>139</v>
      </c>
      <c r="B1321" s="56" t="s">
        <v>545</v>
      </c>
      <c r="C1321" s="56"/>
      <c r="D1321" s="46"/>
      <c r="E1321" s="46"/>
      <c r="F1321" s="46"/>
      <c r="G1321" s="46"/>
      <c r="H1321" s="215">
        <f>SUM(D1321:G1321)</f>
        <v>0</v>
      </c>
    </row>
    <row r="1322" spans="1:8" ht="12" customHeight="1">
      <c r="A1322" s="214" t="s">
        <v>140</v>
      </c>
      <c r="B1322" s="56" t="s">
        <v>546</v>
      </c>
      <c r="C1322" s="56"/>
      <c r="D1322" s="46"/>
      <c r="E1322" s="46"/>
      <c r="F1322" s="46"/>
      <c r="G1322" s="46"/>
      <c r="H1322" s="215">
        <f t="shared" ref="H1322:H1350" si="48">SUM(D1322:G1322)</f>
        <v>0</v>
      </c>
    </row>
    <row r="1323" spans="1:8" ht="12" customHeight="1">
      <c r="A1323" s="214" t="s">
        <v>141</v>
      </c>
      <c r="B1323" s="56" t="s">
        <v>547</v>
      </c>
      <c r="C1323" s="56"/>
      <c r="D1323" s="46"/>
      <c r="E1323" s="46"/>
      <c r="F1323" s="46"/>
      <c r="G1323" s="46"/>
      <c r="H1323" s="215">
        <f t="shared" si="48"/>
        <v>0</v>
      </c>
    </row>
    <row r="1324" spans="1:8" ht="12" customHeight="1">
      <c r="A1324" s="214" t="s">
        <v>142</v>
      </c>
      <c r="B1324" s="56" t="s">
        <v>548</v>
      </c>
      <c r="C1324" s="56"/>
      <c r="D1324" s="46"/>
      <c r="E1324" s="46"/>
      <c r="F1324" s="46"/>
      <c r="G1324" s="46"/>
      <c r="H1324" s="215">
        <f t="shared" si="48"/>
        <v>0</v>
      </c>
    </row>
    <row r="1325" spans="1:8" ht="12" customHeight="1">
      <c r="A1325" s="214" t="s">
        <v>143</v>
      </c>
      <c r="B1325" s="56" t="s">
        <v>549</v>
      </c>
      <c r="C1325" s="56"/>
      <c r="D1325" s="46"/>
      <c r="E1325" s="46"/>
      <c r="F1325" s="194"/>
      <c r="G1325" s="194"/>
      <c r="H1325" s="215">
        <f t="shared" si="48"/>
        <v>0</v>
      </c>
    </row>
    <row r="1326" spans="1:8" ht="12" customHeight="1">
      <c r="A1326" s="214" t="s">
        <v>144</v>
      </c>
      <c r="B1326" s="56" t="s">
        <v>550</v>
      </c>
      <c r="C1326" s="56"/>
      <c r="D1326" s="46"/>
      <c r="E1326" s="46"/>
      <c r="F1326" s="46"/>
      <c r="G1326" s="46"/>
      <c r="H1326" s="215">
        <f t="shared" si="48"/>
        <v>0</v>
      </c>
    </row>
    <row r="1327" spans="1:8" ht="12" customHeight="1">
      <c r="A1327" s="214" t="s">
        <v>145</v>
      </c>
      <c r="B1327" s="56" t="s">
        <v>551</v>
      </c>
      <c r="C1327" s="56"/>
      <c r="D1327" s="46"/>
      <c r="E1327" s="46"/>
      <c r="F1327" s="46"/>
      <c r="G1327" s="46"/>
      <c r="H1327" s="215">
        <f t="shared" si="48"/>
        <v>0</v>
      </c>
    </row>
    <row r="1328" spans="1:8" ht="12" customHeight="1">
      <c r="A1328" s="214" t="s">
        <v>146</v>
      </c>
      <c r="B1328" s="56" t="s">
        <v>552</v>
      </c>
      <c r="C1328" s="56"/>
      <c r="D1328" s="46"/>
      <c r="E1328" s="46"/>
      <c r="F1328" s="46"/>
      <c r="G1328" s="46"/>
      <c r="H1328" s="215">
        <f t="shared" si="48"/>
        <v>0</v>
      </c>
    </row>
    <row r="1329" spans="1:8" ht="12" customHeight="1">
      <c r="A1329" s="214" t="s">
        <v>147</v>
      </c>
      <c r="B1329" s="56" t="s">
        <v>553</v>
      </c>
      <c r="C1329" s="56"/>
      <c r="D1329" s="46"/>
      <c r="E1329" s="46"/>
      <c r="F1329" s="46"/>
      <c r="G1329" s="46"/>
      <c r="H1329" s="215">
        <f t="shared" si="48"/>
        <v>0</v>
      </c>
    </row>
    <row r="1330" spans="1:8" ht="12" customHeight="1">
      <c r="A1330" s="214" t="s">
        <v>148</v>
      </c>
      <c r="B1330" s="56" t="s">
        <v>554</v>
      </c>
      <c r="C1330" s="56"/>
      <c r="D1330" s="46"/>
      <c r="E1330" s="46"/>
      <c r="F1330" s="194"/>
      <c r="G1330" s="194"/>
      <c r="H1330" s="215">
        <f t="shared" si="48"/>
        <v>0</v>
      </c>
    </row>
    <row r="1331" spans="1:8" ht="12" customHeight="1">
      <c r="A1331" s="214" t="s">
        <v>149</v>
      </c>
      <c r="B1331" s="56" t="s">
        <v>555</v>
      </c>
      <c r="C1331" s="56"/>
      <c r="D1331" s="46"/>
      <c r="E1331" s="46"/>
      <c r="F1331" s="46"/>
      <c r="G1331" s="46"/>
      <c r="H1331" s="215">
        <f t="shared" si="48"/>
        <v>0</v>
      </c>
    </row>
    <row r="1332" spans="1:8" ht="12" customHeight="1">
      <c r="A1332" s="214" t="s">
        <v>150</v>
      </c>
      <c r="B1332" s="56" t="s">
        <v>556</v>
      </c>
      <c r="C1332" s="56"/>
      <c r="D1332" s="46"/>
      <c r="E1332" s="46"/>
      <c r="F1332" s="46"/>
      <c r="G1332" s="46"/>
      <c r="H1332" s="215">
        <f t="shared" si="48"/>
        <v>0</v>
      </c>
    </row>
    <row r="1333" spans="1:8" ht="12" customHeight="1">
      <c r="A1333" s="214" t="s">
        <v>151</v>
      </c>
      <c r="B1333" s="56" t="s">
        <v>557</v>
      </c>
      <c r="C1333" s="56"/>
      <c r="D1333" s="46"/>
      <c r="E1333" s="46"/>
      <c r="F1333" s="46"/>
      <c r="G1333" s="46"/>
      <c r="H1333" s="215">
        <f t="shared" si="48"/>
        <v>0</v>
      </c>
    </row>
    <row r="1334" spans="1:8" ht="12" customHeight="1">
      <c r="A1334" s="214" t="s">
        <v>152</v>
      </c>
      <c r="B1334" s="56" t="s">
        <v>558</v>
      </c>
      <c r="C1334" s="56"/>
      <c r="D1334" s="46"/>
      <c r="E1334" s="46"/>
      <c r="F1334" s="46"/>
      <c r="G1334" s="46"/>
      <c r="H1334" s="215">
        <f t="shared" si="48"/>
        <v>0</v>
      </c>
    </row>
    <row r="1335" spans="1:8" ht="12" customHeight="1">
      <c r="A1335" s="214" t="s">
        <v>162</v>
      </c>
      <c r="B1335" s="56" t="s">
        <v>559</v>
      </c>
      <c r="C1335" s="56"/>
      <c r="D1335" s="46"/>
      <c r="E1335" s="46"/>
      <c r="F1335" s="194"/>
      <c r="G1335" s="194"/>
      <c r="H1335" s="215">
        <f t="shared" si="48"/>
        <v>0</v>
      </c>
    </row>
    <row r="1336" spans="1:8" ht="12" customHeight="1">
      <c r="A1336" s="214" t="s">
        <v>154</v>
      </c>
      <c r="B1336" s="56" t="s">
        <v>560</v>
      </c>
      <c r="C1336" s="56"/>
      <c r="D1336" s="46"/>
      <c r="E1336" s="46"/>
      <c r="F1336" s="46"/>
      <c r="G1336" s="46"/>
      <c r="H1336" s="215">
        <f t="shared" si="48"/>
        <v>0</v>
      </c>
    </row>
    <row r="1337" spans="1:8" ht="12" customHeight="1">
      <c r="A1337" s="214" t="s">
        <v>155</v>
      </c>
      <c r="B1337" s="56" t="s">
        <v>561</v>
      </c>
      <c r="C1337" s="56"/>
      <c r="D1337" s="46"/>
      <c r="E1337" s="46"/>
      <c r="F1337" s="46"/>
      <c r="G1337" s="46"/>
      <c r="H1337" s="215">
        <f t="shared" si="48"/>
        <v>0</v>
      </c>
    </row>
    <row r="1338" spans="1:8" ht="12" customHeight="1">
      <c r="A1338" s="214" t="s">
        <v>156</v>
      </c>
      <c r="B1338" s="56" t="s">
        <v>562</v>
      </c>
      <c r="C1338" s="56"/>
      <c r="D1338" s="46"/>
      <c r="E1338" s="46"/>
      <c r="F1338" s="46"/>
      <c r="G1338" s="46"/>
      <c r="H1338" s="215">
        <f t="shared" si="48"/>
        <v>0</v>
      </c>
    </row>
    <row r="1339" spans="1:8" ht="12" customHeight="1">
      <c r="A1339" s="214" t="s">
        <v>157</v>
      </c>
      <c r="B1339" s="56" t="s">
        <v>563</v>
      </c>
      <c r="C1339" s="56"/>
      <c r="D1339" s="46"/>
      <c r="E1339" s="46"/>
      <c r="F1339" s="46"/>
      <c r="G1339" s="46"/>
      <c r="H1339" s="215">
        <f t="shared" si="48"/>
        <v>0</v>
      </c>
    </row>
    <row r="1340" spans="1:8" ht="12" customHeight="1">
      <c r="A1340" s="214" t="s">
        <v>158</v>
      </c>
      <c r="B1340" s="56" t="s">
        <v>564</v>
      </c>
      <c r="C1340" s="56"/>
      <c r="D1340" s="46"/>
      <c r="E1340" s="46"/>
      <c r="F1340" s="194"/>
      <c r="G1340" s="194"/>
      <c r="H1340" s="215">
        <f t="shared" si="48"/>
        <v>0</v>
      </c>
    </row>
    <row r="1341" spans="1:8" ht="12" customHeight="1">
      <c r="A1341" s="214" t="s">
        <v>160</v>
      </c>
      <c r="B1341" s="56" t="s">
        <v>565</v>
      </c>
      <c r="C1341" s="56"/>
      <c r="D1341" s="46"/>
      <c r="E1341" s="46"/>
      <c r="F1341" s="46"/>
      <c r="G1341" s="46"/>
      <c r="H1341" s="215">
        <f t="shared" si="48"/>
        <v>0</v>
      </c>
    </row>
    <row r="1342" spans="1:8" ht="12" customHeight="1">
      <c r="A1342" s="214" t="s">
        <v>132</v>
      </c>
      <c r="B1342" s="56" t="s">
        <v>566</v>
      </c>
      <c r="C1342" s="56"/>
      <c r="D1342" s="46"/>
      <c r="E1342" s="46"/>
      <c r="F1342" s="46"/>
      <c r="G1342" s="46"/>
      <c r="H1342" s="215">
        <f t="shared" si="48"/>
        <v>0</v>
      </c>
    </row>
    <row r="1343" spans="1:8" ht="12" customHeight="1">
      <c r="A1343" s="214" t="s">
        <v>133</v>
      </c>
      <c r="B1343" s="56" t="s">
        <v>567</v>
      </c>
      <c r="C1343" s="56"/>
      <c r="D1343" s="46"/>
      <c r="E1343" s="46"/>
      <c r="F1343" s="46"/>
      <c r="G1343" s="46"/>
      <c r="H1343" s="215">
        <f t="shared" si="48"/>
        <v>0</v>
      </c>
    </row>
    <row r="1344" spans="1:8" ht="12" customHeight="1">
      <c r="A1344" s="214" t="s">
        <v>134</v>
      </c>
      <c r="B1344" s="56" t="s">
        <v>568</v>
      </c>
      <c r="C1344" s="56"/>
      <c r="D1344" s="46"/>
      <c r="E1344" s="46"/>
      <c r="F1344" s="46"/>
      <c r="G1344" s="46"/>
      <c r="H1344" s="215">
        <f t="shared" si="48"/>
        <v>0</v>
      </c>
    </row>
    <row r="1345" spans="1:8" ht="12" customHeight="1">
      <c r="A1345" s="214" t="s">
        <v>180</v>
      </c>
      <c r="B1345" s="56" t="s">
        <v>569</v>
      </c>
      <c r="C1345" s="56"/>
      <c r="D1345" s="46"/>
      <c r="E1345" s="46"/>
      <c r="F1345" s="194"/>
      <c r="G1345" s="194"/>
      <c r="H1345" s="215">
        <f t="shared" si="48"/>
        <v>0</v>
      </c>
    </row>
    <row r="1346" spans="1:8" ht="12" customHeight="1">
      <c r="A1346" s="214" t="s">
        <v>181</v>
      </c>
      <c r="B1346" s="56" t="s">
        <v>570</v>
      </c>
      <c r="C1346" s="56"/>
      <c r="D1346" s="46"/>
      <c r="E1346" s="46"/>
      <c r="F1346" s="46"/>
      <c r="G1346" s="46"/>
      <c r="H1346" s="215">
        <f t="shared" si="48"/>
        <v>0</v>
      </c>
    </row>
    <row r="1347" spans="1:8" ht="12" customHeight="1">
      <c r="A1347" s="214" t="s">
        <v>182</v>
      </c>
      <c r="B1347" s="56" t="s">
        <v>571</v>
      </c>
      <c r="C1347" s="56"/>
      <c r="D1347" s="46"/>
      <c r="E1347" s="46"/>
      <c r="F1347" s="46"/>
      <c r="G1347" s="46"/>
      <c r="H1347" s="215">
        <f t="shared" si="48"/>
        <v>0</v>
      </c>
    </row>
    <row r="1348" spans="1:8" ht="12" customHeight="1">
      <c r="A1348" s="214" t="s">
        <v>183</v>
      </c>
      <c r="B1348" s="56" t="s">
        <v>572</v>
      </c>
      <c r="C1348" s="56"/>
      <c r="D1348" s="46"/>
      <c r="E1348" s="46"/>
      <c r="F1348" s="46"/>
      <c r="G1348" s="46"/>
      <c r="H1348" s="215">
        <f t="shared" si="48"/>
        <v>0</v>
      </c>
    </row>
    <row r="1349" spans="1:8" ht="12" customHeight="1">
      <c r="A1349" s="214" t="s">
        <v>185</v>
      </c>
      <c r="B1349" s="56" t="s">
        <v>573</v>
      </c>
      <c r="C1349" s="56"/>
      <c r="D1349" s="46"/>
      <c r="E1349" s="46"/>
      <c r="F1349" s="46"/>
      <c r="G1349" s="46"/>
      <c r="H1349" s="215">
        <f t="shared" si="48"/>
        <v>0</v>
      </c>
    </row>
    <row r="1350" spans="1:8" ht="12" customHeight="1">
      <c r="A1350" s="214" t="s">
        <v>186</v>
      </c>
      <c r="B1350" s="56" t="s">
        <v>574</v>
      </c>
      <c r="C1350" s="56"/>
      <c r="D1350" s="46"/>
      <c r="E1350" s="46"/>
      <c r="F1350" s="194"/>
      <c r="G1350" s="194"/>
      <c r="H1350" s="215">
        <f t="shared" si="48"/>
        <v>0</v>
      </c>
    </row>
    <row r="1351" spans="1:8" ht="12" customHeight="1">
      <c r="A1351" s="214" t="s">
        <v>187</v>
      </c>
      <c r="B1351" s="56" t="s">
        <v>575</v>
      </c>
      <c r="C1351" s="56"/>
      <c r="D1351" s="46"/>
      <c r="E1351" s="46"/>
      <c r="F1351" s="46"/>
      <c r="G1351" s="46"/>
      <c r="H1351" s="215">
        <f>SUM(D1351:G1351)</f>
        <v>0</v>
      </c>
    </row>
    <row r="1352" spans="1:8" ht="12" customHeight="1">
      <c r="A1352" s="214" t="s">
        <v>190</v>
      </c>
      <c r="B1352" s="56" t="s">
        <v>576</v>
      </c>
      <c r="C1352" s="56"/>
      <c r="D1352" s="46"/>
      <c r="E1352" s="46"/>
      <c r="F1352" s="46"/>
      <c r="G1352" s="46"/>
      <c r="H1352" s="215">
        <f t="shared" ref="H1352:H1364" si="49">SUM(D1352:G1352)</f>
        <v>0</v>
      </c>
    </row>
    <row r="1353" spans="1:8" ht="12" customHeight="1">
      <c r="A1353" s="214" t="s">
        <v>197</v>
      </c>
      <c r="B1353" s="56" t="s">
        <v>577</v>
      </c>
      <c r="C1353" s="56"/>
      <c r="D1353" s="46"/>
      <c r="E1353" s="46"/>
      <c r="F1353" s="46"/>
      <c r="G1353" s="46"/>
      <c r="H1353" s="215">
        <f t="shared" si="49"/>
        <v>0</v>
      </c>
    </row>
    <row r="1354" spans="1:8" ht="12" customHeight="1">
      <c r="A1354" s="214" t="s">
        <v>164</v>
      </c>
      <c r="B1354" s="56" t="s">
        <v>578</v>
      </c>
      <c r="C1354" s="56"/>
      <c r="D1354" s="46"/>
      <c r="E1354" s="46"/>
      <c r="F1354" s="46"/>
      <c r="G1354" s="46"/>
      <c r="H1354" s="215">
        <f t="shared" si="49"/>
        <v>0</v>
      </c>
    </row>
    <row r="1355" spans="1:8" ht="12" customHeight="1">
      <c r="A1355" s="214" t="s">
        <v>178</v>
      </c>
      <c r="B1355" s="56" t="s">
        <v>579</v>
      </c>
      <c r="C1355" s="56"/>
      <c r="D1355" s="46"/>
      <c r="E1355" s="46"/>
      <c r="F1355" s="194"/>
      <c r="G1355" s="194"/>
      <c r="H1355" s="215">
        <f t="shared" si="49"/>
        <v>0</v>
      </c>
    </row>
    <row r="1356" spans="1:8" ht="12" customHeight="1">
      <c r="A1356" s="214" t="s">
        <v>135</v>
      </c>
      <c r="B1356" s="56" t="s">
        <v>580</v>
      </c>
      <c r="C1356" s="56"/>
      <c r="D1356" s="46"/>
      <c r="E1356" s="46"/>
      <c r="F1356" s="194"/>
      <c r="G1356" s="46"/>
      <c r="H1356" s="215">
        <f t="shared" si="49"/>
        <v>0</v>
      </c>
    </row>
    <row r="1357" spans="1:8" ht="12" customHeight="1">
      <c r="A1357" s="214" t="s">
        <v>136</v>
      </c>
      <c r="B1357" s="56" t="s">
        <v>581</v>
      </c>
      <c r="C1357" s="56"/>
      <c r="D1357" s="46"/>
      <c r="E1357" s="46"/>
      <c r="F1357" s="46"/>
      <c r="G1357" s="46"/>
      <c r="H1357" s="215">
        <f t="shared" si="49"/>
        <v>0</v>
      </c>
    </row>
    <row r="1358" spans="1:8" ht="12" customHeight="1">
      <c r="A1358" s="214" t="s">
        <v>137</v>
      </c>
      <c r="B1358" s="56" t="s">
        <v>582</v>
      </c>
      <c r="C1358" s="56"/>
      <c r="D1358" s="46"/>
      <c r="E1358" s="46"/>
      <c r="F1358" s="46"/>
      <c r="G1358" s="46"/>
      <c r="H1358" s="215">
        <f t="shared" si="49"/>
        <v>0</v>
      </c>
    </row>
    <row r="1359" spans="1:8" ht="12" customHeight="1">
      <c r="A1359" s="214" t="s">
        <v>179</v>
      </c>
      <c r="B1359" s="56" t="s">
        <v>583</v>
      </c>
      <c r="C1359" s="56"/>
      <c r="D1359" s="46"/>
      <c r="E1359" s="46"/>
      <c r="F1359" s="46"/>
      <c r="G1359" s="46"/>
      <c r="H1359" s="215">
        <f t="shared" si="49"/>
        <v>0</v>
      </c>
    </row>
    <row r="1360" spans="1:8" ht="12" customHeight="1">
      <c r="A1360" s="214" t="s">
        <v>165</v>
      </c>
      <c r="B1360" s="56" t="s">
        <v>584</v>
      </c>
      <c r="C1360" s="56"/>
      <c r="D1360" s="46"/>
      <c r="E1360" s="46"/>
      <c r="F1360" s="194"/>
      <c r="G1360" s="194"/>
      <c r="H1360" s="215">
        <f t="shared" si="49"/>
        <v>0</v>
      </c>
    </row>
    <row r="1361" spans="1:8" ht="12" customHeight="1">
      <c r="A1361" s="214" t="s">
        <v>166</v>
      </c>
      <c r="B1361" s="56" t="s">
        <v>585</v>
      </c>
      <c r="C1361" s="56"/>
      <c r="D1361" s="46"/>
      <c r="E1361" s="46"/>
      <c r="F1361" s="46"/>
      <c r="G1361" s="46"/>
      <c r="H1361" s="215">
        <f t="shared" si="49"/>
        <v>0</v>
      </c>
    </row>
    <row r="1362" spans="1:8" ht="12" customHeight="1">
      <c r="A1362" s="214" t="s">
        <v>167</v>
      </c>
      <c r="B1362" s="56" t="s">
        <v>586</v>
      </c>
      <c r="C1362" s="56"/>
      <c r="D1362" s="46"/>
      <c r="E1362" s="46"/>
      <c r="F1362" s="46"/>
      <c r="G1362" s="46"/>
      <c r="H1362" s="215">
        <f t="shared" si="49"/>
        <v>0</v>
      </c>
    </row>
    <row r="1363" spans="1:8" ht="12" customHeight="1">
      <c r="A1363" s="214" t="s">
        <v>168</v>
      </c>
      <c r="B1363" s="56" t="s">
        <v>587</v>
      </c>
      <c r="C1363" s="56"/>
      <c r="D1363" s="46"/>
      <c r="E1363" s="46"/>
      <c r="F1363" s="46"/>
      <c r="G1363" s="46"/>
      <c r="H1363" s="215">
        <f t="shared" si="49"/>
        <v>0</v>
      </c>
    </row>
    <row r="1364" spans="1:8" ht="12" customHeight="1" thickBot="1">
      <c r="A1364" s="216" t="s">
        <v>169</v>
      </c>
      <c r="B1364" s="102" t="s">
        <v>588</v>
      </c>
      <c r="C1364" s="102"/>
      <c r="D1364" s="46"/>
      <c r="E1364" s="46"/>
      <c r="F1364" s="46"/>
      <c r="G1364" s="46"/>
      <c r="H1364" s="215">
        <f t="shared" si="49"/>
        <v>0</v>
      </c>
    </row>
    <row r="1365" spans="1:8" ht="12" customHeight="1" thickTop="1" thickBot="1">
      <c r="A1365" s="662" t="s">
        <v>208</v>
      </c>
      <c r="B1365" s="663"/>
      <c r="C1365" s="588"/>
      <c r="D1365" s="217">
        <f>SUM(D1320:D1364)</f>
        <v>0</v>
      </c>
      <c r="E1365" s="217">
        <f>SUM(E1320:E1364)</f>
        <v>0</v>
      </c>
      <c r="F1365" s="217">
        <f>SUM(F1320:F1364)</f>
        <v>0</v>
      </c>
      <c r="G1365" s="217">
        <f>SUM(G1320:G1364)</f>
        <v>0</v>
      </c>
      <c r="H1365" s="218">
        <f>SUM(H1320:H1364)</f>
        <v>0</v>
      </c>
    </row>
    <row r="1366" spans="1:8" ht="12" customHeight="1" thickTop="1">
      <c r="A1366" s="219"/>
      <c r="B1366" s="220"/>
      <c r="C1366" s="221" t="s">
        <v>590</v>
      </c>
      <c r="D1366" s="222"/>
      <c r="E1366" s="222" t="s">
        <v>591</v>
      </c>
      <c r="F1366" s="220"/>
      <c r="G1366" s="220"/>
      <c r="H1366" s="220"/>
    </row>
    <row r="1367" spans="1:8" ht="12" customHeight="1">
      <c r="A1367" s="37" t="s">
        <v>131</v>
      </c>
      <c r="B1367" s="185" t="s">
        <v>592</v>
      </c>
      <c r="C1367" s="37" t="s">
        <v>145</v>
      </c>
      <c r="D1367" s="194">
        <v>-54611563.939999998</v>
      </c>
      <c r="E1367" s="194">
        <v>-52072614.700000003</v>
      </c>
      <c r="F1367" s="194">
        <v>-51282835.049999997</v>
      </c>
      <c r="G1367" s="194">
        <v>-45197574.219999999</v>
      </c>
      <c r="H1367" s="223">
        <f>SUM(D1367:G1367)</f>
        <v>-203164587.91</v>
      </c>
    </row>
    <row r="1368" spans="1:8" ht="12" customHeight="1">
      <c r="A1368" s="214" t="s">
        <v>139</v>
      </c>
      <c r="B1368" s="42" t="s">
        <v>593</v>
      </c>
      <c r="C1368" s="36" t="s">
        <v>145</v>
      </c>
      <c r="E1368" s="46"/>
      <c r="F1368" s="46">
        <v>61252</v>
      </c>
      <c r="G1368" s="46"/>
      <c r="H1368" s="224">
        <f t="shared" ref="H1368:H1386" si="50">SUM(D1368:G1368)</f>
        <v>61252</v>
      </c>
    </row>
    <row r="1369" spans="1:8" ht="12" customHeight="1">
      <c r="A1369" s="214" t="s">
        <v>140</v>
      </c>
      <c r="B1369" s="42" t="s">
        <v>594</v>
      </c>
      <c r="C1369" s="36" t="s">
        <v>145</v>
      </c>
      <c r="D1369" s="46"/>
      <c r="F1369" s="46"/>
      <c r="G1369" s="46"/>
      <c r="H1369" s="224">
        <f t="shared" si="50"/>
        <v>0</v>
      </c>
    </row>
    <row r="1370" spans="1:8" ht="12" customHeight="1">
      <c r="A1370" s="214" t="s">
        <v>141</v>
      </c>
      <c r="B1370" s="42" t="s">
        <v>595</v>
      </c>
      <c r="C1370" s="36" t="s">
        <v>145</v>
      </c>
      <c r="D1370" s="46"/>
      <c r="E1370" s="46"/>
      <c r="F1370" s="46"/>
      <c r="G1370" s="46"/>
      <c r="H1370" s="224">
        <f t="shared" si="50"/>
        <v>0</v>
      </c>
    </row>
    <row r="1371" spans="1:8" ht="12" customHeight="1">
      <c r="A1371" s="214" t="s">
        <v>142</v>
      </c>
      <c r="B1371" s="42" t="s">
        <v>596</v>
      </c>
      <c r="C1371" s="36" t="s">
        <v>145</v>
      </c>
      <c r="D1371" s="46"/>
      <c r="E1371" s="46"/>
      <c r="F1371" s="46"/>
      <c r="G1371" s="46"/>
      <c r="H1371" s="224">
        <f t="shared" si="50"/>
        <v>0</v>
      </c>
    </row>
    <row r="1372" spans="1:8" ht="12" customHeight="1">
      <c r="A1372" s="214" t="s">
        <v>143</v>
      </c>
      <c r="B1372" s="42" t="s">
        <v>597</v>
      </c>
      <c r="C1372" s="36" t="s">
        <v>145</v>
      </c>
      <c r="D1372" s="46"/>
      <c r="E1372" s="46"/>
      <c r="F1372" s="46"/>
      <c r="G1372" s="46"/>
      <c r="H1372" s="224">
        <f t="shared" si="50"/>
        <v>0</v>
      </c>
    </row>
    <row r="1373" spans="1:8" ht="12" customHeight="1">
      <c r="A1373" s="214" t="s">
        <v>144</v>
      </c>
      <c r="B1373" s="42" t="s">
        <v>598</v>
      </c>
      <c r="C1373" s="36" t="s">
        <v>156</v>
      </c>
      <c r="D1373" s="46">
        <v>12581225.050000001</v>
      </c>
      <c r="E1373" s="46">
        <v>11883463.32</v>
      </c>
      <c r="F1373" s="46">
        <v>11470720.01</v>
      </c>
      <c r="G1373" s="46">
        <v>9854486.4499999993</v>
      </c>
      <c r="H1373" s="224">
        <f>SUM(D1373:G1373)</f>
        <v>45789894.829999998</v>
      </c>
    </row>
    <row r="1374" spans="1:8" ht="12" customHeight="1">
      <c r="A1374" s="214" t="s">
        <v>145</v>
      </c>
      <c r="B1374" s="42" t="s">
        <v>599</v>
      </c>
      <c r="C1374" s="36" t="s">
        <v>156</v>
      </c>
      <c r="D1374" s="46"/>
      <c r="E1374" s="46"/>
      <c r="F1374" s="46">
        <v>-14087.96</v>
      </c>
      <c r="G1374" s="46"/>
      <c r="H1374" s="224">
        <f t="shared" si="50"/>
        <v>-14087.96</v>
      </c>
    </row>
    <row r="1375" spans="1:8" ht="12" customHeight="1">
      <c r="A1375" s="214" t="s">
        <v>146</v>
      </c>
      <c r="B1375" s="42" t="s">
        <v>600</v>
      </c>
      <c r="C1375" s="36" t="s">
        <v>157</v>
      </c>
      <c r="D1375" s="46"/>
      <c r="E1375" s="46"/>
      <c r="F1375" s="46">
        <v>6682220.7400000002</v>
      </c>
      <c r="G1375" s="46"/>
      <c r="H1375" s="224">
        <f t="shared" si="50"/>
        <v>6682220.7400000002</v>
      </c>
    </row>
    <row r="1376" spans="1:8" ht="12" customHeight="1">
      <c r="A1376" s="214" t="s">
        <v>147</v>
      </c>
      <c r="B1376" s="42" t="s">
        <v>601</v>
      </c>
      <c r="C1376" s="36" t="s">
        <v>157</v>
      </c>
      <c r="D1376" s="46"/>
      <c r="E1376" s="46"/>
      <c r="F1376" s="46"/>
      <c r="G1376" s="46"/>
      <c r="H1376" s="224">
        <f t="shared" si="50"/>
        <v>0</v>
      </c>
    </row>
    <row r="1377" spans="1:8" ht="12" customHeight="1">
      <c r="A1377" s="214" t="s">
        <v>148</v>
      </c>
      <c r="B1377" s="42" t="s">
        <v>614</v>
      </c>
      <c r="C1377" s="36" t="s">
        <v>156</v>
      </c>
      <c r="D1377" s="46"/>
      <c r="E1377" s="46"/>
      <c r="F1377" s="46"/>
      <c r="G1377" s="46"/>
      <c r="H1377" s="224">
        <f t="shared" si="50"/>
        <v>0</v>
      </c>
    </row>
    <row r="1378" spans="1:8" ht="12" customHeight="1">
      <c r="A1378" s="214" t="s">
        <v>149</v>
      </c>
      <c r="B1378" s="42" t="s">
        <v>603</v>
      </c>
      <c r="C1378" s="36" t="s">
        <v>156</v>
      </c>
      <c r="D1378" s="46"/>
      <c r="E1378" s="46"/>
      <c r="F1378" s="46"/>
      <c r="G1378" s="46"/>
      <c r="H1378" s="224">
        <f t="shared" si="50"/>
        <v>0</v>
      </c>
    </row>
    <row r="1379" spans="1:8" ht="12" customHeight="1">
      <c r="A1379" s="214" t="s">
        <v>150</v>
      </c>
      <c r="B1379" s="42" t="s">
        <v>207</v>
      </c>
      <c r="C1379" s="36" t="s">
        <v>156</v>
      </c>
      <c r="D1379" s="46"/>
      <c r="E1379" s="46"/>
      <c r="F1379" s="46"/>
      <c r="G1379" s="46"/>
      <c r="H1379" s="224">
        <f t="shared" si="50"/>
        <v>0</v>
      </c>
    </row>
    <row r="1380" spans="1:8" ht="12" customHeight="1">
      <c r="A1380" s="214" t="s">
        <v>151</v>
      </c>
      <c r="B1380" s="42" t="s">
        <v>604</v>
      </c>
      <c r="C1380" s="36" t="s">
        <v>156</v>
      </c>
      <c r="D1380" s="46"/>
      <c r="E1380" s="46"/>
      <c r="F1380" s="46"/>
      <c r="G1380" s="46"/>
      <c r="H1380" s="224">
        <f t="shared" si="50"/>
        <v>0</v>
      </c>
    </row>
    <row r="1381" spans="1:8" ht="12" customHeight="1">
      <c r="A1381" s="214" t="s">
        <v>152</v>
      </c>
      <c r="B1381" s="56" t="s">
        <v>605</v>
      </c>
      <c r="C1381" s="36" t="s">
        <v>182</v>
      </c>
      <c r="D1381" s="46"/>
      <c r="E1381" s="46">
        <v>485010</v>
      </c>
      <c r="F1381" s="46">
        <v>18590773</v>
      </c>
      <c r="G1381" s="46"/>
      <c r="H1381" s="224">
        <f t="shared" si="50"/>
        <v>19075783</v>
      </c>
    </row>
    <row r="1382" spans="1:8" ht="12" customHeight="1">
      <c r="A1382" s="214" t="s">
        <v>162</v>
      </c>
      <c r="B1382" s="42" t="s">
        <v>606</v>
      </c>
      <c r="C1382" s="36" t="s">
        <v>182</v>
      </c>
      <c r="D1382" s="46"/>
      <c r="E1382" s="46"/>
      <c r="F1382" s="46"/>
      <c r="G1382" s="46"/>
      <c r="H1382" s="224">
        <f t="shared" si="50"/>
        <v>0</v>
      </c>
    </row>
    <row r="1383" spans="1:8" ht="12" customHeight="1">
      <c r="A1383" s="214" t="s">
        <v>154</v>
      </c>
      <c r="B1383" s="42" t="s">
        <v>607</v>
      </c>
      <c r="C1383" s="36" t="s">
        <v>182</v>
      </c>
      <c r="D1383" s="46"/>
      <c r="E1383" s="46"/>
      <c r="F1383" s="46"/>
      <c r="G1383" s="46"/>
      <c r="H1383" s="224">
        <f t="shared" si="50"/>
        <v>0</v>
      </c>
    </row>
    <row r="1384" spans="1:8" ht="12" customHeight="1">
      <c r="A1384" s="214" t="s">
        <v>155</v>
      </c>
      <c r="B1384" s="42" t="s">
        <v>608</v>
      </c>
      <c r="C1384" s="36" t="s">
        <v>182</v>
      </c>
      <c r="D1384" s="46"/>
      <c r="E1384" s="46"/>
      <c r="F1384" s="46"/>
      <c r="G1384" s="46"/>
      <c r="H1384" s="224">
        <f t="shared" si="50"/>
        <v>0</v>
      </c>
    </row>
    <row r="1385" spans="1:8" ht="12" customHeight="1">
      <c r="A1385" s="214" t="s">
        <v>156</v>
      </c>
      <c r="B1385" s="42" t="s">
        <v>609</v>
      </c>
      <c r="C1385" s="36" t="s">
        <v>182</v>
      </c>
      <c r="D1385" s="46"/>
      <c r="E1385" s="46"/>
      <c r="F1385" s="46"/>
      <c r="G1385" s="46"/>
      <c r="H1385" s="224">
        <f t="shared" si="50"/>
        <v>0</v>
      </c>
    </row>
    <row r="1386" spans="1:8" ht="12" customHeight="1" thickBot="1">
      <c r="A1386" s="214" t="s">
        <v>157</v>
      </c>
      <c r="B1386" s="43" t="s">
        <v>610</v>
      </c>
      <c r="C1386" s="231" t="s">
        <v>171</v>
      </c>
      <c r="D1386" s="201">
        <v>42030338.890000001</v>
      </c>
      <c r="E1386" s="201">
        <v>39704141.380000003</v>
      </c>
      <c r="F1386" s="201">
        <v>14491957.26</v>
      </c>
      <c r="G1386" s="201">
        <v>35343087.770000003</v>
      </c>
      <c r="H1386" s="224">
        <f t="shared" si="50"/>
        <v>131569525.30000001</v>
      </c>
    </row>
    <row r="1387" spans="1:8" ht="12" customHeight="1" thickTop="1">
      <c r="A1387" s="603"/>
      <c r="B1387" s="604" t="s">
        <v>10</v>
      </c>
      <c r="C1387" s="605"/>
      <c r="D1387" s="606">
        <f>SUM(D1367:D1386)</f>
        <v>0</v>
      </c>
      <c r="E1387" s="606">
        <f>SUM(E1367:E1386)</f>
        <v>0</v>
      </c>
      <c r="F1387" s="606">
        <f>SUM(F1367:F1386)</f>
        <v>0</v>
      </c>
      <c r="G1387" s="606">
        <f>SUM(G1367:G1386)</f>
        <v>0</v>
      </c>
      <c r="H1387" s="265">
        <f>SUM(H1367:H1386)</f>
        <v>0</v>
      </c>
    </row>
    <row r="1388" spans="1:8" ht="12" customHeight="1"/>
    <row r="1389" spans="1:8" ht="12" customHeight="1">
      <c r="A1389" s="664" t="s">
        <v>611</v>
      </c>
      <c r="B1389" s="664"/>
      <c r="C1389" s="664"/>
      <c r="D1389" s="664"/>
      <c r="E1389" s="664"/>
      <c r="F1389" s="664"/>
      <c r="G1389" s="664"/>
      <c r="H1389" s="664"/>
    </row>
    <row r="1390" spans="1:8" ht="12" customHeight="1">
      <c r="A1390" s="660" t="s">
        <v>532</v>
      </c>
      <c r="B1390" s="660"/>
      <c r="C1390" s="660"/>
      <c r="D1390" s="660"/>
      <c r="E1390" s="660"/>
      <c r="F1390" s="660"/>
      <c r="G1390" s="660"/>
      <c r="H1390" s="660"/>
    </row>
    <row r="1391" spans="1:8" ht="12" customHeight="1">
      <c r="A1391" s="658" t="s">
        <v>533</v>
      </c>
      <c r="B1391" s="658"/>
      <c r="C1391" s="658"/>
      <c r="D1391" s="658"/>
      <c r="E1391" s="658"/>
      <c r="F1391" s="658"/>
      <c r="G1391" s="658"/>
      <c r="H1391" s="658"/>
    </row>
    <row r="1392" spans="1:8" ht="12" customHeight="1">
      <c r="A1392" s="658" t="s">
        <v>12</v>
      </c>
      <c r="B1392" s="658"/>
      <c r="C1392" s="658"/>
      <c r="D1392" s="658"/>
      <c r="E1392" s="658"/>
      <c r="F1392" s="658"/>
      <c r="G1392" s="658"/>
      <c r="H1392" s="658"/>
    </row>
    <row r="1393" spans="1:8" ht="12" customHeight="1">
      <c r="A1393" s="161"/>
      <c r="B1393" s="140"/>
      <c r="C1393" s="140"/>
      <c r="D1393" s="81"/>
      <c r="E1393" s="81"/>
      <c r="F1393" s="81"/>
      <c r="G1393" s="81" t="s">
        <v>644</v>
      </c>
      <c r="H1393" s="81" t="s">
        <v>535</v>
      </c>
    </row>
    <row r="1394" spans="1:8" ht="12" customHeight="1">
      <c r="A1394" s="661" t="s">
        <v>536</v>
      </c>
      <c r="B1394" s="661"/>
      <c r="C1394" s="661"/>
      <c r="D1394" s="661"/>
      <c r="E1394" s="661"/>
      <c r="F1394" s="661"/>
      <c r="G1394" s="661"/>
      <c r="H1394" s="661"/>
    </row>
    <row r="1395" spans="1:8" ht="12" customHeight="1" thickBot="1">
      <c r="A1395" s="659" t="s">
        <v>645</v>
      </c>
      <c r="B1395" s="659"/>
      <c r="C1395" s="659"/>
      <c r="D1395" s="659"/>
      <c r="E1395" s="659"/>
      <c r="F1395" s="659"/>
      <c r="G1395" s="659"/>
      <c r="H1395" s="659"/>
    </row>
    <row r="1396" spans="1:8" ht="12" customHeight="1" thickTop="1" thickBot="1">
      <c r="A1396" s="209" t="s">
        <v>205</v>
      </c>
      <c r="B1396" s="481" t="s">
        <v>538</v>
      </c>
      <c r="C1396" s="481"/>
      <c r="D1396" s="210" t="s">
        <v>539</v>
      </c>
      <c r="E1396" s="210" t="s">
        <v>540</v>
      </c>
      <c r="F1396" s="210" t="s">
        <v>541</v>
      </c>
      <c r="G1396" s="210" t="s">
        <v>542</v>
      </c>
      <c r="H1396" s="211" t="s">
        <v>543</v>
      </c>
    </row>
    <row r="1397" spans="1:8" ht="12" customHeight="1" thickTop="1">
      <c r="A1397" s="212" t="s">
        <v>131</v>
      </c>
      <c r="B1397" s="66" t="s">
        <v>544</v>
      </c>
      <c r="C1397" s="66"/>
      <c r="D1397" s="194"/>
      <c r="E1397" s="194"/>
      <c r="F1397" s="194"/>
      <c r="G1397" s="194"/>
      <c r="H1397" s="213">
        <f>SUM(D1397:G1397)</f>
        <v>0</v>
      </c>
    </row>
    <row r="1398" spans="1:8" ht="12" customHeight="1">
      <c r="A1398" s="214" t="s">
        <v>139</v>
      </c>
      <c r="B1398" s="56" t="s">
        <v>545</v>
      </c>
      <c r="C1398" s="56"/>
      <c r="D1398" s="46"/>
      <c r="E1398" s="46"/>
      <c r="F1398" s="46"/>
      <c r="G1398" s="46"/>
      <c r="H1398" s="215">
        <f>SUM(D1398:G1398)</f>
        <v>0</v>
      </c>
    </row>
    <row r="1399" spans="1:8">
      <c r="A1399" s="214" t="s">
        <v>140</v>
      </c>
      <c r="B1399" s="56" t="s">
        <v>546</v>
      </c>
      <c r="C1399" s="56"/>
      <c r="D1399" s="46"/>
      <c r="E1399" s="46"/>
      <c r="F1399" s="46"/>
      <c r="G1399" s="46"/>
      <c r="H1399" s="215">
        <f t="shared" ref="H1399:H1427" si="51">SUM(D1399:G1399)</f>
        <v>0</v>
      </c>
    </row>
    <row r="1400" spans="1:8">
      <c r="A1400" s="214" t="s">
        <v>141</v>
      </c>
      <c r="B1400" s="56" t="s">
        <v>547</v>
      </c>
      <c r="C1400" s="56"/>
      <c r="D1400" s="46"/>
      <c r="E1400" s="46"/>
      <c r="F1400" s="46"/>
      <c r="G1400" s="46"/>
      <c r="H1400" s="215">
        <f t="shared" si="51"/>
        <v>0</v>
      </c>
    </row>
    <row r="1401" spans="1:8">
      <c r="A1401" s="214" t="s">
        <v>142</v>
      </c>
      <c r="B1401" s="56" t="s">
        <v>548</v>
      </c>
      <c r="C1401" s="56"/>
      <c r="D1401" s="46"/>
      <c r="E1401" s="46"/>
      <c r="F1401" s="46"/>
      <c r="G1401" s="46"/>
      <c r="H1401" s="215">
        <f t="shared" si="51"/>
        <v>0</v>
      </c>
    </row>
    <row r="1402" spans="1:8" ht="12" customHeight="1">
      <c r="A1402" s="214" t="s">
        <v>143</v>
      </c>
      <c r="B1402" s="56" t="s">
        <v>549</v>
      </c>
      <c r="C1402" s="56"/>
      <c r="D1402" s="46"/>
      <c r="E1402" s="46"/>
      <c r="F1402" s="46"/>
      <c r="G1402" s="194"/>
      <c r="H1402" s="215">
        <f t="shared" si="51"/>
        <v>0</v>
      </c>
    </row>
    <row r="1403" spans="1:8" ht="12" customHeight="1">
      <c r="A1403" s="214" t="s">
        <v>144</v>
      </c>
      <c r="B1403" s="56" t="s">
        <v>550</v>
      </c>
      <c r="C1403" s="56"/>
      <c r="D1403" s="46"/>
      <c r="E1403" s="194"/>
      <c r="F1403" s="46"/>
      <c r="G1403" s="46"/>
      <c r="H1403" s="215">
        <f t="shared" si="51"/>
        <v>0</v>
      </c>
    </row>
    <row r="1404" spans="1:8" ht="12" customHeight="1">
      <c r="A1404" s="214" t="s">
        <v>145</v>
      </c>
      <c r="B1404" s="56" t="s">
        <v>551</v>
      </c>
      <c r="C1404" s="56"/>
      <c r="D1404" s="46"/>
      <c r="E1404" s="46"/>
      <c r="F1404" s="46"/>
      <c r="G1404" s="46"/>
      <c r="H1404" s="215">
        <f t="shared" si="51"/>
        <v>0</v>
      </c>
    </row>
    <row r="1405" spans="1:8" ht="12" customHeight="1">
      <c r="A1405" s="214" t="s">
        <v>146</v>
      </c>
      <c r="B1405" s="56" t="s">
        <v>552</v>
      </c>
      <c r="C1405" s="56"/>
      <c r="D1405" s="46"/>
      <c r="E1405" s="46"/>
      <c r="F1405" s="46"/>
      <c r="G1405" s="46"/>
      <c r="H1405" s="215">
        <f t="shared" si="51"/>
        <v>0</v>
      </c>
    </row>
    <row r="1406" spans="1:8" ht="12" customHeight="1">
      <c r="A1406" s="214" t="s">
        <v>147</v>
      </c>
      <c r="B1406" s="56" t="s">
        <v>553</v>
      </c>
      <c r="C1406" s="56"/>
      <c r="D1406" s="46"/>
      <c r="E1406" s="46"/>
      <c r="F1406" s="46"/>
      <c r="G1406" s="46"/>
      <c r="H1406" s="215">
        <f t="shared" si="51"/>
        <v>0</v>
      </c>
    </row>
    <row r="1407" spans="1:8" ht="12" customHeight="1">
      <c r="A1407" s="214" t="s">
        <v>148</v>
      </c>
      <c r="B1407" s="56" t="s">
        <v>554</v>
      </c>
      <c r="C1407" s="56"/>
      <c r="D1407" s="46"/>
      <c r="E1407" s="46"/>
      <c r="F1407" s="46"/>
      <c r="G1407" s="194"/>
      <c r="H1407" s="215">
        <f t="shared" si="51"/>
        <v>0</v>
      </c>
    </row>
    <row r="1408" spans="1:8" ht="12" customHeight="1">
      <c r="A1408" s="214" t="s">
        <v>149</v>
      </c>
      <c r="B1408" s="56" t="s">
        <v>555</v>
      </c>
      <c r="C1408" s="56"/>
      <c r="D1408" s="46"/>
      <c r="E1408" s="46"/>
      <c r="F1408" s="46"/>
      <c r="G1408" s="46"/>
      <c r="H1408" s="215">
        <f t="shared" si="51"/>
        <v>0</v>
      </c>
    </row>
    <row r="1409" spans="1:8" ht="12" customHeight="1">
      <c r="A1409" s="214" t="s">
        <v>150</v>
      </c>
      <c r="B1409" s="56" t="s">
        <v>556</v>
      </c>
      <c r="C1409" s="56"/>
      <c r="D1409" s="46"/>
      <c r="E1409" s="194"/>
      <c r="F1409" s="46"/>
      <c r="G1409" s="46"/>
      <c r="H1409" s="215">
        <f t="shared" si="51"/>
        <v>0</v>
      </c>
    </row>
    <row r="1410" spans="1:8" ht="12" customHeight="1">
      <c r="A1410" s="214" t="s">
        <v>151</v>
      </c>
      <c r="B1410" s="56" t="s">
        <v>557</v>
      </c>
      <c r="C1410" s="56"/>
      <c r="D1410" s="46"/>
      <c r="E1410" s="46"/>
      <c r="F1410" s="46"/>
      <c r="G1410" s="46"/>
      <c r="H1410" s="215">
        <f t="shared" si="51"/>
        <v>0</v>
      </c>
    </row>
    <row r="1411" spans="1:8" ht="12" customHeight="1">
      <c r="A1411" s="214" t="s">
        <v>152</v>
      </c>
      <c r="B1411" s="56" t="s">
        <v>558</v>
      </c>
      <c r="C1411" s="56"/>
      <c r="D1411" s="46"/>
      <c r="E1411" s="46"/>
      <c r="F1411" s="46"/>
      <c r="G1411" s="46"/>
      <c r="H1411" s="215">
        <f t="shared" si="51"/>
        <v>0</v>
      </c>
    </row>
    <row r="1412" spans="1:8" ht="12" customHeight="1">
      <c r="A1412" s="214" t="s">
        <v>162</v>
      </c>
      <c r="B1412" s="56" t="s">
        <v>559</v>
      </c>
      <c r="C1412" s="56"/>
      <c r="D1412" s="46"/>
      <c r="E1412" s="46"/>
      <c r="F1412" s="46"/>
      <c r="G1412" s="194"/>
      <c r="H1412" s="215">
        <f t="shared" si="51"/>
        <v>0</v>
      </c>
    </row>
    <row r="1413" spans="1:8" ht="12" customHeight="1">
      <c r="A1413" s="214" t="s">
        <v>154</v>
      </c>
      <c r="B1413" s="56" t="s">
        <v>560</v>
      </c>
      <c r="C1413" s="56"/>
      <c r="D1413" s="46"/>
      <c r="E1413" s="46"/>
      <c r="F1413" s="46"/>
      <c r="G1413" s="46"/>
      <c r="H1413" s="215">
        <f t="shared" si="51"/>
        <v>0</v>
      </c>
    </row>
    <row r="1414" spans="1:8" ht="12" customHeight="1">
      <c r="A1414" s="214" t="s">
        <v>155</v>
      </c>
      <c r="B1414" s="56" t="s">
        <v>561</v>
      </c>
      <c r="C1414" s="56"/>
      <c r="D1414" s="46"/>
      <c r="E1414" s="46"/>
      <c r="F1414" s="46"/>
      <c r="G1414" s="46"/>
      <c r="H1414" s="215">
        <f t="shared" si="51"/>
        <v>0</v>
      </c>
    </row>
    <row r="1415" spans="1:8" ht="12" customHeight="1">
      <c r="A1415" s="214" t="s">
        <v>156</v>
      </c>
      <c r="B1415" s="56" t="s">
        <v>562</v>
      </c>
      <c r="C1415" s="56"/>
      <c r="D1415" s="46"/>
      <c r="E1415" s="194"/>
      <c r="F1415" s="46"/>
      <c r="G1415" s="46"/>
      <c r="H1415" s="215">
        <f t="shared" si="51"/>
        <v>0</v>
      </c>
    </row>
    <row r="1416" spans="1:8" ht="12" customHeight="1">
      <c r="A1416" s="214" t="s">
        <v>157</v>
      </c>
      <c r="B1416" s="56" t="s">
        <v>563</v>
      </c>
      <c r="C1416" s="56"/>
      <c r="D1416" s="46"/>
      <c r="E1416" s="46"/>
      <c r="F1416" s="46"/>
      <c r="G1416" s="46"/>
      <c r="H1416" s="215">
        <f t="shared" si="51"/>
        <v>0</v>
      </c>
    </row>
    <row r="1417" spans="1:8" ht="12" customHeight="1">
      <c r="A1417" s="214" t="s">
        <v>158</v>
      </c>
      <c r="B1417" s="56" t="s">
        <v>564</v>
      </c>
      <c r="C1417" s="56"/>
      <c r="D1417" s="46"/>
      <c r="E1417" s="46"/>
      <c r="F1417" s="46"/>
      <c r="G1417" s="194"/>
      <c r="H1417" s="215">
        <f t="shared" si="51"/>
        <v>0</v>
      </c>
    </row>
    <row r="1418" spans="1:8" ht="12" customHeight="1">
      <c r="A1418" s="214" t="s">
        <v>160</v>
      </c>
      <c r="B1418" s="56" t="s">
        <v>565</v>
      </c>
      <c r="C1418" s="56"/>
      <c r="D1418" s="46"/>
      <c r="E1418" s="46"/>
      <c r="F1418" s="46"/>
      <c r="G1418" s="46"/>
      <c r="H1418" s="215">
        <f t="shared" si="51"/>
        <v>0</v>
      </c>
    </row>
    <row r="1419" spans="1:8" ht="12" customHeight="1">
      <c r="A1419" s="214" t="s">
        <v>132</v>
      </c>
      <c r="B1419" s="56" t="s">
        <v>566</v>
      </c>
      <c r="C1419" s="56"/>
      <c r="D1419" s="46"/>
      <c r="E1419" s="46"/>
      <c r="F1419" s="46"/>
      <c r="G1419" s="46"/>
      <c r="H1419" s="215">
        <f t="shared" si="51"/>
        <v>0</v>
      </c>
    </row>
    <row r="1420" spans="1:8" ht="12" customHeight="1">
      <c r="A1420" s="214" t="s">
        <v>133</v>
      </c>
      <c r="B1420" s="56" t="s">
        <v>567</v>
      </c>
      <c r="C1420" s="56"/>
      <c r="D1420" s="46"/>
      <c r="E1420" s="46"/>
      <c r="F1420" s="46"/>
      <c r="G1420" s="46"/>
      <c r="H1420" s="215">
        <f t="shared" si="51"/>
        <v>0</v>
      </c>
    </row>
    <row r="1421" spans="1:8" ht="12" customHeight="1">
      <c r="A1421" s="214" t="s">
        <v>134</v>
      </c>
      <c r="B1421" s="56" t="s">
        <v>568</v>
      </c>
      <c r="C1421" s="56"/>
      <c r="D1421" s="46"/>
      <c r="E1421" s="194"/>
      <c r="F1421" s="46"/>
      <c r="G1421" s="46"/>
      <c r="H1421" s="215">
        <f t="shared" si="51"/>
        <v>0</v>
      </c>
    </row>
    <row r="1422" spans="1:8" ht="12" customHeight="1">
      <c r="A1422" s="214" t="s">
        <v>180</v>
      </c>
      <c r="B1422" s="56" t="s">
        <v>569</v>
      </c>
      <c r="C1422" s="56"/>
      <c r="D1422" s="46"/>
      <c r="E1422" s="46"/>
      <c r="F1422" s="46"/>
      <c r="G1422" s="194"/>
      <c r="H1422" s="215">
        <f t="shared" si="51"/>
        <v>0</v>
      </c>
    </row>
    <row r="1423" spans="1:8" ht="12" customHeight="1">
      <c r="A1423" s="214" t="s">
        <v>181</v>
      </c>
      <c r="B1423" s="56" t="s">
        <v>570</v>
      </c>
      <c r="C1423" s="56"/>
      <c r="D1423" s="46"/>
      <c r="E1423" s="46"/>
      <c r="F1423" s="46"/>
      <c r="G1423" s="46"/>
      <c r="H1423" s="215">
        <f t="shared" si="51"/>
        <v>0</v>
      </c>
    </row>
    <row r="1424" spans="1:8" ht="12" customHeight="1">
      <c r="A1424" s="214" t="s">
        <v>182</v>
      </c>
      <c r="B1424" s="56" t="s">
        <v>571</v>
      </c>
      <c r="C1424" s="56"/>
      <c r="D1424" s="46"/>
      <c r="E1424" s="46"/>
      <c r="F1424" s="46"/>
      <c r="G1424" s="46"/>
      <c r="H1424" s="215">
        <f t="shared" si="51"/>
        <v>0</v>
      </c>
    </row>
    <row r="1425" spans="1:8" ht="12" customHeight="1">
      <c r="A1425" s="214" t="s">
        <v>183</v>
      </c>
      <c r="B1425" s="56" t="s">
        <v>572</v>
      </c>
      <c r="C1425" s="56"/>
      <c r="D1425" s="46"/>
      <c r="E1425" s="46"/>
      <c r="F1425" s="46"/>
      <c r="G1425" s="194"/>
      <c r="H1425" s="215">
        <f t="shared" si="51"/>
        <v>0</v>
      </c>
    </row>
    <row r="1426" spans="1:8" ht="12" customHeight="1">
      <c r="A1426" s="214" t="s">
        <v>185</v>
      </c>
      <c r="B1426" s="56" t="s">
        <v>573</v>
      </c>
      <c r="C1426" s="56"/>
      <c r="D1426" s="46"/>
      <c r="E1426" s="46"/>
      <c r="F1426" s="46"/>
      <c r="G1426" s="46"/>
      <c r="H1426" s="215">
        <f t="shared" si="51"/>
        <v>0</v>
      </c>
    </row>
    <row r="1427" spans="1:8" ht="12" customHeight="1">
      <c r="A1427" s="214" t="s">
        <v>186</v>
      </c>
      <c r="B1427" s="56" t="s">
        <v>574</v>
      </c>
      <c r="C1427" s="56"/>
      <c r="D1427" s="46"/>
      <c r="E1427" s="194"/>
      <c r="F1427" s="46"/>
      <c r="G1427" s="46"/>
      <c r="H1427" s="215">
        <f t="shared" si="51"/>
        <v>0</v>
      </c>
    </row>
    <row r="1428" spans="1:8" ht="12" customHeight="1">
      <c r="A1428" s="214" t="s">
        <v>187</v>
      </c>
      <c r="B1428" s="56" t="s">
        <v>575</v>
      </c>
      <c r="C1428" s="56"/>
      <c r="D1428" s="46"/>
      <c r="E1428" s="46"/>
      <c r="F1428" s="46"/>
      <c r="G1428" s="46"/>
      <c r="H1428" s="215">
        <f>SUM(D1428:G1428)</f>
        <v>0</v>
      </c>
    </row>
    <row r="1429" spans="1:8" ht="12" customHeight="1">
      <c r="A1429" s="214" t="s">
        <v>190</v>
      </c>
      <c r="B1429" s="56" t="s">
        <v>576</v>
      </c>
      <c r="C1429" s="56"/>
      <c r="D1429" s="46"/>
      <c r="E1429" s="46"/>
      <c r="F1429" s="46"/>
      <c r="G1429" s="46"/>
      <c r="H1429" s="215">
        <f t="shared" ref="H1429:H1441" si="52">SUM(D1429:G1429)</f>
        <v>0</v>
      </c>
    </row>
    <row r="1430" spans="1:8" ht="12" customHeight="1">
      <c r="A1430" s="214" t="s">
        <v>197</v>
      </c>
      <c r="B1430" s="56" t="s">
        <v>577</v>
      </c>
      <c r="C1430" s="56"/>
      <c r="D1430" s="46"/>
      <c r="E1430" s="46"/>
      <c r="F1430" s="46"/>
      <c r="G1430" s="194"/>
      <c r="H1430" s="215">
        <f t="shared" si="52"/>
        <v>0</v>
      </c>
    </row>
    <row r="1431" spans="1:8" ht="12" customHeight="1">
      <c r="A1431" s="214" t="s">
        <v>164</v>
      </c>
      <c r="B1431" s="56" t="s">
        <v>578</v>
      </c>
      <c r="C1431" s="56"/>
      <c r="D1431" s="46"/>
      <c r="E1431" s="46"/>
      <c r="F1431" s="46"/>
      <c r="G1431" s="46"/>
      <c r="H1431" s="215">
        <f t="shared" si="52"/>
        <v>0</v>
      </c>
    </row>
    <row r="1432" spans="1:8" ht="12" customHeight="1">
      <c r="A1432" s="214" t="s">
        <v>178</v>
      </c>
      <c r="B1432" s="56" t="s">
        <v>579</v>
      </c>
      <c r="C1432" s="56"/>
      <c r="D1432" s="46"/>
      <c r="E1432" s="46"/>
      <c r="F1432" s="46"/>
      <c r="G1432" s="46"/>
      <c r="H1432" s="215">
        <f t="shared" si="52"/>
        <v>0</v>
      </c>
    </row>
    <row r="1433" spans="1:8" ht="12" customHeight="1">
      <c r="A1433" s="214" t="s">
        <v>135</v>
      </c>
      <c r="B1433" s="56" t="s">
        <v>580</v>
      </c>
      <c r="C1433" s="56"/>
      <c r="D1433" s="46"/>
      <c r="E1433" s="194"/>
      <c r="F1433" s="46"/>
      <c r="G1433" s="46"/>
      <c r="H1433" s="215">
        <f t="shared" si="52"/>
        <v>0</v>
      </c>
    </row>
    <row r="1434" spans="1:8" ht="12" customHeight="1">
      <c r="A1434" s="214" t="s">
        <v>136</v>
      </c>
      <c r="B1434" s="56" t="s">
        <v>581</v>
      </c>
      <c r="C1434" s="56"/>
      <c r="D1434" s="46"/>
      <c r="E1434" s="46"/>
      <c r="F1434" s="46"/>
      <c r="G1434" s="46"/>
      <c r="H1434" s="215">
        <f t="shared" si="52"/>
        <v>0</v>
      </c>
    </row>
    <row r="1435" spans="1:8" ht="12" customHeight="1">
      <c r="A1435" s="214" t="s">
        <v>137</v>
      </c>
      <c r="B1435" s="56" t="s">
        <v>582</v>
      </c>
      <c r="C1435" s="56"/>
      <c r="D1435" s="46"/>
      <c r="E1435" s="46"/>
      <c r="F1435" s="46"/>
      <c r="G1435" s="194"/>
      <c r="H1435" s="215">
        <f t="shared" si="52"/>
        <v>0</v>
      </c>
    </row>
    <row r="1436" spans="1:8" ht="12" customHeight="1">
      <c r="A1436" s="214" t="s">
        <v>179</v>
      </c>
      <c r="B1436" s="56" t="s">
        <v>583</v>
      </c>
      <c r="C1436" s="56"/>
      <c r="D1436" s="46"/>
      <c r="E1436" s="46"/>
      <c r="F1436" s="46"/>
      <c r="G1436" s="46"/>
      <c r="H1436" s="215">
        <f t="shared" si="52"/>
        <v>0</v>
      </c>
    </row>
    <row r="1437" spans="1:8" ht="12" customHeight="1">
      <c r="A1437" s="214" t="s">
        <v>165</v>
      </c>
      <c r="B1437" s="56" t="s">
        <v>584</v>
      </c>
      <c r="C1437" s="56"/>
      <c r="D1437" s="46"/>
      <c r="E1437" s="46"/>
      <c r="F1437" s="46"/>
      <c r="G1437" s="46"/>
      <c r="H1437" s="215">
        <f t="shared" si="52"/>
        <v>0</v>
      </c>
    </row>
    <row r="1438" spans="1:8" ht="12" customHeight="1">
      <c r="A1438" s="214" t="s">
        <v>166</v>
      </c>
      <c r="B1438" s="56" t="s">
        <v>585</v>
      </c>
      <c r="C1438" s="56"/>
      <c r="D1438" s="46"/>
      <c r="E1438" s="46"/>
      <c r="F1438" s="46"/>
      <c r="G1438" s="46"/>
      <c r="H1438" s="215">
        <f t="shared" si="52"/>
        <v>0</v>
      </c>
    </row>
    <row r="1439" spans="1:8" ht="12" customHeight="1">
      <c r="A1439" s="214" t="s">
        <v>167</v>
      </c>
      <c r="B1439" s="56" t="s">
        <v>586</v>
      </c>
      <c r="C1439" s="56"/>
      <c r="D1439" s="46"/>
      <c r="E1439" s="194"/>
      <c r="F1439" s="46"/>
      <c r="G1439" s="46"/>
      <c r="H1439" s="215">
        <f t="shared" si="52"/>
        <v>0</v>
      </c>
    </row>
    <row r="1440" spans="1:8" ht="12" customHeight="1">
      <c r="A1440" s="214" t="s">
        <v>168</v>
      </c>
      <c r="B1440" s="56" t="s">
        <v>587</v>
      </c>
      <c r="C1440" s="56"/>
      <c r="D1440" s="46"/>
      <c r="E1440" s="46"/>
      <c r="F1440" s="46"/>
      <c r="G1440" s="194"/>
      <c r="H1440" s="215">
        <f t="shared" si="52"/>
        <v>0</v>
      </c>
    </row>
    <row r="1441" spans="1:8" ht="12" customHeight="1" thickBot="1">
      <c r="A1441" s="216" t="s">
        <v>169</v>
      </c>
      <c r="B1441" s="102" t="s">
        <v>588</v>
      </c>
      <c r="C1441" s="132"/>
      <c r="D1441" s="46"/>
      <c r="E1441" s="46"/>
      <c r="F1441" s="46"/>
      <c r="G1441" s="46"/>
      <c r="H1441" s="215">
        <f t="shared" si="52"/>
        <v>0</v>
      </c>
    </row>
    <row r="1442" spans="1:8" ht="12" customHeight="1" thickTop="1" thickBot="1">
      <c r="A1442" s="662" t="s">
        <v>208</v>
      </c>
      <c r="B1442" s="663"/>
      <c r="C1442" s="588"/>
      <c r="D1442" s="217">
        <f>SUM(D1397:D1441)</f>
        <v>0</v>
      </c>
      <c r="E1442" s="217">
        <f>SUM(E1397:E1441)</f>
        <v>0</v>
      </c>
      <c r="F1442" s="217">
        <f>SUM(F1397:F1441)</f>
        <v>0</v>
      </c>
      <c r="G1442" s="217">
        <f>SUM(G1397:G1441)</f>
        <v>0</v>
      </c>
      <c r="H1442" s="218">
        <f>SUM(H1397:H1441)</f>
        <v>0</v>
      </c>
    </row>
    <row r="1443" spans="1:8" ht="12" customHeight="1" thickTop="1">
      <c r="A1443" s="219"/>
      <c r="B1443" s="220"/>
      <c r="C1443" s="221" t="s">
        <v>590</v>
      </c>
      <c r="D1443" s="222"/>
      <c r="E1443" s="222" t="s">
        <v>591</v>
      </c>
      <c r="F1443" s="220"/>
      <c r="G1443" s="220"/>
      <c r="H1443" s="220"/>
    </row>
    <row r="1444" spans="1:8" ht="12" customHeight="1">
      <c r="A1444" s="37" t="s">
        <v>131</v>
      </c>
      <c r="B1444" s="185" t="s">
        <v>592</v>
      </c>
      <c r="C1444" s="37" t="s">
        <v>146</v>
      </c>
      <c r="D1444" s="194">
        <v>-38781316.539999999</v>
      </c>
      <c r="E1444" s="194">
        <v>-55118900.619999997</v>
      </c>
      <c r="F1444" s="194">
        <v>-38277274.079999998</v>
      </c>
      <c r="G1444" s="194">
        <v>-30646443.27</v>
      </c>
      <c r="H1444" s="223">
        <f>SUM(D1444:G1444)</f>
        <v>-162823934.50999999</v>
      </c>
    </row>
    <row r="1445" spans="1:8" ht="12" customHeight="1">
      <c r="A1445" s="214" t="s">
        <v>139</v>
      </c>
      <c r="B1445" s="42" t="s">
        <v>593</v>
      </c>
      <c r="C1445" s="36" t="s">
        <v>146</v>
      </c>
      <c r="D1445" s="46"/>
      <c r="E1445" s="46"/>
      <c r="F1445" s="46"/>
      <c r="G1445" s="46"/>
      <c r="H1445" s="224">
        <f t="shared" ref="H1445:H1463" si="53">SUM(D1445:G1445)</f>
        <v>0</v>
      </c>
    </row>
    <row r="1446" spans="1:8" ht="12" customHeight="1">
      <c r="A1446" s="214" t="s">
        <v>140</v>
      </c>
      <c r="B1446" s="42" t="s">
        <v>594</v>
      </c>
      <c r="C1446" s="36" t="s">
        <v>146</v>
      </c>
      <c r="D1446" s="46"/>
      <c r="F1446" s="46"/>
      <c r="G1446" s="46"/>
      <c r="H1446" s="224">
        <f t="shared" si="53"/>
        <v>0</v>
      </c>
    </row>
    <row r="1447" spans="1:8" ht="12" customHeight="1">
      <c r="A1447" s="214" t="s">
        <v>141</v>
      </c>
      <c r="B1447" s="42" t="s">
        <v>595</v>
      </c>
      <c r="C1447" s="36" t="s">
        <v>146</v>
      </c>
      <c r="D1447" s="46"/>
      <c r="E1447" s="46"/>
      <c r="G1447" s="46"/>
      <c r="H1447" s="224">
        <f t="shared" si="53"/>
        <v>0</v>
      </c>
    </row>
    <row r="1448" spans="1:8" ht="12" customHeight="1">
      <c r="A1448" s="214" t="s">
        <v>142</v>
      </c>
      <c r="B1448" s="42" t="s">
        <v>596</v>
      </c>
      <c r="C1448" s="36" t="s">
        <v>147</v>
      </c>
      <c r="D1448" s="46"/>
      <c r="E1448" s="46"/>
      <c r="F1448" s="46"/>
      <c r="G1448" s="46">
        <v>-54436840.93</v>
      </c>
      <c r="H1448" s="224">
        <f t="shared" si="53"/>
        <v>-54436840.93</v>
      </c>
    </row>
    <row r="1449" spans="1:8" ht="12" customHeight="1">
      <c r="A1449" s="214" t="s">
        <v>143</v>
      </c>
      <c r="B1449" s="42" t="s">
        <v>646</v>
      </c>
      <c r="C1449" s="36" t="s">
        <v>147</v>
      </c>
      <c r="D1449" s="46"/>
      <c r="E1449" s="46"/>
      <c r="F1449" s="46">
        <v>54436840.93</v>
      </c>
      <c r="G1449" s="46"/>
      <c r="H1449" s="224">
        <f t="shared" si="53"/>
        <v>54436840.93</v>
      </c>
    </row>
    <row r="1450" spans="1:8" ht="12" customHeight="1">
      <c r="A1450" s="214" t="s">
        <v>144</v>
      </c>
      <c r="B1450" s="42" t="s">
        <v>598</v>
      </c>
      <c r="C1450" s="36" t="s">
        <v>158</v>
      </c>
      <c r="D1450" s="46">
        <v>12297352.75</v>
      </c>
      <c r="E1450" s="46">
        <v>17995413.43</v>
      </c>
      <c r="F1450" s="46">
        <v>12478340.65</v>
      </c>
      <c r="G1450" s="46">
        <v>8837174.5899999999</v>
      </c>
      <c r="H1450" s="224">
        <f t="shared" si="53"/>
        <v>51608281.420000002</v>
      </c>
    </row>
    <row r="1451" spans="1:8" ht="12" customHeight="1">
      <c r="A1451" s="214" t="s">
        <v>145</v>
      </c>
      <c r="B1451" s="42" t="s">
        <v>599</v>
      </c>
      <c r="C1451" s="36" t="s">
        <v>158</v>
      </c>
      <c r="D1451" s="46"/>
      <c r="E1451" s="46"/>
      <c r="F1451" s="46"/>
      <c r="G1451" s="46"/>
      <c r="H1451" s="224">
        <f t="shared" si="53"/>
        <v>0</v>
      </c>
    </row>
    <row r="1452" spans="1:8" ht="12" customHeight="1">
      <c r="A1452" s="214" t="s">
        <v>146</v>
      </c>
      <c r="B1452" s="42" t="s">
        <v>600</v>
      </c>
      <c r="C1452" s="36" t="s">
        <v>160</v>
      </c>
      <c r="D1452" s="46"/>
      <c r="E1452" s="46"/>
      <c r="F1452" s="46">
        <v>19017313.039999999</v>
      </c>
      <c r="G1452" s="46"/>
      <c r="H1452" s="224">
        <f t="shared" si="53"/>
        <v>19017313.039999999</v>
      </c>
    </row>
    <row r="1453" spans="1:8" ht="12" customHeight="1">
      <c r="A1453" s="214" t="s">
        <v>147</v>
      </c>
      <c r="B1453" s="42" t="s">
        <v>601</v>
      </c>
      <c r="C1453" s="36" t="s">
        <v>160</v>
      </c>
      <c r="D1453" s="46"/>
      <c r="E1453" s="46"/>
      <c r="F1453" s="46"/>
      <c r="G1453" s="46"/>
      <c r="H1453" s="224">
        <f t="shared" si="53"/>
        <v>0</v>
      </c>
    </row>
    <row r="1454" spans="1:8" ht="12" customHeight="1">
      <c r="A1454" s="214" t="s">
        <v>148</v>
      </c>
      <c r="B1454" s="42" t="s">
        <v>614</v>
      </c>
      <c r="C1454" s="36" t="s">
        <v>158</v>
      </c>
      <c r="D1454" s="46"/>
      <c r="E1454" s="46"/>
      <c r="F1454" s="46"/>
      <c r="G1454" s="46"/>
      <c r="H1454" s="224">
        <f t="shared" si="53"/>
        <v>0</v>
      </c>
    </row>
    <row r="1455" spans="1:8" ht="12" customHeight="1">
      <c r="A1455" s="214" t="s">
        <v>149</v>
      </c>
      <c r="B1455" s="42" t="s">
        <v>603</v>
      </c>
      <c r="C1455" s="36" t="s">
        <v>158</v>
      </c>
      <c r="D1455" s="46"/>
      <c r="E1455" s="46"/>
      <c r="F1455" s="46"/>
      <c r="G1455" s="46"/>
      <c r="H1455" s="224">
        <f t="shared" si="53"/>
        <v>0</v>
      </c>
    </row>
    <row r="1456" spans="1:8" ht="12" customHeight="1">
      <c r="A1456" s="214" t="s">
        <v>150</v>
      </c>
      <c r="B1456" s="42" t="s">
        <v>207</v>
      </c>
      <c r="C1456" s="36" t="s">
        <v>158</v>
      </c>
      <c r="D1456" s="46"/>
      <c r="E1456" s="46"/>
      <c r="F1456" s="46"/>
      <c r="G1456" s="46"/>
      <c r="H1456" s="224">
        <f t="shared" si="53"/>
        <v>0</v>
      </c>
    </row>
    <row r="1457" spans="1:8" ht="12" customHeight="1">
      <c r="A1457" s="214" t="s">
        <v>151</v>
      </c>
      <c r="B1457" s="42" t="s">
        <v>604</v>
      </c>
      <c r="C1457" s="36" t="s">
        <v>158</v>
      </c>
      <c r="D1457" s="46"/>
      <c r="E1457" s="46"/>
      <c r="F1457" s="46"/>
      <c r="G1457" s="46"/>
      <c r="H1457" s="224">
        <f t="shared" si="53"/>
        <v>0</v>
      </c>
    </row>
    <row r="1458" spans="1:8" ht="12" customHeight="1">
      <c r="A1458" s="214" t="s">
        <v>152</v>
      </c>
      <c r="B1458" s="56" t="s">
        <v>605</v>
      </c>
      <c r="C1458" s="36" t="s">
        <v>183</v>
      </c>
      <c r="D1458" s="46">
        <v>329379.90999999997</v>
      </c>
      <c r="E1458" s="46">
        <v>180164</v>
      </c>
      <c r="F1458" s="46">
        <v>37635</v>
      </c>
      <c r="G1458" s="46">
        <v>800</v>
      </c>
      <c r="H1458" s="224">
        <f t="shared" si="53"/>
        <v>547978.90999999992</v>
      </c>
    </row>
    <row r="1459" spans="1:8" ht="12" customHeight="1">
      <c r="A1459" s="214" t="s">
        <v>162</v>
      </c>
      <c r="B1459" s="42" t="s">
        <v>647</v>
      </c>
      <c r="C1459" s="36" t="s">
        <v>183</v>
      </c>
      <c r="D1459" s="46"/>
      <c r="E1459" s="46"/>
      <c r="F1459" s="44">
        <v>22445262.059999999</v>
      </c>
      <c r="G1459" s="46">
        <v>-22445262.059999999</v>
      </c>
      <c r="H1459" s="224">
        <f t="shared" si="53"/>
        <v>0</v>
      </c>
    </row>
    <row r="1460" spans="1:8" ht="12" customHeight="1">
      <c r="A1460" s="214" t="s">
        <v>154</v>
      </c>
      <c r="B1460" s="42" t="s">
        <v>607</v>
      </c>
      <c r="C1460" s="36" t="s">
        <v>185</v>
      </c>
      <c r="D1460" s="46"/>
      <c r="E1460" s="46"/>
      <c r="F1460" s="46"/>
      <c r="G1460" s="46"/>
      <c r="H1460" s="224">
        <f t="shared" si="53"/>
        <v>0</v>
      </c>
    </row>
    <row r="1461" spans="1:8" ht="12" customHeight="1">
      <c r="A1461" s="214" t="s">
        <v>155</v>
      </c>
      <c r="B1461" s="42" t="s">
        <v>608</v>
      </c>
      <c r="C1461" s="36" t="s">
        <v>183</v>
      </c>
      <c r="D1461" s="46"/>
      <c r="E1461" s="46"/>
      <c r="F1461" s="46"/>
      <c r="G1461" s="46"/>
      <c r="H1461" s="224">
        <f t="shared" si="53"/>
        <v>0</v>
      </c>
    </row>
    <row r="1462" spans="1:8" ht="12" customHeight="1">
      <c r="A1462" s="214" t="s">
        <v>156</v>
      </c>
      <c r="B1462" s="42" t="s">
        <v>609</v>
      </c>
      <c r="C1462" s="36" t="s">
        <v>183</v>
      </c>
      <c r="D1462" s="46"/>
      <c r="E1462" s="46"/>
      <c r="F1462" s="46"/>
      <c r="G1462" s="46"/>
      <c r="H1462" s="224">
        <f t="shared" si="53"/>
        <v>0</v>
      </c>
    </row>
    <row r="1463" spans="1:8" ht="12" customHeight="1" thickBot="1">
      <c r="A1463" s="214" t="s">
        <v>157</v>
      </c>
      <c r="B1463" s="43" t="s">
        <v>610</v>
      </c>
      <c r="C1463" s="231" t="s">
        <v>172</v>
      </c>
      <c r="D1463" s="201">
        <v>26154583.879999999</v>
      </c>
      <c r="E1463" s="201">
        <v>36943323.189999998</v>
      </c>
      <c r="F1463" s="201">
        <v>-70138117.599999994</v>
      </c>
      <c r="G1463" s="201">
        <v>98690571.670000002</v>
      </c>
      <c r="H1463" s="224">
        <f t="shared" si="53"/>
        <v>91650361.140000001</v>
      </c>
    </row>
    <row r="1464" spans="1:8" ht="12" customHeight="1" thickTop="1" thickBot="1">
      <c r="A1464" s="226"/>
      <c r="B1464" s="227" t="s">
        <v>10</v>
      </c>
      <c r="C1464" s="91"/>
      <c r="D1464" s="228">
        <f>SUM(D1444:D1463)</f>
        <v>0</v>
      </c>
      <c r="E1464" s="228">
        <f>SUM(E1444:E1463)</f>
        <v>0</v>
      </c>
      <c r="F1464" s="228">
        <f>SUM(F1444:F1463)</f>
        <v>0</v>
      </c>
      <c r="G1464" s="228">
        <f>SUM(G1444:G1463)</f>
        <v>0</v>
      </c>
      <c r="H1464" s="229">
        <f>SUM(H1444:H1463)</f>
        <v>0</v>
      </c>
    </row>
    <row r="1465" spans="1:8" ht="12" customHeight="1" thickTop="1"/>
    <row r="1466" spans="1:8" ht="12" customHeight="1">
      <c r="A1466" s="664" t="s">
        <v>611</v>
      </c>
      <c r="B1466" s="664"/>
      <c r="C1466" s="664"/>
      <c r="D1466" s="664"/>
      <c r="E1466" s="664"/>
      <c r="F1466" s="664"/>
      <c r="G1466" s="664"/>
      <c r="H1466" s="664"/>
    </row>
    <row r="1467" spans="1:8" ht="12" customHeight="1">
      <c r="A1467" s="660" t="s">
        <v>532</v>
      </c>
      <c r="B1467" s="660"/>
      <c r="C1467" s="660"/>
      <c r="D1467" s="660"/>
      <c r="E1467" s="660"/>
      <c r="F1467" s="660"/>
      <c r="G1467" s="660"/>
      <c r="H1467" s="660"/>
    </row>
    <row r="1468" spans="1:8" ht="12" customHeight="1">
      <c r="A1468" s="658" t="s">
        <v>533</v>
      </c>
      <c r="B1468" s="658"/>
      <c r="C1468" s="658"/>
      <c r="D1468" s="658"/>
      <c r="E1468" s="658"/>
      <c r="F1468" s="658"/>
      <c r="G1468" s="658"/>
      <c r="H1468" s="658"/>
    </row>
    <row r="1469" spans="1:8" ht="12" customHeight="1">
      <c r="A1469" s="658" t="s">
        <v>12</v>
      </c>
      <c r="B1469" s="658"/>
      <c r="C1469" s="658"/>
      <c r="D1469" s="658"/>
      <c r="E1469" s="658"/>
      <c r="F1469" s="658"/>
      <c r="G1469" s="658"/>
      <c r="H1469" s="658"/>
    </row>
    <row r="1470" spans="1:8" ht="12" customHeight="1">
      <c r="A1470" s="161"/>
      <c r="B1470" s="140"/>
      <c r="C1470" s="140"/>
      <c r="D1470" s="81"/>
      <c r="E1470" s="81"/>
      <c r="F1470" s="81"/>
      <c r="G1470" s="81" t="s">
        <v>648</v>
      </c>
      <c r="H1470" s="81" t="s">
        <v>535</v>
      </c>
    </row>
    <row r="1471" spans="1:8" ht="12" customHeight="1">
      <c r="A1471" s="661" t="s">
        <v>536</v>
      </c>
      <c r="B1471" s="661"/>
      <c r="C1471" s="661"/>
      <c r="D1471" s="661"/>
      <c r="E1471" s="661"/>
      <c r="F1471" s="661"/>
      <c r="G1471" s="661"/>
      <c r="H1471" s="661"/>
    </row>
    <row r="1472" spans="1:8" ht="12" customHeight="1" thickBot="1">
      <c r="A1472" s="659" t="s">
        <v>216</v>
      </c>
      <c r="B1472" s="659"/>
      <c r="C1472" s="659"/>
      <c r="D1472" s="659"/>
      <c r="E1472" s="659"/>
      <c r="F1472" s="659"/>
      <c r="G1472" s="659"/>
      <c r="H1472" s="659"/>
    </row>
    <row r="1473" spans="1:8" ht="12" customHeight="1" thickTop="1" thickBot="1">
      <c r="A1473" s="209" t="s">
        <v>205</v>
      </c>
      <c r="B1473" s="481" t="s">
        <v>538</v>
      </c>
      <c r="C1473" s="481"/>
      <c r="D1473" s="210" t="s">
        <v>539</v>
      </c>
      <c r="E1473" s="210" t="s">
        <v>540</v>
      </c>
      <c r="F1473" s="210" t="s">
        <v>541</v>
      </c>
      <c r="G1473" s="210" t="s">
        <v>542</v>
      </c>
      <c r="H1473" s="211" t="s">
        <v>543</v>
      </c>
    </row>
    <row r="1474" spans="1:8" ht="12" customHeight="1" thickTop="1">
      <c r="A1474" s="212" t="s">
        <v>131</v>
      </c>
      <c r="B1474" s="66" t="s">
        <v>544</v>
      </c>
      <c r="C1474" s="66"/>
      <c r="D1474" s="194"/>
      <c r="E1474" s="194"/>
      <c r="F1474" s="194"/>
      <c r="G1474" s="194"/>
      <c r="H1474" s="213">
        <f>SUM(D1474:G1474)</f>
        <v>0</v>
      </c>
    </row>
    <row r="1475" spans="1:8" ht="12" customHeight="1">
      <c r="A1475" s="214" t="s">
        <v>139</v>
      </c>
      <c r="B1475" s="56" t="s">
        <v>545</v>
      </c>
      <c r="C1475" s="56"/>
      <c r="D1475" s="46"/>
      <c r="E1475" s="46"/>
      <c r="F1475" s="46"/>
      <c r="G1475" s="46"/>
      <c r="H1475" s="215">
        <f>SUM(D1475:G1475)</f>
        <v>0</v>
      </c>
    </row>
    <row r="1476" spans="1:8" ht="12" customHeight="1">
      <c r="A1476" s="214" t="s">
        <v>140</v>
      </c>
      <c r="B1476" s="56" t="s">
        <v>546</v>
      </c>
      <c r="C1476" s="56"/>
      <c r="D1476" s="46"/>
      <c r="E1476" s="46"/>
      <c r="F1476" s="46"/>
      <c r="G1476" s="46"/>
      <c r="H1476" s="215">
        <f t="shared" ref="H1476:H1504" si="54">SUM(D1476:G1476)</f>
        <v>0</v>
      </c>
    </row>
    <row r="1477" spans="1:8" ht="12" customHeight="1">
      <c r="A1477" s="214" t="s">
        <v>141</v>
      </c>
      <c r="B1477" s="56" t="s">
        <v>547</v>
      </c>
      <c r="C1477" s="56"/>
      <c r="D1477" s="46"/>
      <c r="E1477" s="46"/>
      <c r="F1477" s="46"/>
      <c r="G1477" s="46"/>
      <c r="H1477" s="215">
        <f t="shared" si="54"/>
        <v>0</v>
      </c>
    </row>
    <row r="1478" spans="1:8" ht="12" customHeight="1">
      <c r="A1478" s="214" t="s">
        <v>142</v>
      </c>
      <c r="B1478" s="56" t="s">
        <v>548</v>
      </c>
      <c r="C1478" s="56"/>
      <c r="D1478" s="46"/>
      <c r="E1478" s="194"/>
      <c r="F1478" s="194"/>
      <c r="G1478" s="194"/>
      <c r="H1478" s="215">
        <f t="shared" si="54"/>
        <v>0</v>
      </c>
    </row>
    <row r="1479" spans="1:8" ht="12" customHeight="1">
      <c r="A1479" s="214" t="s">
        <v>143</v>
      </c>
      <c r="B1479" s="56" t="s">
        <v>549</v>
      </c>
      <c r="C1479" s="56"/>
      <c r="D1479" s="46"/>
      <c r="E1479" s="46"/>
      <c r="F1479" s="46"/>
      <c r="G1479" s="46"/>
      <c r="H1479" s="215">
        <f t="shared" si="54"/>
        <v>0</v>
      </c>
    </row>
    <row r="1480" spans="1:8" ht="12" customHeight="1">
      <c r="A1480" s="214" t="s">
        <v>144</v>
      </c>
      <c r="B1480" s="56" t="s">
        <v>550</v>
      </c>
      <c r="C1480" s="56"/>
      <c r="D1480" s="46"/>
      <c r="E1480" s="46"/>
      <c r="F1480" s="46"/>
      <c r="G1480" s="194"/>
      <c r="H1480" s="215">
        <f t="shared" si="54"/>
        <v>0</v>
      </c>
    </row>
    <row r="1481" spans="1:8" ht="12" customHeight="1">
      <c r="A1481" s="214" t="s">
        <v>145</v>
      </c>
      <c r="B1481" s="56" t="s">
        <v>551</v>
      </c>
      <c r="C1481" s="56"/>
      <c r="D1481" s="46"/>
      <c r="E1481" s="46"/>
      <c r="F1481" s="46"/>
      <c r="G1481" s="46"/>
      <c r="H1481" s="215">
        <f t="shared" si="54"/>
        <v>0</v>
      </c>
    </row>
    <row r="1482" spans="1:8" ht="12" customHeight="1">
      <c r="A1482" s="214" t="s">
        <v>146</v>
      </c>
      <c r="B1482" s="56" t="s">
        <v>552</v>
      </c>
      <c r="C1482" s="56"/>
      <c r="D1482" s="46"/>
      <c r="E1482" s="194"/>
      <c r="F1482" s="194"/>
      <c r="G1482" s="194"/>
      <c r="H1482" s="215">
        <f t="shared" si="54"/>
        <v>0</v>
      </c>
    </row>
    <row r="1483" spans="1:8" ht="12" customHeight="1">
      <c r="A1483" s="214" t="s">
        <v>147</v>
      </c>
      <c r="B1483" s="56" t="s">
        <v>553</v>
      </c>
      <c r="C1483" s="56"/>
      <c r="D1483" s="46"/>
      <c r="E1483" s="46"/>
      <c r="F1483" s="46"/>
      <c r="G1483" s="46"/>
      <c r="H1483" s="215">
        <f t="shared" si="54"/>
        <v>0</v>
      </c>
    </row>
    <row r="1484" spans="1:8" ht="12" customHeight="1">
      <c r="A1484" s="214" t="s">
        <v>148</v>
      </c>
      <c r="B1484" s="56" t="s">
        <v>554</v>
      </c>
      <c r="C1484" s="56"/>
      <c r="D1484" s="46"/>
      <c r="E1484" s="46"/>
      <c r="F1484" s="46"/>
      <c r="G1484" s="46"/>
      <c r="H1484" s="215">
        <f t="shared" si="54"/>
        <v>0</v>
      </c>
    </row>
    <row r="1485" spans="1:8" ht="12" customHeight="1">
      <c r="A1485" s="214" t="s">
        <v>149</v>
      </c>
      <c r="B1485" s="56" t="s">
        <v>555</v>
      </c>
      <c r="C1485" s="56"/>
      <c r="D1485" s="46"/>
      <c r="E1485" s="46"/>
      <c r="F1485" s="46"/>
      <c r="G1485" s="46"/>
      <c r="H1485" s="215">
        <f t="shared" si="54"/>
        <v>0</v>
      </c>
    </row>
    <row r="1486" spans="1:8" ht="12" customHeight="1">
      <c r="A1486" s="214" t="s">
        <v>150</v>
      </c>
      <c r="B1486" s="56" t="s">
        <v>556</v>
      </c>
      <c r="C1486" s="56"/>
      <c r="D1486" s="46"/>
      <c r="E1486" s="194"/>
      <c r="F1486" s="194"/>
      <c r="G1486" s="194"/>
      <c r="H1486" s="215">
        <f t="shared" si="54"/>
        <v>0</v>
      </c>
    </row>
    <row r="1487" spans="1:8" ht="12" customHeight="1">
      <c r="A1487" s="214" t="s">
        <v>151</v>
      </c>
      <c r="B1487" s="56" t="s">
        <v>557</v>
      </c>
      <c r="C1487" s="56"/>
      <c r="D1487" s="46"/>
      <c r="E1487" s="46"/>
      <c r="F1487" s="46"/>
      <c r="G1487" s="46"/>
      <c r="H1487" s="215">
        <f t="shared" si="54"/>
        <v>0</v>
      </c>
    </row>
    <row r="1488" spans="1:8" ht="12" customHeight="1">
      <c r="A1488" s="214" t="s">
        <v>152</v>
      </c>
      <c r="B1488" s="56" t="s">
        <v>558</v>
      </c>
      <c r="C1488" s="56"/>
      <c r="D1488" s="46"/>
      <c r="E1488" s="46"/>
      <c r="F1488" s="46"/>
      <c r="G1488" s="194"/>
      <c r="H1488" s="215">
        <f t="shared" si="54"/>
        <v>0</v>
      </c>
    </row>
    <row r="1489" spans="1:8">
      <c r="A1489" s="214" t="s">
        <v>162</v>
      </c>
      <c r="B1489" s="56" t="s">
        <v>559</v>
      </c>
      <c r="C1489" s="56"/>
      <c r="D1489" s="46"/>
      <c r="E1489" s="46"/>
      <c r="F1489" s="46"/>
      <c r="G1489" s="46"/>
      <c r="H1489" s="215">
        <f t="shared" si="54"/>
        <v>0</v>
      </c>
    </row>
    <row r="1490" spans="1:8">
      <c r="A1490" s="214" t="s">
        <v>154</v>
      </c>
      <c r="B1490" s="56" t="s">
        <v>560</v>
      </c>
      <c r="C1490" s="56"/>
      <c r="D1490" s="46"/>
      <c r="E1490" s="194"/>
      <c r="F1490" s="194"/>
      <c r="G1490" s="194"/>
      <c r="H1490" s="215">
        <f t="shared" si="54"/>
        <v>0</v>
      </c>
    </row>
    <row r="1491" spans="1:8">
      <c r="A1491" s="214" t="s">
        <v>155</v>
      </c>
      <c r="B1491" s="56" t="s">
        <v>561</v>
      </c>
      <c r="C1491" s="56"/>
      <c r="D1491" s="46"/>
      <c r="E1491" s="46"/>
      <c r="F1491" s="46"/>
      <c r="G1491" s="46"/>
      <c r="H1491" s="215">
        <f t="shared" si="54"/>
        <v>0</v>
      </c>
    </row>
    <row r="1492" spans="1:8" ht="12" customHeight="1">
      <c r="A1492" s="214" t="s">
        <v>156</v>
      </c>
      <c r="B1492" s="56" t="s">
        <v>562</v>
      </c>
      <c r="C1492" s="56"/>
      <c r="D1492" s="46"/>
      <c r="E1492" s="46"/>
      <c r="F1492" s="46"/>
      <c r="G1492" s="46"/>
      <c r="H1492" s="215">
        <f t="shared" si="54"/>
        <v>0</v>
      </c>
    </row>
    <row r="1493" spans="1:8" ht="12" customHeight="1">
      <c r="A1493" s="214" t="s">
        <v>157</v>
      </c>
      <c r="B1493" s="56" t="s">
        <v>563</v>
      </c>
      <c r="C1493" s="56"/>
      <c r="D1493" s="46"/>
      <c r="E1493" s="46"/>
      <c r="F1493" s="46"/>
      <c r="G1493" s="46"/>
      <c r="H1493" s="215">
        <f t="shared" si="54"/>
        <v>0</v>
      </c>
    </row>
    <row r="1494" spans="1:8" ht="12" customHeight="1">
      <c r="A1494" s="214" t="s">
        <v>158</v>
      </c>
      <c r="B1494" s="56" t="s">
        <v>564</v>
      </c>
      <c r="C1494" s="56"/>
      <c r="D1494" s="46"/>
      <c r="E1494" s="194"/>
      <c r="F1494" s="194"/>
      <c r="G1494" s="194"/>
      <c r="H1494" s="215">
        <f t="shared" si="54"/>
        <v>0</v>
      </c>
    </row>
    <row r="1495" spans="1:8" ht="12" customHeight="1">
      <c r="A1495" s="214" t="s">
        <v>160</v>
      </c>
      <c r="B1495" s="56" t="s">
        <v>565</v>
      </c>
      <c r="C1495" s="56"/>
      <c r="D1495" s="46"/>
      <c r="E1495" s="46"/>
      <c r="F1495" s="46"/>
      <c r="G1495" s="46"/>
      <c r="H1495" s="215">
        <f t="shared" si="54"/>
        <v>0</v>
      </c>
    </row>
    <row r="1496" spans="1:8" ht="12" customHeight="1">
      <c r="A1496" s="214" t="s">
        <v>132</v>
      </c>
      <c r="B1496" s="56" t="s">
        <v>566</v>
      </c>
      <c r="C1496" s="56"/>
      <c r="D1496" s="46"/>
      <c r="E1496" s="46"/>
      <c r="F1496" s="46"/>
      <c r="G1496" s="194"/>
      <c r="H1496" s="215">
        <f t="shared" si="54"/>
        <v>0</v>
      </c>
    </row>
    <row r="1497" spans="1:8" ht="12" customHeight="1">
      <c r="A1497" s="214" t="s">
        <v>133</v>
      </c>
      <c r="B1497" s="56" t="s">
        <v>567</v>
      </c>
      <c r="C1497" s="56"/>
      <c r="D1497" s="46"/>
      <c r="E1497" s="46"/>
      <c r="F1497" s="46"/>
      <c r="G1497" s="46"/>
      <c r="H1497" s="215">
        <f t="shared" si="54"/>
        <v>0</v>
      </c>
    </row>
    <row r="1498" spans="1:8" ht="12" customHeight="1">
      <c r="A1498" s="214" t="s">
        <v>134</v>
      </c>
      <c r="B1498" s="56" t="s">
        <v>568</v>
      </c>
      <c r="C1498" s="56"/>
      <c r="D1498" s="46"/>
      <c r="E1498" s="194"/>
      <c r="F1498" s="194"/>
      <c r="G1498" s="194"/>
      <c r="H1498" s="215">
        <f t="shared" si="54"/>
        <v>0</v>
      </c>
    </row>
    <row r="1499" spans="1:8" ht="12" customHeight="1">
      <c r="A1499" s="214" t="s">
        <v>180</v>
      </c>
      <c r="B1499" s="56" t="s">
        <v>569</v>
      </c>
      <c r="C1499" s="56"/>
      <c r="D1499" s="46"/>
      <c r="E1499" s="46"/>
      <c r="F1499" s="46"/>
      <c r="G1499" s="46"/>
      <c r="H1499" s="215">
        <f t="shared" si="54"/>
        <v>0</v>
      </c>
    </row>
    <row r="1500" spans="1:8" ht="12" customHeight="1">
      <c r="A1500" s="214" t="s">
        <v>181</v>
      </c>
      <c r="B1500" s="56" t="s">
        <v>570</v>
      </c>
      <c r="C1500" s="56"/>
      <c r="D1500" s="46"/>
      <c r="E1500" s="46"/>
      <c r="F1500" s="46"/>
      <c r="G1500" s="46"/>
      <c r="H1500" s="215">
        <f t="shared" si="54"/>
        <v>0</v>
      </c>
    </row>
    <row r="1501" spans="1:8" ht="12" customHeight="1">
      <c r="A1501" s="214" t="s">
        <v>182</v>
      </c>
      <c r="B1501" s="56" t="s">
        <v>571</v>
      </c>
      <c r="C1501" s="56"/>
      <c r="D1501" s="46"/>
      <c r="E1501" s="46"/>
      <c r="F1501" s="46"/>
      <c r="G1501" s="46"/>
      <c r="H1501" s="215">
        <f t="shared" si="54"/>
        <v>0</v>
      </c>
    </row>
    <row r="1502" spans="1:8" ht="12" customHeight="1">
      <c r="A1502" s="214" t="s">
        <v>183</v>
      </c>
      <c r="B1502" s="56" t="s">
        <v>572</v>
      </c>
      <c r="C1502" s="56"/>
      <c r="D1502" s="46"/>
      <c r="E1502" s="194"/>
      <c r="F1502" s="194"/>
      <c r="G1502" s="194"/>
      <c r="H1502" s="215">
        <f t="shared" si="54"/>
        <v>0</v>
      </c>
    </row>
    <row r="1503" spans="1:8" ht="12" customHeight="1">
      <c r="A1503" s="214" t="s">
        <v>185</v>
      </c>
      <c r="B1503" s="56" t="s">
        <v>573</v>
      </c>
      <c r="C1503" s="56"/>
      <c r="D1503" s="46"/>
      <c r="E1503" s="46"/>
      <c r="F1503" s="46"/>
      <c r="G1503" s="46"/>
      <c r="H1503" s="215">
        <f t="shared" si="54"/>
        <v>0</v>
      </c>
    </row>
    <row r="1504" spans="1:8" ht="12" customHeight="1">
      <c r="A1504" s="214" t="s">
        <v>186</v>
      </c>
      <c r="B1504" s="56" t="s">
        <v>574</v>
      </c>
      <c r="C1504" s="56"/>
      <c r="D1504" s="46"/>
      <c r="E1504" s="46"/>
      <c r="F1504" s="46"/>
      <c r="G1504" s="194"/>
      <c r="H1504" s="215">
        <f t="shared" si="54"/>
        <v>0</v>
      </c>
    </row>
    <row r="1505" spans="1:8" ht="12" customHeight="1">
      <c r="A1505" s="214" t="s">
        <v>187</v>
      </c>
      <c r="B1505" s="56" t="s">
        <v>575</v>
      </c>
      <c r="C1505" s="56"/>
      <c r="D1505" s="46"/>
      <c r="E1505" s="46"/>
      <c r="F1505" s="46"/>
      <c r="G1505" s="46"/>
      <c r="H1505" s="215">
        <f>SUM(D1505:G1505)</f>
        <v>0</v>
      </c>
    </row>
    <row r="1506" spans="1:8" ht="12" customHeight="1">
      <c r="A1506" s="214" t="s">
        <v>190</v>
      </c>
      <c r="B1506" s="56" t="s">
        <v>576</v>
      </c>
      <c r="C1506" s="56"/>
      <c r="D1506" s="46"/>
      <c r="E1506" s="194"/>
      <c r="F1506" s="194"/>
      <c r="G1506" s="194"/>
      <c r="H1506" s="215">
        <f t="shared" ref="H1506:H1518" si="55">SUM(D1506:G1506)</f>
        <v>0</v>
      </c>
    </row>
    <row r="1507" spans="1:8" ht="12" customHeight="1">
      <c r="A1507" s="214" t="s">
        <v>197</v>
      </c>
      <c r="B1507" s="56" t="s">
        <v>577</v>
      </c>
      <c r="C1507" s="56"/>
      <c r="D1507" s="46"/>
      <c r="E1507" s="46"/>
      <c r="F1507" s="46"/>
      <c r="G1507" s="46"/>
      <c r="H1507" s="215">
        <f t="shared" si="55"/>
        <v>0</v>
      </c>
    </row>
    <row r="1508" spans="1:8" ht="12" customHeight="1">
      <c r="A1508" s="214" t="s">
        <v>164</v>
      </c>
      <c r="B1508" s="56" t="s">
        <v>578</v>
      </c>
      <c r="C1508" s="56"/>
      <c r="D1508" s="46"/>
      <c r="E1508" s="46"/>
      <c r="F1508" s="46"/>
      <c r="G1508" s="46"/>
      <c r="H1508" s="215">
        <f t="shared" si="55"/>
        <v>0</v>
      </c>
    </row>
    <row r="1509" spans="1:8" ht="12" customHeight="1">
      <c r="A1509" s="214" t="s">
        <v>178</v>
      </c>
      <c r="B1509" s="56" t="s">
        <v>579</v>
      </c>
      <c r="C1509" s="56"/>
      <c r="D1509" s="46"/>
      <c r="E1509" s="46"/>
      <c r="F1509" s="46"/>
      <c r="G1509" s="46"/>
      <c r="H1509" s="215">
        <f t="shared" si="55"/>
        <v>0</v>
      </c>
    </row>
    <row r="1510" spans="1:8" ht="12" customHeight="1">
      <c r="A1510" s="214" t="s">
        <v>135</v>
      </c>
      <c r="B1510" s="56" t="s">
        <v>580</v>
      </c>
      <c r="C1510" s="140"/>
      <c r="D1510" s="46"/>
      <c r="E1510" s="194"/>
      <c r="F1510" s="194"/>
      <c r="G1510" s="194"/>
      <c r="H1510" s="215">
        <f t="shared" si="55"/>
        <v>0</v>
      </c>
    </row>
    <row r="1511" spans="1:8" ht="12" customHeight="1">
      <c r="A1511" s="214" t="s">
        <v>136</v>
      </c>
      <c r="B1511" s="56" t="s">
        <v>581</v>
      </c>
      <c r="C1511" s="56"/>
      <c r="D1511" s="46"/>
      <c r="E1511" s="194"/>
      <c r="F1511" s="194"/>
      <c r="G1511" s="46"/>
      <c r="H1511" s="215">
        <f t="shared" si="55"/>
        <v>0</v>
      </c>
    </row>
    <row r="1512" spans="1:8" ht="12" customHeight="1">
      <c r="A1512" s="214" t="s">
        <v>137</v>
      </c>
      <c r="B1512" s="56" t="s">
        <v>582</v>
      </c>
      <c r="C1512" s="56"/>
      <c r="D1512" s="46"/>
      <c r="E1512" s="46"/>
      <c r="F1512" s="46"/>
      <c r="G1512" s="194"/>
      <c r="H1512" s="215">
        <f t="shared" si="55"/>
        <v>0</v>
      </c>
    </row>
    <row r="1513" spans="1:8" ht="12" customHeight="1">
      <c r="A1513" s="214" t="s">
        <v>179</v>
      </c>
      <c r="B1513" s="56" t="s">
        <v>583</v>
      </c>
      <c r="C1513" s="56"/>
      <c r="D1513" s="46"/>
      <c r="E1513" s="46"/>
      <c r="F1513" s="46"/>
      <c r="G1513" s="46"/>
      <c r="H1513" s="215">
        <f t="shared" si="55"/>
        <v>0</v>
      </c>
    </row>
    <row r="1514" spans="1:8" ht="12" customHeight="1">
      <c r="A1514" s="214" t="s">
        <v>165</v>
      </c>
      <c r="B1514" s="56" t="s">
        <v>584</v>
      </c>
      <c r="C1514" s="56"/>
      <c r="D1514" s="46"/>
      <c r="E1514" s="46"/>
      <c r="F1514" s="46"/>
      <c r="G1514" s="194"/>
      <c r="H1514" s="215">
        <f t="shared" si="55"/>
        <v>0</v>
      </c>
    </row>
    <row r="1515" spans="1:8" ht="12" customHeight="1">
      <c r="A1515" s="214" t="s">
        <v>166</v>
      </c>
      <c r="B1515" s="56" t="s">
        <v>585</v>
      </c>
      <c r="C1515" s="56"/>
      <c r="D1515" s="46"/>
      <c r="E1515" s="194"/>
      <c r="F1515" s="194"/>
      <c r="G1515" s="46"/>
      <c r="H1515" s="215">
        <f t="shared" si="55"/>
        <v>0</v>
      </c>
    </row>
    <row r="1516" spans="1:8" ht="12" customHeight="1">
      <c r="A1516" s="214" t="s">
        <v>167</v>
      </c>
      <c r="B1516" s="56" t="s">
        <v>586</v>
      </c>
      <c r="C1516" s="56"/>
      <c r="D1516" s="46"/>
      <c r="E1516" s="46"/>
      <c r="F1516" s="46"/>
      <c r="G1516" s="46"/>
      <c r="H1516" s="215">
        <f t="shared" si="55"/>
        <v>0</v>
      </c>
    </row>
    <row r="1517" spans="1:8" ht="12" customHeight="1">
      <c r="A1517" s="214" t="s">
        <v>168</v>
      </c>
      <c r="B1517" s="56" t="s">
        <v>587</v>
      </c>
      <c r="C1517" s="56"/>
      <c r="D1517" s="46"/>
      <c r="E1517" s="46"/>
      <c r="F1517" s="46"/>
      <c r="G1517" s="46"/>
      <c r="H1517" s="215">
        <f>SUM(D1517:G1517)</f>
        <v>0</v>
      </c>
    </row>
    <row r="1518" spans="1:8" ht="12" customHeight="1" thickBot="1">
      <c r="A1518" s="216" t="s">
        <v>169</v>
      </c>
      <c r="B1518" s="102" t="s">
        <v>588</v>
      </c>
      <c r="C1518" s="102"/>
      <c r="D1518" s="46"/>
      <c r="E1518" s="46"/>
      <c r="F1518" s="46"/>
      <c r="G1518" s="194"/>
      <c r="H1518" s="215">
        <f t="shared" si="55"/>
        <v>0</v>
      </c>
    </row>
    <row r="1519" spans="1:8" ht="12" customHeight="1" thickTop="1" thickBot="1">
      <c r="A1519" s="662" t="s">
        <v>208</v>
      </c>
      <c r="B1519" s="663"/>
      <c r="C1519" s="588"/>
      <c r="D1519" s="217">
        <f>SUM(D1474:D1518)</f>
        <v>0</v>
      </c>
      <c r="E1519" s="217">
        <f>SUM(E1474:E1518)</f>
        <v>0</v>
      </c>
      <c r="F1519" s="217">
        <f>SUM(F1474:F1518)</f>
        <v>0</v>
      </c>
      <c r="G1519" s="217">
        <f>SUM(G1474:G1518)</f>
        <v>0</v>
      </c>
      <c r="H1519" s="218">
        <f>SUM(H1474:H1518)</f>
        <v>0</v>
      </c>
    </row>
    <row r="1520" spans="1:8" ht="12" customHeight="1" thickTop="1">
      <c r="A1520" s="219"/>
      <c r="B1520" s="220"/>
      <c r="C1520" s="221" t="s">
        <v>590</v>
      </c>
      <c r="D1520" s="222"/>
      <c r="E1520" s="222" t="s">
        <v>591</v>
      </c>
      <c r="F1520" s="220"/>
      <c r="G1520" s="220"/>
      <c r="H1520" s="220"/>
    </row>
    <row r="1521" spans="1:8" ht="12" customHeight="1">
      <c r="A1521" s="37" t="s">
        <v>131</v>
      </c>
      <c r="B1521" s="185" t="s">
        <v>592</v>
      </c>
      <c r="C1521" s="37" t="s">
        <v>146</v>
      </c>
      <c r="D1521" s="194">
        <v>-8349195</v>
      </c>
      <c r="E1521" s="194">
        <v>-24015489.379999999</v>
      </c>
      <c r="F1521" s="194"/>
      <c r="G1521" s="194"/>
      <c r="H1521" s="223">
        <f>SUM(D1521:G1521)</f>
        <v>-32364684.379999999</v>
      </c>
    </row>
    <row r="1522" spans="1:8" ht="12" customHeight="1">
      <c r="A1522" s="214" t="s">
        <v>139</v>
      </c>
      <c r="B1522" s="42" t="s">
        <v>593</v>
      </c>
      <c r="C1522" s="36" t="s">
        <v>146</v>
      </c>
      <c r="D1522" s="46"/>
      <c r="E1522" s="46"/>
      <c r="F1522" s="46"/>
      <c r="G1522" s="46"/>
      <c r="H1522" s="224">
        <f t="shared" ref="H1522:H1540" si="56">SUM(D1522:G1522)</f>
        <v>0</v>
      </c>
    </row>
    <row r="1523" spans="1:8" ht="12" customHeight="1">
      <c r="A1523" s="214" t="s">
        <v>140</v>
      </c>
      <c r="B1523" s="42" t="s">
        <v>594</v>
      </c>
      <c r="C1523" s="36" t="s">
        <v>146</v>
      </c>
      <c r="D1523" s="46"/>
      <c r="F1523" s="46"/>
      <c r="G1523" s="46"/>
      <c r="H1523" s="224">
        <f t="shared" si="56"/>
        <v>0</v>
      </c>
    </row>
    <row r="1524" spans="1:8" ht="12" customHeight="1">
      <c r="A1524" s="214" t="s">
        <v>141</v>
      </c>
      <c r="B1524" s="42" t="s">
        <v>595</v>
      </c>
      <c r="C1524" s="36" t="s">
        <v>146</v>
      </c>
      <c r="D1524" s="46"/>
      <c r="E1524" s="46"/>
      <c r="F1524" s="46"/>
      <c r="G1524" s="46"/>
      <c r="H1524" s="224">
        <f t="shared" si="56"/>
        <v>0</v>
      </c>
    </row>
    <row r="1525" spans="1:8" ht="12" customHeight="1">
      <c r="A1525" s="214" t="s">
        <v>142</v>
      </c>
      <c r="B1525" s="42" t="s">
        <v>596</v>
      </c>
      <c r="C1525" s="36" t="s">
        <v>147</v>
      </c>
      <c r="D1525" s="46"/>
      <c r="E1525" s="46"/>
      <c r="F1525" s="46"/>
      <c r="G1525" s="46"/>
      <c r="H1525" s="224">
        <f t="shared" si="56"/>
        <v>0</v>
      </c>
    </row>
    <row r="1526" spans="1:8" ht="12" customHeight="1">
      <c r="A1526" s="214" t="s">
        <v>143</v>
      </c>
      <c r="B1526" s="42" t="s">
        <v>597</v>
      </c>
      <c r="C1526" s="36" t="s">
        <v>147</v>
      </c>
      <c r="D1526" s="46"/>
      <c r="E1526" s="46"/>
      <c r="F1526" s="46"/>
      <c r="G1526" s="46"/>
      <c r="H1526" s="224">
        <f t="shared" si="56"/>
        <v>0</v>
      </c>
    </row>
    <row r="1527" spans="1:8" ht="12" customHeight="1">
      <c r="A1527" s="214" t="s">
        <v>144</v>
      </c>
      <c r="B1527" s="42" t="s">
        <v>598</v>
      </c>
      <c r="C1527" s="36" t="s">
        <v>158</v>
      </c>
      <c r="D1527" s="46"/>
      <c r="E1527" s="46"/>
      <c r="F1527" s="46"/>
      <c r="G1527" s="46"/>
      <c r="H1527" s="224">
        <f t="shared" si="56"/>
        <v>0</v>
      </c>
    </row>
    <row r="1528" spans="1:8" ht="12" customHeight="1">
      <c r="A1528" s="214" t="s">
        <v>145</v>
      </c>
      <c r="B1528" s="42" t="s">
        <v>599</v>
      </c>
      <c r="C1528" s="36" t="s">
        <v>158</v>
      </c>
      <c r="D1528" s="46"/>
      <c r="E1528" s="46"/>
      <c r="F1528" s="46"/>
      <c r="G1528" s="46"/>
      <c r="H1528" s="224">
        <f t="shared" si="56"/>
        <v>0</v>
      </c>
    </row>
    <row r="1529" spans="1:8" ht="12" customHeight="1">
      <c r="A1529" s="214" t="s">
        <v>146</v>
      </c>
      <c r="B1529" s="42" t="s">
        <v>600</v>
      </c>
      <c r="C1529" s="36" t="s">
        <v>160</v>
      </c>
      <c r="D1529" s="46"/>
      <c r="E1529" s="46"/>
      <c r="F1529" s="46"/>
      <c r="G1529" s="46"/>
      <c r="H1529" s="224">
        <f t="shared" si="56"/>
        <v>0</v>
      </c>
    </row>
    <row r="1530" spans="1:8" ht="12" customHeight="1">
      <c r="A1530" s="214" t="s">
        <v>147</v>
      </c>
      <c r="B1530" s="42" t="s">
        <v>601</v>
      </c>
      <c r="C1530" s="36" t="s">
        <v>160</v>
      </c>
      <c r="D1530" s="46"/>
      <c r="E1530" s="46"/>
      <c r="F1530" s="46"/>
      <c r="G1530" s="46"/>
      <c r="H1530" s="224">
        <f t="shared" si="56"/>
        <v>0</v>
      </c>
    </row>
    <row r="1531" spans="1:8" ht="12" customHeight="1">
      <c r="A1531" s="214" t="s">
        <v>148</v>
      </c>
      <c r="B1531" s="42" t="s">
        <v>614</v>
      </c>
      <c r="C1531" s="36" t="s">
        <v>158</v>
      </c>
      <c r="D1531" s="46"/>
      <c r="E1531" s="46"/>
      <c r="F1531" s="46"/>
      <c r="G1531" s="46"/>
      <c r="H1531" s="224">
        <f t="shared" si="56"/>
        <v>0</v>
      </c>
    </row>
    <row r="1532" spans="1:8" ht="12" customHeight="1">
      <c r="A1532" s="214" t="s">
        <v>149</v>
      </c>
      <c r="B1532" s="42" t="s">
        <v>603</v>
      </c>
      <c r="C1532" s="36" t="s">
        <v>158</v>
      </c>
      <c r="D1532" s="46"/>
      <c r="E1532" s="46"/>
      <c r="F1532" s="46"/>
      <c r="G1532" s="46"/>
      <c r="H1532" s="224">
        <f t="shared" si="56"/>
        <v>0</v>
      </c>
    </row>
    <row r="1533" spans="1:8" ht="12" customHeight="1">
      <c r="A1533" s="214" t="s">
        <v>150</v>
      </c>
      <c r="B1533" s="42" t="s">
        <v>207</v>
      </c>
      <c r="C1533" s="36" t="s">
        <v>158</v>
      </c>
      <c r="D1533" s="46"/>
      <c r="E1533" s="46"/>
      <c r="F1533" s="46"/>
      <c r="G1533" s="46"/>
      <c r="H1533" s="224">
        <f t="shared" si="56"/>
        <v>0</v>
      </c>
    </row>
    <row r="1534" spans="1:8" ht="12" customHeight="1">
      <c r="A1534" s="214" t="s">
        <v>151</v>
      </c>
      <c r="B1534" s="42" t="s">
        <v>604</v>
      </c>
      <c r="C1534" s="36" t="s">
        <v>158</v>
      </c>
      <c r="D1534" s="46"/>
      <c r="E1534" s="46"/>
      <c r="F1534" s="46"/>
      <c r="G1534" s="46"/>
      <c r="H1534" s="224">
        <f t="shared" si="56"/>
        <v>0</v>
      </c>
    </row>
    <row r="1535" spans="1:8" ht="12" customHeight="1">
      <c r="A1535" s="214" t="s">
        <v>152</v>
      </c>
      <c r="B1535" s="56" t="s">
        <v>605</v>
      </c>
      <c r="C1535" s="36" t="s">
        <v>183</v>
      </c>
      <c r="D1535" s="46"/>
      <c r="E1535" s="46"/>
      <c r="F1535" s="46"/>
      <c r="G1535" s="46"/>
      <c r="H1535" s="224">
        <f t="shared" si="56"/>
        <v>0</v>
      </c>
    </row>
    <row r="1536" spans="1:8" ht="12" customHeight="1">
      <c r="A1536" s="214" t="s">
        <v>162</v>
      </c>
      <c r="B1536" s="42" t="s">
        <v>606</v>
      </c>
      <c r="C1536" s="36" t="s">
        <v>183</v>
      </c>
      <c r="D1536" s="46"/>
      <c r="E1536" s="46"/>
      <c r="F1536" s="46"/>
      <c r="G1536" s="46"/>
      <c r="H1536" s="224">
        <f t="shared" si="56"/>
        <v>0</v>
      </c>
    </row>
    <row r="1537" spans="1:8" ht="12" customHeight="1">
      <c r="A1537" s="214" t="s">
        <v>154</v>
      </c>
      <c r="B1537" s="42" t="s">
        <v>607</v>
      </c>
      <c r="C1537" s="36" t="s">
        <v>185</v>
      </c>
      <c r="D1537" s="46"/>
      <c r="E1537" s="46"/>
      <c r="F1537" s="46"/>
      <c r="G1537" s="46"/>
      <c r="H1537" s="224">
        <f t="shared" si="56"/>
        <v>0</v>
      </c>
    </row>
    <row r="1538" spans="1:8" ht="12" customHeight="1">
      <c r="A1538" s="214" t="s">
        <v>155</v>
      </c>
      <c r="B1538" s="42" t="s">
        <v>608</v>
      </c>
      <c r="C1538" s="36" t="s">
        <v>183</v>
      </c>
      <c r="D1538" s="46"/>
      <c r="E1538" s="46"/>
      <c r="F1538" s="46"/>
      <c r="G1538" s="46"/>
      <c r="H1538" s="224">
        <f t="shared" si="56"/>
        <v>0</v>
      </c>
    </row>
    <row r="1539" spans="1:8" ht="12" customHeight="1">
      <c r="A1539" s="214" t="s">
        <v>156</v>
      </c>
      <c r="B1539" s="42" t="s">
        <v>609</v>
      </c>
      <c r="C1539" s="36" t="s">
        <v>183</v>
      </c>
      <c r="D1539" s="46"/>
      <c r="E1539" s="46"/>
      <c r="F1539" s="46"/>
      <c r="G1539" s="46"/>
      <c r="H1539" s="224">
        <f t="shared" si="56"/>
        <v>0</v>
      </c>
    </row>
    <row r="1540" spans="1:8" ht="12" customHeight="1" thickBot="1">
      <c r="A1540" s="214" t="s">
        <v>157</v>
      </c>
      <c r="B1540" s="43" t="s">
        <v>610</v>
      </c>
      <c r="C1540" s="231" t="s">
        <v>173</v>
      </c>
      <c r="D1540" s="194">
        <v>8349195</v>
      </c>
      <c r="E1540" s="194">
        <v>24015489.379999999</v>
      </c>
      <c r="F1540" s="201"/>
      <c r="G1540" s="194"/>
      <c r="H1540" s="224">
        <f t="shared" si="56"/>
        <v>32364684.379999999</v>
      </c>
    </row>
    <row r="1541" spans="1:8" ht="12" customHeight="1" thickTop="1" thickBot="1">
      <c r="A1541" s="226"/>
      <c r="B1541" s="227" t="s">
        <v>10</v>
      </c>
      <c r="C1541" s="91"/>
      <c r="D1541" s="228">
        <f>SUM(D1521:D1540)</f>
        <v>0</v>
      </c>
      <c r="E1541" s="228">
        <f>SUM(E1521:E1540)</f>
        <v>0</v>
      </c>
      <c r="F1541" s="228">
        <f>SUM(F1521:F1540)</f>
        <v>0</v>
      </c>
      <c r="G1541" s="228">
        <f>SUM(G1521:G1540)</f>
        <v>0</v>
      </c>
      <c r="H1541" s="229">
        <f>SUM(H1521:H1540)</f>
        <v>0</v>
      </c>
    </row>
    <row r="1542" spans="1:8" ht="12" customHeight="1" thickTop="1"/>
    <row r="1543" spans="1:8" ht="12" customHeight="1">
      <c r="A1543" s="664" t="s">
        <v>611</v>
      </c>
      <c r="B1543" s="664"/>
      <c r="C1543" s="664"/>
      <c r="D1543" s="664"/>
      <c r="E1543" s="664"/>
      <c r="F1543" s="664"/>
      <c r="G1543" s="664"/>
      <c r="H1543" s="664"/>
    </row>
    <row r="1544" spans="1:8" ht="12" customHeight="1">
      <c r="A1544" s="658"/>
      <c r="B1544" s="658"/>
      <c r="C1544" s="658"/>
      <c r="D1544" s="658"/>
      <c r="E1544" s="658"/>
      <c r="F1544" s="658"/>
      <c r="G1544" s="658"/>
      <c r="H1544" s="658"/>
    </row>
    <row r="1545" spans="1:8" ht="12" customHeight="1">
      <c r="A1545" s="660" t="s">
        <v>532</v>
      </c>
      <c r="B1545" s="660"/>
      <c r="C1545" s="660"/>
      <c r="D1545" s="660"/>
      <c r="E1545" s="660"/>
      <c r="F1545" s="660"/>
      <c r="G1545" s="660"/>
      <c r="H1545" s="660"/>
    </row>
    <row r="1546" spans="1:8" ht="12" customHeight="1">
      <c r="A1546" s="658" t="s">
        <v>533</v>
      </c>
      <c r="B1546" s="658"/>
      <c r="C1546" s="658"/>
      <c r="D1546" s="658"/>
      <c r="E1546" s="658"/>
      <c r="F1546" s="658"/>
      <c r="G1546" s="658"/>
      <c r="H1546" s="658"/>
    </row>
    <row r="1547" spans="1:8" ht="12" customHeight="1">
      <c r="A1547" s="658" t="s">
        <v>12</v>
      </c>
      <c r="B1547" s="658"/>
      <c r="C1547" s="658"/>
      <c r="D1547" s="658"/>
      <c r="E1547" s="658"/>
      <c r="F1547" s="658"/>
      <c r="G1547" s="658"/>
      <c r="H1547" s="658"/>
    </row>
    <row r="1548" spans="1:8" ht="12" customHeight="1">
      <c r="A1548" s="161"/>
      <c r="B1548" s="140"/>
      <c r="C1548" s="140"/>
      <c r="D1548" s="81"/>
      <c r="E1548" s="81"/>
      <c r="F1548" s="81"/>
      <c r="G1548" s="81" t="s">
        <v>711</v>
      </c>
      <c r="H1548" s="81" t="s">
        <v>535</v>
      </c>
    </row>
    <row r="1549" spans="1:8" ht="12" customHeight="1">
      <c r="A1549" s="661" t="s">
        <v>536</v>
      </c>
      <c r="B1549" s="661"/>
      <c r="C1549" s="661"/>
      <c r="D1549" s="661"/>
      <c r="E1549" s="661"/>
      <c r="F1549" s="661"/>
      <c r="G1549" s="661"/>
      <c r="H1549" s="661"/>
    </row>
    <row r="1550" spans="1:8" ht="12" customHeight="1" thickBot="1">
      <c r="A1550" s="659" t="s">
        <v>712</v>
      </c>
      <c r="B1550" s="659"/>
      <c r="C1550" s="659"/>
      <c r="D1550" s="659"/>
      <c r="E1550" s="659"/>
      <c r="F1550" s="659"/>
      <c r="G1550" s="659"/>
      <c r="H1550" s="659"/>
    </row>
    <row r="1551" spans="1:8" ht="12" customHeight="1" thickTop="1" thickBot="1">
      <c r="A1551" s="209" t="s">
        <v>205</v>
      </c>
      <c r="B1551" s="481" t="s">
        <v>538</v>
      </c>
      <c r="C1551" s="481"/>
      <c r="D1551" s="210" t="s">
        <v>539</v>
      </c>
      <c r="E1551" s="210" t="s">
        <v>540</v>
      </c>
      <c r="F1551" s="210" t="s">
        <v>541</v>
      </c>
      <c r="G1551" s="210" t="s">
        <v>542</v>
      </c>
      <c r="H1551" s="211" t="s">
        <v>543</v>
      </c>
    </row>
    <row r="1552" spans="1:8" ht="12" customHeight="1" thickTop="1">
      <c r="A1552" s="212" t="s">
        <v>131</v>
      </c>
      <c r="B1552" s="66" t="s">
        <v>544</v>
      </c>
      <c r="C1552" s="66"/>
      <c r="D1552" s="194"/>
      <c r="E1552" s="194"/>
      <c r="F1552" s="194"/>
      <c r="G1552" s="194"/>
      <c r="H1552" s="213">
        <f>SUM(D1552:G1552)</f>
        <v>0</v>
      </c>
    </row>
    <row r="1553" spans="1:8" ht="12" customHeight="1">
      <c r="A1553" s="214" t="s">
        <v>139</v>
      </c>
      <c r="B1553" s="56" t="s">
        <v>545</v>
      </c>
      <c r="C1553" s="56"/>
      <c r="D1553" s="46"/>
      <c r="E1553" s="46"/>
      <c r="F1553" s="46"/>
      <c r="G1553" s="46"/>
      <c r="H1553" s="215">
        <f>SUM(D1553:G1553)</f>
        <v>0</v>
      </c>
    </row>
    <row r="1554" spans="1:8" ht="12" customHeight="1">
      <c r="A1554" s="214" t="s">
        <v>140</v>
      </c>
      <c r="B1554" s="56" t="s">
        <v>546</v>
      </c>
      <c r="C1554" s="56"/>
      <c r="D1554" s="46"/>
      <c r="E1554" s="46"/>
      <c r="F1554" s="46"/>
      <c r="G1554" s="46"/>
      <c r="H1554" s="215">
        <f t="shared" ref="H1554:H1582" si="57">SUM(D1554:G1554)</f>
        <v>0</v>
      </c>
    </row>
    <row r="1555" spans="1:8" ht="12" customHeight="1">
      <c r="A1555" s="214" t="s">
        <v>141</v>
      </c>
      <c r="B1555" s="56" t="s">
        <v>547</v>
      </c>
      <c r="C1555" s="56"/>
      <c r="D1555" s="46"/>
      <c r="E1555" s="46"/>
      <c r="F1555" s="46"/>
      <c r="G1555" s="46"/>
      <c r="H1555" s="215">
        <f t="shared" si="57"/>
        <v>0</v>
      </c>
    </row>
    <row r="1556" spans="1:8" ht="12" customHeight="1">
      <c r="A1556" s="214" t="s">
        <v>142</v>
      </c>
      <c r="B1556" s="56" t="s">
        <v>548</v>
      </c>
      <c r="C1556" s="56"/>
      <c r="D1556" s="194"/>
      <c r="E1556" s="46"/>
      <c r="F1556" s="46"/>
      <c r="G1556" s="46"/>
      <c r="H1556" s="215">
        <f t="shared" si="57"/>
        <v>0</v>
      </c>
    </row>
    <row r="1557" spans="1:8" ht="12" customHeight="1">
      <c r="A1557" s="214" t="s">
        <v>143</v>
      </c>
      <c r="B1557" s="56" t="s">
        <v>549</v>
      </c>
      <c r="C1557" s="56"/>
      <c r="D1557" s="46"/>
      <c r="E1557" s="46"/>
      <c r="F1557" s="46"/>
      <c r="G1557" s="46"/>
      <c r="H1557" s="215">
        <f t="shared" si="57"/>
        <v>0</v>
      </c>
    </row>
    <row r="1558" spans="1:8" ht="12" customHeight="1">
      <c r="A1558" s="214" t="s">
        <v>144</v>
      </c>
      <c r="B1558" s="56" t="s">
        <v>550</v>
      </c>
      <c r="C1558" s="56"/>
      <c r="D1558" s="46"/>
      <c r="E1558" s="46"/>
      <c r="F1558" s="46"/>
      <c r="G1558" s="46"/>
      <c r="H1558" s="215">
        <f t="shared" si="57"/>
        <v>0</v>
      </c>
    </row>
    <row r="1559" spans="1:8" ht="12" customHeight="1">
      <c r="A1559" s="214" t="s">
        <v>145</v>
      </c>
      <c r="B1559" s="56" t="s">
        <v>551</v>
      </c>
      <c r="C1559" s="56"/>
      <c r="D1559" s="46"/>
      <c r="E1559" s="46"/>
      <c r="F1559" s="46"/>
      <c r="G1559" s="46"/>
      <c r="H1559" s="215">
        <f t="shared" si="57"/>
        <v>0</v>
      </c>
    </row>
    <row r="1560" spans="1:8" ht="12" customHeight="1">
      <c r="A1560" s="214" t="s">
        <v>146</v>
      </c>
      <c r="B1560" s="56" t="s">
        <v>552</v>
      </c>
      <c r="C1560" s="56"/>
      <c r="D1560" s="194"/>
      <c r="E1560" s="46"/>
      <c r="F1560" s="46"/>
      <c r="G1560" s="46"/>
      <c r="H1560" s="215">
        <f t="shared" si="57"/>
        <v>0</v>
      </c>
    </row>
    <row r="1561" spans="1:8" ht="12" customHeight="1">
      <c r="A1561" s="214" t="s">
        <v>147</v>
      </c>
      <c r="B1561" s="56" t="s">
        <v>553</v>
      </c>
      <c r="C1561" s="56"/>
      <c r="D1561" s="46"/>
      <c r="E1561" s="46"/>
      <c r="F1561" s="46"/>
      <c r="G1561" s="46"/>
      <c r="H1561" s="215">
        <f t="shared" si="57"/>
        <v>0</v>
      </c>
    </row>
    <row r="1562" spans="1:8" ht="12" customHeight="1">
      <c r="A1562" s="214" t="s">
        <v>148</v>
      </c>
      <c r="B1562" s="56" t="s">
        <v>554</v>
      </c>
      <c r="C1562" s="56"/>
      <c r="D1562" s="46"/>
      <c r="E1562" s="46"/>
      <c r="F1562" s="46"/>
      <c r="G1562" s="46"/>
      <c r="H1562" s="215">
        <f t="shared" si="57"/>
        <v>0</v>
      </c>
    </row>
    <row r="1563" spans="1:8" ht="12" customHeight="1">
      <c r="A1563" s="214" t="s">
        <v>149</v>
      </c>
      <c r="B1563" s="56" t="s">
        <v>555</v>
      </c>
      <c r="C1563" s="56"/>
      <c r="D1563" s="46"/>
      <c r="E1563" s="46"/>
      <c r="F1563" s="46"/>
      <c r="G1563" s="46"/>
      <c r="H1563" s="215">
        <f t="shared" si="57"/>
        <v>0</v>
      </c>
    </row>
    <row r="1564" spans="1:8" ht="12" customHeight="1">
      <c r="A1564" s="214" t="s">
        <v>150</v>
      </c>
      <c r="B1564" s="56" t="s">
        <v>556</v>
      </c>
      <c r="C1564" s="56"/>
      <c r="D1564" s="194"/>
      <c r="E1564" s="46"/>
      <c r="F1564" s="46"/>
      <c r="G1564" s="46"/>
      <c r="H1564" s="215">
        <f t="shared" si="57"/>
        <v>0</v>
      </c>
    </row>
    <row r="1565" spans="1:8" ht="12" customHeight="1">
      <c r="A1565" s="214" t="s">
        <v>151</v>
      </c>
      <c r="B1565" s="56" t="s">
        <v>557</v>
      </c>
      <c r="C1565" s="56"/>
      <c r="D1565" s="46"/>
      <c r="E1565" s="46"/>
      <c r="F1565" s="46"/>
      <c r="G1565" s="46"/>
      <c r="H1565" s="215">
        <f t="shared" si="57"/>
        <v>0</v>
      </c>
    </row>
    <row r="1566" spans="1:8" ht="12" customHeight="1">
      <c r="A1566" s="214" t="s">
        <v>152</v>
      </c>
      <c r="B1566" s="56" t="s">
        <v>558</v>
      </c>
      <c r="C1566" s="56"/>
      <c r="D1566" s="46"/>
      <c r="E1566" s="46"/>
      <c r="F1566" s="46"/>
      <c r="G1566" s="46"/>
      <c r="H1566" s="215">
        <f t="shared" si="57"/>
        <v>0</v>
      </c>
    </row>
    <row r="1567" spans="1:8" ht="12" customHeight="1">
      <c r="A1567" s="214" t="s">
        <v>162</v>
      </c>
      <c r="B1567" s="56" t="s">
        <v>559</v>
      </c>
      <c r="C1567" s="56"/>
      <c r="D1567" s="194"/>
      <c r="E1567" s="46"/>
      <c r="F1567" s="46"/>
      <c r="G1567" s="46"/>
      <c r="H1567" s="215">
        <f t="shared" si="57"/>
        <v>0</v>
      </c>
    </row>
    <row r="1568" spans="1:8" ht="12" customHeight="1">
      <c r="A1568" s="214" t="s">
        <v>154</v>
      </c>
      <c r="B1568" s="56" t="s">
        <v>560</v>
      </c>
      <c r="C1568" s="56"/>
      <c r="D1568" s="46"/>
      <c r="E1568" s="46"/>
      <c r="F1568" s="46"/>
      <c r="G1568" s="46"/>
      <c r="H1568" s="215">
        <f t="shared" si="57"/>
        <v>0</v>
      </c>
    </row>
    <row r="1569" spans="1:8" ht="12" customHeight="1">
      <c r="A1569" s="214" t="s">
        <v>155</v>
      </c>
      <c r="B1569" s="56" t="s">
        <v>561</v>
      </c>
      <c r="C1569" s="56"/>
      <c r="D1569" s="46"/>
      <c r="E1569" s="46"/>
      <c r="F1569" s="46"/>
      <c r="G1569" s="46"/>
      <c r="H1569" s="215">
        <f t="shared" si="57"/>
        <v>0</v>
      </c>
    </row>
    <row r="1570" spans="1:8" ht="12" customHeight="1">
      <c r="A1570" s="214" t="s">
        <v>156</v>
      </c>
      <c r="B1570" s="56" t="s">
        <v>562</v>
      </c>
      <c r="C1570" s="56"/>
      <c r="D1570" s="46"/>
      <c r="E1570" s="46"/>
      <c r="F1570" s="46"/>
      <c r="G1570" s="46"/>
      <c r="H1570" s="215">
        <f t="shared" si="57"/>
        <v>0</v>
      </c>
    </row>
    <row r="1571" spans="1:8" ht="12" customHeight="1">
      <c r="A1571" s="214" t="s">
        <v>157</v>
      </c>
      <c r="B1571" s="56" t="s">
        <v>563</v>
      </c>
      <c r="C1571" s="56"/>
      <c r="D1571" s="194"/>
      <c r="E1571" s="46"/>
      <c r="F1571" s="46"/>
      <c r="G1571" s="46"/>
      <c r="H1571" s="215">
        <f t="shared" si="57"/>
        <v>0</v>
      </c>
    </row>
    <row r="1572" spans="1:8" ht="12" customHeight="1">
      <c r="A1572" s="214" t="s">
        <v>158</v>
      </c>
      <c r="B1572" s="56" t="s">
        <v>564</v>
      </c>
      <c r="C1572" s="56"/>
      <c r="D1572" s="46"/>
      <c r="E1572" s="46"/>
      <c r="F1572" s="46"/>
      <c r="G1572" s="46"/>
      <c r="H1572" s="215">
        <f t="shared" si="57"/>
        <v>0</v>
      </c>
    </row>
    <row r="1573" spans="1:8" ht="12" customHeight="1">
      <c r="A1573" s="214" t="s">
        <v>160</v>
      </c>
      <c r="B1573" s="56" t="s">
        <v>565</v>
      </c>
      <c r="C1573" s="56"/>
      <c r="D1573" s="46"/>
      <c r="E1573" s="46"/>
      <c r="F1573" s="46"/>
      <c r="G1573" s="46"/>
      <c r="H1573" s="215">
        <f t="shared" si="57"/>
        <v>0</v>
      </c>
    </row>
    <row r="1574" spans="1:8" ht="12" customHeight="1">
      <c r="A1574" s="214" t="s">
        <v>132</v>
      </c>
      <c r="B1574" s="56" t="s">
        <v>566</v>
      </c>
      <c r="C1574" s="56"/>
      <c r="D1574" s="46"/>
      <c r="E1574" s="46"/>
      <c r="F1574" s="46"/>
      <c r="G1574" s="46"/>
      <c r="H1574" s="215">
        <f t="shared" si="57"/>
        <v>0</v>
      </c>
    </row>
    <row r="1575" spans="1:8" ht="12" customHeight="1">
      <c r="A1575" s="214" t="s">
        <v>133</v>
      </c>
      <c r="B1575" s="56" t="s">
        <v>567</v>
      </c>
      <c r="C1575" s="56"/>
      <c r="D1575" s="194"/>
      <c r="E1575" s="46"/>
      <c r="F1575" s="46"/>
      <c r="G1575" s="46"/>
      <c r="H1575" s="215">
        <f t="shared" si="57"/>
        <v>0</v>
      </c>
    </row>
    <row r="1576" spans="1:8" ht="12" customHeight="1">
      <c r="A1576" s="214" t="s">
        <v>134</v>
      </c>
      <c r="B1576" s="56" t="s">
        <v>568</v>
      </c>
      <c r="C1576" s="56"/>
      <c r="D1576" s="46"/>
      <c r="E1576" s="46"/>
      <c r="F1576" s="46"/>
      <c r="G1576" s="46"/>
      <c r="H1576" s="215">
        <f t="shared" si="57"/>
        <v>0</v>
      </c>
    </row>
    <row r="1577" spans="1:8" ht="12" customHeight="1">
      <c r="A1577" s="214" t="s">
        <v>180</v>
      </c>
      <c r="B1577" s="56" t="s">
        <v>569</v>
      </c>
      <c r="C1577" s="56"/>
      <c r="D1577" s="46"/>
      <c r="E1577" s="46"/>
      <c r="F1577" s="46"/>
      <c r="G1577" s="46"/>
      <c r="H1577" s="215">
        <f t="shared" si="57"/>
        <v>0</v>
      </c>
    </row>
    <row r="1578" spans="1:8" ht="12" customHeight="1">
      <c r="A1578" s="214" t="s">
        <v>181</v>
      </c>
      <c r="B1578" s="56" t="s">
        <v>570</v>
      </c>
      <c r="C1578" s="56"/>
      <c r="D1578" s="46"/>
      <c r="E1578" s="46"/>
      <c r="F1578" s="46"/>
      <c r="G1578" s="46"/>
      <c r="H1578" s="215">
        <f t="shared" si="57"/>
        <v>0</v>
      </c>
    </row>
    <row r="1579" spans="1:8">
      <c r="A1579" s="214" t="s">
        <v>182</v>
      </c>
      <c r="B1579" s="56" t="s">
        <v>571</v>
      </c>
      <c r="C1579" s="56"/>
      <c r="D1579" s="194"/>
      <c r="E1579" s="46"/>
      <c r="F1579" s="46"/>
      <c r="G1579" s="46"/>
      <c r="H1579" s="215">
        <f t="shared" si="57"/>
        <v>0</v>
      </c>
    </row>
    <row r="1580" spans="1:8">
      <c r="A1580" s="214" t="s">
        <v>183</v>
      </c>
      <c r="B1580" s="56" t="s">
        <v>572</v>
      </c>
      <c r="C1580" s="56"/>
      <c r="D1580" s="46"/>
      <c r="E1580" s="46"/>
      <c r="F1580" s="46"/>
      <c r="G1580" s="46"/>
      <c r="H1580" s="215">
        <f t="shared" si="57"/>
        <v>0</v>
      </c>
    </row>
    <row r="1581" spans="1:8">
      <c r="A1581" s="214" t="s">
        <v>185</v>
      </c>
      <c r="B1581" s="56" t="s">
        <v>573</v>
      </c>
      <c r="C1581" s="56"/>
      <c r="D1581" s="46"/>
      <c r="E1581" s="46"/>
      <c r="F1581" s="46"/>
      <c r="G1581" s="46"/>
      <c r="H1581" s="215">
        <f t="shared" si="57"/>
        <v>0</v>
      </c>
    </row>
    <row r="1582" spans="1:8" ht="12" customHeight="1">
      <c r="A1582" s="214" t="s">
        <v>186</v>
      </c>
      <c r="B1582" s="56" t="s">
        <v>574</v>
      </c>
      <c r="C1582" s="56"/>
      <c r="D1582" s="194"/>
      <c r="E1582" s="46"/>
      <c r="F1582" s="46"/>
      <c r="G1582" s="46"/>
      <c r="H1582" s="215">
        <f t="shared" si="57"/>
        <v>0</v>
      </c>
    </row>
    <row r="1583" spans="1:8" ht="12" customHeight="1">
      <c r="A1583" s="214" t="s">
        <v>187</v>
      </c>
      <c r="B1583" s="56" t="s">
        <v>575</v>
      </c>
      <c r="C1583" s="56"/>
      <c r="D1583" s="46"/>
      <c r="E1583" s="46"/>
      <c r="F1583" s="46"/>
      <c r="G1583" s="46"/>
      <c r="H1583" s="215">
        <f>SUM(D1583:G1583)</f>
        <v>0</v>
      </c>
    </row>
    <row r="1584" spans="1:8" ht="12" customHeight="1">
      <c r="A1584" s="214" t="s">
        <v>190</v>
      </c>
      <c r="B1584" s="56" t="s">
        <v>576</v>
      </c>
      <c r="C1584" s="56"/>
      <c r="D1584" s="46"/>
      <c r="E1584" s="46"/>
      <c r="F1584" s="46"/>
      <c r="G1584" s="46"/>
      <c r="H1584" s="215">
        <f t="shared" ref="H1584:H1596" si="58">SUM(D1584:G1584)</f>
        <v>0</v>
      </c>
    </row>
    <row r="1585" spans="1:8" ht="12" customHeight="1">
      <c r="A1585" s="214" t="s">
        <v>197</v>
      </c>
      <c r="B1585" s="56" t="s">
        <v>577</v>
      </c>
      <c r="C1585" s="56"/>
      <c r="D1585" s="46"/>
      <c r="E1585" s="46"/>
      <c r="F1585" s="46"/>
      <c r="G1585" s="46"/>
      <c r="H1585" s="215">
        <f t="shared" si="58"/>
        <v>0</v>
      </c>
    </row>
    <row r="1586" spans="1:8" ht="12" customHeight="1">
      <c r="A1586" s="214" t="s">
        <v>164</v>
      </c>
      <c r="B1586" s="56" t="s">
        <v>578</v>
      </c>
      <c r="C1586" s="56"/>
      <c r="D1586" s="194"/>
      <c r="E1586" s="46"/>
      <c r="F1586" s="46"/>
      <c r="G1586" s="46"/>
      <c r="H1586" s="215">
        <f t="shared" si="58"/>
        <v>0</v>
      </c>
    </row>
    <row r="1587" spans="1:8" ht="12" customHeight="1">
      <c r="A1587" s="214" t="s">
        <v>178</v>
      </c>
      <c r="B1587" s="56" t="s">
        <v>579</v>
      </c>
      <c r="C1587" s="56"/>
      <c r="D1587" s="46"/>
      <c r="E1587" s="46"/>
      <c r="F1587" s="46"/>
      <c r="G1587" s="46"/>
      <c r="H1587" s="215">
        <f t="shared" si="58"/>
        <v>0</v>
      </c>
    </row>
    <row r="1588" spans="1:8" ht="12" customHeight="1">
      <c r="A1588" s="214" t="s">
        <v>135</v>
      </c>
      <c r="B1588" s="56" t="s">
        <v>580</v>
      </c>
      <c r="C1588" s="56"/>
      <c r="D1588" s="194"/>
      <c r="E1588" s="46"/>
      <c r="F1588" s="46"/>
      <c r="G1588" s="46"/>
      <c r="H1588" s="215">
        <f t="shared" si="58"/>
        <v>0</v>
      </c>
    </row>
    <row r="1589" spans="1:8" ht="12" customHeight="1">
      <c r="A1589" s="214" t="s">
        <v>136</v>
      </c>
      <c r="B1589" s="56" t="s">
        <v>581</v>
      </c>
      <c r="C1589" s="56"/>
      <c r="D1589" s="46"/>
      <c r="E1589" s="46"/>
      <c r="F1589" s="46"/>
      <c r="G1589" s="46"/>
      <c r="H1589" s="215">
        <f t="shared" si="58"/>
        <v>0</v>
      </c>
    </row>
    <row r="1590" spans="1:8" ht="12" customHeight="1">
      <c r="A1590" s="214" t="s">
        <v>137</v>
      </c>
      <c r="B1590" s="56" t="s">
        <v>582</v>
      </c>
      <c r="C1590" s="56"/>
      <c r="D1590" s="46"/>
      <c r="E1590" s="46"/>
      <c r="F1590" s="46"/>
      <c r="G1590" s="46"/>
      <c r="H1590" s="215">
        <f t="shared" si="58"/>
        <v>0</v>
      </c>
    </row>
    <row r="1591" spans="1:8" ht="12" customHeight="1">
      <c r="A1591" s="214" t="s">
        <v>179</v>
      </c>
      <c r="B1591" s="56" t="s">
        <v>583</v>
      </c>
      <c r="C1591" s="56"/>
      <c r="D1591" s="46"/>
      <c r="E1591" s="46"/>
      <c r="F1591" s="46"/>
      <c r="G1591" s="46"/>
      <c r="H1591" s="215">
        <f t="shared" si="58"/>
        <v>0</v>
      </c>
    </row>
    <row r="1592" spans="1:8" ht="12" customHeight="1">
      <c r="A1592" s="214" t="s">
        <v>165</v>
      </c>
      <c r="B1592" s="56" t="s">
        <v>584</v>
      </c>
      <c r="C1592" s="56"/>
      <c r="D1592" s="194"/>
      <c r="E1592" s="46"/>
      <c r="F1592" s="46"/>
      <c r="G1592" s="46"/>
      <c r="H1592" s="215">
        <f t="shared" si="58"/>
        <v>0</v>
      </c>
    </row>
    <row r="1593" spans="1:8" ht="12" customHeight="1">
      <c r="A1593" s="214" t="s">
        <v>166</v>
      </c>
      <c r="B1593" s="56" t="s">
        <v>585</v>
      </c>
      <c r="C1593" s="56"/>
      <c r="D1593" s="46"/>
      <c r="E1593" s="46"/>
      <c r="F1593" s="46"/>
      <c r="G1593" s="46"/>
      <c r="H1593" s="215">
        <f t="shared" si="58"/>
        <v>0</v>
      </c>
    </row>
    <row r="1594" spans="1:8" ht="12" customHeight="1">
      <c r="A1594" s="214" t="s">
        <v>167</v>
      </c>
      <c r="B1594" s="56" t="s">
        <v>586</v>
      </c>
      <c r="C1594" s="56"/>
      <c r="D1594" s="46"/>
      <c r="E1594" s="46"/>
      <c r="F1594" s="46"/>
      <c r="G1594" s="46"/>
      <c r="H1594" s="215">
        <f t="shared" si="58"/>
        <v>0</v>
      </c>
    </row>
    <row r="1595" spans="1:8" ht="12" customHeight="1">
      <c r="A1595" s="214" t="s">
        <v>168</v>
      </c>
      <c r="B1595" s="56" t="s">
        <v>587</v>
      </c>
      <c r="C1595" s="56"/>
      <c r="D1595" s="46"/>
      <c r="E1595" s="46"/>
      <c r="F1595" s="46"/>
      <c r="G1595" s="46"/>
      <c r="H1595" s="215">
        <f t="shared" si="58"/>
        <v>0</v>
      </c>
    </row>
    <row r="1596" spans="1:8" ht="12" customHeight="1" thickBot="1">
      <c r="A1596" s="216" t="s">
        <v>169</v>
      </c>
      <c r="B1596" s="102" t="s">
        <v>588</v>
      </c>
      <c r="C1596" s="132"/>
      <c r="D1596" s="194"/>
      <c r="E1596" s="46"/>
      <c r="F1596" s="46"/>
      <c r="G1596" s="46"/>
      <c r="H1596" s="215">
        <f t="shared" si="58"/>
        <v>0</v>
      </c>
    </row>
    <row r="1597" spans="1:8" ht="12" customHeight="1" thickTop="1" thickBot="1">
      <c r="A1597" s="662" t="s">
        <v>208</v>
      </c>
      <c r="B1597" s="663"/>
      <c r="C1597" s="588"/>
      <c r="D1597" s="217">
        <f>SUM(D1552:D1596)</f>
        <v>0</v>
      </c>
      <c r="E1597" s="217">
        <f>SUM(E1552:E1596)</f>
        <v>0</v>
      </c>
      <c r="F1597" s="217">
        <f>SUM(F1552:F1596)</f>
        <v>0</v>
      </c>
      <c r="G1597" s="217">
        <f>SUM(G1552:G1596)</f>
        <v>0</v>
      </c>
      <c r="H1597" s="218">
        <f>SUM(H1552:H1596)</f>
        <v>0</v>
      </c>
    </row>
    <row r="1598" spans="1:8" ht="12" customHeight="1" thickTop="1">
      <c r="A1598" s="219"/>
      <c r="B1598" s="220"/>
      <c r="C1598" s="221" t="s">
        <v>590</v>
      </c>
      <c r="D1598" s="222"/>
      <c r="E1598" s="222" t="s">
        <v>591</v>
      </c>
      <c r="F1598" s="220"/>
      <c r="G1598" s="220"/>
      <c r="H1598" s="220"/>
    </row>
    <row r="1599" spans="1:8" ht="12" customHeight="1">
      <c r="A1599" s="37" t="s">
        <v>131</v>
      </c>
      <c r="B1599" s="185" t="s">
        <v>592</v>
      </c>
      <c r="C1599" s="37" t="s">
        <v>146</v>
      </c>
      <c r="D1599" s="194"/>
      <c r="E1599" s="194"/>
      <c r="F1599" s="194"/>
      <c r="G1599" s="194"/>
      <c r="H1599" s="223">
        <f>SUM(D1599:G1599)</f>
        <v>0</v>
      </c>
    </row>
    <row r="1600" spans="1:8" ht="12" customHeight="1">
      <c r="A1600" s="214" t="s">
        <v>139</v>
      </c>
      <c r="B1600" s="42" t="s">
        <v>593</v>
      </c>
      <c r="C1600" s="37" t="s">
        <v>146</v>
      </c>
      <c r="D1600" s="46"/>
      <c r="E1600" s="46"/>
      <c r="F1600" s="46"/>
      <c r="G1600" s="46"/>
      <c r="H1600" s="224">
        <f t="shared" ref="H1600:H1618" si="59">SUM(D1600:G1600)</f>
        <v>0</v>
      </c>
    </row>
    <row r="1601" spans="1:8" ht="12" customHeight="1">
      <c r="A1601" s="214" t="s">
        <v>140</v>
      </c>
      <c r="B1601" s="42" t="s">
        <v>594</v>
      </c>
      <c r="C1601" s="37" t="s">
        <v>146</v>
      </c>
      <c r="D1601" s="46"/>
      <c r="F1601" s="46"/>
      <c r="G1601" s="46"/>
      <c r="H1601" s="224">
        <f t="shared" si="59"/>
        <v>0</v>
      </c>
    </row>
    <row r="1602" spans="1:8" ht="12" customHeight="1">
      <c r="A1602" s="214" t="s">
        <v>141</v>
      </c>
      <c r="B1602" s="42" t="s">
        <v>595</v>
      </c>
      <c r="C1602" s="37" t="s">
        <v>146</v>
      </c>
      <c r="E1602" s="46"/>
      <c r="F1602" s="194"/>
      <c r="G1602" s="46"/>
      <c r="H1602" s="224">
        <f t="shared" si="59"/>
        <v>0</v>
      </c>
    </row>
    <row r="1603" spans="1:8" ht="12" customHeight="1">
      <c r="A1603" s="214" t="s">
        <v>142</v>
      </c>
      <c r="B1603" s="42" t="s">
        <v>596</v>
      </c>
      <c r="C1603" s="37" t="s">
        <v>147</v>
      </c>
      <c r="D1603" s="46"/>
      <c r="E1603" s="46"/>
      <c r="F1603" s="46"/>
      <c r="G1603" s="46"/>
      <c r="H1603" s="224">
        <f t="shared" si="59"/>
        <v>0</v>
      </c>
    </row>
    <row r="1604" spans="1:8" ht="12" customHeight="1">
      <c r="A1604" s="214" t="s">
        <v>143</v>
      </c>
      <c r="B1604" s="42" t="s">
        <v>597</v>
      </c>
      <c r="C1604" s="37" t="s">
        <v>147</v>
      </c>
      <c r="D1604" s="46"/>
      <c r="E1604" s="46"/>
      <c r="F1604" s="46"/>
      <c r="G1604" s="46"/>
      <c r="H1604" s="224">
        <f t="shared" si="59"/>
        <v>0</v>
      </c>
    </row>
    <row r="1605" spans="1:8" ht="12" customHeight="1">
      <c r="A1605" s="214" t="s">
        <v>144</v>
      </c>
      <c r="B1605" s="42" t="s">
        <v>598</v>
      </c>
      <c r="C1605" s="37" t="s">
        <v>158</v>
      </c>
      <c r="D1605" s="46"/>
      <c r="E1605" s="46"/>
      <c r="F1605" s="46"/>
      <c r="G1605" s="46"/>
      <c r="H1605" s="224">
        <f t="shared" si="59"/>
        <v>0</v>
      </c>
    </row>
    <row r="1606" spans="1:8" ht="12" customHeight="1">
      <c r="A1606" s="214" t="s">
        <v>145</v>
      </c>
      <c r="B1606" s="42" t="s">
        <v>599</v>
      </c>
      <c r="C1606" s="37" t="s">
        <v>158</v>
      </c>
      <c r="D1606" s="46"/>
      <c r="E1606" s="46"/>
      <c r="F1606" s="46"/>
      <c r="G1606" s="46"/>
      <c r="H1606" s="224">
        <f t="shared" si="59"/>
        <v>0</v>
      </c>
    </row>
    <row r="1607" spans="1:8" ht="12" customHeight="1">
      <c r="A1607" s="214" t="s">
        <v>146</v>
      </c>
      <c r="B1607" s="42" t="s">
        <v>600</v>
      </c>
      <c r="C1607" s="37" t="s">
        <v>160</v>
      </c>
      <c r="D1607" s="46"/>
      <c r="E1607" s="46"/>
      <c r="F1607" s="46"/>
      <c r="G1607" s="46"/>
      <c r="H1607" s="224">
        <f t="shared" si="59"/>
        <v>0</v>
      </c>
    </row>
    <row r="1608" spans="1:8" ht="12" customHeight="1">
      <c r="A1608" s="214" t="s">
        <v>147</v>
      </c>
      <c r="B1608" s="42" t="s">
        <v>601</v>
      </c>
      <c r="C1608" s="37" t="s">
        <v>160</v>
      </c>
      <c r="D1608" s="46"/>
      <c r="E1608" s="46"/>
      <c r="F1608" s="46"/>
      <c r="G1608" s="46"/>
      <c r="H1608" s="224">
        <f t="shared" si="59"/>
        <v>0</v>
      </c>
    </row>
    <row r="1609" spans="1:8" ht="12" customHeight="1">
      <c r="A1609" s="214" t="s">
        <v>148</v>
      </c>
      <c r="B1609" s="42" t="s">
        <v>614</v>
      </c>
      <c r="C1609" s="37" t="s">
        <v>158</v>
      </c>
      <c r="D1609" s="46"/>
      <c r="E1609" s="46"/>
      <c r="F1609" s="46"/>
      <c r="G1609" s="46"/>
      <c r="H1609" s="224">
        <f t="shared" si="59"/>
        <v>0</v>
      </c>
    </row>
    <row r="1610" spans="1:8" ht="12" customHeight="1">
      <c r="A1610" s="214" t="s">
        <v>149</v>
      </c>
      <c r="B1610" s="42" t="s">
        <v>603</v>
      </c>
      <c r="C1610" s="37" t="s">
        <v>158</v>
      </c>
      <c r="D1610" s="46"/>
      <c r="E1610" s="46"/>
      <c r="F1610" s="46"/>
      <c r="G1610" s="46"/>
      <c r="H1610" s="224">
        <f t="shared" si="59"/>
        <v>0</v>
      </c>
    </row>
    <row r="1611" spans="1:8" ht="12" customHeight="1">
      <c r="A1611" s="214" t="s">
        <v>150</v>
      </c>
      <c r="B1611" s="42" t="s">
        <v>207</v>
      </c>
      <c r="C1611" s="37" t="s">
        <v>158</v>
      </c>
      <c r="D1611" s="46"/>
      <c r="E1611" s="46"/>
      <c r="F1611" s="46"/>
      <c r="G1611" s="46"/>
      <c r="H1611" s="224">
        <f t="shared" si="59"/>
        <v>0</v>
      </c>
    </row>
    <row r="1612" spans="1:8" ht="12" customHeight="1">
      <c r="A1612" s="214" t="s">
        <v>151</v>
      </c>
      <c r="B1612" s="42" t="s">
        <v>604</v>
      </c>
      <c r="C1612" s="37" t="s">
        <v>158</v>
      </c>
      <c r="D1612" s="46"/>
      <c r="E1612" s="46"/>
      <c r="F1612" s="46"/>
      <c r="G1612" s="46"/>
      <c r="H1612" s="224">
        <f t="shared" si="59"/>
        <v>0</v>
      </c>
    </row>
    <row r="1613" spans="1:8" ht="12" customHeight="1">
      <c r="A1613" s="214" t="s">
        <v>152</v>
      </c>
      <c r="B1613" s="56" t="s">
        <v>605</v>
      </c>
      <c r="C1613" s="37" t="s">
        <v>183</v>
      </c>
      <c r="D1613" s="46"/>
      <c r="E1613" s="46"/>
      <c r="F1613" s="46"/>
      <c r="G1613" s="46"/>
      <c r="H1613" s="224">
        <f>SUM(D1613:G1613)</f>
        <v>0</v>
      </c>
    </row>
    <row r="1614" spans="1:8" ht="12" customHeight="1">
      <c r="A1614" s="214" t="s">
        <v>162</v>
      </c>
      <c r="B1614" s="42" t="s">
        <v>606</v>
      </c>
      <c r="C1614" s="37" t="s">
        <v>183</v>
      </c>
      <c r="D1614" s="46"/>
      <c r="E1614" s="46"/>
      <c r="F1614" s="46"/>
      <c r="G1614" s="46"/>
      <c r="H1614" s="224">
        <f t="shared" si="59"/>
        <v>0</v>
      </c>
    </row>
    <row r="1615" spans="1:8" ht="12" customHeight="1">
      <c r="A1615" s="214" t="s">
        <v>154</v>
      </c>
      <c r="B1615" s="42" t="s">
        <v>607</v>
      </c>
      <c r="C1615" s="37" t="s">
        <v>185</v>
      </c>
      <c r="D1615" s="46"/>
      <c r="E1615" s="46"/>
      <c r="F1615" s="46"/>
      <c r="G1615" s="46"/>
      <c r="H1615" s="224">
        <f t="shared" si="59"/>
        <v>0</v>
      </c>
    </row>
    <row r="1616" spans="1:8" ht="12" customHeight="1">
      <c r="A1616" s="214" t="s">
        <v>155</v>
      </c>
      <c r="B1616" s="42" t="s">
        <v>608</v>
      </c>
      <c r="C1616" s="37" t="s">
        <v>183</v>
      </c>
      <c r="D1616" s="46"/>
      <c r="E1616" s="46"/>
      <c r="F1616" s="46"/>
      <c r="G1616" s="46"/>
      <c r="H1616" s="224">
        <f t="shared" si="59"/>
        <v>0</v>
      </c>
    </row>
    <row r="1617" spans="1:8" ht="12" customHeight="1">
      <c r="A1617" s="214" t="s">
        <v>156</v>
      </c>
      <c r="B1617" s="42" t="s">
        <v>609</v>
      </c>
      <c r="C1617" s="37" t="s">
        <v>183</v>
      </c>
      <c r="D1617" s="46"/>
      <c r="E1617" s="46"/>
      <c r="F1617" s="46"/>
      <c r="G1617" s="46"/>
      <c r="H1617" s="224">
        <f t="shared" si="59"/>
        <v>0</v>
      </c>
    </row>
    <row r="1618" spans="1:8" ht="12" customHeight="1" thickBot="1">
      <c r="A1618" s="214" t="s">
        <v>157</v>
      </c>
      <c r="B1618" s="43" t="s">
        <v>610</v>
      </c>
      <c r="C1618" s="237" t="s">
        <v>174</v>
      </c>
      <c r="D1618" s="201"/>
      <c r="E1618" s="201"/>
      <c r="F1618" s="201"/>
      <c r="G1618" s="201"/>
      <c r="H1618" s="224">
        <f t="shared" si="59"/>
        <v>0</v>
      </c>
    </row>
    <row r="1619" spans="1:8" ht="12" customHeight="1" thickTop="1" thickBot="1">
      <c r="A1619" s="226"/>
      <c r="B1619" s="227" t="s">
        <v>10</v>
      </c>
      <c r="C1619" s="91"/>
      <c r="D1619" s="228">
        <f>SUM(D1599:D1618)</f>
        <v>0</v>
      </c>
      <c r="E1619" s="228">
        <f>SUM(E1599:E1618)</f>
        <v>0</v>
      </c>
      <c r="F1619" s="228">
        <f>SUM(F1599:F1618)</f>
        <v>0</v>
      </c>
      <c r="G1619" s="228">
        <f>SUM(G1599:G1618)</f>
        <v>0</v>
      </c>
      <c r="H1619" s="229">
        <f>SUM(H1599:H1618)</f>
        <v>0</v>
      </c>
    </row>
    <row r="1620" spans="1:8" ht="12" customHeight="1" thickTop="1"/>
    <row r="1621" spans="1:8" ht="12" customHeight="1">
      <c r="A1621" s="664" t="s">
        <v>611</v>
      </c>
      <c r="B1621" s="664"/>
      <c r="C1621" s="664"/>
      <c r="D1621" s="664"/>
      <c r="E1621" s="664"/>
      <c r="F1621" s="664"/>
      <c r="G1621" s="664"/>
      <c r="H1621" s="664"/>
    </row>
    <row r="1622" spans="1:8" ht="12" customHeight="1"/>
    <row r="1623" spans="1:8" ht="12" customHeight="1"/>
    <row r="1624" spans="1:8" ht="12" customHeight="1"/>
    <row r="1625" spans="1:8" ht="12" customHeight="1"/>
    <row r="1626" spans="1:8" ht="12" customHeight="1"/>
    <row r="1627" spans="1:8" ht="12" customHeight="1"/>
    <row r="1628" spans="1:8" ht="12" customHeight="1"/>
    <row r="1629" spans="1:8" ht="12" customHeight="1"/>
    <row r="1630" spans="1:8" ht="12" customHeight="1"/>
    <row r="1631" spans="1:8" ht="12" customHeight="1"/>
    <row r="1632" spans="1:8" ht="12" customHeight="1"/>
    <row r="1633" ht="12" customHeight="1"/>
    <row r="1634" ht="12" customHeight="1"/>
    <row r="1635" ht="12" customHeight="1"/>
    <row r="1636" ht="12" customHeight="1"/>
    <row r="1637" ht="12" customHeight="1"/>
    <row r="1638" ht="12" customHeight="1"/>
    <row r="1639" ht="12" customHeight="1"/>
    <row r="1640" ht="12" customHeight="1"/>
    <row r="1641" ht="12" customHeight="1"/>
    <row r="1642" ht="12" customHeight="1"/>
    <row r="1643" ht="12" customHeight="1"/>
    <row r="1644" ht="12" customHeight="1"/>
    <row r="1645" ht="12" customHeight="1"/>
    <row r="1646" ht="12" customHeight="1"/>
    <row r="1647" ht="12" customHeight="1"/>
    <row r="1648" ht="12" customHeight="1"/>
    <row r="1649" ht="12" customHeight="1"/>
    <row r="1650" ht="12" customHeight="1"/>
    <row r="1651" ht="12" customHeight="1"/>
    <row r="1652" ht="12" customHeight="1"/>
    <row r="1653" ht="12" customHeight="1"/>
    <row r="1654" ht="12" customHeight="1"/>
    <row r="1655" ht="12" customHeight="1"/>
    <row r="1656" ht="12" customHeight="1"/>
    <row r="1657" ht="12" customHeight="1"/>
    <row r="1658" ht="12" customHeight="1"/>
    <row r="1659" ht="12" customHeight="1"/>
    <row r="1660" ht="12" customHeight="1"/>
    <row r="1661" ht="12" customHeight="1"/>
    <row r="1662" ht="12" customHeight="1"/>
    <row r="1663" ht="12" customHeight="1"/>
    <row r="1664" ht="12" customHeight="1"/>
    <row r="1665" ht="12" customHeight="1"/>
    <row r="1666" ht="12" customHeight="1"/>
    <row r="1667" ht="12" customHeight="1"/>
    <row r="1668" ht="12" customHeight="1"/>
    <row r="1672" ht="12" customHeight="1"/>
    <row r="1673" ht="12" customHeight="1"/>
    <row r="1674" ht="12" customHeight="1"/>
    <row r="1675" ht="12" customHeight="1"/>
    <row r="1676" ht="12" customHeight="1"/>
    <row r="1677" ht="12" customHeight="1"/>
    <row r="1678" ht="12" customHeight="1"/>
    <row r="1679" ht="12" customHeight="1"/>
    <row r="1680" ht="12" customHeight="1"/>
    <row r="1681" ht="12" customHeight="1"/>
    <row r="1682" ht="12" customHeight="1"/>
    <row r="1683" ht="12" customHeight="1"/>
    <row r="1684" ht="12" customHeight="1"/>
    <row r="1685" ht="12" customHeight="1"/>
    <row r="1686" ht="12" customHeight="1"/>
    <row r="1687" ht="12" customHeight="1"/>
    <row r="1688" ht="12" customHeight="1"/>
    <row r="1689" ht="12" customHeight="1"/>
    <row r="1690" ht="12" customHeight="1"/>
    <row r="1691" ht="12" customHeight="1"/>
    <row r="1692" ht="12" customHeight="1"/>
    <row r="1693" ht="12" customHeight="1"/>
    <row r="1694" ht="12" customHeight="1"/>
    <row r="1695" ht="12" customHeight="1"/>
    <row r="1696" ht="12" customHeight="1"/>
    <row r="1697" ht="12" customHeight="1"/>
    <row r="1698" ht="12" customHeight="1"/>
    <row r="1699" ht="12" customHeight="1"/>
    <row r="1700" ht="12" customHeight="1"/>
    <row r="1701" ht="12" customHeight="1"/>
    <row r="1702" ht="12" customHeight="1"/>
    <row r="1703" ht="12" customHeight="1"/>
    <row r="1704" ht="12" customHeight="1"/>
    <row r="1705" ht="12" customHeight="1"/>
    <row r="1706" ht="12" customHeight="1"/>
    <row r="1707" ht="12" customHeight="1"/>
    <row r="1708" ht="12" customHeight="1"/>
    <row r="1709" ht="12" customHeight="1"/>
    <row r="1710" ht="12" customHeight="1"/>
    <row r="1711" ht="12" customHeight="1"/>
    <row r="1712" ht="12" customHeight="1"/>
    <row r="1713" ht="12"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2" customHeight="1"/>
    <row r="1726" ht="12" customHeight="1"/>
    <row r="1727" ht="12" customHeight="1"/>
    <row r="1728" ht="12" customHeight="1"/>
    <row r="1729" ht="12" customHeight="1"/>
    <row r="1730" ht="12" customHeight="1"/>
    <row r="1731" ht="12" customHeight="1"/>
    <row r="1732" ht="12" customHeight="1"/>
    <row r="1733" ht="12" customHeight="1"/>
    <row r="1734" ht="12" customHeight="1"/>
    <row r="1735" ht="12" customHeight="1"/>
    <row r="1736" ht="12" customHeight="1"/>
    <row r="1737" ht="12" customHeight="1"/>
    <row r="1738" ht="12" customHeight="1"/>
    <row r="1739" ht="12" customHeight="1"/>
    <row r="1740" ht="12" customHeight="1"/>
    <row r="1741" ht="12" customHeight="1"/>
    <row r="1742" ht="12" customHeight="1"/>
    <row r="1743" ht="12" customHeight="1"/>
    <row r="1744" ht="12" customHeight="1"/>
    <row r="1745" ht="12" customHeight="1"/>
    <row r="1746" ht="12" customHeight="1"/>
    <row r="1747" ht="12" customHeight="1"/>
    <row r="1748" ht="12" customHeight="1"/>
    <row r="1750" ht="12" customHeight="1"/>
    <row r="1751" ht="12" customHeight="1"/>
    <row r="1752" ht="12" customHeight="1"/>
    <row r="1753" ht="12" customHeight="1"/>
    <row r="1754" ht="12" customHeight="1"/>
    <row r="1755" ht="12" customHeight="1"/>
    <row r="1756" ht="12" customHeight="1"/>
    <row r="1757" ht="12" customHeight="1"/>
    <row r="1761" ht="12" customHeight="1"/>
    <row r="1762" ht="12" customHeight="1"/>
    <row r="1763" ht="12" customHeight="1"/>
    <row r="1764" ht="12" customHeight="1"/>
    <row r="1765" ht="12" customHeight="1"/>
    <row r="1766" ht="12" customHeight="1"/>
    <row r="1767" ht="12" customHeight="1"/>
    <row r="1768" ht="12" customHeight="1"/>
    <row r="1769" ht="12" customHeight="1"/>
    <row r="1770" ht="12" customHeight="1"/>
    <row r="1771" ht="12" customHeight="1"/>
    <row r="1772" ht="12" customHeight="1"/>
    <row r="1773" ht="12" customHeight="1"/>
    <row r="1774" ht="12" customHeight="1"/>
    <row r="1775" ht="12" customHeight="1"/>
    <row r="1776" ht="12" customHeight="1"/>
    <row r="1777" ht="12" customHeight="1"/>
    <row r="1778" ht="12" customHeight="1"/>
    <row r="1779" ht="12" customHeight="1"/>
    <row r="1780" ht="12" customHeight="1"/>
    <row r="1781" ht="12" customHeight="1"/>
    <row r="1782" ht="12" customHeight="1"/>
    <row r="1783" ht="12" customHeight="1"/>
    <row r="1784" ht="12" customHeight="1"/>
    <row r="1785" ht="12" customHeight="1"/>
    <row r="1786" ht="12" customHeight="1"/>
    <row r="1787" ht="12" customHeight="1"/>
    <row r="1788" ht="12" customHeight="1"/>
    <row r="1789" ht="12" customHeight="1"/>
    <row r="1790" ht="12" customHeight="1"/>
    <row r="1791" ht="12" customHeight="1"/>
    <row r="1792" ht="12" customHeight="1"/>
    <row r="1793" ht="12" customHeight="1"/>
    <row r="1794" ht="12" customHeight="1"/>
    <row r="1795" ht="12" customHeight="1"/>
    <row r="1796" ht="12" customHeight="1"/>
    <row r="1797" ht="12" customHeight="1"/>
    <row r="1798" ht="12" customHeight="1"/>
    <row r="1799" ht="12" customHeight="1"/>
    <row r="1800" ht="12" customHeight="1"/>
    <row r="1801" ht="12" customHeight="1"/>
    <row r="1802" ht="12" customHeight="1"/>
    <row r="1803" ht="12" customHeight="1"/>
    <row r="1804" ht="12" customHeight="1"/>
    <row r="1805" ht="12" customHeight="1"/>
    <row r="1806" ht="12" customHeight="1"/>
    <row r="1807" ht="12" customHeight="1"/>
    <row r="1808" ht="12" customHeight="1"/>
    <row r="1809" ht="12" customHeight="1"/>
    <row r="1810" ht="12" customHeight="1"/>
    <row r="1811" ht="12" customHeight="1"/>
    <row r="1812" ht="12" customHeight="1"/>
    <row r="1813" ht="12" customHeight="1"/>
    <row r="1814" ht="12" customHeight="1"/>
    <row r="1815" ht="12" customHeight="1"/>
    <row r="1816" ht="12" customHeight="1"/>
    <row r="1817" ht="12" customHeight="1"/>
    <row r="1818" ht="12" customHeight="1"/>
    <row r="1819" ht="12" customHeight="1"/>
    <row r="1820" ht="12" customHeight="1"/>
    <row r="1821" ht="12" customHeight="1"/>
    <row r="1822" ht="12" customHeight="1"/>
    <row r="1823" ht="12" customHeight="1"/>
    <row r="1824" ht="12" customHeight="1"/>
    <row r="1825" ht="12" customHeight="1"/>
    <row r="1826" ht="12" customHeight="1"/>
    <row r="1827" ht="12" customHeight="1"/>
    <row r="1828" ht="12" customHeight="1"/>
    <row r="1829" ht="12" customHeight="1"/>
    <row r="1830" ht="12" customHeight="1"/>
    <row r="1831" ht="12" customHeight="1"/>
    <row r="1832" ht="12" customHeight="1"/>
    <row r="1849" ht="12" customHeight="1"/>
    <row r="1850" ht="12" customHeight="1"/>
    <row r="1851" ht="12" customHeight="1"/>
    <row r="1852" ht="12" customHeight="1"/>
    <row r="1853" ht="12" customHeight="1"/>
    <row r="1854" ht="12" customHeight="1"/>
    <row r="1855" ht="12" customHeight="1"/>
    <row r="1856" ht="12" customHeight="1"/>
    <row r="1857" ht="12" customHeight="1"/>
    <row r="1858" ht="12" customHeight="1"/>
    <row r="1859" ht="12" customHeight="1"/>
    <row r="1860" ht="12" customHeight="1"/>
    <row r="1861" ht="12" customHeight="1"/>
    <row r="1862" ht="12" customHeight="1"/>
    <row r="1863" ht="12" customHeight="1"/>
    <row r="1864" ht="12" customHeight="1"/>
    <row r="1865" ht="12" customHeight="1"/>
    <row r="1866" ht="12" customHeight="1"/>
    <row r="1867" ht="12" customHeight="1"/>
    <row r="1868" ht="12" customHeight="1"/>
    <row r="1869" ht="12" customHeight="1"/>
    <row r="1870" ht="12" customHeight="1"/>
    <row r="1871" ht="12" customHeight="1"/>
    <row r="1872" ht="12" customHeight="1"/>
    <row r="1873" ht="12" customHeight="1"/>
    <row r="1874" ht="12" customHeight="1"/>
    <row r="1875" ht="12" customHeight="1"/>
    <row r="1876" ht="12" customHeight="1"/>
    <row r="1877" ht="12" customHeight="1"/>
    <row r="1878" ht="12" customHeight="1"/>
    <row r="1879" ht="12" customHeight="1"/>
    <row r="1880" ht="12" customHeight="1"/>
    <row r="1881" ht="12" customHeight="1"/>
    <row r="1882" ht="12" customHeight="1"/>
    <row r="1883" ht="12" customHeight="1"/>
    <row r="1884" ht="12" customHeight="1"/>
    <row r="1885" ht="12" customHeight="1"/>
    <row r="1886" ht="12" customHeight="1"/>
    <row r="1887" ht="12" customHeight="1"/>
    <row r="1888" ht="12" customHeight="1"/>
    <row r="1889" ht="12" customHeight="1"/>
    <row r="1890" ht="12" customHeight="1"/>
    <row r="1891" ht="12" customHeight="1"/>
    <row r="1892" ht="12" customHeight="1"/>
    <row r="1893" ht="12" customHeight="1"/>
    <row r="1894" ht="12" customHeight="1"/>
    <row r="1895" ht="12" customHeight="1"/>
    <row r="1896" ht="12" customHeight="1"/>
    <row r="1897" ht="12" customHeight="1"/>
    <row r="1898" ht="12" customHeight="1"/>
    <row r="1899" ht="12" customHeight="1"/>
    <row r="1900" ht="12" customHeight="1"/>
    <row r="1901" ht="12" customHeight="1"/>
    <row r="1902" ht="12" customHeight="1"/>
    <row r="1903" ht="12" customHeight="1"/>
    <row r="1904" ht="12" customHeight="1"/>
    <row r="1905" ht="12" customHeight="1"/>
    <row r="1906" ht="12" customHeight="1"/>
    <row r="1907" ht="12" customHeight="1"/>
    <row r="1908" ht="12" customHeight="1"/>
    <row r="1909" ht="12" customHeight="1"/>
    <row r="1910" ht="12" customHeight="1"/>
    <row r="1911" ht="12" customHeight="1"/>
    <row r="1912" ht="12" customHeight="1"/>
    <row r="1913" ht="12" customHeight="1"/>
    <row r="1914" ht="12" customHeight="1"/>
    <row r="1915" ht="12" customHeight="1"/>
    <row r="1916" ht="12" customHeight="1"/>
    <row r="1917" ht="12" customHeight="1"/>
    <row r="1918" ht="12" customHeight="1"/>
    <row r="1919" ht="12" customHeight="1"/>
    <row r="1920" ht="12" customHeight="1"/>
  </sheetData>
  <mergeCells count="146">
    <mergeCell ref="A1549:H1549"/>
    <mergeCell ref="A1550:H1550"/>
    <mergeCell ref="A1597:B1597"/>
    <mergeCell ref="A1621:H1621"/>
    <mergeCell ref="A1:H1"/>
    <mergeCell ref="A2:H2"/>
    <mergeCell ref="A3:H3"/>
    <mergeCell ref="A5:H5"/>
    <mergeCell ref="A6:H6"/>
    <mergeCell ref="A53:B53"/>
    <mergeCell ref="A78:H78"/>
    <mergeCell ref="A79:H79"/>
    <mergeCell ref="A80:H80"/>
    <mergeCell ref="A77:H77"/>
    <mergeCell ref="A516:B516"/>
    <mergeCell ref="A540:H540"/>
    <mergeCell ref="A541:H541"/>
    <mergeCell ref="A542:H542"/>
    <mergeCell ref="A543:H543"/>
    <mergeCell ref="A545:H545"/>
    <mergeCell ref="A546:H546"/>
    <mergeCell ref="A82:H82"/>
    <mergeCell ref="A83:H83"/>
    <mergeCell ref="A284:B284"/>
    <mergeCell ref="A130:B130"/>
    <mergeCell ref="A153:H153"/>
    <mergeCell ref="A155:H155"/>
    <mergeCell ref="A156:H156"/>
    <mergeCell ref="A157:H157"/>
    <mergeCell ref="A159:H159"/>
    <mergeCell ref="A160:H160"/>
    <mergeCell ref="A207:B207"/>
    <mergeCell ref="A231:H231"/>
    <mergeCell ref="A855:H855"/>
    <mergeCell ref="A902:B902"/>
    <mergeCell ref="A926:H926"/>
    <mergeCell ref="A927:H927"/>
    <mergeCell ref="A928:H928"/>
    <mergeCell ref="A1157:H1157"/>
    <mergeCell ref="A1158:H1158"/>
    <mergeCell ref="A1159:H1159"/>
    <mergeCell ref="A1160:H1160"/>
    <mergeCell ref="A929:H929"/>
    <mergeCell ref="A931:H931"/>
    <mergeCell ref="A932:H932"/>
    <mergeCell ref="A979:B979"/>
    <mergeCell ref="A1003:H1003"/>
    <mergeCell ref="A1004:H1004"/>
    <mergeCell ref="A1005:H1005"/>
    <mergeCell ref="A1006:H1006"/>
    <mergeCell ref="A1080:H1080"/>
    <mergeCell ref="A1081:H1081"/>
    <mergeCell ref="A1082:H1082"/>
    <mergeCell ref="A1083:H1083"/>
    <mergeCell ref="A1085:H1085"/>
    <mergeCell ref="A1086:H1086"/>
    <mergeCell ref="A1133:B1133"/>
    <mergeCell ref="A1543:H1543"/>
    <mergeCell ref="A1544:H1544"/>
    <mergeCell ref="A1545:H1545"/>
    <mergeCell ref="A1547:H1547"/>
    <mergeCell ref="A1519:B1519"/>
    <mergeCell ref="A1394:H1394"/>
    <mergeCell ref="A1466:H1466"/>
    <mergeCell ref="A1467:H1467"/>
    <mergeCell ref="A1468:H1468"/>
    <mergeCell ref="A1471:H1471"/>
    <mergeCell ref="A1442:B1442"/>
    <mergeCell ref="A1469:H1469"/>
    <mergeCell ref="A1472:H1472"/>
    <mergeCell ref="A1546:H1546"/>
    <mergeCell ref="A386:H386"/>
    <mergeCell ref="A387:H387"/>
    <mergeCell ref="A388:H388"/>
    <mergeCell ref="A232:H232"/>
    <mergeCell ref="A233:H233"/>
    <mergeCell ref="A234:H234"/>
    <mergeCell ref="A236:H236"/>
    <mergeCell ref="A237:H237"/>
    <mergeCell ref="A314:H314"/>
    <mergeCell ref="A361:B361"/>
    <mergeCell ref="A385:H385"/>
    <mergeCell ref="A310:H310"/>
    <mergeCell ref="A311:H311"/>
    <mergeCell ref="A313:H313"/>
    <mergeCell ref="A308:H308"/>
    <mergeCell ref="A309:H309"/>
    <mergeCell ref="A773:H773"/>
    <mergeCell ref="A776:H776"/>
    <mergeCell ref="A777:H777"/>
    <mergeCell ref="A824:B824"/>
    <mergeCell ref="A849:H849"/>
    <mergeCell ref="A390:H390"/>
    <mergeCell ref="A391:H391"/>
    <mergeCell ref="A438:B438"/>
    <mergeCell ref="A462:H462"/>
    <mergeCell ref="A593:B593"/>
    <mergeCell ref="A617:H617"/>
    <mergeCell ref="A618:H618"/>
    <mergeCell ref="A619:H619"/>
    <mergeCell ref="A620:H620"/>
    <mergeCell ref="A622:H622"/>
    <mergeCell ref="A623:H623"/>
    <mergeCell ref="A670:B670"/>
    <mergeCell ref="A1162:H1162"/>
    <mergeCell ref="A1163:H1163"/>
    <mergeCell ref="A1210:B1210"/>
    <mergeCell ref="A1234:H1234"/>
    <mergeCell ref="A1235:H1235"/>
    <mergeCell ref="A463:H463"/>
    <mergeCell ref="A464:H464"/>
    <mergeCell ref="A465:H465"/>
    <mergeCell ref="A467:H467"/>
    <mergeCell ref="A468:H468"/>
    <mergeCell ref="A850:H850"/>
    <mergeCell ref="A851:H851"/>
    <mergeCell ref="A852:H852"/>
    <mergeCell ref="A854:H854"/>
    <mergeCell ref="A774:H774"/>
    <mergeCell ref="A771:H771"/>
    <mergeCell ref="A772:H772"/>
    <mergeCell ref="A694:H694"/>
    <mergeCell ref="A695:H695"/>
    <mergeCell ref="A696:H696"/>
    <mergeCell ref="A697:H697"/>
    <mergeCell ref="A699:H699"/>
    <mergeCell ref="A700:H700"/>
    <mergeCell ref="A747:B747"/>
    <mergeCell ref="A1392:H1392"/>
    <mergeCell ref="A1395:H1395"/>
    <mergeCell ref="A1390:H1390"/>
    <mergeCell ref="A1391:H1391"/>
    <mergeCell ref="A1313:H1313"/>
    <mergeCell ref="A1314:H1314"/>
    <mergeCell ref="A1236:H1236"/>
    <mergeCell ref="A1237:H1237"/>
    <mergeCell ref="A1239:H1239"/>
    <mergeCell ref="A1240:H1240"/>
    <mergeCell ref="A1287:B1287"/>
    <mergeCell ref="A1311:H1311"/>
    <mergeCell ref="A1312:H1312"/>
    <mergeCell ref="A1317:H1317"/>
    <mergeCell ref="A1389:H1389"/>
    <mergeCell ref="A1315:H1315"/>
    <mergeCell ref="A1318:H1318"/>
    <mergeCell ref="A1365:B1365"/>
  </mergeCells>
  <phoneticPr fontId="9" type="noConversion"/>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0"/>
  <sheetViews>
    <sheetView workbookViewId="0">
      <selection activeCell="E21" sqref="E21"/>
    </sheetView>
  </sheetViews>
  <sheetFormatPr defaultRowHeight="12.5"/>
  <cols>
    <col min="1" max="1" width="21" customWidth="1"/>
    <col min="2" max="2" width="9.1796875" style="208"/>
    <col min="3" max="3" width="17" customWidth="1"/>
    <col min="4" max="4" width="18.54296875" customWidth="1"/>
  </cols>
  <sheetData>
    <row r="2" spans="1:5">
      <c r="A2" t="s">
        <v>273</v>
      </c>
    </row>
    <row r="3" spans="1:5">
      <c r="A3" t="s">
        <v>289</v>
      </c>
    </row>
    <row r="4" spans="1:5">
      <c r="A4" t="s">
        <v>408</v>
      </c>
    </row>
    <row r="5" spans="1:5">
      <c r="C5" s="44"/>
      <c r="D5" s="44"/>
      <c r="E5" s="44"/>
    </row>
    <row r="6" spans="1:5">
      <c r="C6" s="44"/>
      <c r="D6" s="44"/>
      <c r="E6" s="44" t="s">
        <v>731</v>
      </c>
    </row>
    <row r="7" spans="1:5">
      <c r="C7" s="44"/>
      <c r="D7" s="44"/>
      <c r="E7" s="44" t="s">
        <v>515</v>
      </c>
    </row>
    <row r="9" spans="1:5">
      <c r="C9" s="44"/>
      <c r="D9" s="44"/>
      <c r="E9" s="44"/>
    </row>
    <row r="10" spans="1:5">
      <c r="A10" t="s">
        <v>291</v>
      </c>
      <c r="B10" s="208" t="s">
        <v>516</v>
      </c>
      <c r="C10" s="44" t="s">
        <v>517</v>
      </c>
      <c r="D10" s="44" t="s">
        <v>518</v>
      </c>
      <c r="E10" s="44" t="s">
        <v>8</v>
      </c>
    </row>
    <row r="11" spans="1:5">
      <c r="A11" t="s">
        <v>732</v>
      </c>
      <c r="B11" s="208">
        <v>68</v>
      </c>
      <c r="C11" s="44"/>
      <c r="D11" s="44"/>
      <c r="E11" s="44"/>
    </row>
    <row r="12" spans="1:5">
      <c r="A12" t="s">
        <v>733</v>
      </c>
      <c r="B12" s="208">
        <v>52</v>
      </c>
      <c r="C12" s="44"/>
      <c r="D12" s="44"/>
      <c r="E12" s="44"/>
    </row>
    <row r="13" spans="1:5">
      <c r="A13" t="s">
        <v>734</v>
      </c>
      <c r="B13" s="208">
        <v>53</v>
      </c>
      <c r="C13" s="44"/>
      <c r="D13" s="44"/>
      <c r="E13" s="44"/>
    </row>
    <row r="14" spans="1:5">
      <c r="A14" t="s">
        <v>735</v>
      </c>
      <c r="B14" s="208">
        <v>54</v>
      </c>
      <c r="C14" s="44"/>
      <c r="D14" s="44"/>
      <c r="E14" s="44"/>
    </row>
    <row r="15" spans="1:5">
      <c r="A15" t="s">
        <v>736</v>
      </c>
      <c r="B15" s="208">
        <v>55</v>
      </c>
      <c r="C15" s="44"/>
      <c r="D15" s="44"/>
      <c r="E15" s="44"/>
    </row>
    <row r="16" spans="1:5">
      <c r="A16" t="s">
        <v>737</v>
      </c>
      <c r="B16" s="208">
        <v>57</v>
      </c>
      <c r="C16" s="44"/>
      <c r="D16" s="44"/>
      <c r="E16" s="44"/>
    </row>
    <row r="17" spans="1:5">
      <c r="A17" t="s">
        <v>738</v>
      </c>
      <c r="B17" s="208">
        <v>58</v>
      </c>
      <c r="C17" s="44"/>
      <c r="D17" s="44"/>
      <c r="E17" s="44"/>
    </row>
    <row r="18" spans="1:5">
      <c r="A18" t="s">
        <v>739</v>
      </c>
      <c r="B18" s="208">
        <v>59</v>
      </c>
      <c r="C18" s="44"/>
      <c r="D18" s="44"/>
      <c r="E18" s="44"/>
    </row>
    <row r="19" spans="1:5">
      <c r="A19" t="s">
        <v>740</v>
      </c>
      <c r="B19" s="208">
        <v>60</v>
      </c>
      <c r="C19" s="44"/>
      <c r="D19" s="44"/>
      <c r="E19" s="44"/>
    </row>
    <row r="20" spans="1:5">
      <c r="A20" t="s">
        <v>741</v>
      </c>
      <c r="B20" s="208">
        <v>61</v>
      </c>
      <c r="C20" s="44"/>
      <c r="D20" s="44"/>
      <c r="E20" s="44"/>
    </row>
    <row r="21" spans="1:5">
      <c r="A21" t="s">
        <v>10</v>
      </c>
      <c r="C21" s="44"/>
      <c r="D21" s="44"/>
      <c r="E21" s="44"/>
    </row>
    <row r="22" spans="1:5">
      <c r="C22" s="44"/>
      <c r="D22" s="44"/>
      <c r="E22" s="44"/>
    </row>
    <row r="23" spans="1:5">
      <c r="C23" s="44"/>
      <c r="D23" s="44"/>
      <c r="E23" s="44"/>
    </row>
    <row r="24" spans="1:5">
      <c r="C24" s="44"/>
      <c r="D24" s="44"/>
      <c r="E24" s="44"/>
    </row>
    <row r="25" spans="1:5">
      <c r="A25" t="s">
        <v>742</v>
      </c>
    </row>
    <row r="26" spans="1:5">
      <c r="C26" s="44"/>
      <c r="D26" s="44"/>
      <c r="E26" s="44"/>
    </row>
    <row r="27" spans="1:5">
      <c r="C27" s="44"/>
      <c r="D27" s="44"/>
      <c r="E27" s="44"/>
    </row>
    <row r="28" spans="1:5">
      <c r="C28" s="44"/>
      <c r="D28" s="44"/>
      <c r="E28" s="44"/>
    </row>
    <row r="29" spans="1:5">
      <c r="C29" s="44"/>
      <c r="D29" s="44"/>
      <c r="E29" s="44"/>
    </row>
    <row r="30" spans="1:5">
      <c r="C30" s="44"/>
      <c r="D30" s="44"/>
      <c r="E30" s="44"/>
    </row>
    <row r="31" spans="1:5">
      <c r="C31" s="44"/>
      <c r="D31" s="44"/>
      <c r="E31" s="44"/>
    </row>
    <row r="32" spans="1:5">
      <c r="C32" s="44"/>
      <c r="D32" s="44"/>
      <c r="E32" s="44"/>
    </row>
    <row r="33" spans="3:5">
      <c r="C33" s="44"/>
      <c r="D33" s="44"/>
      <c r="E33" s="44"/>
    </row>
    <row r="34" spans="3:5">
      <c r="C34" s="44"/>
      <c r="D34" s="44"/>
      <c r="E34" s="44"/>
    </row>
    <row r="35" spans="3:5">
      <c r="C35" s="44"/>
      <c r="D35" s="44"/>
      <c r="E35" s="44"/>
    </row>
    <row r="36" spans="3:5">
      <c r="C36" s="44"/>
      <c r="D36" s="44"/>
      <c r="E36" s="44"/>
    </row>
    <row r="37" spans="3:5">
      <c r="C37" s="44"/>
      <c r="D37" s="44"/>
      <c r="E37" s="44"/>
    </row>
    <row r="38" spans="3:5">
      <c r="C38" s="44"/>
      <c r="D38" s="44"/>
      <c r="E38" s="44"/>
    </row>
    <row r="39" spans="3:5">
      <c r="C39" s="44"/>
      <c r="D39" s="44"/>
      <c r="E39" s="44"/>
    </row>
    <row r="40" spans="3:5">
      <c r="C40" s="44"/>
      <c r="D40" s="44"/>
      <c r="E40" s="4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8"/>
  <sheetViews>
    <sheetView topLeftCell="A43" workbookViewId="0">
      <selection activeCell="K17" sqref="K17"/>
    </sheetView>
  </sheetViews>
  <sheetFormatPr defaultRowHeight="12.5"/>
  <cols>
    <col min="1" max="1" width="9.1796875" style="189"/>
    <col min="2" max="2" width="25" style="189" bestFit="1" customWidth="1"/>
    <col min="3" max="3" width="9.1796875" style="189"/>
    <col min="4" max="5" width="14.453125" bestFit="1" customWidth="1"/>
  </cols>
  <sheetData>
    <row r="1" spans="1:5" ht="17.5">
      <c r="A1" s="705" t="s">
        <v>220</v>
      </c>
      <c r="B1" s="705"/>
      <c r="C1" s="705"/>
      <c r="D1" s="705"/>
      <c r="E1" s="705"/>
    </row>
    <row r="2" spans="1:5" ht="15.5">
      <c r="A2" s="660" t="s">
        <v>221</v>
      </c>
      <c r="B2" s="660"/>
      <c r="C2" s="660"/>
      <c r="D2" s="660"/>
      <c r="E2" s="660"/>
    </row>
    <row r="3" spans="1:5" ht="15.5">
      <c r="A3" s="699" t="s">
        <v>222</v>
      </c>
      <c r="B3" s="699"/>
      <c r="C3" s="699"/>
      <c r="D3" s="699"/>
      <c r="E3" s="699"/>
    </row>
    <row r="4" spans="1:5">
      <c r="A4" s="208"/>
      <c r="B4"/>
      <c r="C4" s="208"/>
      <c r="D4" s="44"/>
      <c r="E4" s="81" t="s">
        <v>433</v>
      </c>
    </row>
    <row r="5" spans="1:5">
      <c r="A5" s="208"/>
      <c r="B5"/>
      <c r="C5" s="208"/>
      <c r="D5" s="44"/>
      <c r="E5" s="81" t="s">
        <v>409</v>
      </c>
    </row>
    <row r="6" spans="1:5" ht="13" thickBot="1"/>
    <row r="7" spans="1:5" ht="14" thickTop="1" thickBot="1">
      <c r="A7" s="209" t="s">
        <v>205</v>
      </c>
      <c r="B7" s="297" t="s">
        <v>419</v>
      </c>
      <c r="C7" s="523" t="s">
        <v>434</v>
      </c>
      <c r="D7" s="210" t="s">
        <v>281</v>
      </c>
      <c r="E7" s="210" t="s">
        <v>282</v>
      </c>
    </row>
    <row r="8" spans="1:5" ht="13" thickTop="1">
      <c r="A8" s="298" t="s">
        <v>131</v>
      </c>
      <c r="B8" s="434"/>
      <c r="C8" s="299"/>
      <c r="D8" s="300"/>
      <c r="E8" s="301"/>
    </row>
    <row r="9" spans="1:5">
      <c r="A9" s="302" t="s">
        <v>139</v>
      </c>
      <c r="B9" s="435"/>
      <c r="C9" s="299"/>
      <c r="D9" s="203"/>
      <c r="E9" s="303"/>
    </row>
    <row r="10" spans="1:5">
      <c r="A10" s="302" t="s">
        <v>140</v>
      </c>
      <c r="B10" s="435"/>
      <c r="C10" s="299"/>
      <c r="D10" s="203"/>
      <c r="E10" s="303"/>
    </row>
    <row r="11" spans="1:5">
      <c r="A11" s="302" t="s">
        <v>141</v>
      </c>
      <c r="B11" s="435"/>
      <c r="C11" s="299"/>
      <c r="D11" s="203"/>
      <c r="E11" s="303"/>
    </row>
    <row r="12" spans="1:5" ht="13" thickBot="1">
      <c r="A12" s="302" t="s">
        <v>142</v>
      </c>
      <c r="B12" s="452"/>
      <c r="C12" s="299"/>
      <c r="D12" s="304"/>
      <c r="E12" s="305"/>
    </row>
    <row r="13" spans="1:5" ht="13.5" thickTop="1" thickBot="1">
      <c r="A13" s="720"/>
      <c r="B13" s="721"/>
      <c r="C13" s="306"/>
      <c r="D13" s="307">
        <f>SUM(D8:D12)</f>
        <v>0</v>
      </c>
      <c r="E13" s="307">
        <f>SUM(E8:E12)</f>
        <v>0</v>
      </c>
    </row>
    <row r="14" spans="1:5" ht="13" thickTop="1"/>
    <row r="16" spans="1:5">
      <c r="A16" s="722" t="s">
        <v>437</v>
      </c>
      <c r="B16" s="723"/>
      <c r="C16" s="723"/>
      <c r="D16" s="723"/>
      <c r="E16" s="723"/>
    </row>
    <row r="17" spans="1:11" ht="17.5">
      <c r="A17" s="522"/>
      <c r="B17" s="522"/>
      <c r="C17" s="522"/>
      <c r="D17" s="522"/>
      <c r="E17" s="522"/>
    </row>
    <row r="18" spans="1:11" ht="18" customHeight="1">
      <c r="A18" s="719" t="s">
        <v>774</v>
      </c>
      <c r="B18" s="719"/>
      <c r="C18" s="719"/>
      <c r="D18" s="719"/>
      <c r="E18" s="719"/>
      <c r="F18" s="719"/>
      <c r="G18" s="719"/>
      <c r="H18" s="719"/>
      <c r="I18" s="719"/>
      <c r="J18" s="719"/>
      <c r="K18" s="719"/>
    </row>
    <row r="19" spans="1:11" ht="17.5">
      <c r="A19" s="522"/>
      <c r="B19" s="522"/>
      <c r="C19" s="522"/>
      <c r="D19" s="522"/>
      <c r="E19" s="522"/>
    </row>
    <row r="20" spans="1:11" ht="17.5">
      <c r="A20" s="522"/>
      <c r="B20" s="522"/>
      <c r="C20" s="522"/>
      <c r="D20" s="522"/>
      <c r="E20" s="522"/>
    </row>
    <row r="21" spans="1:11" ht="17.5">
      <c r="A21" s="522"/>
      <c r="B21" s="522"/>
      <c r="C21" s="522"/>
      <c r="D21" s="522"/>
      <c r="E21" s="522"/>
    </row>
    <row r="22" spans="1:11" ht="17.5">
      <c r="A22" s="522"/>
      <c r="B22" s="522"/>
      <c r="C22" s="522"/>
      <c r="D22" s="522"/>
      <c r="E22" s="522"/>
    </row>
    <row r="23" spans="1:11" ht="17.5">
      <c r="A23" s="522"/>
      <c r="B23" s="522"/>
      <c r="C23" s="522"/>
      <c r="D23" s="522"/>
      <c r="E23" s="522"/>
    </row>
    <row r="24" spans="1:11" ht="17.5">
      <c r="A24" s="522"/>
      <c r="B24" s="522"/>
      <c r="C24" s="522"/>
      <c r="D24" s="522"/>
      <c r="E24" s="522"/>
    </row>
    <row r="25" spans="1:11" ht="17.5">
      <c r="A25" s="522"/>
      <c r="B25" s="522"/>
      <c r="C25" s="522"/>
      <c r="D25" s="522"/>
      <c r="E25" s="522"/>
    </row>
    <row r="26" spans="1:11" ht="17.5">
      <c r="A26" s="522"/>
      <c r="B26" s="522"/>
      <c r="C26" s="522"/>
      <c r="D26" s="522"/>
      <c r="E26" s="522"/>
    </row>
    <row r="27" spans="1:11" ht="17.5">
      <c r="A27" s="522"/>
      <c r="B27" s="522"/>
      <c r="C27" s="522"/>
      <c r="D27" s="522"/>
      <c r="E27" s="522"/>
    </row>
    <row r="28" spans="1:11" ht="17.5">
      <c r="A28" s="522"/>
      <c r="B28" s="522"/>
      <c r="C28" s="522"/>
      <c r="D28" s="522"/>
      <c r="E28" s="522"/>
    </row>
    <row r="29" spans="1:11" ht="17.5">
      <c r="A29" s="522"/>
      <c r="B29" s="522"/>
      <c r="C29" s="522"/>
      <c r="D29" s="522"/>
      <c r="E29" s="522"/>
    </row>
    <row r="30" spans="1:11" ht="17.5">
      <c r="A30" s="522"/>
      <c r="B30" s="522"/>
      <c r="C30" s="522"/>
      <c r="D30" s="522"/>
      <c r="E30" s="522"/>
    </row>
    <row r="31" spans="1:11" ht="17.5">
      <c r="A31" s="522"/>
      <c r="B31" s="522"/>
      <c r="C31" s="522"/>
      <c r="D31" s="522"/>
      <c r="E31" s="522"/>
    </row>
    <row r="32" spans="1:11" ht="17.5">
      <c r="A32" s="522"/>
      <c r="B32" s="522"/>
      <c r="C32" s="522"/>
      <c r="D32" s="522"/>
      <c r="E32" s="522"/>
    </row>
    <row r="33" spans="1:5" ht="17.5">
      <c r="A33" s="522"/>
      <c r="B33" s="522"/>
      <c r="C33" s="522"/>
      <c r="D33" s="522"/>
      <c r="E33" s="522"/>
    </row>
    <row r="34" spans="1:5" ht="17.5">
      <c r="A34" s="522"/>
      <c r="B34" s="522"/>
      <c r="C34" s="522"/>
      <c r="D34" s="522"/>
      <c r="E34" s="522"/>
    </row>
    <row r="35" spans="1:5" ht="17.5">
      <c r="A35" s="522"/>
      <c r="B35" s="522"/>
      <c r="C35" s="522"/>
      <c r="D35" s="522"/>
      <c r="E35" s="522"/>
    </row>
    <row r="36" spans="1:5" ht="17.5">
      <c r="A36" s="522"/>
      <c r="B36" s="522"/>
      <c r="C36" s="522"/>
      <c r="D36" s="522"/>
      <c r="E36" s="522"/>
    </row>
    <row r="37" spans="1:5" ht="17.5">
      <c r="A37" s="522"/>
      <c r="B37" s="522"/>
      <c r="C37" s="522"/>
      <c r="D37" s="522"/>
      <c r="E37" s="522"/>
    </row>
    <row r="38" spans="1:5" ht="17.5">
      <c r="A38" s="522"/>
      <c r="B38" s="522"/>
      <c r="C38" s="522"/>
      <c r="D38" s="522"/>
      <c r="E38" s="522"/>
    </row>
    <row r="39" spans="1:5" ht="17.5">
      <c r="A39" s="522"/>
      <c r="B39" s="522"/>
      <c r="C39" s="522"/>
      <c r="D39" s="522"/>
      <c r="E39" s="522"/>
    </row>
    <row r="40" spans="1:5" ht="17.5">
      <c r="A40" s="522"/>
      <c r="B40" s="522"/>
      <c r="C40" s="522"/>
      <c r="D40" s="522"/>
      <c r="E40" s="522"/>
    </row>
    <row r="41" spans="1:5" ht="17.5">
      <c r="A41" s="522"/>
      <c r="B41" s="522"/>
      <c r="C41" s="522"/>
      <c r="D41" s="522"/>
      <c r="E41" s="522"/>
    </row>
    <row r="42" spans="1:5" ht="17.5">
      <c r="A42" s="522"/>
      <c r="B42" s="522"/>
      <c r="C42" s="522"/>
      <c r="D42" s="522"/>
      <c r="E42" s="522"/>
    </row>
    <row r="43" spans="1:5" ht="17.5">
      <c r="A43" s="522"/>
      <c r="B43" s="522"/>
      <c r="C43" s="522"/>
      <c r="D43" s="522"/>
      <c r="E43" s="522"/>
    </row>
    <row r="44" spans="1:5" ht="17.5">
      <c r="A44" s="705" t="s">
        <v>220</v>
      </c>
      <c r="B44" s="705"/>
      <c r="C44" s="705"/>
      <c r="D44" s="705"/>
      <c r="E44" s="705"/>
    </row>
    <row r="45" spans="1:5" ht="15.5">
      <c r="A45" s="660" t="s">
        <v>221</v>
      </c>
      <c r="B45" s="660"/>
      <c r="C45" s="660"/>
      <c r="D45" s="660"/>
      <c r="E45" s="660"/>
    </row>
    <row r="46" spans="1:5" ht="15.5">
      <c r="A46" s="699" t="s">
        <v>222</v>
      </c>
      <c r="B46" s="699"/>
      <c r="C46" s="699"/>
      <c r="D46" s="699"/>
      <c r="E46" s="699"/>
    </row>
    <row r="47" spans="1:5">
      <c r="A47" s="208"/>
      <c r="B47"/>
      <c r="C47" s="208"/>
      <c r="D47" s="44"/>
      <c r="E47" s="81" t="s">
        <v>438</v>
      </c>
    </row>
    <row r="48" spans="1:5">
      <c r="A48" s="208"/>
      <c r="B48"/>
      <c r="C48" s="208"/>
      <c r="D48" s="44"/>
      <c r="E48" s="81" t="s">
        <v>409</v>
      </c>
    </row>
    <row r="49" spans="1:5" ht="13" thickBot="1"/>
    <row r="50" spans="1:5" ht="14" thickTop="1" thickBot="1">
      <c r="A50" s="209" t="s">
        <v>205</v>
      </c>
      <c r="B50" s="297" t="s">
        <v>419</v>
      </c>
      <c r="C50" s="523" t="s">
        <v>434</v>
      </c>
      <c r="D50" s="210" t="s">
        <v>281</v>
      </c>
      <c r="E50" s="210" t="s">
        <v>282</v>
      </c>
    </row>
    <row r="51" spans="1:5" ht="13" thickTop="1">
      <c r="A51" s="298" t="s">
        <v>131</v>
      </c>
      <c r="B51" s="434" t="s">
        <v>435</v>
      </c>
      <c r="C51" s="299">
        <v>25</v>
      </c>
      <c r="D51" s="300"/>
      <c r="E51" s="301"/>
    </row>
    <row r="52" spans="1:5">
      <c r="A52" s="302" t="s">
        <v>139</v>
      </c>
      <c r="B52" s="435"/>
      <c r="C52" s="299"/>
      <c r="D52" s="203"/>
      <c r="E52" s="303"/>
    </row>
    <row r="53" spans="1:5">
      <c r="A53" s="302" t="s">
        <v>140</v>
      </c>
      <c r="B53" s="435"/>
      <c r="C53" s="299"/>
      <c r="D53" s="203"/>
      <c r="E53" s="303"/>
    </row>
    <row r="54" spans="1:5">
      <c r="A54" s="302" t="s">
        <v>141</v>
      </c>
      <c r="B54" s="435"/>
      <c r="C54" s="299"/>
      <c r="D54" s="203"/>
      <c r="E54" s="303"/>
    </row>
    <row r="55" spans="1:5" ht="13" thickBot="1">
      <c r="A55" s="302" t="s">
        <v>142</v>
      </c>
      <c r="B55" s="452" t="s">
        <v>436</v>
      </c>
      <c r="C55" s="299">
        <v>69</v>
      </c>
      <c r="D55" s="304"/>
      <c r="E55" s="305">
        <f>SUM(D51)</f>
        <v>0</v>
      </c>
    </row>
    <row r="56" spans="1:5" ht="13.5" thickTop="1" thickBot="1">
      <c r="A56" s="720"/>
      <c r="B56" s="721"/>
      <c r="C56" s="306"/>
      <c r="D56" s="307">
        <f>SUM(D51:D55)</f>
        <v>0</v>
      </c>
      <c r="E56" s="307">
        <f>SUM(E51:E55)</f>
        <v>0</v>
      </c>
    </row>
    <row r="57" spans="1:5" ht="13" thickTop="1"/>
    <row r="59" spans="1:5">
      <c r="A59" s="722" t="s">
        <v>439</v>
      </c>
      <c r="B59" s="723"/>
      <c r="C59" s="723"/>
      <c r="D59" s="723"/>
      <c r="E59" s="723"/>
    </row>
    <row r="99" spans="1:5" ht="17.5">
      <c r="A99" s="705" t="s">
        <v>220</v>
      </c>
      <c r="B99" s="705"/>
      <c r="C99" s="705"/>
      <c r="D99" s="705"/>
      <c r="E99" s="705"/>
    </row>
    <row r="100" spans="1:5" ht="15.5">
      <c r="A100" s="660" t="s">
        <v>221</v>
      </c>
      <c r="B100" s="660"/>
      <c r="C100" s="660"/>
      <c r="D100" s="660"/>
      <c r="E100" s="660"/>
    </row>
    <row r="101" spans="1:5" ht="15.5">
      <c r="A101" s="699" t="s">
        <v>222</v>
      </c>
      <c r="B101" s="699"/>
      <c r="C101" s="699"/>
      <c r="D101" s="699"/>
      <c r="E101" s="699"/>
    </row>
    <row r="102" spans="1:5">
      <c r="A102" s="208"/>
      <c r="B102"/>
      <c r="C102" s="208"/>
      <c r="D102" s="44"/>
      <c r="E102" s="81" t="s">
        <v>440</v>
      </c>
    </row>
    <row r="103" spans="1:5">
      <c r="A103" s="208"/>
      <c r="B103"/>
      <c r="C103" s="208"/>
      <c r="D103" s="44"/>
      <c r="E103" s="81" t="s">
        <v>409</v>
      </c>
    </row>
    <row r="104" spans="1:5" ht="13" thickBot="1"/>
    <row r="105" spans="1:5" ht="14" thickTop="1" thickBot="1">
      <c r="A105" s="209" t="s">
        <v>205</v>
      </c>
      <c r="B105" s="297" t="s">
        <v>419</v>
      </c>
      <c r="C105" s="523" t="s">
        <v>434</v>
      </c>
      <c r="D105" s="210" t="s">
        <v>281</v>
      </c>
      <c r="E105" s="210" t="s">
        <v>282</v>
      </c>
    </row>
    <row r="106" spans="1:5" ht="13" thickTop="1">
      <c r="A106" s="298" t="s">
        <v>131</v>
      </c>
      <c r="B106" s="434" t="s">
        <v>435</v>
      </c>
      <c r="C106" s="299">
        <v>25</v>
      </c>
      <c r="D106" s="300"/>
      <c r="E106" s="301"/>
    </row>
    <row r="107" spans="1:5">
      <c r="A107" s="302" t="s">
        <v>139</v>
      </c>
      <c r="B107" s="435"/>
      <c r="C107" s="299"/>
      <c r="D107" s="203"/>
      <c r="E107" s="303"/>
    </row>
    <row r="108" spans="1:5">
      <c r="A108" s="302" t="s">
        <v>140</v>
      </c>
      <c r="B108" s="435"/>
      <c r="C108" s="299"/>
      <c r="D108" s="203"/>
      <c r="E108" s="303"/>
    </row>
    <row r="109" spans="1:5">
      <c r="A109" s="302" t="s">
        <v>141</v>
      </c>
      <c r="B109" s="435"/>
      <c r="C109" s="299"/>
      <c r="D109" s="203"/>
      <c r="E109" s="303"/>
    </row>
    <row r="110" spans="1:5" ht="13" thickBot="1">
      <c r="A110" s="302" t="s">
        <v>142</v>
      </c>
      <c r="B110" s="452" t="s">
        <v>436</v>
      </c>
      <c r="C110" s="299">
        <v>69</v>
      </c>
      <c r="D110" s="304"/>
      <c r="E110" s="305">
        <f>SUM(D106)</f>
        <v>0</v>
      </c>
    </row>
    <row r="111" spans="1:5" ht="13.5" thickTop="1" thickBot="1">
      <c r="A111" s="720"/>
      <c r="B111" s="721"/>
      <c r="C111" s="306"/>
      <c r="D111" s="307">
        <f>SUM(D106:D110)</f>
        <v>0</v>
      </c>
      <c r="E111" s="307">
        <f>SUM(E106:E110)</f>
        <v>0</v>
      </c>
    </row>
    <row r="112" spans="1:5" ht="13" thickTop="1"/>
    <row r="114" spans="1:5" ht="12.75" customHeight="1">
      <c r="A114" s="722" t="s">
        <v>441</v>
      </c>
      <c r="B114" s="722"/>
      <c r="C114" s="722"/>
      <c r="D114" s="722"/>
      <c r="E114" s="722"/>
    </row>
    <row r="154" spans="1:5" ht="17.5">
      <c r="A154" s="705" t="s">
        <v>220</v>
      </c>
      <c r="B154" s="705"/>
      <c r="C154" s="705"/>
      <c r="D154" s="705"/>
      <c r="E154" s="705"/>
    </row>
    <row r="155" spans="1:5" ht="15.5">
      <c r="A155" s="660" t="s">
        <v>221</v>
      </c>
      <c r="B155" s="660"/>
      <c r="C155" s="660"/>
      <c r="D155" s="660"/>
      <c r="E155" s="660"/>
    </row>
    <row r="156" spans="1:5" ht="15.5">
      <c r="A156" s="699" t="s">
        <v>222</v>
      </c>
      <c r="B156" s="699"/>
      <c r="C156" s="699"/>
      <c r="D156" s="699"/>
      <c r="E156" s="699"/>
    </row>
    <row r="157" spans="1:5">
      <c r="A157" s="208"/>
      <c r="B157"/>
      <c r="C157" s="208"/>
      <c r="D157" s="44"/>
      <c r="E157" s="81" t="s">
        <v>442</v>
      </c>
    </row>
    <row r="158" spans="1:5">
      <c r="A158" s="208"/>
      <c r="B158"/>
      <c r="C158" s="208"/>
      <c r="D158" s="44"/>
      <c r="E158" s="81" t="s">
        <v>409</v>
      </c>
    </row>
    <row r="159" spans="1:5" ht="13" thickBot="1"/>
    <row r="160" spans="1:5" ht="14" thickTop="1" thickBot="1">
      <c r="A160" s="209" t="s">
        <v>205</v>
      </c>
      <c r="B160" s="297" t="s">
        <v>419</v>
      </c>
      <c r="C160" s="523" t="s">
        <v>434</v>
      </c>
      <c r="D160" s="210" t="s">
        <v>281</v>
      </c>
      <c r="E160" s="210" t="s">
        <v>282</v>
      </c>
    </row>
    <row r="161" spans="1:5" ht="13" thickTop="1">
      <c r="A161" s="298" t="s">
        <v>131</v>
      </c>
      <c r="B161" s="434" t="s">
        <v>435</v>
      </c>
      <c r="C161" s="299">
        <v>25</v>
      </c>
      <c r="D161" s="300"/>
      <c r="E161" s="301"/>
    </row>
    <row r="162" spans="1:5">
      <c r="A162" s="302" t="s">
        <v>139</v>
      </c>
      <c r="B162" s="435"/>
      <c r="C162" s="299"/>
      <c r="D162" s="203"/>
      <c r="E162" s="303"/>
    </row>
    <row r="163" spans="1:5">
      <c r="A163" s="302" t="s">
        <v>140</v>
      </c>
      <c r="B163" s="435"/>
      <c r="C163" s="299"/>
      <c r="D163" s="203"/>
      <c r="E163" s="303"/>
    </row>
    <row r="164" spans="1:5">
      <c r="A164" s="302" t="s">
        <v>141</v>
      </c>
      <c r="B164" s="435"/>
      <c r="C164" s="299"/>
      <c r="D164" s="203"/>
      <c r="E164" s="303"/>
    </row>
    <row r="165" spans="1:5" ht="13" thickBot="1">
      <c r="A165" s="302" t="s">
        <v>142</v>
      </c>
      <c r="B165" s="452" t="s">
        <v>436</v>
      </c>
      <c r="C165" s="299">
        <v>69</v>
      </c>
      <c r="D165" s="304"/>
      <c r="E165" s="305">
        <f>SUM(D161)</f>
        <v>0</v>
      </c>
    </row>
    <row r="166" spans="1:5" ht="13.5" thickTop="1" thickBot="1">
      <c r="A166" s="720"/>
      <c r="B166" s="721"/>
      <c r="C166" s="306"/>
      <c r="D166" s="307">
        <f>SUM(D161:D165)</f>
        <v>0</v>
      </c>
      <c r="E166" s="307">
        <f>SUM(E161:E165)</f>
        <v>0</v>
      </c>
    </row>
    <row r="167" spans="1:5" ht="13" thickTop="1"/>
    <row r="169" spans="1:5">
      <c r="A169" s="722" t="s">
        <v>443</v>
      </c>
      <c r="B169" s="723"/>
      <c r="C169" s="723"/>
      <c r="D169" s="723"/>
      <c r="E169" s="723"/>
    </row>
    <row r="209" spans="1:5" ht="17.5">
      <c r="A209" s="705" t="s">
        <v>220</v>
      </c>
      <c r="B209" s="705"/>
      <c r="C209" s="705"/>
      <c r="D209" s="705"/>
      <c r="E209" s="705"/>
    </row>
    <row r="210" spans="1:5" ht="15.5">
      <c r="A210" s="660" t="s">
        <v>221</v>
      </c>
      <c r="B210" s="660"/>
      <c r="C210" s="660"/>
      <c r="D210" s="660"/>
      <c r="E210" s="660"/>
    </row>
    <row r="211" spans="1:5" ht="15.5">
      <c r="A211" s="699" t="s">
        <v>222</v>
      </c>
      <c r="B211" s="699"/>
      <c r="C211" s="699"/>
      <c r="D211" s="699"/>
      <c r="E211" s="699"/>
    </row>
    <row r="212" spans="1:5">
      <c r="A212" s="208"/>
      <c r="B212"/>
      <c r="C212" s="208"/>
      <c r="D212" s="44"/>
      <c r="E212" s="81" t="s">
        <v>444</v>
      </c>
    </row>
    <row r="213" spans="1:5">
      <c r="A213" s="208"/>
      <c r="B213"/>
      <c r="C213" s="208"/>
      <c r="D213" s="44"/>
      <c r="E213" s="81" t="s">
        <v>409</v>
      </c>
    </row>
    <row r="214" spans="1:5" ht="13" thickBot="1"/>
    <row r="215" spans="1:5" ht="14" thickTop="1" thickBot="1">
      <c r="A215" s="209" t="s">
        <v>205</v>
      </c>
      <c r="B215" s="297" t="s">
        <v>419</v>
      </c>
      <c r="C215" s="523" t="s">
        <v>434</v>
      </c>
      <c r="D215" s="210" t="s">
        <v>281</v>
      </c>
      <c r="E215" s="210" t="s">
        <v>282</v>
      </c>
    </row>
    <row r="216" spans="1:5" ht="13" thickTop="1">
      <c r="A216" s="298" t="s">
        <v>131</v>
      </c>
      <c r="B216" s="434" t="s">
        <v>445</v>
      </c>
      <c r="C216" s="299">
        <v>23</v>
      </c>
      <c r="D216" s="300"/>
      <c r="E216" s="301"/>
    </row>
    <row r="217" spans="1:5">
      <c r="A217" s="302" t="s">
        <v>139</v>
      </c>
      <c r="B217" s="435" t="s">
        <v>209</v>
      </c>
      <c r="C217" s="299"/>
      <c r="D217" s="203"/>
      <c r="E217" s="303"/>
    </row>
    <row r="218" spans="1:5">
      <c r="A218" s="302" t="s">
        <v>140</v>
      </c>
      <c r="B218" s="435" t="s">
        <v>211</v>
      </c>
      <c r="C218" s="299"/>
      <c r="D218" s="203"/>
      <c r="E218" s="303"/>
    </row>
    <row r="219" spans="1:5">
      <c r="A219" s="302" t="s">
        <v>141</v>
      </c>
      <c r="B219" s="435" t="s">
        <v>214</v>
      </c>
      <c r="C219" s="299"/>
      <c r="D219" s="203"/>
      <c r="E219" s="303"/>
    </row>
    <row r="220" spans="1:5" ht="13" thickBot="1">
      <c r="A220" s="302" t="s">
        <v>142</v>
      </c>
      <c r="B220" s="452" t="s">
        <v>436</v>
      </c>
      <c r="C220" s="299"/>
      <c r="D220" s="304"/>
      <c r="E220" s="305"/>
    </row>
    <row r="221" spans="1:5" ht="13.5" thickTop="1" thickBot="1">
      <c r="A221" s="720"/>
      <c r="B221" s="721"/>
      <c r="C221" s="306"/>
      <c r="D221" s="307">
        <f>SUM(D216:D220)</f>
        <v>0</v>
      </c>
      <c r="E221" s="307">
        <f>SUM(E216:E220)</f>
        <v>0</v>
      </c>
    </row>
    <row r="222" spans="1:5" ht="13" thickTop="1"/>
    <row r="224" spans="1:5">
      <c r="A224" s="722" t="s">
        <v>446</v>
      </c>
      <c r="B224" s="723"/>
      <c r="C224" s="723"/>
      <c r="D224" s="723"/>
      <c r="E224" s="723"/>
    </row>
    <row r="264" spans="1:5" ht="17.5">
      <c r="A264" s="705" t="s">
        <v>220</v>
      </c>
      <c r="B264" s="705"/>
      <c r="C264" s="705"/>
      <c r="D264" s="705"/>
      <c r="E264" s="705"/>
    </row>
    <row r="265" spans="1:5" ht="15.5">
      <c r="A265" s="660" t="s">
        <v>221</v>
      </c>
      <c r="B265" s="660"/>
      <c r="C265" s="660"/>
      <c r="D265" s="660"/>
      <c r="E265" s="660"/>
    </row>
    <row r="266" spans="1:5" ht="15.5">
      <c r="A266" s="699" t="s">
        <v>222</v>
      </c>
      <c r="B266" s="699"/>
      <c r="C266" s="699"/>
      <c r="D266" s="699"/>
      <c r="E266" s="699"/>
    </row>
    <row r="267" spans="1:5">
      <c r="A267" s="208"/>
      <c r="B267"/>
      <c r="C267" s="208"/>
      <c r="D267" s="44"/>
      <c r="E267" s="81" t="s">
        <v>447</v>
      </c>
    </row>
    <row r="268" spans="1:5">
      <c r="A268" s="208"/>
      <c r="B268"/>
      <c r="C268" s="208"/>
      <c r="D268" s="44"/>
      <c r="E268" s="44" t="s">
        <v>409</v>
      </c>
    </row>
    <row r="269" spans="1:5" ht="13" thickBot="1"/>
    <row r="270" spans="1:5" ht="14" thickTop="1" thickBot="1">
      <c r="A270" s="209" t="s">
        <v>205</v>
      </c>
      <c r="B270" s="297" t="s">
        <v>419</v>
      </c>
      <c r="C270" s="523" t="s">
        <v>434</v>
      </c>
      <c r="D270" s="210" t="s">
        <v>281</v>
      </c>
      <c r="E270" s="210" t="s">
        <v>282</v>
      </c>
    </row>
    <row r="271" spans="1:5" ht="13" thickTop="1">
      <c r="A271" s="298" t="s">
        <v>131</v>
      </c>
      <c r="B271" s="434" t="s">
        <v>448</v>
      </c>
      <c r="C271" s="299">
        <v>25</v>
      </c>
      <c r="D271" s="300"/>
      <c r="E271" s="301"/>
    </row>
    <row r="272" spans="1:5">
      <c r="A272" s="302" t="s">
        <v>139</v>
      </c>
      <c r="B272" s="435" t="s">
        <v>209</v>
      </c>
      <c r="C272" s="299"/>
      <c r="D272" s="203"/>
      <c r="E272" s="303"/>
    </row>
    <row r="273" spans="1:5">
      <c r="A273" s="302" t="s">
        <v>140</v>
      </c>
      <c r="B273" s="435" t="s">
        <v>211</v>
      </c>
      <c r="C273" s="299"/>
      <c r="D273" s="203"/>
      <c r="E273" s="303"/>
    </row>
    <row r="274" spans="1:5">
      <c r="A274" s="302" t="s">
        <v>141</v>
      </c>
      <c r="B274" s="435" t="s">
        <v>214</v>
      </c>
      <c r="C274" s="299"/>
      <c r="D274" s="203"/>
      <c r="E274" s="303"/>
    </row>
    <row r="275" spans="1:5" ht="13" thickBot="1">
      <c r="A275" s="302" t="s">
        <v>142</v>
      </c>
      <c r="B275" s="452" t="s">
        <v>449</v>
      </c>
      <c r="C275" s="299">
        <v>69</v>
      </c>
      <c r="D275" s="304"/>
      <c r="E275" s="305">
        <f>SUM(D271)</f>
        <v>0</v>
      </c>
    </row>
    <row r="276" spans="1:5" ht="13.5" thickTop="1" thickBot="1">
      <c r="A276" s="720"/>
      <c r="B276" s="721"/>
      <c r="C276" s="306"/>
      <c r="D276" s="307">
        <f>SUM(D271:D275)</f>
        <v>0</v>
      </c>
      <c r="E276" s="307">
        <f>SUM(E271:E275)</f>
        <v>0</v>
      </c>
    </row>
    <row r="277" spans="1:5" ht="13" thickTop="1"/>
    <row r="279" spans="1:5">
      <c r="A279" s="724" t="s">
        <v>450</v>
      </c>
      <c r="B279" s="723"/>
      <c r="C279" s="723"/>
      <c r="D279" s="723"/>
      <c r="E279" s="723"/>
    </row>
    <row r="318" spans="1:5" ht="17.5">
      <c r="A318" s="705" t="s">
        <v>220</v>
      </c>
      <c r="B318" s="705"/>
      <c r="C318" s="705"/>
      <c r="D318" s="705"/>
      <c r="E318" s="705"/>
    </row>
    <row r="319" spans="1:5" ht="15.5">
      <c r="A319" s="660" t="s">
        <v>221</v>
      </c>
      <c r="B319" s="660"/>
      <c r="C319" s="660"/>
      <c r="D319" s="660"/>
      <c r="E319" s="660"/>
    </row>
    <row r="320" spans="1:5" ht="15.5">
      <c r="A320" s="699" t="s">
        <v>222</v>
      </c>
      <c r="B320" s="699"/>
      <c r="C320" s="699"/>
      <c r="D320" s="699"/>
      <c r="E320" s="699"/>
    </row>
    <row r="321" spans="1:5" ht="15.5">
      <c r="A321" s="208"/>
      <c r="B321"/>
      <c r="C321" s="208"/>
      <c r="D321" s="44"/>
      <c r="E321" s="433" t="s">
        <v>451</v>
      </c>
    </row>
    <row r="322" spans="1:5">
      <c r="A322" s="208"/>
      <c r="B322"/>
      <c r="C322" s="208"/>
      <c r="D322" s="44"/>
      <c r="E322" s="44" t="s">
        <v>409</v>
      </c>
    </row>
    <row r="323" spans="1:5" ht="13" thickBot="1"/>
    <row r="324" spans="1:5" ht="14" thickTop="1" thickBot="1">
      <c r="A324" s="209" t="s">
        <v>205</v>
      </c>
      <c r="B324" s="297" t="s">
        <v>419</v>
      </c>
      <c r="C324" s="523" t="s">
        <v>434</v>
      </c>
      <c r="D324" s="210" t="s">
        <v>281</v>
      </c>
      <c r="E324" s="210" t="s">
        <v>282</v>
      </c>
    </row>
    <row r="325" spans="1:5" ht="13" thickTop="1">
      <c r="A325" s="298" t="s">
        <v>131</v>
      </c>
      <c r="B325" s="434" t="s">
        <v>452</v>
      </c>
      <c r="C325" s="299">
        <v>71</v>
      </c>
      <c r="D325" s="300"/>
      <c r="E325" s="301"/>
    </row>
    <row r="326" spans="1:5">
      <c r="A326" s="302" t="s">
        <v>139</v>
      </c>
      <c r="B326" s="435" t="s">
        <v>209</v>
      </c>
      <c r="C326" s="299"/>
      <c r="D326" s="203"/>
      <c r="E326" s="303"/>
    </row>
    <row r="327" spans="1:5">
      <c r="A327" s="302" t="s">
        <v>140</v>
      </c>
      <c r="B327" s="435" t="s">
        <v>211</v>
      </c>
      <c r="C327" s="299"/>
      <c r="D327" s="203"/>
      <c r="E327" s="303"/>
    </row>
    <row r="328" spans="1:5">
      <c r="A328" s="302" t="s">
        <v>141</v>
      </c>
      <c r="B328" s="435" t="s">
        <v>214</v>
      </c>
      <c r="C328" s="299"/>
      <c r="D328" s="203"/>
      <c r="E328" s="303"/>
    </row>
    <row r="329" spans="1:5" ht="13" thickBot="1">
      <c r="A329" s="302" t="s">
        <v>142</v>
      </c>
      <c r="B329" s="452" t="s">
        <v>449</v>
      </c>
      <c r="C329" s="299">
        <v>69</v>
      </c>
      <c r="D329" s="304"/>
      <c r="E329" s="305">
        <f>SUM(D325)</f>
        <v>0</v>
      </c>
    </row>
    <row r="330" spans="1:5" ht="13.5" thickTop="1" thickBot="1">
      <c r="A330" s="720"/>
      <c r="B330" s="721"/>
      <c r="C330" s="306"/>
      <c r="D330" s="307">
        <f>SUM(D325:D329)</f>
        <v>0</v>
      </c>
      <c r="E330" s="307">
        <f>SUM(E325:E329)</f>
        <v>0</v>
      </c>
    </row>
    <row r="331" spans="1:5" ht="13" thickTop="1"/>
    <row r="333" spans="1:5">
      <c r="A333" s="722" t="s">
        <v>453</v>
      </c>
      <c r="B333" s="723"/>
      <c r="C333" s="723"/>
      <c r="D333" s="723"/>
      <c r="E333" s="723"/>
    </row>
    <row r="373" spans="1:5" ht="17.5">
      <c r="A373" s="705" t="s">
        <v>220</v>
      </c>
      <c r="B373" s="705"/>
      <c r="C373" s="705"/>
      <c r="D373" s="705"/>
      <c r="E373" s="705"/>
    </row>
    <row r="374" spans="1:5" ht="15.5">
      <c r="A374" s="660" t="s">
        <v>221</v>
      </c>
      <c r="B374" s="660"/>
      <c r="C374" s="660"/>
      <c r="D374" s="660"/>
      <c r="E374" s="660"/>
    </row>
    <row r="375" spans="1:5" ht="15.5">
      <c r="A375" s="699" t="s">
        <v>222</v>
      </c>
      <c r="B375" s="699"/>
      <c r="C375" s="699"/>
      <c r="D375" s="699"/>
      <c r="E375" s="699"/>
    </row>
    <row r="376" spans="1:5" ht="15.5">
      <c r="A376" s="208"/>
      <c r="B376"/>
      <c r="C376" s="208"/>
      <c r="D376" s="44"/>
      <c r="E376" s="433" t="s">
        <v>454</v>
      </c>
    </row>
    <row r="377" spans="1:5">
      <c r="A377" s="208"/>
      <c r="B377"/>
      <c r="C377" s="208"/>
      <c r="D377" s="44"/>
      <c r="E377" s="44" t="s">
        <v>409</v>
      </c>
    </row>
    <row r="378" spans="1:5" ht="13" thickBot="1"/>
    <row r="379" spans="1:5" ht="14" thickTop="1" thickBot="1">
      <c r="A379" s="209" t="s">
        <v>205</v>
      </c>
      <c r="B379" s="297" t="s">
        <v>419</v>
      </c>
      <c r="C379" s="523" t="s">
        <v>434</v>
      </c>
      <c r="D379" s="210" t="s">
        <v>281</v>
      </c>
      <c r="E379" s="210" t="s">
        <v>282</v>
      </c>
    </row>
    <row r="380" spans="1:5" ht="13" thickTop="1">
      <c r="A380" s="298" t="s">
        <v>131</v>
      </c>
      <c r="B380" s="434" t="s">
        <v>455</v>
      </c>
      <c r="C380" s="299">
        <v>25</v>
      </c>
      <c r="D380" s="300"/>
      <c r="E380" s="301"/>
    </row>
    <row r="381" spans="1:5">
      <c r="A381" s="302" t="s">
        <v>139</v>
      </c>
      <c r="B381" s="435" t="s">
        <v>213</v>
      </c>
      <c r="C381" s="299"/>
      <c r="D381" s="203"/>
      <c r="E381" s="303"/>
    </row>
    <row r="382" spans="1:5">
      <c r="A382" s="302" t="s">
        <v>140</v>
      </c>
      <c r="B382" s="435" t="s">
        <v>211</v>
      </c>
      <c r="C382" s="299"/>
      <c r="D382" s="203"/>
      <c r="E382" s="303"/>
    </row>
    <row r="383" spans="1:5">
      <c r="A383" s="302" t="s">
        <v>141</v>
      </c>
      <c r="B383" s="435" t="s">
        <v>214</v>
      </c>
      <c r="C383" s="299"/>
      <c r="D383" s="203"/>
      <c r="E383" s="303"/>
    </row>
    <row r="384" spans="1:5" ht="13" thickBot="1">
      <c r="A384" s="302" t="s">
        <v>142</v>
      </c>
      <c r="B384" s="452" t="s">
        <v>449</v>
      </c>
      <c r="C384" s="299">
        <v>69</v>
      </c>
      <c r="D384" s="304"/>
      <c r="E384" s="305">
        <f>SUM(D380)</f>
        <v>0</v>
      </c>
    </row>
    <row r="385" spans="1:5" ht="13.5" thickTop="1" thickBot="1">
      <c r="A385" s="720"/>
      <c r="B385" s="721"/>
      <c r="C385" s="306"/>
      <c r="D385" s="307">
        <f>SUM(D380:D384)</f>
        <v>0</v>
      </c>
      <c r="E385" s="307">
        <f>SUM(E380:E384)</f>
        <v>0</v>
      </c>
    </row>
    <row r="386" spans="1:5" ht="13" thickTop="1"/>
    <row r="388" spans="1:5">
      <c r="A388" s="724" t="s">
        <v>456</v>
      </c>
      <c r="B388" s="723"/>
      <c r="C388" s="723"/>
      <c r="D388" s="723"/>
      <c r="E388" s="723"/>
    </row>
    <row r="395" spans="1:5">
      <c r="A395" s="208"/>
      <c r="B395" s="208"/>
      <c r="C395" s="208"/>
      <c r="D395" s="208"/>
      <c r="E395" s="208"/>
    </row>
    <row r="428" spans="1:5" ht="17.5">
      <c r="A428" s="705" t="s">
        <v>220</v>
      </c>
      <c r="B428" s="705"/>
      <c r="C428" s="705"/>
      <c r="D428" s="705"/>
      <c r="E428" s="705"/>
    </row>
    <row r="429" spans="1:5" ht="15.5">
      <c r="A429" s="660" t="s">
        <v>221</v>
      </c>
      <c r="B429" s="660"/>
      <c r="C429" s="660"/>
      <c r="D429" s="660"/>
      <c r="E429" s="660"/>
    </row>
    <row r="430" spans="1:5" ht="15.5">
      <c r="A430" s="699" t="s">
        <v>222</v>
      </c>
      <c r="B430" s="699"/>
      <c r="C430" s="699"/>
      <c r="D430" s="699"/>
      <c r="E430" s="699"/>
    </row>
    <row r="431" spans="1:5" ht="15.5">
      <c r="A431" s="208"/>
      <c r="B431"/>
      <c r="C431" s="208"/>
      <c r="D431" s="44"/>
      <c r="E431" s="433" t="s">
        <v>457</v>
      </c>
    </row>
    <row r="432" spans="1:5">
      <c r="A432" s="208"/>
      <c r="B432"/>
      <c r="C432" s="208"/>
      <c r="D432" s="44"/>
      <c r="E432" s="44" t="s">
        <v>409</v>
      </c>
    </row>
    <row r="433" spans="1:5" ht="13" thickBot="1"/>
    <row r="434" spans="1:5" ht="14" thickTop="1" thickBot="1">
      <c r="A434" s="209" t="s">
        <v>205</v>
      </c>
      <c r="B434" s="297" t="s">
        <v>419</v>
      </c>
      <c r="C434" s="523" t="s">
        <v>434</v>
      </c>
      <c r="D434" s="210" t="s">
        <v>281</v>
      </c>
      <c r="E434" s="210" t="s">
        <v>282</v>
      </c>
    </row>
    <row r="435" spans="1:5" ht="13" thickTop="1">
      <c r="A435" s="298" t="s">
        <v>131</v>
      </c>
      <c r="B435" s="434" t="s">
        <v>458</v>
      </c>
      <c r="C435" s="299">
        <v>23</v>
      </c>
      <c r="D435" s="300"/>
      <c r="E435" s="301"/>
    </row>
    <row r="436" spans="1:5">
      <c r="A436" s="302" t="s">
        <v>139</v>
      </c>
      <c r="B436" s="435" t="s">
        <v>209</v>
      </c>
      <c r="C436" s="299"/>
      <c r="D436" s="203"/>
      <c r="E436" s="303"/>
    </row>
    <row r="437" spans="1:5">
      <c r="A437" s="302" t="s">
        <v>140</v>
      </c>
      <c r="B437" s="435" t="s">
        <v>211</v>
      </c>
      <c r="C437" s="299"/>
      <c r="D437" s="203"/>
      <c r="E437" s="303"/>
    </row>
    <row r="438" spans="1:5">
      <c r="A438" s="302" t="s">
        <v>141</v>
      </c>
      <c r="B438" s="435" t="s">
        <v>214</v>
      </c>
      <c r="C438" s="299"/>
      <c r="D438" s="203"/>
      <c r="E438" s="303"/>
    </row>
    <row r="439" spans="1:5" ht="13" thickBot="1">
      <c r="A439" s="302" t="s">
        <v>142</v>
      </c>
      <c r="B439" s="452" t="s">
        <v>459</v>
      </c>
      <c r="C439" s="299">
        <v>69</v>
      </c>
      <c r="D439" s="304"/>
      <c r="E439" s="305">
        <f>SUM(D435)</f>
        <v>0</v>
      </c>
    </row>
    <row r="440" spans="1:5" ht="13.5" thickTop="1" thickBot="1">
      <c r="A440" s="720"/>
      <c r="B440" s="721"/>
      <c r="C440" s="306"/>
      <c r="D440" s="307">
        <f>SUM(D435:D439)</f>
        <v>0</v>
      </c>
      <c r="E440" s="307">
        <f>SUM(E435:E439)</f>
        <v>0</v>
      </c>
    </row>
    <row r="441" spans="1:5" ht="13" thickTop="1"/>
    <row r="443" spans="1:5">
      <c r="A443" s="722" t="s">
        <v>460</v>
      </c>
      <c r="B443" s="723"/>
      <c r="C443" s="723"/>
      <c r="D443" s="723"/>
      <c r="E443" s="723"/>
    </row>
    <row r="449" spans="1:5">
      <c r="A449" s="208"/>
      <c r="B449" s="208"/>
      <c r="C449" s="208"/>
      <c r="D449" s="208"/>
      <c r="E449" s="208"/>
    </row>
    <row r="480" spans="1:5" ht="17.5">
      <c r="A480" s="705" t="s">
        <v>220</v>
      </c>
      <c r="B480" s="705"/>
      <c r="C480" s="705"/>
      <c r="D480" s="705"/>
      <c r="E480" s="705"/>
    </row>
    <row r="481" spans="1:5" ht="15.5">
      <c r="A481" s="660" t="s">
        <v>221</v>
      </c>
      <c r="B481" s="660"/>
      <c r="C481" s="660"/>
      <c r="D481" s="660"/>
      <c r="E481" s="660"/>
    </row>
    <row r="482" spans="1:5" ht="15.5">
      <c r="A482" s="699" t="s">
        <v>222</v>
      </c>
      <c r="B482" s="699"/>
      <c r="C482" s="699"/>
      <c r="D482" s="699"/>
      <c r="E482" s="699"/>
    </row>
    <row r="483" spans="1:5" ht="15.5">
      <c r="A483" s="208"/>
      <c r="B483"/>
      <c r="C483" s="208"/>
      <c r="D483" s="44"/>
      <c r="E483" s="433" t="s">
        <v>461</v>
      </c>
    </row>
    <row r="484" spans="1:5">
      <c r="A484" s="208"/>
      <c r="B484"/>
      <c r="C484" s="208"/>
      <c r="D484" s="44"/>
      <c r="E484" s="44" t="s">
        <v>409</v>
      </c>
    </row>
    <row r="485" spans="1:5" ht="13" thickBot="1"/>
    <row r="486" spans="1:5" ht="14" thickTop="1" thickBot="1">
      <c r="A486" s="209" t="s">
        <v>205</v>
      </c>
      <c r="B486" s="297" t="s">
        <v>419</v>
      </c>
      <c r="C486" s="523" t="s">
        <v>434</v>
      </c>
      <c r="D486" s="210" t="s">
        <v>281</v>
      </c>
      <c r="E486" s="210" t="s">
        <v>282</v>
      </c>
    </row>
    <row r="487" spans="1:5" ht="13" thickTop="1">
      <c r="A487" s="298" t="s">
        <v>131</v>
      </c>
      <c r="B487" s="434" t="s">
        <v>445</v>
      </c>
      <c r="C487" s="299">
        <v>23</v>
      </c>
      <c r="D487" s="300"/>
      <c r="E487" s="301"/>
    </row>
    <row r="488" spans="1:5">
      <c r="A488" s="302" t="s">
        <v>139</v>
      </c>
      <c r="B488" s="435"/>
      <c r="C488" s="299"/>
      <c r="D488" s="203"/>
      <c r="E488" s="303"/>
    </row>
    <row r="489" spans="1:5">
      <c r="A489" s="302" t="s">
        <v>140</v>
      </c>
      <c r="B489" s="435"/>
      <c r="C489" s="299"/>
      <c r="D489" s="203"/>
      <c r="E489" s="303"/>
    </row>
    <row r="490" spans="1:5">
      <c r="A490" s="302" t="s">
        <v>141</v>
      </c>
      <c r="B490" s="435"/>
      <c r="C490" s="299"/>
      <c r="D490" s="203"/>
      <c r="E490" s="303"/>
    </row>
    <row r="491" spans="1:5" ht="13" thickBot="1">
      <c r="A491" s="302" t="s">
        <v>142</v>
      </c>
      <c r="B491" s="452" t="s">
        <v>449</v>
      </c>
      <c r="C491" s="299">
        <v>69</v>
      </c>
      <c r="D491" s="304"/>
      <c r="E491" s="305">
        <f>SUM(D487)</f>
        <v>0</v>
      </c>
    </row>
    <row r="492" spans="1:5" ht="13.5" thickTop="1" thickBot="1">
      <c r="A492" s="720"/>
      <c r="B492" s="721"/>
      <c r="C492" s="306"/>
      <c r="D492" s="307">
        <f>SUM(D487:D491)</f>
        <v>0</v>
      </c>
      <c r="E492" s="307">
        <f>SUM(E487:E491)</f>
        <v>0</v>
      </c>
    </row>
    <row r="493" spans="1:5" ht="13" thickTop="1"/>
    <row r="495" spans="1:5">
      <c r="A495" s="722" t="s">
        <v>460</v>
      </c>
      <c r="B495" s="723"/>
      <c r="C495" s="723"/>
      <c r="D495" s="723"/>
      <c r="E495" s="723"/>
    </row>
    <row r="535" spans="1:5" ht="17.5">
      <c r="A535" s="705" t="s">
        <v>220</v>
      </c>
      <c r="B535" s="705"/>
      <c r="C535" s="705"/>
      <c r="D535" s="705"/>
      <c r="E535" s="705"/>
    </row>
    <row r="536" spans="1:5" ht="15.5">
      <c r="A536" s="660" t="s">
        <v>221</v>
      </c>
      <c r="B536" s="660"/>
      <c r="C536" s="660"/>
      <c r="D536" s="660"/>
      <c r="E536" s="660"/>
    </row>
    <row r="537" spans="1:5" ht="15.5">
      <c r="A537" s="699" t="s">
        <v>222</v>
      </c>
      <c r="B537" s="699"/>
      <c r="C537" s="699"/>
      <c r="D537" s="699"/>
      <c r="E537" s="699"/>
    </row>
    <row r="538" spans="1:5" ht="15.5">
      <c r="A538" s="208"/>
      <c r="B538"/>
      <c r="C538" s="208"/>
      <c r="D538" s="44"/>
      <c r="E538" s="433" t="s">
        <v>462</v>
      </c>
    </row>
    <row r="539" spans="1:5">
      <c r="A539" s="208"/>
      <c r="B539"/>
      <c r="C539" s="208"/>
      <c r="D539" s="44"/>
      <c r="E539" s="44" t="s">
        <v>409</v>
      </c>
    </row>
    <row r="540" spans="1:5" ht="13" thickBot="1"/>
    <row r="541" spans="1:5" ht="14" thickTop="1" thickBot="1">
      <c r="A541" s="209" t="s">
        <v>205</v>
      </c>
      <c r="B541" s="297" t="s">
        <v>419</v>
      </c>
      <c r="C541" s="523" t="s">
        <v>434</v>
      </c>
      <c r="D541" s="210" t="s">
        <v>281</v>
      </c>
      <c r="E541" s="210" t="s">
        <v>282</v>
      </c>
    </row>
    <row r="542" spans="1:5" ht="13" thickTop="1">
      <c r="A542" s="298" t="s">
        <v>131</v>
      </c>
      <c r="B542" s="434" t="s">
        <v>463</v>
      </c>
      <c r="C542" s="299">
        <v>71</v>
      </c>
      <c r="D542" s="300"/>
      <c r="E542" s="301"/>
    </row>
    <row r="543" spans="1:5">
      <c r="A543" s="302" t="s">
        <v>139</v>
      </c>
      <c r="B543" s="435" t="s">
        <v>464</v>
      </c>
      <c r="C543" s="299"/>
      <c r="D543" s="203"/>
      <c r="E543" s="303"/>
    </row>
    <row r="544" spans="1:5" ht="13" thickBot="1">
      <c r="A544" s="302" t="s">
        <v>140</v>
      </c>
      <c r="B544" s="435" t="s">
        <v>464</v>
      </c>
      <c r="C544" s="299">
        <v>69</v>
      </c>
      <c r="D544" s="203"/>
      <c r="E544" s="303">
        <f>SUM(D542)</f>
        <v>0</v>
      </c>
    </row>
    <row r="545" spans="1:5" ht="13.5" thickTop="1" thickBot="1">
      <c r="A545" s="720"/>
      <c r="B545" s="721"/>
      <c r="C545" s="306"/>
      <c r="D545" s="307">
        <f>SUM(D542:D544)</f>
        <v>0</v>
      </c>
      <c r="E545" s="307">
        <f>SUM(E542:E544)</f>
        <v>0</v>
      </c>
    </row>
    <row r="546" spans="1:5" ht="13" thickTop="1"/>
    <row r="548" spans="1:5">
      <c r="A548" s="724" t="s">
        <v>465</v>
      </c>
      <c r="B548" s="723"/>
      <c r="C548" s="723"/>
      <c r="D548" s="723"/>
      <c r="E548" s="723"/>
    </row>
    <row r="590" spans="1:5" ht="17.5">
      <c r="A590" s="705" t="s">
        <v>220</v>
      </c>
      <c r="B590" s="705"/>
      <c r="C590" s="705"/>
      <c r="D590" s="705"/>
      <c r="E590" s="705"/>
    </row>
    <row r="591" spans="1:5" ht="15.5">
      <c r="A591" s="660" t="s">
        <v>221</v>
      </c>
      <c r="B591" s="660"/>
      <c r="C591" s="660"/>
      <c r="D591" s="660"/>
      <c r="E591" s="660"/>
    </row>
    <row r="592" spans="1:5" ht="15.5">
      <c r="A592" s="699" t="s">
        <v>222</v>
      </c>
      <c r="B592" s="699"/>
      <c r="C592" s="699"/>
      <c r="D592" s="699"/>
      <c r="E592" s="699"/>
    </row>
    <row r="593" spans="1:5" ht="15.5">
      <c r="A593" s="208"/>
      <c r="B593"/>
      <c r="C593" s="208"/>
      <c r="D593" s="44"/>
      <c r="E593" s="433" t="s">
        <v>466</v>
      </c>
    </row>
    <row r="594" spans="1:5">
      <c r="A594" s="208"/>
      <c r="B594"/>
      <c r="C594" s="208"/>
      <c r="D594" s="44"/>
      <c r="E594" s="44" t="s">
        <v>409</v>
      </c>
    </row>
    <row r="595" spans="1:5" ht="13" thickBot="1"/>
    <row r="596" spans="1:5" ht="14" thickTop="1" thickBot="1">
      <c r="A596" s="209" t="s">
        <v>205</v>
      </c>
      <c r="B596" s="297" t="s">
        <v>419</v>
      </c>
      <c r="C596" s="523" t="s">
        <v>434</v>
      </c>
      <c r="D596" s="210" t="s">
        <v>281</v>
      </c>
      <c r="E596" s="210" t="s">
        <v>282</v>
      </c>
    </row>
    <row r="597" spans="1:5" ht="13" thickTop="1">
      <c r="A597" s="298" t="s">
        <v>131</v>
      </c>
      <c r="B597" s="434" t="s">
        <v>467</v>
      </c>
      <c r="C597" s="299">
        <v>40</v>
      </c>
      <c r="D597" s="300"/>
      <c r="E597" s="301"/>
    </row>
    <row r="598" spans="1:5">
      <c r="A598" s="302" t="s">
        <v>139</v>
      </c>
      <c r="B598" s="435" t="s">
        <v>468</v>
      </c>
      <c r="C598" s="299"/>
      <c r="D598" s="203"/>
      <c r="E598" s="303"/>
    </row>
    <row r="599" spans="1:5" ht="13" thickBot="1">
      <c r="A599" s="302" t="s">
        <v>140</v>
      </c>
      <c r="B599" s="435" t="s">
        <v>469</v>
      </c>
      <c r="C599" s="299">
        <v>71</v>
      </c>
      <c r="D599" s="203"/>
      <c r="E599" s="303">
        <f>SUM(D597)</f>
        <v>0</v>
      </c>
    </row>
    <row r="600" spans="1:5" ht="13.5" thickTop="1" thickBot="1">
      <c r="A600" s="720"/>
      <c r="B600" s="721"/>
      <c r="C600" s="306"/>
      <c r="D600" s="307">
        <f>SUM(D597:D599)</f>
        <v>0</v>
      </c>
      <c r="E600" s="307">
        <f>SUM(E597:E599)</f>
        <v>0</v>
      </c>
    </row>
    <row r="601" spans="1:5" ht="13" thickTop="1"/>
    <row r="603" spans="1:5">
      <c r="A603" s="724" t="s">
        <v>470</v>
      </c>
      <c r="B603" s="723"/>
      <c r="C603" s="723"/>
      <c r="D603" s="723"/>
      <c r="E603" s="723"/>
    </row>
    <row r="645" spans="1:5" ht="17.5">
      <c r="A645" s="705" t="s">
        <v>220</v>
      </c>
      <c r="B645" s="705"/>
      <c r="C645" s="705"/>
      <c r="D645" s="705"/>
      <c r="E645" s="705"/>
    </row>
    <row r="646" spans="1:5" ht="15.5">
      <c r="A646" s="660" t="s">
        <v>221</v>
      </c>
      <c r="B646" s="660"/>
      <c r="C646" s="660"/>
      <c r="D646" s="660"/>
      <c r="E646" s="660"/>
    </row>
    <row r="647" spans="1:5" ht="15.5">
      <c r="A647" s="699" t="s">
        <v>222</v>
      </c>
      <c r="B647" s="699"/>
      <c r="C647" s="699"/>
      <c r="D647" s="699"/>
      <c r="E647" s="699"/>
    </row>
    <row r="648" spans="1:5" ht="15.5">
      <c r="A648" s="208"/>
      <c r="B648"/>
      <c r="C648" s="208"/>
      <c r="D648" s="44"/>
      <c r="E648" s="433" t="s">
        <v>471</v>
      </c>
    </row>
    <row r="649" spans="1:5">
      <c r="A649" s="208"/>
      <c r="B649"/>
      <c r="C649" s="208"/>
      <c r="D649" s="44"/>
      <c r="E649" s="44" t="s">
        <v>409</v>
      </c>
    </row>
    <row r="650" spans="1:5" ht="13" thickBot="1"/>
    <row r="651" spans="1:5" ht="14" thickTop="1" thickBot="1">
      <c r="A651" s="209" t="s">
        <v>205</v>
      </c>
      <c r="B651" s="297" t="s">
        <v>419</v>
      </c>
      <c r="C651" s="523" t="s">
        <v>434</v>
      </c>
      <c r="D651" s="210" t="s">
        <v>281</v>
      </c>
      <c r="E651" s="210" t="s">
        <v>282</v>
      </c>
    </row>
    <row r="652" spans="1:5" ht="13" thickTop="1">
      <c r="A652" s="298" t="s">
        <v>131</v>
      </c>
      <c r="B652" s="434" t="s">
        <v>467</v>
      </c>
      <c r="C652" s="299">
        <v>40</v>
      </c>
      <c r="D652" s="300"/>
      <c r="E652" s="301"/>
    </row>
    <row r="653" spans="1:5">
      <c r="A653" s="302" t="s">
        <v>139</v>
      </c>
      <c r="B653" s="435" t="s">
        <v>472</v>
      </c>
      <c r="C653" s="299"/>
      <c r="D653" s="203"/>
      <c r="E653" s="303"/>
    </row>
    <row r="654" spans="1:5" ht="13" thickBot="1">
      <c r="A654" s="302" t="s">
        <v>140</v>
      </c>
      <c r="B654" s="435" t="s">
        <v>469</v>
      </c>
      <c r="C654" s="299">
        <v>71</v>
      </c>
      <c r="D654" s="203"/>
      <c r="E654" s="303">
        <f>SUM(D652)</f>
        <v>0</v>
      </c>
    </row>
    <row r="655" spans="1:5" ht="13.5" thickTop="1" thickBot="1">
      <c r="A655" s="720"/>
      <c r="B655" s="721"/>
      <c r="C655" s="306"/>
      <c r="D655" s="307">
        <f>SUM(D652:D654)</f>
        <v>0</v>
      </c>
      <c r="E655" s="307">
        <f>SUM(E652:E654)</f>
        <v>0</v>
      </c>
    </row>
    <row r="656" spans="1:5" ht="13" thickTop="1"/>
    <row r="658" spans="1:5" ht="12.75" customHeight="1">
      <c r="A658" s="724" t="s">
        <v>465</v>
      </c>
      <c r="B658" s="724"/>
      <c r="C658" s="724"/>
      <c r="D658" s="724"/>
      <c r="E658" s="724"/>
    </row>
    <row r="701" spans="1:5" ht="17.5">
      <c r="A701" s="705" t="s">
        <v>220</v>
      </c>
      <c r="B701" s="705"/>
      <c r="C701" s="705"/>
      <c r="D701" s="705"/>
      <c r="E701" s="705"/>
    </row>
    <row r="702" spans="1:5" ht="15.5">
      <c r="A702" s="660" t="s">
        <v>221</v>
      </c>
      <c r="B702" s="660"/>
      <c r="C702" s="660"/>
      <c r="D702" s="660"/>
      <c r="E702" s="660"/>
    </row>
    <row r="703" spans="1:5" ht="15.5">
      <c r="A703" s="699" t="s">
        <v>222</v>
      </c>
      <c r="B703" s="699"/>
      <c r="C703" s="699"/>
      <c r="D703" s="699"/>
      <c r="E703" s="699"/>
    </row>
    <row r="704" spans="1:5" ht="15.5">
      <c r="A704" s="208"/>
      <c r="B704"/>
      <c r="C704" s="208"/>
      <c r="D704" s="44"/>
      <c r="E704" s="433" t="s">
        <v>661</v>
      </c>
    </row>
    <row r="705" spans="1:5">
      <c r="A705" s="208"/>
      <c r="B705"/>
      <c r="C705" s="208"/>
      <c r="D705" s="44"/>
      <c r="E705" s="44" t="s">
        <v>409</v>
      </c>
    </row>
    <row r="706" spans="1:5" ht="13" thickBot="1"/>
    <row r="707" spans="1:5" ht="14" thickTop="1" thickBot="1">
      <c r="A707" s="209" t="s">
        <v>205</v>
      </c>
      <c r="B707" s="297" t="s">
        <v>419</v>
      </c>
      <c r="C707" s="523" t="s">
        <v>434</v>
      </c>
      <c r="D707" s="210" t="s">
        <v>281</v>
      </c>
      <c r="E707" s="210" t="s">
        <v>282</v>
      </c>
    </row>
    <row r="708" spans="1:5" ht="13" thickTop="1">
      <c r="A708" s="298" t="s">
        <v>131</v>
      </c>
      <c r="B708" s="434" t="s">
        <v>662</v>
      </c>
      <c r="C708" s="299">
        <v>62</v>
      </c>
      <c r="D708" s="300"/>
      <c r="E708" s="301"/>
    </row>
    <row r="709" spans="1:5">
      <c r="A709" s="302" t="s">
        <v>139</v>
      </c>
      <c r="B709" s="435"/>
      <c r="C709" s="299"/>
      <c r="D709" s="203"/>
      <c r="E709" s="303"/>
    </row>
    <row r="710" spans="1:5" ht="13" thickBot="1">
      <c r="A710" s="302" t="s">
        <v>140</v>
      </c>
      <c r="B710" s="435" t="s">
        <v>663</v>
      </c>
      <c r="C710" s="299">
        <v>77</v>
      </c>
      <c r="D710" s="203"/>
      <c r="E710" s="303">
        <f>SUM(D708)</f>
        <v>0</v>
      </c>
    </row>
    <row r="711" spans="1:5" ht="13.5" thickTop="1" thickBot="1">
      <c r="A711" s="720"/>
      <c r="B711" s="721"/>
      <c r="C711" s="306"/>
      <c r="D711" s="307">
        <f>SUM(D708:D710)</f>
        <v>0</v>
      </c>
      <c r="E711" s="307">
        <f>SUM(E708:E710)</f>
        <v>0</v>
      </c>
    </row>
    <row r="712" spans="1:5" ht="13" thickTop="1"/>
    <row r="714" spans="1:5">
      <c r="A714" s="725" t="s">
        <v>664</v>
      </c>
      <c r="B714" s="726"/>
      <c r="C714" s="726"/>
      <c r="D714" s="726"/>
      <c r="E714" s="726"/>
    </row>
    <row r="755" spans="1:5" ht="17.5">
      <c r="A755" s="705" t="s">
        <v>220</v>
      </c>
      <c r="B755" s="705"/>
      <c r="C755" s="705"/>
      <c r="D755" s="705"/>
      <c r="E755" s="705"/>
    </row>
    <row r="756" spans="1:5" ht="15.5">
      <c r="A756" s="660" t="s">
        <v>221</v>
      </c>
      <c r="B756" s="660"/>
      <c r="C756" s="660"/>
      <c r="D756" s="660"/>
      <c r="E756" s="660"/>
    </row>
    <row r="757" spans="1:5" ht="15.5">
      <c r="A757" s="699" t="s">
        <v>222</v>
      </c>
      <c r="B757" s="699"/>
      <c r="C757" s="699"/>
      <c r="D757" s="699"/>
      <c r="E757" s="699"/>
    </row>
    <row r="758" spans="1:5" ht="15.5">
      <c r="A758" s="208"/>
      <c r="B758"/>
      <c r="C758" s="208"/>
      <c r="D758" s="44"/>
      <c r="E758" s="433" t="s">
        <v>665</v>
      </c>
    </row>
    <row r="759" spans="1:5">
      <c r="A759" s="208"/>
      <c r="B759"/>
      <c r="C759" s="208"/>
      <c r="D759" s="44"/>
      <c r="E759" s="44" t="s">
        <v>409</v>
      </c>
    </row>
    <row r="760" spans="1:5" ht="13" thickBot="1"/>
    <row r="761" spans="1:5" ht="14" thickTop="1" thickBot="1">
      <c r="A761" s="209" t="s">
        <v>205</v>
      </c>
      <c r="B761" s="297" t="s">
        <v>419</v>
      </c>
      <c r="C761" s="523" t="s">
        <v>434</v>
      </c>
      <c r="D761" s="210" t="s">
        <v>281</v>
      </c>
      <c r="E761" s="210" t="s">
        <v>282</v>
      </c>
    </row>
    <row r="762" spans="1:5" ht="13" thickTop="1">
      <c r="A762" s="298" t="s">
        <v>131</v>
      </c>
      <c r="B762" s="434" t="s">
        <v>666</v>
      </c>
      <c r="C762" s="299">
        <v>77</v>
      </c>
      <c r="D762" s="300"/>
      <c r="E762" s="301"/>
    </row>
    <row r="763" spans="1:5">
      <c r="A763" s="302" t="s">
        <v>139</v>
      </c>
      <c r="B763" s="435"/>
      <c r="C763" s="299"/>
      <c r="D763" s="203"/>
      <c r="E763" s="303"/>
    </row>
    <row r="764" spans="1:5" ht="13" thickBot="1">
      <c r="A764" s="302" t="s">
        <v>140</v>
      </c>
      <c r="B764" s="435" t="s">
        <v>667</v>
      </c>
      <c r="C764" s="299">
        <v>62</v>
      </c>
      <c r="D764" s="203"/>
      <c r="E764" s="303">
        <f>SUM(D762)</f>
        <v>0</v>
      </c>
    </row>
    <row r="765" spans="1:5" ht="13.5" thickTop="1" thickBot="1">
      <c r="A765" s="720"/>
      <c r="B765" s="721"/>
      <c r="C765" s="306"/>
      <c r="D765" s="307">
        <f>SUM(D762:D764)</f>
        <v>0</v>
      </c>
      <c r="E765" s="307">
        <f>SUM(E762:E764)</f>
        <v>0</v>
      </c>
    </row>
    <row r="766" spans="1:5" ht="13" thickTop="1"/>
    <row r="768" spans="1:5">
      <c r="A768" s="724" t="s">
        <v>668</v>
      </c>
      <c r="B768" s="723"/>
      <c r="C768" s="723"/>
      <c r="D768" s="723"/>
      <c r="E768" s="723"/>
    </row>
  </sheetData>
  <mergeCells count="76">
    <mergeCell ref="A701:E701"/>
    <mergeCell ref="A702:E702"/>
    <mergeCell ref="A703:E703"/>
    <mergeCell ref="A711:B711"/>
    <mergeCell ref="A714:E714"/>
    <mergeCell ref="A755:E755"/>
    <mergeCell ref="A756:E756"/>
    <mergeCell ref="A757:E757"/>
    <mergeCell ref="A765:B765"/>
    <mergeCell ref="A768:E768"/>
    <mergeCell ref="A646:E646"/>
    <mergeCell ref="A647:E647"/>
    <mergeCell ref="A655:B655"/>
    <mergeCell ref="A658:E658"/>
    <mergeCell ref="A645:E645"/>
    <mergeCell ref="A592:E592"/>
    <mergeCell ref="A600:B600"/>
    <mergeCell ref="A495:E495"/>
    <mergeCell ref="A535:E535"/>
    <mergeCell ref="A536:E536"/>
    <mergeCell ref="A537:E537"/>
    <mergeCell ref="A545:B545"/>
    <mergeCell ref="A603:E603"/>
    <mergeCell ref="A492:B492"/>
    <mergeCell ref="A375:E375"/>
    <mergeCell ref="A385:B385"/>
    <mergeCell ref="A388:E388"/>
    <mergeCell ref="A428:E428"/>
    <mergeCell ref="A429:E429"/>
    <mergeCell ref="A430:E430"/>
    <mergeCell ref="A440:B440"/>
    <mergeCell ref="A443:E443"/>
    <mergeCell ref="A480:E480"/>
    <mergeCell ref="A481:E481"/>
    <mergeCell ref="A482:E482"/>
    <mergeCell ref="A548:E548"/>
    <mergeCell ref="A590:E590"/>
    <mergeCell ref="A591:E591"/>
    <mergeCell ref="A374:E374"/>
    <mergeCell ref="A264:E264"/>
    <mergeCell ref="A265:E265"/>
    <mergeCell ref="A266:E266"/>
    <mergeCell ref="A276:B276"/>
    <mergeCell ref="A279:E279"/>
    <mergeCell ref="A318:E318"/>
    <mergeCell ref="A319:E319"/>
    <mergeCell ref="A320:E320"/>
    <mergeCell ref="A330:B330"/>
    <mergeCell ref="A333:E333"/>
    <mergeCell ref="A373:E373"/>
    <mergeCell ref="A224:E224"/>
    <mergeCell ref="A154:E154"/>
    <mergeCell ref="A155:E155"/>
    <mergeCell ref="A156:E156"/>
    <mergeCell ref="A166:B166"/>
    <mergeCell ref="A169:E169"/>
    <mergeCell ref="A209:E209"/>
    <mergeCell ref="A210:E210"/>
    <mergeCell ref="A211:E211"/>
    <mergeCell ref="A221:B221"/>
    <mergeCell ref="A114:E114"/>
    <mergeCell ref="A44:E44"/>
    <mergeCell ref="A45:E45"/>
    <mergeCell ref="A46:E46"/>
    <mergeCell ref="A56:B56"/>
    <mergeCell ref="A59:E59"/>
    <mergeCell ref="A99:E99"/>
    <mergeCell ref="A100:E100"/>
    <mergeCell ref="A111:B111"/>
    <mergeCell ref="A101:E101"/>
    <mergeCell ref="A18:K18"/>
    <mergeCell ref="A1:E1"/>
    <mergeCell ref="A2:E2"/>
    <mergeCell ref="A3:E3"/>
    <mergeCell ref="A13:B13"/>
    <mergeCell ref="A16:E16"/>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E478"/>
  <sheetViews>
    <sheetView topLeftCell="A468" zoomScale="145" zoomScaleNormal="145" workbookViewId="0">
      <selection activeCell="J476" sqref="J476"/>
    </sheetView>
  </sheetViews>
  <sheetFormatPr defaultRowHeight="12.5"/>
  <cols>
    <col min="1" max="1" width="13" style="161" customWidth="1"/>
    <col min="2" max="2" width="20.26953125" style="189" bestFit="1" customWidth="1"/>
    <col min="3" max="3" width="4.453125" style="189" bestFit="1" customWidth="1"/>
    <col min="4" max="4" width="13.453125" style="254" bestFit="1" customWidth="1"/>
    <col min="5" max="5" width="14.453125" bestFit="1" customWidth="1"/>
  </cols>
  <sheetData>
    <row r="8" spans="1:5" ht="17.5">
      <c r="A8" s="705" t="s">
        <v>220</v>
      </c>
      <c r="B8" s="705"/>
      <c r="C8" s="705"/>
      <c r="D8" s="705"/>
      <c r="E8" s="705"/>
    </row>
    <row r="9" spans="1:5" ht="15.5">
      <c r="A9" s="660" t="s">
        <v>221</v>
      </c>
      <c r="B9" s="660"/>
      <c r="C9" s="660"/>
      <c r="D9" s="660"/>
      <c r="E9" s="660"/>
    </row>
    <row r="10" spans="1:5" ht="15.5">
      <c r="A10" s="699" t="s">
        <v>222</v>
      </c>
      <c r="B10" s="699"/>
      <c r="C10" s="699"/>
      <c r="D10" s="699"/>
      <c r="E10" s="699"/>
    </row>
    <row r="11" spans="1:5" ht="15.5">
      <c r="A11" s="188"/>
      <c r="B11"/>
      <c r="C11" s="208"/>
      <c r="D11" s="44"/>
      <c r="E11" s="433" t="s">
        <v>775</v>
      </c>
    </row>
    <row r="12" spans="1:5" ht="15.5">
      <c r="A12" s="508"/>
      <c r="B12" s="508"/>
      <c r="C12" s="517"/>
      <c r="D12" s="508"/>
      <c r="E12" s="44" t="s">
        <v>751</v>
      </c>
    </row>
    <row r="13" spans="1:5" ht="15.5">
      <c r="A13" s="660" t="s">
        <v>776</v>
      </c>
      <c r="B13" s="660"/>
      <c r="C13" s="660"/>
      <c r="D13" s="660"/>
      <c r="E13" s="660"/>
    </row>
    <row r="15" spans="1:5" ht="13">
      <c r="A15" s="509" t="s">
        <v>205</v>
      </c>
      <c r="B15" s="510" t="s">
        <v>291</v>
      </c>
      <c r="C15" s="510" t="s">
        <v>777</v>
      </c>
      <c r="D15" s="511" t="s">
        <v>778</v>
      </c>
      <c r="E15" s="512" t="s">
        <v>779</v>
      </c>
    </row>
    <row r="16" spans="1:5">
      <c r="A16" s="509" t="s">
        <v>131</v>
      </c>
      <c r="B16" s="452" t="s">
        <v>780</v>
      </c>
      <c r="C16" s="516">
        <v>27</v>
      </c>
      <c r="D16" s="513">
        <v>91974745.140000001</v>
      </c>
      <c r="E16" s="514"/>
    </row>
    <row r="17" spans="1:5">
      <c r="A17" s="509" t="s">
        <v>139</v>
      </c>
      <c r="B17" s="452" t="s">
        <v>330</v>
      </c>
      <c r="C17" s="516">
        <v>69</v>
      </c>
      <c r="D17" s="513"/>
      <c r="E17" s="514">
        <f>SUM(D16)</f>
        <v>91974745.140000001</v>
      </c>
    </row>
    <row r="18" spans="1:5" ht="13">
      <c r="A18" s="727" t="s">
        <v>208</v>
      </c>
      <c r="B18" s="727"/>
      <c r="C18" s="518"/>
      <c r="D18" s="515">
        <f>SUM(D16:D17)</f>
        <v>91974745.140000001</v>
      </c>
      <c r="E18" s="515">
        <f>SUM(E16:E17)</f>
        <v>91974745.140000001</v>
      </c>
    </row>
    <row r="20" spans="1:5">
      <c r="A20" s="722"/>
      <c r="B20" s="722"/>
      <c r="C20" s="722"/>
      <c r="D20" s="722"/>
      <c r="E20" s="722"/>
    </row>
    <row r="21" spans="1:5">
      <c r="A21" s="665"/>
      <c r="B21" s="665"/>
      <c r="C21" s="665"/>
      <c r="D21" s="665"/>
      <c r="E21" s="665"/>
    </row>
    <row r="65" spans="1:5" ht="17.5">
      <c r="A65" s="705" t="s">
        <v>220</v>
      </c>
      <c r="B65" s="705"/>
      <c r="C65" s="705"/>
      <c r="D65" s="705"/>
      <c r="E65" s="705"/>
    </row>
    <row r="66" spans="1:5" ht="15.5">
      <c r="A66" s="660" t="s">
        <v>221</v>
      </c>
      <c r="B66" s="660"/>
      <c r="C66" s="660"/>
      <c r="D66" s="660"/>
      <c r="E66" s="660"/>
    </row>
    <row r="67" spans="1:5" ht="15.5">
      <c r="A67" s="699" t="s">
        <v>222</v>
      </c>
      <c r="B67" s="699"/>
      <c r="C67" s="699"/>
      <c r="D67" s="699"/>
      <c r="E67" s="699"/>
    </row>
    <row r="68" spans="1:5" ht="15.5">
      <c r="A68" s="188"/>
      <c r="B68"/>
      <c r="C68" s="208"/>
      <c r="D68" s="44"/>
      <c r="E68" s="433" t="s">
        <v>781</v>
      </c>
    </row>
    <row r="69" spans="1:5" ht="15.5">
      <c r="A69" s="508"/>
      <c r="B69" s="508"/>
      <c r="C69" s="517"/>
      <c r="D69" s="508"/>
      <c r="E69" s="44" t="s">
        <v>751</v>
      </c>
    </row>
    <row r="70" spans="1:5" ht="15.5">
      <c r="A70" s="660" t="s">
        <v>776</v>
      </c>
      <c r="B70" s="660"/>
      <c r="C70" s="660"/>
      <c r="D70" s="660"/>
      <c r="E70" s="660"/>
    </row>
    <row r="72" spans="1:5" ht="13">
      <c r="A72" s="509" t="s">
        <v>205</v>
      </c>
      <c r="B72" s="510" t="s">
        <v>291</v>
      </c>
      <c r="C72" s="510" t="s">
        <v>777</v>
      </c>
      <c r="D72" s="511" t="s">
        <v>778</v>
      </c>
      <c r="E72" s="512" t="s">
        <v>779</v>
      </c>
    </row>
    <row r="73" spans="1:5">
      <c r="A73" s="509" t="s">
        <v>131</v>
      </c>
      <c r="B73" s="452" t="s">
        <v>782</v>
      </c>
      <c r="C73" s="516">
        <v>23</v>
      </c>
      <c r="D73" s="513">
        <v>988339.35</v>
      </c>
      <c r="E73" s="514"/>
    </row>
    <row r="74" spans="1:5">
      <c r="A74" s="509" t="s">
        <v>139</v>
      </c>
      <c r="B74" s="452" t="s">
        <v>330</v>
      </c>
      <c r="C74" s="516">
        <v>69</v>
      </c>
      <c r="D74" s="513"/>
      <c r="E74" s="514">
        <f>SUM(D73)</f>
        <v>988339.35</v>
      </c>
    </row>
    <row r="75" spans="1:5" ht="13">
      <c r="A75" s="727" t="s">
        <v>208</v>
      </c>
      <c r="B75" s="727"/>
      <c r="C75" s="518"/>
      <c r="D75" s="515">
        <f>SUM(D73:D74)</f>
        <v>988339.35</v>
      </c>
      <c r="E75" s="515">
        <f>SUM(E73:E74)</f>
        <v>988339.35</v>
      </c>
    </row>
    <row r="124" spans="1:5" ht="17.5">
      <c r="A124" s="705" t="s">
        <v>220</v>
      </c>
      <c r="B124" s="705"/>
      <c r="C124" s="705"/>
      <c r="D124" s="705"/>
      <c r="E124" s="705"/>
    </row>
    <row r="125" spans="1:5" ht="15.5">
      <c r="A125" s="660" t="s">
        <v>221</v>
      </c>
      <c r="B125" s="660"/>
      <c r="C125" s="660"/>
      <c r="D125" s="660"/>
      <c r="E125" s="660"/>
    </row>
    <row r="126" spans="1:5" ht="15.5">
      <c r="A126" s="699" t="s">
        <v>222</v>
      </c>
      <c r="B126" s="699"/>
      <c r="C126" s="699"/>
      <c r="D126" s="699"/>
      <c r="E126" s="699"/>
    </row>
    <row r="127" spans="1:5" ht="15.5">
      <c r="A127" s="188"/>
      <c r="B127"/>
      <c r="C127" s="208"/>
      <c r="D127" s="44"/>
      <c r="E127" s="433" t="s">
        <v>783</v>
      </c>
    </row>
    <row r="128" spans="1:5" ht="15.5">
      <c r="A128" s="508"/>
      <c r="B128" s="508"/>
      <c r="C128" s="517"/>
      <c r="D128" s="508"/>
      <c r="E128" s="44" t="s">
        <v>751</v>
      </c>
    </row>
    <row r="129" spans="1:5" ht="15.5">
      <c r="A129" s="660" t="s">
        <v>776</v>
      </c>
      <c r="B129" s="660"/>
      <c r="C129" s="660"/>
      <c r="D129" s="660"/>
      <c r="E129" s="660"/>
    </row>
    <row r="131" spans="1:5" ht="13">
      <c r="A131" s="509" t="s">
        <v>205</v>
      </c>
      <c r="B131" s="510" t="s">
        <v>291</v>
      </c>
      <c r="C131" s="510" t="s">
        <v>777</v>
      </c>
      <c r="D131" s="511" t="s">
        <v>778</v>
      </c>
      <c r="E131" s="512" t="s">
        <v>779</v>
      </c>
    </row>
    <row r="132" spans="1:5">
      <c r="A132" s="509" t="s">
        <v>131</v>
      </c>
      <c r="B132" s="452" t="s">
        <v>333</v>
      </c>
      <c r="C132" s="516">
        <v>25</v>
      </c>
      <c r="D132" s="513">
        <v>26850026</v>
      </c>
      <c r="E132" s="514"/>
    </row>
    <row r="133" spans="1:5">
      <c r="A133" s="509" t="s">
        <v>139</v>
      </c>
      <c r="B133" s="452" t="s">
        <v>330</v>
      </c>
      <c r="C133" s="516">
        <v>69</v>
      </c>
      <c r="D133" s="513"/>
      <c r="E133" s="514">
        <f>SUM(D132)</f>
        <v>26850026</v>
      </c>
    </row>
    <row r="134" spans="1:5" ht="13">
      <c r="A134" s="727" t="s">
        <v>208</v>
      </c>
      <c r="B134" s="727"/>
      <c r="C134" s="518"/>
      <c r="D134" s="515">
        <f>SUM(D132:D133)</f>
        <v>26850026</v>
      </c>
      <c r="E134" s="515">
        <f>SUM(E132:E133)</f>
        <v>26850026</v>
      </c>
    </row>
    <row r="183" spans="1:5" ht="17.5">
      <c r="A183" s="705" t="s">
        <v>220</v>
      </c>
      <c r="B183" s="705"/>
      <c r="C183" s="705"/>
      <c r="D183" s="705"/>
      <c r="E183" s="705"/>
    </row>
    <row r="184" spans="1:5" ht="15.5">
      <c r="A184" s="660" t="s">
        <v>221</v>
      </c>
      <c r="B184" s="660"/>
      <c r="C184" s="660"/>
      <c r="D184" s="660"/>
      <c r="E184" s="660"/>
    </row>
    <row r="185" spans="1:5" ht="15.5">
      <c r="A185" s="699" t="s">
        <v>222</v>
      </c>
      <c r="B185" s="699"/>
      <c r="C185" s="699"/>
      <c r="D185" s="699"/>
      <c r="E185" s="699"/>
    </row>
    <row r="186" spans="1:5" ht="15.5">
      <c r="A186" s="188"/>
      <c r="B186"/>
      <c r="C186" s="208"/>
      <c r="D186" s="44"/>
      <c r="E186" s="433" t="s">
        <v>784</v>
      </c>
    </row>
    <row r="187" spans="1:5" ht="15.5">
      <c r="A187" s="508"/>
      <c r="B187" s="508"/>
      <c r="C187" s="517"/>
      <c r="D187" s="508"/>
      <c r="E187" s="44" t="s">
        <v>751</v>
      </c>
    </row>
    <row r="188" spans="1:5" ht="15.5">
      <c r="A188" s="660" t="s">
        <v>776</v>
      </c>
      <c r="B188" s="660"/>
      <c r="C188" s="660"/>
      <c r="D188" s="660"/>
      <c r="E188" s="660"/>
    </row>
    <row r="190" spans="1:5" ht="13">
      <c r="A190" s="509" t="s">
        <v>205</v>
      </c>
      <c r="B190" s="510" t="s">
        <v>291</v>
      </c>
      <c r="C190" s="510" t="s">
        <v>777</v>
      </c>
      <c r="D190" s="511" t="s">
        <v>778</v>
      </c>
      <c r="E190" s="512" t="s">
        <v>779</v>
      </c>
    </row>
    <row r="191" spans="1:5">
      <c r="A191" s="509" t="s">
        <v>131</v>
      </c>
      <c r="B191" s="452" t="s">
        <v>333</v>
      </c>
      <c r="C191" s="516">
        <v>25</v>
      </c>
      <c r="D191" s="513">
        <v>31912281</v>
      </c>
      <c r="E191" s="514"/>
    </row>
    <row r="192" spans="1:5">
      <c r="A192" s="509" t="s">
        <v>139</v>
      </c>
      <c r="B192" s="452" t="s">
        <v>330</v>
      </c>
      <c r="C192" s="516">
        <v>69</v>
      </c>
      <c r="D192" s="513"/>
      <c r="E192" s="514">
        <f>SUM(D191)</f>
        <v>31912281</v>
      </c>
    </row>
    <row r="193" spans="1:5" ht="13">
      <c r="A193" s="727" t="s">
        <v>208</v>
      </c>
      <c r="B193" s="727"/>
      <c r="C193" s="518"/>
      <c r="D193" s="515">
        <f>SUM(D191:D192)</f>
        <v>31912281</v>
      </c>
      <c r="E193" s="515">
        <f>SUM(E191:E192)</f>
        <v>31912281</v>
      </c>
    </row>
    <row r="242" spans="1:5" ht="17.5">
      <c r="A242" s="705" t="s">
        <v>220</v>
      </c>
      <c r="B242" s="705"/>
      <c r="C242" s="705"/>
      <c r="D242" s="705"/>
      <c r="E242" s="705"/>
    </row>
    <row r="243" spans="1:5" ht="15.5">
      <c r="A243" s="660" t="s">
        <v>221</v>
      </c>
      <c r="B243" s="660"/>
      <c r="C243" s="660"/>
      <c r="D243" s="660"/>
      <c r="E243" s="660"/>
    </row>
    <row r="244" spans="1:5" ht="15.5">
      <c r="A244" s="699" t="s">
        <v>222</v>
      </c>
      <c r="B244" s="699"/>
      <c r="C244" s="699"/>
      <c r="D244" s="699"/>
      <c r="E244" s="699"/>
    </row>
    <row r="245" spans="1:5" ht="15.5">
      <c r="A245" s="188"/>
      <c r="B245"/>
      <c r="C245" s="208"/>
      <c r="D245" s="44"/>
      <c r="E245" s="433" t="s">
        <v>785</v>
      </c>
    </row>
    <row r="246" spans="1:5" ht="15.5">
      <c r="A246" s="508"/>
      <c r="B246" s="508"/>
      <c r="C246" s="517"/>
      <c r="D246" s="508"/>
      <c r="E246" s="44" t="s">
        <v>751</v>
      </c>
    </row>
    <row r="247" spans="1:5" ht="15.5">
      <c r="A247" s="660" t="s">
        <v>776</v>
      </c>
      <c r="B247" s="660"/>
      <c r="C247" s="660"/>
      <c r="D247" s="660"/>
      <c r="E247" s="660"/>
    </row>
    <row r="249" spans="1:5" ht="13">
      <c r="A249" s="509" t="s">
        <v>205</v>
      </c>
      <c r="B249" s="510" t="s">
        <v>291</v>
      </c>
      <c r="C249" s="510" t="s">
        <v>777</v>
      </c>
      <c r="D249" s="511" t="s">
        <v>778</v>
      </c>
      <c r="E249" s="512" t="s">
        <v>779</v>
      </c>
    </row>
    <row r="250" spans="1:5">
      <c r="A250" s="509" t="s">
        <v>131</v>
      </c>
      <c r="B250" s="452" t="s">
        <v>333</v>
      </c>
      <c r="C250" s="516">
        <v>25</v>
      </c>
      <c r="D250" s="513">
        <v>752162</v>
      </c>
      <c r="E250" s="514"/>
    </row>
    <row r="251" spans="1:5">
      <c r="A251" s="509" t="s">
        <v>139</v>
      </c>
      <c r="B251" s="452" t="s">
        <v>330</v>
      </c>
      <c r="C251" s="516">
        <v>69</v>
      </c>
      <c r="D251" s="513"/>
      <c r="E251" s="514">
        <f>SUM(D250)</f>
        <v>752162</v>
      </c>
    </row>
    <row r="252" spans="1:5" ht="13">
      <c r="A252" s="727" t="s">
        <v>208</v>
      </c>
      <c r="B252" s="727"/>
      <c r="C252" s="518"/>
      <c r="D252" s="515">
        <f>SUM(D250:D251)</f>
        <v>752162</v>
      </c>
      <c r="E252" s="515">
        <f>SUM(E250:E251)</f>
        <v>752162</v>
      </c>
    </row>
    <row r="301" spans="1:5" ht="17.5">
      <c r="A301" s="705" t="s">
        <v>220</v>
      </c>
      <c r="B301" s="705"/>
      <c r="C301" s="705"/>
      <c r="D301" s="705"/>
      <c r="E301" s="705"/>
    </row>
    <row r="302" spans="1:5" ht="15.5">
      <c r="A302" s="660" t="s">
        <v>221</v>
      </c>
      <c r="B302" s="660"/>
      <c r="C302" s="660"/>
      <c r="D302" s="660"/>
      <c r="E302" s="660"/>
    </row>
    <row r="303" spans="1:5" ht="15.5">
      <c r="A303" s="699" t="s">
        <v>222</v>
      </c>
      <c r="B303" s="699"/>
      <c r="C303" s="699"/>
      <c r="D303" s="699"/>
      <c r="E303" s="699"/>
    </row>
    <row r="304" spans="1:5" ht="15.5">
      <c r="A304" s="188"/>
      <c r="B304"/>
      <c r="C304" s="208"/>
      <c r="D304" s="44"/>
      <c r="E304" s="433" t="s">
        <v>786</v>
      </c>
    </row>
    <row r="305" spans="1:5" ht="15.5">
      <c r="A305" s="508"/>
      <c r="B305" s="508"/>
      <c r="C305" s="517"/>
      <c r="D305" s="508"/>
      <c r="E305" s="44" t="s">
        <v>751</v>
      </c>
    </row>
    <row r="306" spans="1:5" ht="15.5">
      <c r="A306" s="660" t="s">
        <v>787</v>
      </c>
      <c r="B306" s="660"/>
      <c r="C306" s="660"/>
      <c r="D306" s="660"/>
      <c r="E306" s="660"/>
    </row>
    <row r="308" spans="1:5" ht="13">
      <c r="A308" s="509" t="s">
        <v>205</v>
      </c>
      <c r="B308" s="510" t="s">
        <v>291</v>
      </c>
      <c r="C308" s="510" t="s">
        <v>777</v>
      </c>
      <c r="D308" s="511" t="s">
        <v>778</v>
      </c>
      <c r="E308" s="512" t="s">
        <v>779</v>
      </c>
    </row>
    <row r="309" spans="1:5">
      <c r="A309" s="509" t="s">
        <v>131</v>
      </c>
      <c r="B309" s="452" t="s">
        <v>788</v>
      </c>
      <c r="C309" s="516">
        <v>62</v>
      </c>
      <c r="D309" s="513">
        <v>2441125</v>
      </c>
      <c r="E309" s="514"/>
    </row>
    <row r="310" spans="1:5">
      <c r="A310" s="509" t="s">
        <v>139</v>
      </c>
      <c r="B310" s="452" t="s">
        <v>669</v>
      </c>
      <c r="C310" s="516">
        <v>77</v>
      </c>
      <c r="D310" s="513"/>
      <c r="E310" s="514">
        <f>SUM(D309)</f>
        <v>2441125</v>
      </c>
    </row>
    <row r="311" spans="1:5" ht="13">
      <c r="A311" s="727" t="s">
        <v>208</v>
      </c>
      <c r="B311" s="727"/>
      <c r="C311" s="518"/>
      <c r="D311" s="515">
        <f>SUM(D309:D310)</f>
        <v>2441125</v>
      </c>
      <c r="E311" s="515">
        <f>SUM(E309:E310)</f>
        <v>2441125</v>
      </c>
    </row>
    <row r="359" spans="1:5" ht="17.5">
      <c r="A359" s="705" t="s">
        <v>220</v>
      </c>
      <c r="B359" s="705"/>
      <c r="C359" s="705"/>
      <c r="D359" s="705"/>
      <c r="E359" s="705"/>
    </row>
    <row r="360" spans="1:5" ht="15.5">
      <c r="A360" s="660" t="s">
        <v>221</v>
      </c>
      <c r="B360" s="660"/>
      <c r="C360" s="660"/>
      <c r="D360" s="660"/>
      <c r="E360" s="660"/>
    </row>
    <row r="361" spans="1:5" ht="15.5">
      <c r="A361" s="699" t="s">
        <v>222</v>
      </c>
      <c r="B361" s="699"/>
      <c r="C361" s="699"/>
      <c r="D361" s="699"/>
      <c r="E361" s="699"/>
    </row>
    <row r="362" spans="1:5" ht="15.5">
      <c r="A362" s="188"/>
      <c r="B362"/>
      <c r="C362" s="208"/>
      <c r="D362" s="44"/>
      <c r="E362" s="433" t="s">
        <v>789</v>
      </c>
    </row>
    <row r="363" spans="1:5" ht="15.5">
      <c r="A363" s="508"/>
      <c r="B363" s="508"/>
      <c r="C363" s="517"/>
      <c r="D363" s="508"/>
      <c r="E363" s="44" t="s">
        <v>751</v>
      </c>
    </row>
    <row r="364" spans="1:5" ht="15.5">
      <c r="A364" s="660" t="s">
        <v>787</v>
      </c>
      <c r="B364" s="660"/>
      <c r="C364" s="660"/>
      <c r="D364" s="660"/>
      <c r="E364" s="660"/>
    </row>
    <row r="366" spans="1:5" ht="13">
      <c r="A366" s="509" t="s">
        <v>205</v>
      </c>
      <c r="B366" s="510" t="s">
        <v>291</v>
      </c>
      <c r="C366" s="510" t="s">
        <v>777</v>
      </c>
      <c r="D366" s="511" t="s">
        <v>778</v>
      </c>
      <c r="E366" s="512" t="s">
        <v>779</v>
      </c>
    </row>
    <row r="367" spans="1:5">
      <c r="A367" s="509" t="s">
        <v>131</v>
      </c>
      <c r="B367" s="452" t="s">
        <v>669</v>
      </c>
      <c r="C367" s="516">
        <v>77</v>
      </c>
      <c r="D367" s="513">
        <v>25835622</v>
      </c>
      <c r="E367" s="514"/>
    </row>
    <row r="368" spans="1:5">
      <c r="A368" s="509" t="s">
        <v>139</v>
      </c>
      <c r="B368" s="452" t="s">
        <v>788</v>
      </c>
      <c r="C368" s="516">
        <v>62</v>
      </c>
      <c r="D368" s="513"/>
      <c r="E368" s="514">
        <f>SUM(D367)</f>
        <v>25835622</v>
      </c>
    </row>
    <row r="369" spans="1:5" ht="13">
      <c r="A369" s="727" t="s">
        <v>208</v>
      </c>
      <c r="B369" s="727"/>
      <c r="C369" s="518"/>
      <c r="D369" s="515">
        <f>SUM(D367:D368)</f>
        <v>25835622</v>
      </c>
      <c r="E369" s="515">
        <f>SUM(E367:E368)</f>
        <v>25835622</v>
      </c>
    </row>
    <row r="387" spans="1:5" ht="17.5">
      <c r="A387" s="705" t="s">
        <v>220</v>
      </c>
      <c r="B387" s="705"/>
      <c r="C387" s="705"/>
      <c r="D387" s="705"/>
      <c r="E387" s="705"/>
    </row>
    <row r="388" spans="1:5" ht="15.5">
      <c r="A388" s="660" t="s">
        <v>221</v>
      </c>
      <c r="B388" s="660"/>
      <c r="C388" s="660"/>
      <c r="D388" s="660"/>
      <c r="E388" s="660"/>
    </row>
    <row r="389" spans="1:5" ht="15.5">
      <c r="A389" s="699" t="s">
        <v>222</v>
      </c>
      <c r="B389" s="699"/>
      <c r="C389" s="699"/>
      <c r="D389" s="699"/>
      <c r="E389" s="699"/>
    </row>
    <row r="390" spans="1:5" ht="15.5">
      <c r="A390" s="188"/>
      <c r="B390"/>
      <c r="C390" s="208"/>
      <c r="D390" s="44"/>
      <c r="E390" s="433" t="s">
        <v>791</v>
      </c>
    </row>
    <row r="391" spans="1:5" ht="15.5">
      <c r="A391" s="508"/>
      <c r="B391" s="508"/>
      <c r="C391" s="517"/>
      <c r="D391" s="508"/>
      <c r="E391" s="44" t="s">
        <v>751</v>
      </c>
    </row>
    <row r="392" spans="1:5" ht="15.5">
      <c r="A392" s="660" t="s">
        <v>794</v>
      </c>
      <c r="B392" s="660"/>
      <c r="C392" s="660"/>
      <c r="D392" s="660"/>
      <c r="E392" s="660"/>
    </row>
    <row r="394" spans="1:5" ht="13">
      <c r="A394" s="509" t="s">
        <v>205</v>
      </c>
      <c r="B394" s="510" t="s">
        <v>291</v>
      </c>
      <c r="C394" s="510" t="s">
        <v>777</v>
      </c>
      <c r="D394" s="511" t="s">
        <v>778</v>
      </c>
      <c r="E394" s="512" t="s">
        <v>779</v>
      </c>
    </row>
    <row r="395" spans="1:5">
      <c r="A395" s="509" t="s">
        <v>131</v>
      </c>
      <c r="B395" s="452" t="s">
        <v>792</v>
      </c>
      <c r="C395" s="516">
        <v>67</v>
      </c>
      <c r="D395" s="513">
        <v>6662559</v>
      </c>
      <c r="E395" s="514"/>
    </row>
    <row r="396" spans="1:5">
      <c r="A396" s="509" t="s">
        <v>139</v>
      </c>
      <c r="B396" s="452" t="s">
        <v>793</v>
      </c>
      <c r="C396" s="516">
        <v>33</v>
      </c>
      <c r="D396" s="513"/>
      <c r="E396" s="514">
        <f>SUM(D395)</f>
        <v>6662559</v>
      </c>
    </row>
    <row r="397" spans="1:5" ht="13">
      <c r="A397" s="727" t="s">
        <v>208</v>
      </c>
      <c r="B397" s="727"/>
      <c r="C397" s="518"/>
      <c r="D397" s="515">
        <f>SUM(D395:D396)</f>
        <v>6662559</v>
      </c>
      <c r="E397" s="515">
        <f>SUM(E395:E396)</f>
        <v>6662559</v>
      </c>
    </row>
    <row r="410" spans="1:5" ht="17.5">
      <c r="A410" s="705" t="s">
        <v>220</v>
      </c>
      <c r="B410" s="705"/>
      <c r="C410" s="705"/>
      <c r="D410" s="705"/>
      <c r="E410" s="705"/>
    </row>
    <row r="411" spans="1:5" ht="15.5">
      <c r="A411" s="660" t="s">
        <v>221</v>
      </c>
      <c r="B411" s="660"/>
      <c r="C411" s="660"/>
      <c r="D411" s="660"/>
      <c r="E411" s="660"/>
    </row>
    <row r="412" spans="1:5" ht="15.5">
      <c r="A412" s="699" t="s">
        <v>222</v>
      </c>
      <c r="B412" s="699"/>
      <c r="C412" s="699"/>
      <c r="D412" s="699"/>
      <c r="E412" s="699"/>
    </row>
    <row r="413" spans="1:5" ht="15.5">
      <c r="A413" s="188"/>
      <c r="B413"/>
      <c r="C413" s="208"/>
      <c r="D413" s="44"/>
      <c r="E413" s="433" t="s">
        <v>795</v>
      </c>
    </row>
    <row r="414" spans="1:5" ht="15.5">
      <c r="A414" s="508"/>
      <c r="B414" s="508"/>
      <c r="C414" s="517"/>
      <c r="D414" s="508"/>
      <c r="E414" s="44" t="s">
        <v>751</v>
      </c>
    </row>
    <row r="415" spans="1:5" ht="15.5">
      <c r="A415" s="660"/>
      <c r="B415" s="660"/>
      <c r="C415" s="660"/>
      <c r="D415" s="660"/>
      <c r="E415" s="660"/>
    </row>
    <row r="417" spans="1:5" ht="13">
      <c r="A417" s="509" t="s">
        <v>205</v>
      </c>
      <c r="B417" s="510" t="s">
        <v>291</v>
      </c>
      <c r="C417" s="510" t="s">
        <v>777</v>
      </c>
      <c r="D417" s="511" t="s">
        <v>778</v>
      </c>
      <c r="E417" s="512" t="s">
        <v>779</v>
      </c>
    </row>
    <row r="418" spans="1:5">
      <c r="A418" s="509" t="s">
        <v>131</v>
      </c>
      <c r="B418" s="452" t="s">
        <v>796</v>
      </c>
      <c r="C418" s="516">
        <v>33</v>
      </c>
      <c r="D418" s="513">
        <v>14360900.789999999</v>
      </c>
      <c r="E418" s="514"/>
    </row>
    <row r="419" spans="1:5">
      <c r="A419" s="509" t="s">
        <v>139</v>
      </c>
      <c r="B419" s="452" t="s">
        <v>797</v>
      </c>
      <c r="C419" s="516">
        <v>71</v>
      </c>
      <c r="D419" s="513"/>
      <c r="E419" s="514">
        <f>SUM(D418)</f>
        <v>14360900.789999999</v>
      </c>
    </row>
    <row r="420" spans="1:5" ht="13">
      <c r="A420" s="727" t="s">
        <v>208</v>
      </c>
      <c r="B420" s="727"/>
      <c r="C420" s="518"/>
      <c r="D420" s="515">
        <f>SUM(D418:D419)</f>
        <v>14360900.789999999</v>
      </c>
      <c r="E420" s="515">
        <f>SUM(E418:E419)</f>
        <v>14360900.789999999</v>
      </c>
    </row>
    <row r="468" spans="1:5" ht="17.5">
      <c r="A468" s="705" t="s">
        <v>220</v>
      </c>
      <c r="B468" s="705"/>
      <c r="C468" s="705"/>
      <c r="D468" s="705"/>
      <c r="E468" s="705"/>
    </row>
    <row r="469" spans="1:5" ht="15.5">
      <c r="A469" s="660" t="s">
        <v>221</v>
      </c>
      <c r="B469" s="660"/>
      <c r="C469" s="660"/>
      <c r="D469" s="660"/>
      <c r="E469" s="660"/>
    </row>
    <row r="470" spans="1:5" ht="15.5">
      <c r="A470" s="699" t="s">
        <v>222</v>
      </c>
      <c r="B470" s="699"/>
      <c r="C470" s="699"/>
      <c r="D470" s="699"/>
      <c r="E470" s="699"/>
    </row>
    <row r="471" spans="1:5" ht="15.5">
      <c r="A471" s="188"/>
      <c r="B471"/>
      <c r="C471" s="208"/>
      <c r="D471" s="44"/>
      <c r="E471" s="433" t="s">
        <v>798</v>
      </c>
    </row>
    <row r="472" spans="1:5" ht="15.5">
      <c r="A472" s="508"/>
      <c r="B472" s="508"/>
      <c r="C472" s="517"/>
      <c r="D472" s="508"/>
      <c r="E472" s="44" t="s">
        <v>751</v>
      </c>
    </row>
    <row r="473" spans="1:5" ht="15.5">
      <c r="A473" s="660"/>
      <c r="B473" s="660"/>
      <c r="C473" s="660"/>
      <c r="D473" s="660"/>
      <c r="E473" s="660"/>
    </row>
    <row r="475" spans="1:5" ht="13">
      <c r="A475" s="509" t="s">
        <v>205</v>
      </c>
      <c r="B475" s="510" t="s">
        <v>291</v>
      </c>
      <c r="C475" s="510" t="s">
        <v>777</v>
      </c>
      <c r="D475" s="511" t="s">
        <v>778</v>
      </c>
      <c r="E475" s="512" t="s">
        <v>779</v>
      </c>
    </row>
    <row r="476" spans="1:5">
      <c r="A476" s="509" t="s">
        <v>131</v>
      </c>
      <c r="B476" s="452" t="s">
        <v>796</v>
      </c>
      <c r="C476" s="516">
        <v>33</v>
      </c>
      <c r="D476" s="513">
        <v>6942155.1399999997</v>
      </c>
      <c r="E476" s="514"/>
    </row>
    <row r="477" spans="1:5">
      <c r="A477" s="509" t="s">
        <v>139</v>
      </c>
      <c r="B477" s="452" t="s">
        <v>797</v>
      </c>
      <c r="C477" s="516">
        <v>71</v>
      </c>
      <c r="D477" s="513"/>
      <c r="E477" s="514">
        <f>SUM(D476)</f>
        <v>6942155.1399999997</v>
      </c>
    </row>
    <row r="478" spans="1:5" ht="13">
      <c r="A478" s="727" t="s">
        <v>208</v>
      </c>
      <c r="B478" s="727"/>
      <c r="C478" s="518"/>
      <c r="D478" s="515">
        <f>SUM(D476:D477)</f>
        <v>6942155.1399999997</v>
      </c>
      <c r="E478" s="515">
        <f>SUM(E476:E477)</f>
        <v>6942155.1399999997</v>
      </c>
    </row>
  </sheetData>
  <mergeCells count="52">
    <mergeCell ref="A468:E468"/>
    <mergeCell ref="A469:E469"/>
    <mergeCell ref="A470:E470"/>
    <mergeCell ref="A473:E473"/>
    <mergeCell ref="A478:B478"/>
    <mergeCell ref="A410:E410"/>
    <mergeCell ref="A411:E411"/>
    <mergeCell ref="A412:E412"/>
    <mergeCell ref="A415:E415"/>
    <mergeCell ref="A420:B420"/>
    <mergeCell ref="A70:E70"/>
    <mergeCell ref="A75:B75"/>
    <mergeCell ref="A124:E124"/>
    <mergeCell ref="A125:E125"/>
    <mergeCell ref="A126:E126"/>
    <mergeCell ref="A20:E20"/>
    <mergeCell ref="A21:E21"/>
    <mergeCell ref="A65:E65"/>
    <mergeCell ref="A66:E66"/>
    <mergeCell ref="A67:E67"/>
    <mergeCell ref="A8:E8"/>
    <mergeCell ref="A9:E9"/>
    <mergeCell ref="A10:E10"/>
    <mergeCell ref="A13:E13"/>
    <mergeCell ref="A18:B18"/>
    <mergeCell ref="A301:E301"/>
    <mergeCell ref="A129:E129"/>
    <mergeCell ref="A134:B134"/>
    <mergeCell ref="A183:E183"/>
    <mergeCell ref="A184:E184"/>
    <mergeCell ref="A185:E185"/>
    <mergeCell ref="A188:E188"/>
    <mergeCell ref="A193:B193"/>
    <mergeCell ref="A242:E242"/>
    <mergeCell ref="A243:E243"/>
    <mergeCell ref="A244:E244"/>
    <mergeCell ref="A247:E247"/>
    <mergeCell ref="A252:B252"/>
    <mergeCell ref="A361:E361"/>
    <mergeCell ref="A364:E364"/>
    <mergeCell ref="A369:B369"/>
    <mergeCell ref="A302:E302"/>
    <mergeCell ref="A303:E303"/>
    <mergeCell ref="A306:E306"/>
    <mergeCell ref="A311:B311"/>
    <mergeCell ref="A359:E359"/>
    <mergeCell ref="A360:E360"/>
    <mergeCell ref="A387:E387"/>
    <mergeCell ref="A388:E388"/>
    <mergeCell ref="A389:E389"/>
    <mergeCell ref="A392:E392"/>
    <mergeCell ref="A397:B3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27"/>
  <sheetViews>
    <sheetView workbookViewId="0">
      <selection activeCell="D15" sqref="D15"/>
    </sheetView>
  </sheetViews>
  <sheetFormatPr defaultRowHeight="12.5"/>
  <cols>
    <col min="2" max="2" width="18.7265625" customWidth="1"/>
    <col min="3" max="3" width="21.54296875" customWidth="1"/>
    <col min="4" max="4" width="19.453125" customWidth="1"/>
    <col min="5" max="5" width="11.7265625" customWidth="1"/>
    <col min="6" max="6" width="12.453125" customWidth="1"/>
    <col min="7" max="7" width="16.81640625" customWidth="1"/>
  </cols>
  <sheetData>
    <row r="5" spans="1:4">
      <c r="C5" s="44"/>
      <c r="D5" s="44"/>
    </row>
    <row r="6" spans="1:4">
      <c r="D6" s="44"/>
    </row>
    <row r="8" spans="1:4">
      <c r="A8" s="151"/>
      <c r="B8" s="151"/>
      <c r="C8" s="44"/>
    </row>
    <row r="9" spans="1:4">
      <c r="A9" s="151"/>
      <c r="C9" s="44"/>
    </row>
    <row r="10" spans="1:4">
      <c r="A10" s="151"/>
      <c r="C10" s="44"/>
      <c r="D10" s="450"/>
    </row>
    <row r="11" spans="1:4">
      <c r="A11" s="151"/>
      <c r="C11" s="44"/>
      <c r="D11" s="450"/>
    </row>
    <row r="12" spans="1:4">
      <c r="A12" s="151"/>
      <c r="C12" s="44"/>
      <c r="D12" s="450"/>
    </row>
    <row r="13" spans="1:4">
      <c r="A13" s="151"/>
      <c r="C13" s="44"/>
      <c r="D13" s="450"/>
    </row>
    <row r="14" spans="1:4">
      <c r="A14" s="151"/>
      <c r="C14" s="44"/>
      <c r="D14" s="450"/>
    </row>
    <row r="15" spans="1:4">
      <c r="A15" s="151"/>
      <c r="C15" s="44"/>
      <c r="D15" s="450"/>
    </row>
    <row r="16" spans="1:4">
      <c r="A16" s="151"/>
      <c r="C16" s="44"/>
      <c r="D16" s="450"/>
    </row>
    <row r="17" spans="1:7">
      <c r="A17" s="151"/>
      <c r="C17" s="44"/>
      <c r="D17" s="450"/>
    </row>
    <row r="18" spans="1:7">
      <c r="A18" s="151"/>
      <c r="C18" s="44"/>
      <c r="D18" s="450"/>
    </row>
    <row r="19" spans="1:7">
      <c r="A19" s="151"/>
      <c r="C19" s="44"/>
      <c r="D19" s="450"/>
    </row>
    <row r="20" spans="1:7">
      <c r="A20" s="151"/>
      <c r="C20" s="44"/>
      <c r="D20" s="450"/>
    </row>
    <row r="21" spans="1:7">
      <c r="A21" s="151"/>
      <c r="C21" s="44"/>
      <c r="D21" s="450"/>
    </row>
    <row r="22" spans="1:7" ht="13">
      <c r="A22" s="348"/>
      <c r="B22" s="348"/>
      <c r="C22" s="230"/>
      <c r="D22" s="230"/>
    </row>
    <row r="23" spans="1:7" ht="18">
      <c r="A23" s="348"/>
      <c r="B23" s="348"/>
      <c r="C23" s="506"/>
      <c r="D23" s="507"/>
    </row>
    <row r="24" spans="1:7" ht="13">
      <c r="A24" s="151"/>
      <c r="B24" s="151"/>
      <c r="C24" s="230"/>
      <c r="D24" s="175"/>
      <c r="E24" s="175"/>
      <c r="F24" s="175"/>
      <c r="G24" s="175"/>
    </row>
    <row r="25" spans="1:7" ht="13">
      <c r="A25" s="151"/>
      <c r="B25" s="151"/>
      <c r="C25" s="451"/>
      <c r="D25" s="451"/>
      <c r="E25" s="253"/>
      <c r="F25" s="253"/>
      <c r="G25" s="253"/>
    </row>
    <row r="26" spans="1:7">
      <c r="A26" s="151"/>
      <c r="B26" s="151"/>
      <c r="C26" s="44"/>
    </row>
    <row r="27" spans="1:7">
      <c r="A27" s="151"/>
      <c r="B27" s="151"/>
      <c r="C27" s="44"/>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workbookViewId="0">
      <selection activeCell="A3" sqref="A3:D3"/>
    </sheetView>
  </sheetViews>
  <sheetFormatPr defaultRowHeight="12.5"/>
  <cols>
    <col min="1" max="1" width="3.26953125" style="161" bestFit="1" customWidth="1"/>
    <col min="2" max="2" width="23.7265625" style="189" bestFit="1" customWidth="1"/>
    <col min="3" max="3" width="16.7265625" style="254" bestFit="1" customWidth="1"/>
    <col min="4" max="4" width="14.453125" bestFit="1" customWidth="1"/>
  </cols>
  <sheetData>
    <row r="2" spans="1:4" ht="17.5">
      <c r="A2" s="705"/>
      <c r="B2" s="705"/>
      <c r="C2" s="705"/>
      <c r="D2" s="705"/>
    </row>
    <row r="3" spans="1:4" ht="15.5">
      <c r="A3" s="660"/>
      <c r="B3" s="660"/>
      <c r="C3" s="660"/>
      <c r="D3" s="660"/>
    </row>
    <row r="4" spans="1:4" ht="15.5">
      <c r="A4" s="699"/>
      <c r="B4" s="699"/>
      <c r="C4" s="699"/>
      <c r="D4" s="699"/>
    </row>
    <row r="5" spans="1:4" ht="15.5">
      <c r="A5" s="188"/>
      <c r="B5"/>
      <c r="C5" s="44"/>
      <c r="D5" s="433"/>
    </row>
    <row r="6" spans="1:4" ht="15.5">
      <c r="A6" s="508"/>
      <c r="B6" s="508"/>
      <c r="C6" s="508"/>
      <c r="D6" s="44"/>
    </row>
    <row r="7" spans="1:4" ht="15.5">
      <c r="A7" s="660"/>
      <c r="B7" s="660"/>
      <c r="C7" s="660"/>
      <c r="D7" s="660"/>
    </row>
    <row r="9" spans="1:4" ht="13">
      <c r="A9" s="509"/>
      <c r="B9" s="510"/>
      <c r="C9" s="511"/>
      <c r="D9" s="512"/>
    </row>
    <row r="10" spans="1:4">
      <c r="A10" s="509"/>
      <c r="B10" s="452"/>
      <c r="C10" s="513"/>
      <c r="D10" s="514"/>
    </row>
    <row r="11" spans="1:4">
      <c r="A11" s="509"/>
      <c r="B11" s="452"/>
      <c r="C11" s="514"/>
      <c r="D11" s="514"/>
    </row>
    <row r="12" spans="1:4" ht="13">
      <c r="A12" s="727"/>
      <c r="B12" s="727"/>
      <c r="C12" s="515"/>
      <c r="D12" s="515"/>
    </row>
    <row r="13" spans="1:4" ht="13">
      <c r="A13" s="728"/>
      <c r="B13" s="728"/>
      <c r="C13" s="310"/>
      <c r="D13" s="310"/>
    </row>
    <row r="15" spans="1:4">
      <c r="A15" s="722"/>
      <c r="B15" s="723"/>
      <c r="C15" s="723"/>
      <c r="D15" s="723"/>
    </row>
  </sheetData>
  <mergeCells count="7">
    <mergeCell ref="A15:D15"/>
    <mergeCell ref="A2:D2"/>
    <mergeCell ref="A3:D3"/>
    <mergeCell ref="A4:D4"/>
    <mergeCell ref="A7:D7"/>
    <mergeCell ref="A12:B12"/>
    <mergeCell ref="A13:B13"/>
  </mergeCells>
  <pageMargins left="0.7" right="0.7" top="0.75" bottom="0.75" header="0.3" footer="0.3"/>
  <pageSetup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8"/>
  <sheetViews>
    <sheetView workbookViewId="0">
      <selection activeCell="A4" sqref="A4:E4"/>
    </sheetView>
  </sheetViews>
  <sheetFormatPr defaultRowHeight="12.5"/>
  <cols>
    <col min="1" max="1" width="9.1796875" style="161"/>
    <col min="2" max="2" width="12" style="189" customWidth="1"/>
    <col min="3" max="3" width="22.1796875" style="189" customWidth="1"/>
    <col min="4" max="4" width="17.54296875" style="254" customWidth="1"/>
    <col min="5" max="5" width="14.453125" bestFit="1" customWidth="1"/>
  </cols>
  <sheetData>
    <row r="2" spans="1:5" ht="17.5">
      <c r="A2" s="705"/>
      <c r="B2" s="705"/>
      <c r="C2" s="705"/>
      <c r="D2" s="705"/>
      <c r="E2" s="705"/>
    </row>
    <row r="3" spans="1:5" ht="15.5">
      <c r="A3" s="660"/>
      <c r="B3" s="660"/>
      <c r="C3" s="660"/>
      <c r="D3" s="660"/>
      <c r="E3" s="660"/>
    </row>
    <row r="4" spans="1:5" ht="15.5">
      <c r="A4" s="699"/>
      <c r="B4" s="699"/>
      <c r="C4" s="699"/>
      <c r="D4" s="699"/>
      <c r="E4" s="699"/>
    </row>
    <row r="5" spans="1:5" ht="15.5">
      <c r="A5" s="188"/>
      <c r="B5"/>
      <c r="C5" s="208"/>
      <c r="D5" s="44"/>
      <c r="E5" s="433"/>
    </row>
    <row r="6" spans="1:5" ht="15.5">
      <c r="A6" s="508"/>
      <c r="B6" s="508"/>
      <c r="C6" s="517"/>
      <c r="D6" s="508"/>
      <c r="E6" s="44"/>
    </row>
    <row r="7" spans="1:5" ht="15.5">
      <c r="A7" s="660"/>
      <c r="B7" s="660"/>
      <c r="C7" s="660"/>
      <c r="D7" s="660"/>
      <c r="E7" s="660"/>
    </row>
    <row r="9" spans="1:5" ht="13">
      <c r="A9" s="509"/>
      <c r="B9" s="510"/>
      <c r="C9" s="510"/>
      <c r="D9" s="511"/>
      <c r="E9" s="512"/>
    </row>
    <row r="10" spans="1:5">
      <c r="A10" s="509"/>
      <c r="B10" s="452"/>
      <c r="C10" s="516"/>
      <c r="D10" s="513"/>
      <c r="E10" s="514"/>
    </row>
    <row r="11" spans="1:5">
      <c r="A11" s="509"/>
      <c r="B11" s="452"/>
      <c r="C11" s="516"/>
      <c r="D11" s="513"/>
      <c r="E11" s="514"/>
    </row>
    <row r="12" spans="1:5">
      <c r="A12" s="509"/>
      <c r="B12" s="452"/>
      <c r="C12" s="516"/>
      <c r="D12" s="513"/>
      <c r="E12" s="514"/>
    </row>
    <row r="13" spans="1:5">
      <c r="A13" s="509"/>
      <c r="B13" s="452"/>
      <c r="C13" s="516"/>
      <c r="D13" s="513"/>
      <c r="E13" s="514"/>
    </row>
    <row r="14" spans="1:5">
      <c r="A14" s="509"/>
      <c r="B14" s="452"/>
      <c r="C14" s="516"/>
      <c r="D14" s="513"/>
      <c r="E14" s="514"/>
    </row>
    <row r="15" spans="1:5">
      <c r="A15" s="509"/>
      <c r="B15" s="452"/>
      <c r="C15" s="516"/>
      <c r="D15" s="513"/>
      <c r="E15" s="514"/>
    </row>
    <row r="16" spans="1:5">
      <c r="A16" s="509"/>
      <c r="B16" s="452"/>
      <c r="C16" s="516"/>
      <c r="D16" s="513"/>
      <c r="E16" s="514"/>
    </row>
    <row r="17" spans="1:5" ht="13">
      <c r="A17" s="727"/>
      <c r="B17" s="727"/>
      <c r="C17" s="518"/>
      <c r="D17" s="515"/>
      <c r="E17" s="515"/>
    </row>
    <row r="19" spans="1:5" ht="52.5" customHeight="1">
      <c r="A19" s="722"/>
      <c r="B19" s="723"/>
      <c r="C19" s="723"/>
      <c r="D19" s="723"/>
      <c r="E19" s="723"/>
    </row>
    <row r="54" spans="1:4" ht="17.5">
      <c r="A54" s="705"/>
      <c r="B54" s="705"/>
      <c r="C54" s="705"/>
      <c r="D54" s="705"/>
    </row>
    <row r="55" spans="1:4" ht="15.5">
      <c r="A55" s="660"/>
      <c r="B55" s="660"/>
      <c r="C55" s="660"/>
      <c r="D55" s="660"/>
    </row>
    <row r="56" spans="1:4" ht="15.5">
      <c r="A56" s="699"/>
      <c r="B56" s="699"/>
      <c r="C56" s="699"/>
      <c r="D56" s="699"/>
    </row>
    <row r="57" spans="1:4" ht="15.5">
      <c r="A57" s="188"/>
      <c r="B57"/>
      <c r="C57" s="44"/>
      <c r="D57" s="433"/>
    </row>
    <row r="58" spans="1:4" ht="15.5">
      <c r="A58" s="508"/>
      <c r="B58" s="508"/>
      <c r="C58" s="508"/>
      <c r="D58" s="44"/>
    </row>
    <row r="59" spans="1:4" ht="15.5">
      <c r="A59" s="660"/>
      <c r="B59" s="660"/>
      <c r="C59" s="660"/>
      <c r="D59" s="660"/>
    </row>
    <row r="60" spans="1:4">
      <c r="C60" s="254"/>
      <c r="D60"/>
    </row>
    <row r="61" spans="1:4" ht="13">
      <c r="A61" s="509"/>
      <c r="B61" s="510"/>
      <c r="C61" s="511"/>
      <c r="D61" s="512"/>
    </row>
    <row r="62" spans="1:4">
      <c r="A62" s="509"/>
      <c r="B62" s="452"/>
      <c r="C62" s="513"/>
      <c r="D62" s="514"/>
    </row>
    <row r="63" spans="1:4">
      <c r="A63" s="509"/>
      <c r="B63" s="452"/>
      <c r="C63" s="513"/>
      <c r="D63" s="514"/>
    </row>
    <row r="64" spans="1:4">
      <c r="A64" s="509"/>
      <c r="B64" s="452"/>
      <c r="C64" s="513"/>
      <c r="D64" s="514"/>
    </row>
    <row r="65" spans="1:4" ht="13">
      <c r="A65" s="727"/>
      <c r="B65" s="727"/>
      <c r="C65" s="515"/>
      <c r="D65" s="519"/>
    </row>
    <row r="66" spans="1:4" ht="13">
      <c r="A66" s="728"/>
      <c r="B66" s="728"/>
      <c r="C66" s="310"/>
      <c r="D66" s="310"/>
    </row>
    <row r="67" spans="1:4">
      <c r="C67" s="254"/>
      <c r="D67"/>
    </row>
    <row r="68" spans="1:4">
      <c r="A68" s="722"/>
      <c r="B68" s="723"/>
      <c r="C68" s="723"/>
      <c r="D68" s="723"/>
    </row>
  </sheetData>
  <mergeCells count="13">
    <mergeCell ref="A19:E19"/>
    <mergeCell ref="A2:E2"/>
    <mergeCell ref="A3:E3"/>
    <mergeCell ref="A4:E4"/>
    <mergeCell ref="A7:E7"/>
    <mergeCell ref="A17:B17"/>
    <mergeCell ref="A66:B66"/>
    <mergeCell ref="A68:D68"/>
    <mergeCell ref="A54:D54"/>
    <mergeCell ref="A55:D55"/>
    <mergeCell ref="A56:D56"/>
    <mergeCell ref="A59:D59"/>
    <mergeCell ref="A65:B6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0"/>
  <sheetViews>
    <sheetView topLeftCell="A49" workbookViewId="0">
      <selection activeCell="B72" sqref="B72"/>
    </sheetView>
  </sheetViews>
  <sheetFormatPr defaultRowHeight="12.5"/>
  <cols>
    <col min="1" max="1" width="3.26953125" customWidth="1"/>
    <col min="2" max="2" width="14.453125" customWidth="1"/>
    <col min="3" max="3" width="4.7265625" customWidth="1"/>
    <col min="4" max="4" width="16.54296875" style="239" customWidth="1"/>
    <col min="5" max="6" width="16.7265625" style="44" customWidth="1"/>
  </cols>
  <sheetData>
    <row r="1" spans="1:6" ht="15.5">
      <c r="A1" s="681" t="s">
        <v>273</v>
      </c>
      <c r="B1" s="681"/>
      <c r="C1" s="681"/>
      <c r="D1" s="681"/>
      <c r="E1" s="681"/>
      <c r="F1" s="681"/>
    </row>
    <row r="2" spans="1:6">
      <c r="A2" s="661" t="s">
        <v>407</v>
      </c>
      <c r="B2" s="661"/>
      <c r="C2" s="661"/>
      <c r="D2" s="661"/>
      <c r="E2" s="661"/>
      <c r="F2" s="661"/>
    </row>
    <row r="3" spans="1:6">
      <c r="A3" s="729" t="s">
        <v>408</v>
      </c>
      <c r="B3" s="729"/>
      <c r="C3" s="729"/>
      <c r="D3" s="729"/>
      <c r="E3" s="729"/>
      <c r="F3" s="729"/>
    </row>
    <row r="4" spans="1:6">
      <c r="A4" s="208"/>
      <c r="B4" s="208"/>
      <c r="C4" s="208"/>
      <c r="E4" s="254"/>
      <c r="F4" s="254"/>
    </row>
    <row r="5" spans="1:6" ht="15.5">
      <c r="C5" s="208"/>
      <c r="F5" s="433" t="s">
        <v>757</v>
      </c>
    </row>
    <row r="6" spans="1:6">
      <c r="C6" s="208"/>
      <c r="F6" s="44" t="s">
        <v>751</v>
      </c>
    </row>
    <row r="7" spans="1:6" ht="13">
      <c r="B7" s="683" t="s">
        <v>410</v>
      </c>
      <c r="C7" s="683"/>
      <c r="D7" s="683"/>
      <c r="E7" s="683"/>
    </row>
    <row r="8" spans="1:6" ht="13">
      <c r="B8" s="311" t="s">
        <v>411</v>
      </c>
      <c r="C8" s="311"/>
      <c r="D8" s="488" t="s">
        <v>764</v>
      </c>
    </row>
    <row r="9" spans="1:6">
      <c r="B9" s="56" t="s">
        <v>412</v>
      </c>
      <c r="C9" s="56"/>
      <c r="D9" s="489" t="s">
        <v>765</v>
      </c>
    </row>
    <row r="10" spans="1:6">
      <c r="B10" s="42" t="s">
        <v>413</v>
      </c>
      <c r="C10" s="244" t="s">
        <v>414</v>
      </c>
      <c r="D10" s="207">
        <v>8987953.8599999994</v>
      </c>
      <c r="E10" s="490"/>
    </row>
    <row r="11" spans="1:6">
      <c r="B11" s="42" t="s">
        <v>415</v>
      </c>
      <c r="C11" s="244" t="s">
        <v>414</v>
      </c>
      <c r="D11" s="207">
        <v>91974745.140000001</v>
      </c>
    </row>
    <row r="12" spans="1:6" ht="13">
      <c r="A12" s="175"/>
      <c r="B12" s="311" t="s">
        <v>416</v>
      </c>
      <c r="C12" s="310" t="s">
        <v>417</v>
      </c>
      <c r="D12" s="491">
        <f>SUM(D10:D11)</f>
        <v>100962699</v>
      </c>
      <c r="E12" s="230"/>
      <c r="F12" s="230"/>
    </row>
    <row r="13" spans="1:6" ht="13.5" thickBot="1">
      <c r="A13" s="175"/>
      <c r="B13" s="175"/>
      <c r="C13" s="188"/>
      <c r="D13" s="324"/>
      <c r="E13" s="230"/>
      <c r="F13" s="230"/>
    </row>
    <row r="14" spans="1:6" ht="14" thickTop="1" thickBot="1">
      <c r="A14" s="479" t="s">
        <v>418</v>
      </c>
      <c r="B14" s="480" t="s">
        <v>419</v>
      </c>
      <c r="C14" s="480" t="s">
        <v>420</v>
      </c>
      <c r="D14" s="243" t="s">
        <v>281</v>
      </c>
      <c r="E14" s="243" t="s">
        <v>282</v>
      </c>
      <c r="F14" s="247" t="s">
        <v>10</v>
      </c>
    </row>
    <row r="15" spans="1:6" ht="13.5" thickTop="1" thickBot="1">
      <c r="A15" s="492"/>
      <c r="B15" s="493" t="s">
        <v>421</v>
      </c>
      <c r="C15" s="251">
        <v>69</v>
      </c>
      <c r="D15" s="494">
        <f>SUM(D11)</f>
        <v>91974745.140000001</v>
      </c>
      <c r="E15" s="217">
        <v>0</v>
      </c>
      <c r="F15" s="218">
        <f t="shared" ref="F15:F23" si="0">SUM(D15:E15)</f>
        <v>91974745.140000001</v>
      </c>
    </row>
    <row r="16" spans="1:6" ht="13" thickTop="1">
      <c r="A16" s="495" t="s">
        <v>131</v>
      </c>
      <c r="B16" s="277" t="s">
        <v>422</v>
      </c>
      <c r="C16" s="312">
        <v>31</v>
      </c>
      <c r="D16" s="496"/>
      <c r="E16" s="194"/>
      <c r="F16" s="213">
        <f t="shared" si="0"/>
        <v>0</v>
      </c>
    </row>
    <row r="17" spans="1:6">
      <c r="A17" s="497" t="s">
        <v>139</v>
      </c>
      <c r="B17" s="260" t="s">
        <v>244</v>
      </c>
      <c r="C17" s="244">
        <v>32</v>
      </c>
      <c r="D17" s="207"/>
      <c r="E17" s="46"/>
      <c r="F17" s="213">
        <f t="shared" si="0"/>
        <v>0</v>
      </c>
    </row>
    <row r="18" spans="1:6">
      <c r="A18" s="497" t="s">
        <v>140</v>
      </c>
      <c r="B18" s="260" t="s">
        <v>245</v>
      </c>
      <c r="C18" s="312">
        <v>33</v>
      </c>
      <c r="D18" s="207"/>
      <c r="E18" s="46"/>
      <c r="F18" s="213">
        <f t="shared" si="0"/>
        <v>0</v>
      </c>
    </row>
    <row r="19" spans="1:6">
      <c r="A19" s="497" t="s">
        <v>141</v>
      </c>
      <c r="B19" s="260" t="s">
        <v>246</v>
      </c>
      <c r="C19" s="244">
        <v>34</v>
      </c>
      <c r="D19" s="207"/>
      <c r="E19" s="46"/>
      <c r="F19" s="213">
        <f t="shared" si="0"/>
        <v>0</v>
      </c>
    </row>
    <row r="20" spans="1:6">
      <c r="A20" s="497" t="s">
        <v>142</v>
      </c>
      <c r="B20" s="260" t="s">
        <v>423</v>
      </c>
      <c r="C20" s="312">
        <v>35</v>
      </c>
      <c r="D20" s="207"/>
      <c r="E20" s="46"/>
      <c r="F20" s="213">
        <f t="shared" si="0"/>
        <v>0</v>
      </c>
    </row>
    <row r="21" spans="1:6">
      <c r="A21" s="497" t="s">
        <v>143</v>
      </c>
      <c r="B21" s="260" t="s">
        <v>248</v>
      </c>
      <c r="C21" s="244">
        <v>36</v>
      </c>
      <c r="D21" s="207"/>
      <c r="E21" s="46"/>
      <c r="F21" s="213">
        <f t="shared" si="0"/>
        <v>0</v>
      </c>
    </row>
    <row r="22" spans="1:6">
      <c r="A22" s="497" t="s">
        <v>144</v>
      </c>
      <c r="B22" s="264" t="s">
        <v>209</v>
      </c>
      <c r="C22" s="313">
        <v>37</v>
      </c>
      <c r="D22" s="207"/>
      <c r="E22" s="46"/>
      <c r="F22" s="213">
        <f t="shared" si="0"/>
        <v>0</v>
      </c>
    </row>
    <row r="23" spans="1:6" ht="13" thickBot="1">
      <c r="A23" s="497" t="s">
        <v>145</v>
      </c>
      <c r="B23" s="264" t="s">
        <v>250</v>
      </c>
      <c r="C23" s="313">
        <v>38</v>
      </c>
      <c r="D23" s="207"/>
      <c r="E23" s="46"/>
      <c r="F23" s="213">
        <f t="shared" si="0"/>
        <v>0</v>
      </c>
    </row>
    <row r="24" spans="1:6" ht="14" thickTop="1" thickBot="1">
      <c r="A24" s="730" t="s">
        <v>424</v>
      </c>
      <c r="B24" s="731"/>
      <c r="C24" s="480"/>
      <c r="D24" s="498">
        <f>SUM(D15:D23)</f>
        <v>91974745.140000001</v>
      </c>
      <c r="E24" s="498">
        <f>SUM(E15:E23)</f>
        <v>0</v>
      </c>
      <c r="F24" s="499">
        <f>SUM(F15:F23)</f>
        <v>91974745.140000001</v>
      </c>
    </row>
    <row r="25" spans="1:6" ht="13" thickTop="1">
      <c r="A25" s="500" t="s">
        <v>146</v>
      </c>
      <c r="B25" s="257" t="s">
        <v>425</v>
      </c>
      <c r="C25" s="312">
        <v>39</v>
      </c>
      <c r="D25" s="207"/>
      <c r="E25" s="46"/>
      <c r="F25" s="213">
        <f>SUM(D25:E25)</f>
        <v>0</v>
      </c>
    </row>
    <row r="26" spans="1:6">
      <c r="A26" s="497" t="s">
        <v>147</v>
      </c>
      <c r="B26" s="260" t="s">
        <v>210</v>
      </c>
      <c r="C26" s="244">
        <v>40</v>
      </c>
      <c r="D26" s="207"/>
      <c r="E26" s="46"/>
      <c r="F26" s="213">
        <f>SUM(D26:E26)</f>
        <v>0</v>
      </c>
    </row>
    <row r="27" spans="1:6">
      <c r="A27" s="497" t="s">
        <v>148</v>
      </c>
      <c r="B27" s="260" t="s">
        <v>252</v>
      </c>
      <c r="C27" s="244">
        <v>41</v>
      </c>
      <c r="D27" s="207"/>
      <c r="E27" s="46"/>
      <c r="F27" s="213">
        <f t="shared" ref="F27:F36" si="1">SUM(D27:E27)</f>
        <v>0</v>
      </c>
    </row>
    <row r="28" spans="1:6">
      <c r="A28" s="497" t="s">
        <v>149</v>
      </c>
      <c r="B28" s="260" t="s">
        <v>426</v>
      </c>
      <c r="C28" s="244">
        <v>42</v>
      </c>
      <c r="D28" s="207"/>
      <c r="E28" s="46"/>
      <c r="F28" s="213">
        <f t="shared" si="1"/>
        <v>0</v>
      </c>
    </row>
    <row r="29" spans="1:6">
      <c r="A29" s="497" t="s">
        <v>150</v>
      </c>
      <c r="B29" s="260" t="s">
        <v>212</v>
      </c>
      <c r="C29" s="244">
        <v>43</v>
      </c>
      <c r="D29" s="207"/>
      <c r="E29" s="46"/>
      <c r="F29" s="213">
        <f t="shared" si="1"/>
        <v>0</v>
      </c>
    </row>
    <row r="30" spans="1:6">
      <c r="A30" s="497" t="s">
        <v>151</v>
      </c>
      <c r="B30" s="260" t="s">
        <v>213</v>
      </c>
      <c r="C30" s="244">
        <v>44</v>
      </c>
      <c r="D30" s="207"/>
      <c r="E30" s="46">
        <f>SUM(D24)</f>
        <v>91974745.140000001</v>
      </c>
      <c r="F30" s="213">
        <f t="shared" si="1"/>
        <v>91974745.140000001</v>
      </c>
    </row>
    <row r="31" spans="1:6">
      <c r="A31" s="497" t="s">
        <v>152</v>
      </c>
      <c r="B31" s="260" t="s">
        <v>427</v>
      </c>
      <c r="C31" s="244">
        <v>45</v>
      </c>
      <c r="D31" s="207"/>
      <c r="E31" s="46"/>
      <c r="F31" s="213">
        <f t="shared" si="1"/>
        <v>0</v>
      </c>
    </row>
    <row r="32" spans="1:6">
      <c r="A32" s="497" t="s">
        <v>162</v>
      </c>
      <c r="B32" s="260" t="s">
        <v>214</v>
      </c>
      <c r="C32" s="244">
        <v>46</v>
      </c>
      <c r="D32" s="207"/>
      <c r="E32" s="46"/>
      <c r="F32" s="213">
        <f t="shared" si="1"/>
        <v>0</v>
      </c>
    </row>
    <row r="33" spans="1:6">
      <c r="A33" s="497" t="s">
        <v>155</v>
      </c>
      <c r="B33" s="260" t="s">
        <v>215</v>
      </c>
      <c r="C33" s="244">
        <v>47</v>
      </c>
      <c r="D33" s="207"/>
      <c r="E33" s="46"/>
      <c r="F33" s="213">
        <f t="shared" si="1"/>
        <v>0</v>
      </c>
    </row>
    <row r="34" spans="1:6">
      <c r="A34" s="497" t="s">
        <v>156</v>
      </c>
      <c r="B34" s="260" t="s">
        <v>347</v>
      </c>
      <c r="C34" s="244">
        <v>48</v>
      </c>
      <c r="D34" s="207"/>
      <c r="E34" s="46"/>
      <c r="F34" s="213">
        <f t="shared" si="1"/>
        <v>0</v>
      </c>
    </row>
    <row r="35" spans="1:6">
      <c r="A35" s="497" t="s">
        <v>157</v>
      </c>
      <c r="B35" s="260" t="s">
        <v>216</v>
      </c>
      <c r="C35" s="244">
        <v>49</v>
      </c>
      <c r="D35" s="207"/>
      <c r="E35" s="46"/>
      <c r="F35" s="213">
        <f t="shared" si="1"/>
        <v>0</v>
      </c>
    </row>
    <row r="36" spans="1:6" ht="13" thickBot="1">
      <c r="A36" s="497" t="s">
        <v>158</v>
      </c>
      <c r="B36" s="501" t="s">
        <v>428</v>
      </c>
      <c r="C36" s="244">
        <v>50</v>
      </c>
      <c r="D36" s="207"/>
      <c r="E36" s="46"/>
      <c r="F36" s="213">
        <f t="shared" si="1"/>
        <v>0</v>
      </c>
    </row>
    <row r="37" spans="1:6" ht="14" thickTop="1" thickBot="1">
      <c r="A37" s="732" t="s">
        <v>429</v>
      </c>
      <c r="B37" s="733"/>
      <c r="C37" s="480"/>
      <c r="D37" s="498">
        <f>SUM(D25:D36)</f>
        <v>0</v>
      </c>
      <c r="E37" s="498">
        <f>SUM(E25:E36)</f>
        <v>91974745.140000001</v>
      </c>
      <c r="F37" s="499">
        <f>SUM(F25:F36)</f>
        <v>91974745.140000001</v>
      </c>
    </row>
    <row r="38" spans="1:6" ht="14" thickTop="1" thickBot="1">
      <c r="A38" s="730" t="s">
        <v>430</v>
      </c>
      <c r="B38" s="731"/>
      <c r="C38" s="480"/>
      <c r="D38" s="498">
        <f>SUM(D37,D24)</f>
        <v>91974745.140000001</v>
      </c>
      <c r="E38" s="498">
        <f>SUM(E37,E24)</f>
        <v>91974745.140000001</v>
      </c>
      <c r="F38" s="499">
        <f>SUM(F24-F37)</f>
        <v>0</v>
      </c>
    </row>
    <row r="39" spans="1:6" ht="13" thickTop="1">
      <c r="C39" s="208"/>
    </row>
    <row r="40" spans="1:6" ht="65.25" customHeight="1">
      <c r="B40" s="734" t="s">
        <v>758</v>
      </c>
      <c r="C40" s="734"/>
      <c r="D40" s="734"/>
      <c r="E40" s="734"/>
      <c r="F40" s="734"/>
    </row>
    <row r="41" spans="1:6">
      <c r="C41" s="208"/>
    </row>
    <row r="57" spans="1:6" ht="15.5">
      <c r="A57" s="681" t="s">
        <v>273</v>
      </c>
      <c r="B57" s="681"/>
      <c r="C57" s="681"/>
      <c r="D57" s="681"/>
      <c r="E57" s="681"/>
      <c r="F57" s="681"/>
    </row>
    <row r="58" spans="1:6">
      <c r="A58" s="661" t="s">
        <v>407</v>
      </c>
      <c r="B58" s="661"/>
      <c r="C58" s="661"/>
      <c r="D58" s="661"/>
      <c r="E58" s="661"/>
      <c r="F58" s="661"/>
    </row>
    <row r="59" spans="1:6">
      <c r="A59" s="729" t="s">
        <v>408</v>
      </c>
      <c r="B59" s="729"/>
      <c r="C59" s="729"/>
      <c r="D59" s="729"/>
      <c r="E59" s="729"/>
      <c r="F59" s="729"/>
    </row>
    <row r="60" spans="1:6">
      <c r="A60" s="208"/>
      <c r="B60" s="208"/>
      <c r="C60" s="208"/>
      <c r="E60" s="254"/>
      <c r="F60" s="254"/>
    </row>
    <row r="61" spans="1:6" ht="15.5">
      <c r="C61" s="208"/>
      <c r="F61" s="433" t="s">
        <v>763</v>
      </c>
    </row>
    <row r="62" spans="1:6">
      <c r="C62" s="208"/>
      <c r="F62" s="44" t="s">
        <v>751</v>
      </c>
    </row>
    <row r="63" spans="1:6" ht="13">
      <c r="B63" s="683" t="s">
        <v>766</v>
      </c>
      <c r="C63" s="683"/>
      <c r="D63" s="683"/>
      <c r="E63" s="683"/>
    </row>
    <row r="64" spans="1:6" ht="13">
      <c r="B64" s="311" t="s">
        <v>411</v>
      </c>
      <c r="C64" s="311"/>
      <c r="D64" s="488" t="s">
        <v>432</v>
      </c>
    </row>
    <row r="65" spans="1:6">
      <c r="B65" s="56" t="s">
        <v>412</v>
      </c>
      <c r="C65" s="56"/>
      <c r="D65" s="489" t="s">
        <v>767</v>
      </c>
    </row>
    <row r="66" spans="1:6">
      <c r="B66" s="42" t="s">
        <v>413</v>
      </c>
      <c r="C66" s="244" t="s">
        <v>414</v>
      </c>
      <c r="D66" s="207"/>
      <c r="E66" s="490"/>
    </row>
    <row r="67" spans="1:6">
      <c r="B67" s="42" t="s">
        <v>415</v>
      </c>
      <c r="C67" s="244" t="s">
        <v>414</v>
      </c>
      <c r="D67" s="207">
        <v>988339.35</v>
      </c>
    </row>
    <row r="68" spans="1:6" ht="13">
      <c r="A68" s="175"/>
      <c r="B68" s="311" t="s">
        <v>416</v>
      </c>
      <c r="C68" s="310" t="s">
        <v>417</v>
      </c>
      <c r="D68" s="491">
        <f>SUM(D66:D67)</f>
        <v>988339.35</v>
      </c>
      <c r="E68" s="230"/>
      <c r="F68" s="230"/>
    </row>
    <row r="69" spans="1:6" ht="13.5" thickBot="1">
      <c r="A69" s="175"/>
      <c r="B69" s="175"/>
      <c r="C69" s="188"/>
      <c r="D69" s="324"/>
      <c r="E69" s="230"/>
      <c r="F69" s="230"/>
    </row>
    <row r="70" spans="1:6" ht="14" thickTop="1" thickBot="1">
      <c r="A70" s="479" t="s">
        <v>418</v>
      </c>
      <c r="B70" s="480" t="s">
        <v>419</v>
      </c>
      <c r="C70" s="480" t="s">
        <v>420</v>
      </c>
      <c r="D70" s="243" t="s">
        <v>281</v>
      </c>
      <c r="E70" s="243" t="s">
        <v>282</v>
      </c>
      <c r="F70" s="247" t="s">
        <v>10</v>
      </c>
    </row>
    <row r="71" spans="1:6" ht="13.5" thickTop="1" thickBot="1">
      <c r="A71" s="492"/>
      <c r="B71" s="493" t="s">
        <v>330</v>
      </c>
      <c r="C71" s="251">
        <v>69</v>
      </c>
      <c r="D71" s="494">
        <f>SUM(D67)</f>
        <v>988339.35</v>
      </c>
      <c r="E71" s="217">
        <v>0</v>
      </c>
      <c r="F71" s="218">
        <f t="shared" ref="F71:F79" si="2">SUM(D71:E71)</f>
        <v>988339.35</v>
      </c>
    </row>
    <row r="72" spans="1:6" ht="13" thickTop="1">
      <c r="A72" s="495" t="s">
        <v>131</v>
      </c>
      <c r="B72" s="277" t="s">
        <v>422</v>
      </c>
      <c r="C72" s="312">
        <v>31</v>
      </c>
      <c r="D72" s="496"/>
      <c r="E72" s="194"/>
      <c r="F72" s="213">
        <f t="shared" si="2"/>
        <v>0</v>
      </c>
    </row>
    <row r="73" spans="1:6">
      <c r="A73" s="497" t="s">
        <v>139</v>
      </c>
      <c r="B73" s="260" t="s">
        <v>244</v>
      </c>
      <c r="C73" s="244">
        <v>32</v>
      </c>
      <c r="D73" s="207"/>
      <c r="E73" s="46"/>
      <c r="F73" s="213">
        <f t="shared" si="2"/>
        <v>0</v>
      </c>
    </row>
    <row r="74" spans="1:6">
      <c r="A74" s="497" t="s">
        <v>140</v>
      </c>
      <c r="B74" s="260" t="s">
        <v>245</v>
      </c>
      <c r="C74" s="312">
        <v>33</v>
      </c>
      <c r="D74" s="207"/>
      <c r="E74" s="46"/>
      <c r="F74" s="213">
        <f t="shared" si="2"/>
        <v>0</v>
      </c>
    </row>
    <row r="75" spans="1:6">
      <c r="A75" s="497" t="s">
        <v>141</v>
      </c>
      <c r="B75" s="260" t="s">
        <v>246</v>
      </c>
      <c r="C75" s="244">
        <v>34</v>
      </c>
      <c r="D75" s="207"/>
      <c r="E75" s="46"/>
      <c r="F75" s="213">
        <f t="shared" si="2"/>
        <v>0</v>
      </c>
    </row>
    <row r="76" spans="1:6">
      <c r="A76" s="497" t="s">
        <v>142</v>
      </c>
      <c r="B76" s="260" t="s">
        <v>423</v>
      </c>
      <c r="C76" s="312">
        <v>35</v>
      </c>
      <c r="D76" s="207"/>
      <c r="E76" s="46"/>
      <c r="F76" s="213">
        <f t="shared" si="2"/>
        <v>0</v>
      </c>
    </row>
    <row r="77" spans="1:6">
      <c r="A77" s="497" t="s">
        <v>143</v>
      </c>
      <c r="B77" s="260" t="s">
        <v>248</v>
      </c>
      <c r="C77" s="244">
        <v>36</v>
      </c>
      <c r="D77" s="207"/>
      <c r="E77" s="46"/>
      <c r="F77" s="213">
        <f t="shared" si="2"/>
        <v>0</v>
      </c>
    </row>
    <row r="78" spans="1:6">
      <c r="A78" s="497" t="s">
        <v>144</v>
      </c>
      <c r="B78" s="264" t="s">
        <v>209</v>
      </c>
      <c r="C78" s="313">
        <v>37</v>
      </c>
      <c r="D78" s="207"/>
      <c r="E78" s="46"/>
      <c r="F78" s="213">
        <f t="shared" si="2"/>
        <v>0</v>
      </c>
    </row>
    <row r="79" spans="1:6" ht="13" thickBot="1">
      <c r="A79" s="497" t="s">
        <v>145</v>
      </c>
      <c r="B79" s="264" t="s">
        <v>250</v>
      </c>
      <c r="C79" s="313">
        <v>38</v>
      </c>
      <c r="D79" s="207"/>
      <c r="E79" s="46"/>
      <c r="F79" s="213">
        <f t="shared" si="2"/>
        <v>0</v>
      </c>
    </row>
    <row r="80" spans="1:6" ht="14" thickTop="1" thickBot="1">
      <c r="A80" s="730" t="s">
        <v>424</v>
      </c>
      <c r="B80" s="731"/>
      <c r="C80" s="480"/>
      <c r="D80" s="498">
        <f>SUM(D71:D79)</f>
        <v>988339.35</v>
      </c>
      <c r="E80" s="498">
        <f>SUM(E71:E79)</f>
        <v>0</v>
      </c>
      <c r="F80" s="499">
        <f>SUM(F71:F79)</f>
        <v>988339.35</v>
      </c>
    </row>
    <row r="81" spans="1:6" ht="13" thickTop="1">
      <c r="A81" s="500" t="s">
        <v>146</v>
      </c>
      <c r="B81" s="257" t="s">
        <v>425</v>
      </c>
      <c r="C81" s="312">
        <v>39</v>
      </c>
      <c r="D81" s="207"/>
      <c r="E81" s="46"/>
      <c r="F81" s="213">
        <f>SUM(D81:E81)</f>
        <v>0</v>
      </c>
    </row>
    <row r="82" spans="1:6">
      <c r="A82" s="497" t="s">
        <v>147</v>
      </c>
      <c r="B82" s="260" t="s">
        <v>210</v>
      </c>
      <c r="C82" s="244">
        <v>40</v>
      </c>
      <c r="D82" s="207"/>
      <c r="E82" s="46">
        <f>SUM(D80)</f>
        <v>988339.35</v>
      </c>
      <c r="F82" s="213">
        <f>SUM(D82:E82)</f>
        <v>988339.35</v>
      </c>
    </row>
    <row r="83" spans="1:6">
      <c r="A83" s="497" t="s">
        <v>148</v>
      </c>
      <c r="B83" s="260" t="s">
        <v>252</v>
      </c>
      <c r="C83" s="244">
        <v>41</v>
      </c>
      <c r="D83" s="207"/>
      <c r="E83" s="46"/>
      <c r="F83" s="213">
        <f t="shared" ref="F83:F92" si="3">SUM(D83:E83)</f>
        <v>0</v>
      </c>
    </row>
    <row r="84" spans="1:6">
      <c r="A84" s="497" t="s">
        <v>149</v>
      </c>
      <c r="B84" s="260" t="s">
        <v>426</v>
      </c>
      <c r="C84" s="244">
        <v>42</v>
      </c>
      <c r="D84" s="207"/>
      <c r="E84" s="46"/>
      <c r="F84" s="213">
        <f t="shared" si="3"/>
        <v>0</v>
      </c>
    </row>
    <row r="85" spans="1:6">
      <c r="A85" s="497" t="s">
        <v>150</v>
      </c>
      <c r="B85" s="260" t="s">
        <v>212</v>
      </c>
      <c r="C85" s="244">
        <v>43</v>
      </c>
      <c r="D85" s="207"/>
      <c r="E85" s="46"/>
      <c r="F85" s="213">
        <f t="shared" si="3"/>
        <v>0</v>
      </c>
    </row>
    <row r="86" spans="1:6">
      <c r="A86" s="497" t="s">
        <v>151</v>
      </c>
      <c r="B86" s="260" t="s">
        <v>213</v>
      </c>
      <c r="C86" s="244">
        <v>44</v>
      </c>
      <c r="D86" s="207"/>
      <c r="E86" s="46"/>
      <c r="F86" s="213">
        <f t="shared" si="3"/>
        <v>0</v>
      </c>
    </row>
    <row r="87" spans="1:6">
      <c r="A87" s="497" t="s">
        <v>152</v>
      </c>
      <c r="B87" s="260" t="s">
        <v>427</v>
      </c>
      <c r="C87" s="244">
        <v>45</v>
      </c>
      <c r="D87" s="207"/>
      <c r="E87" s="46"/>
      <c r="F87" s="213">
        <f t="shared" si="3"/>
        <v>0</v>
      </c>
    </row>
    <row r="88" spans="1:6">
      <c r="A88" s="497" t="s">
        <v>162</v>
      </c>
      <c r="B88" s="260" t="s">
        <v>214</v>
      </c>
      <c r="C88" s="244">
        <v>46</v>
      </c>
      <c r="D88" s="207"/>
      <c r="E88" s="46"/>
      <c r="F88" s="213">
        <f t="shared" si="3"/>
        <v>0</v>
      </c>
    </row>
    <row r="89" spans="1:6">
      <c r="A89" s="497" t="s">
        <v>155</v>
      </c>
      <c r="B89" s="260" t="s">
        <v>215</v>
      </c>
      <c r="C89" s="244">
        <v>47</v>
      </c>
      <c r="D89" s="207"/>
      <c r="E89" s="46"/>
      <c r="F89" s="213">
        <f t="shared" si="3"/>
        <v>0</v>
      </c>
    </row>
    <row r="90" spans="1:6">
      <c r="A90" s="497" t="s">
        <v>156</v>
      </c>
      <c r="B90" s="260" t="s">
        <v>743</v>
      </c>
      <c r="C90" s="244">
        <v>48</v>
      </c>
      <c r="D90" s="207"/>
      <c r="E90" s="46"/>
      <c r="F90" s="213">
        <f t="shared" si="3"/>
        <v>0</v>
      </c>
    </row>
    <row r="91" spans="1:6">
      <c r="A91" s="497" t="s">
        <v>157</v>
      </c>
      <c r="B91" s="260" t="s">
        <v>216</v>
      </c>
      <c r="C91" s="244">
        <v>49</v>
      </c>
      <c r="D91" s="207"/>
      <c r="E91" s="46"/>
      <c r="F91" s="213">
        <f t="shared" si="3"/>
        <v>0</v>
      </c>
    </row>
    <row r="92" spans="1:6" ht="13" thickBot="1">
      <c r="A92" s="497" t="s">
        <v>158</v>
      </c>
      <c r="B92" s="501" t="s">
        <v>428</v>
      </c>
      <c r="C92" s="244">
        <v>50</v>
      </c>
      <c r="D92" s="207"/>
      <c r="E92" s="46"/>
      <c r="F92" s="213">
        <f t="shared" si="3"/>
        <v>0</v>
      </c>
    </row>
    <row r="93" spans="1:6" ht="14" thickTop="1" thickBot="1">
      <c r="A93" s="732" t="s">
        <v>429</v>
      </c>
      <c r="B93" s="733"/>
      <c r="C93" s="480"/>
      <c r="D93" s="498">
        <f>SUM(D81:D92)</f>
        <v>0</v>
      </c>
      <c r="E93" s="498">
        <f>SUM(E81:E92)</f>
        <v>988339.35</v>
      </c>
      <c r="F93" s="499">
        <f>SUM(F81:F92)</f>
        <v>988339.35</v>
      </c>
    </row>
    <row r="94" spans="1:6" ht="14" thickTop="1" thickBot="1">
      <c r="A94" s="730" t="s">
        <v>430</v>
      </c>
      <c r="B94" s="731"/>
      <c r="C94" s="480"/>
      <c r="D94" s="498">
        <f>SUM(D93,D80)</f>
        <v>988339.35</v>
      </c>
      <c r="E94" s="498">
        <f>SUM(E93,E80)</f>
        <v>988339.35</v>
      </c>
      <c r="F94" s="499">
        <f>SUM(F80-F93)</f>
        <v>0</v>
      </c>
    </row>
    <row r="95" spans="1:6" ht="13" thickTop="1">
      <c r="C95" s="208"/>
    </row>
    <row r="96" spans="1:6" ht="50.25" customHeight="1">
      <c r="B96" s="734" t="s">
        <v>760</v>
      </c>
      <c r="C96" s="734"/>
      <c r="D96" s="734"/>
      <c r="E96" s="734"/>
      <c r="F96" s="734"/>
    </row>
    <row r="114" spans="1:6" ht="15.5">
      <c r="A114" s="681" t="s">
        <v>273</v>
      </c>
      <c r="B114" s="681"/>
      <c r="C114" s="681"/>
      <c r="D114" s="681"/>
      <c r="E114" s="681"/>
      <c r="F114" s="681"/>
    </row>
    <row r="115" spans="1:6">
      <c r="A115" s="661" t="s">
        <v>407</v>
      </c>
      <c r="B115" s="661"/>
      <c r="C115" s="661"/>
      <c r="D115" s="661"/>
      <c r="E115" s="661"/>
      <c r="F115" s="661"/>
    </row>
    <row r="116" spans="1:6">
      <c r="A116" s="729" t="s">
        <v>408</v>
      </c>
      <c r="B116" s="729"/>
      <c r="C116" s="729"/>
      <c r="D116" s="729"/>
      <c r="E116" s="729"/>
      <c r="F116" s="729"/>
    </row>
    <row r="117" spans="1:6">
      <c r="A117" s="208"/>
      <c r="B117" s="208"/>
      <c r="C117" s="208"/>
      <c r="E117" s="254"/>
      <c r="F117" s="254"/>
    </row>
    <row r="118" spans="1:6" ht="15.5">
      <c r="C118" s="208"/>
      <c r="F118" s="433" t="s">
        <v>759</v>
      </c>
    </row>
    <row r="119" spans="1:6">
      <c r="C119" s="208"/>
      <c r="F119" s="44" t="s">
        <v>751</v>
      </c>
    </row>
    <row r="120" spans="1:6" ht="13">
      <c r="B120" s="683" t="s">
        <v>410</v>
      </c>
      <c r="C120" s="683"/>
      <c r="D120" s="683"/>
      <c r="E120" s="683"/>
    </row>
    <row r="121" spans="1:6" ht="13">
      <c r="B121" s="311" t="s">
        <v>411</v>
      </c>
      <c r="C121" s="311"/>
      <c r="D121" s="488" t="s">
        <v>431</v>
      </c>
    </row>
    <row r="122" spans="1:6">
      <c r="B122" s="56" t="s">
        <v>412</v>
      </c>
      <c r="C122" s="56"/>
      <c r="D122" s="489" t="s">
        <v>768</v>
      </c>
    </row>
    <row r="123" spans="1:6">
      <c r="B123" s="42" t="s">
        <v>413</v>
      </c>
      <c r="C123" s="244" t="s">
        <v>414</v>
      </c>
      <c r="D123" s="207"/>
      <c r="E123" s="490"/>
    </row>
    <row r="124" spans="1:6">
      <c r="B124" s="42" t="s">
        <v>415</v>
      </c>
      <c r="C124" s="244" t="s">
        <v>414</v>
      </c>
      <c r="D124" s="207">
        <v>26850026</v>
      </c>
    </row>
    <row r="125" spans="1:6" ht="13">
      <c r="A125" s="175"/>
      <c r="B125" s="311" t="s">
        <v>416</v>
      </c>
      <c r="C125" s="310" t="s">
        <v>417</v>
      </c>
      <c r="D125" s="491">
        <f>SUM(D123:D124)</f>
        <v>26850026</v>
      </c>
      <c r="E125" s="230"/>
      <c r="F125" s="230"/>
    </row>
    <row r="126" spans="1:6" ht="13.5" thickBot="1">
      <c r="A126" s="175"/>
      <c r="B126" s="175"/>
      <c r="C126" s="188"/>
      <c r="D126" s="324"/>
      <c r="E126" s="230"/>
      <c r="F126" s="230"/>
    </row>
    <row r="127" spans="1:6" ht="14" thickTop="1" thickBot="1">
      <c r="A127" s="479" t="s">
        <v>418</v>
      </c>
      <c r="B127" s="480" t="s">
        <v>419</v>
      </c>
      <c r="C127" s="480" t="s">
        <v>420</v>
      </c>
      <c r="D127" s="243" t="s">
        <v>281</v>
      </c>
      <c r="E127" s="243" t="s">
        <v>282</v>
      </c>
      <c r="F127" s="247" t="s">
        <v>10</v>
      </c>
    </row>
    <row r="128" spans="1:6" ht="13.5" thickTop="1" thickBot="1">
      <c r="A128" s="492"/>
      <c r="B128" s="493" t="s">
        <v>421</v>
      </c>
      <c r="C128" s="251">
        <v>69</v>
      </c>
      <c r="D128" s="494">
        <f>SUM(D124)</f>
        <v>26850026</v>
      </c>
      <c r="E128" s="217">
        <v>0</v>
      </c>
      <c r="F128" s="218">
        <f t="shared" ref="F128:F136" si="4">SUM(D128:E128)</f>
        <v>26850026</v>
      </c>
    </row>
    <row r="129" spans="1:6" ht="13" thickTop="1">
      <c r="A129" s="495" t="s">
        <v>131</v>
      </c>
      <c r="B129" s="277" t="s">
        <v>422</v>
      </c>
      <c r="C129" s="312">
        <v>31</v>
      </c>
      <c r="D129" s="496"/>
      <c r="E129" s="194"/>
      <c r="F129" s="213">
        <f t="shared" si="4"/>
        <v>0</v>
      </c>
    </row>
    <row r="130" spans="1:6">
      <c r="A130" s="497" t="s">
        <v>139</v>
      </c>
      <c r="B130" s="260" t="s">
        <v>244</v>
      </c>
      <c r="C130" s="244">
        <v>32</v>
      </c>
      <c r="D130" s="207"/>
      <c r="E130" s="46"/>
      <c r="F130" s="213">
        <f t="shared" si="4"/>
        <v>0</v>
      </c>
    </row>
    <row r="131" spans="1:6">
      <c r="A131" s="497" t="s">
        <v>140</v>
      </c>
      <c r="B131" s="260" t="s">
        <v>245</v>
      </c>
      <c r="C131" s="312">
        <v>33</v>
      </c>
      <c r="D131" s="207"/>
      <c r="E131" s="46"/>
      <c r="F131" s="213">
        <f t="shared" si="4"/>
        <v>0</v>
      </c>
    </row>
    <row r="132" spans="1:6">
      <c r="A132" s="497" t="s">
        <v>141</v>
      </c>
      <c r="B132" s="260" t="s">
        <v>246</v>
      </c>
      <c r="C132" s="244">
        <v>34</v>
      </c>
      <c r="D132" s="207"/>
      <c r="E132" s="46"/>
      <c r="F132" s="213">
        <f t="shared" si="4"/>
        <v>0</v>
      </c>
    </row>
    <row r="133" spans="1:6">
      <c r="A133" s="497" t="s">
        <v>142</v>
      </c>
      <c r="B133" s="260" t="s">
        <v>423</v>
      </c>
      <c r="C133" s="312">
        <v>35</v>
      </c>
      <c r="D133" s="207"/>
      <c r="E133" s="46"/>
      <c r="F133" s="213">
        <f t="shared" si="4"/>
        <v>0</v>
      </c>
    </row>
    <row r="134" spans="1:6">
      <c r="A134" s="497" t="s">
        <v>143</v>
      </c>
      <c r="B134" s="260" t="s">
        <v>248</v>
      </c>
      <c r="C134" s="244">
        <v>36</v>
      </c>
      <c r="D134" s="207"/>
      <c r="E134" s="46"/>
      <c r="F134" s="213">
        <f t="shared" si="4"/>
        <v>0</v>
      </c>
    </row>
    <row r="135" spans="1:6">
      <c r="A135" s="497" t="s">
        <v>144</v>
      </c>
      <c r="B135" s="264" t="s">
        <v>209</v>
      </c>
      <c r="C135" s="313">
        <v>37</v>
      </c>
      <c r="D135" s="207"/>
      <c r="E135" s="46"/>
      <c r="F135" s="213">
        <f t="shared" si="4"/>
        <v>0</v>
      </c>
    </row>
    <row r="136" spans="1:6" ht="13" thickBot="1">
      <c r="A136" s="497" t="s">
        <v>145</v>
      </c>
      <c r="B136" s="264" t="s">
        <v>250</v>
      </c>
      <c r="C136" s="313">
        <v>38</v>
      </c>
      <c r="D136" s="207"/>
      <c r="E136" s="46"/>
      <c r="F136" s="213">
        <f t="shared" si="4"/>
        <v>0</v>
      </c>
    </row>
    <row r="137" spans="1:6" ht="14" thickTop="1" thickBot="1">
      <c r="A137" s="730" t="s">
        <v>424</v>
      </c>
      <c r="B137" s="731"/>
      <c r="C137" s="480"/>
      <c r="D137" s="498">
        <f>SUM(D128:D136)</f>
        <v>26850026</v>
      </c>
      <c r="E137" s="498">
        <f>SUM(E128:E136)</f>
        <v>0</v>
      </c>
      <c r="F137" s="499">
        <f>SUM(F128:F136)</f>
        <v>26850026</v>
      </c>
    </row>
    <row r="138" spans="1:6" ht="13" thickTop="1">
      <c r="A138" s="500" t="s">
        <v>146</v>
      </c>
      <c r="B138" s="257" t="s">
        <v>425</v>
      </c>
      <c r="C138" s="312">
        <v>39</v>
      </c>
      <c r="D138" s="207"/>
      <c r="E138" s="46"/>
      <c r="F138" s="213">
        <f>SUM(D138:E138)</f>
        <v>0</v>
      </c>
    </row>
    <row r="139" spans="1:6">
      <c r="A139" s="497" t="s">
        <v>147</v>
      </c>
      <c r="B139" s="260" t="s">
        <v>210</v>
      </c>
      <c r="C139" s="244">
        <v>40</v>
      </c>
      <c r="D139" s="207"/>
      <c r="E139" s="46">
        <f>SUM(D128)</f>
        <v>26850026</v>
      </c>
      <c r="F139" s="213">
        <f>SUM(D139:E139)</f>
        <v>26850026</v>
      </c>
    </row>
    <row r="140" spans="1:6">
      <c r="A140" s="497" t="s">
        <v>148</v>
      </c>
      <c r="B140" s="260" t="s">
        <v>252</v>
      </c>
      <c r="C140" s="244">
        <v>41</v>
      </c>
      <c r="D140" s="207"/>
      <c r="E140" s="46"/>
      <c r="F140" s="213">
        <f t="shared" ref="F140:F149" si="5">SUM(D140:E140)</f>
        <v>0</v>
      </c>
    </row>
    <row r="141" spans="1:6">
      <c r="A141" s="497" t="s">
        <v>149</v>
      </c>
      <c r="B141" s="260" t="s">
        <v>426</v>
      </c>
      <c r="C141" s="244">
        <v>42</v>
      </c>
      <c r="D141" s="207"/>
      <c r="E141" s="46"/>
      <c r="F141" s="213">
        <f t="shared" si="5"/>
        <v>0</v>
      </c>
    </row>
    <row r="142" spans="1:6">
      <c r="A142" s="497" t="s">
        <v>150</v>
      </c>
      <c r="B142" s="260" t="s">
        <v>212</v>
      </c>
      <c r="C142" s="244">
        <v>43</v>
      </c>
      <c r="D142" s="207"/>
      <c r="E142" s="46"/>
      <c r="F142" s="213">
        <f t="shared" si="5"/>
        <v>0</v>
      </c>
    </row>
    <row r="143" spans="1:6">
      <c r="A143" s="497" t="s">
        <v>151</v>
      </c>
      <c r="B143" s="260" t="s">
        <v>213</v>
      </c>
      <c r="C143" s="244">
        <v>44</v>
      </c>
      <c r="D143" s="207"/>
      <c r="E143" s="46"/>
      <c r="F143" s="213">
        <f t="shared" si="5"/>
        <v>0</v>
      </c>
    </row>
    <row r="144" spans="1:6">
      <c r="A144" s="497" t="s">
        <v>152</v>
      </c>
      <c r="B144" s="260" t="s">
        <v>427</v>
      </c>
      <c r="C144" s="244">
        <v>45</v>
      </c>
      <c r="D144" s="207"/>
      <c r="E144" s="46"/>
      <c r="F144" s="213">
        <f t="shared" si="5"/>
        <v>0</v>
      </c>
    </row>
    <row r="145" spans="1:6">
      <c r="A145" s="497" t="s">
        <v>162</v>
      </c>
      <c r="B145" s="260" t="s">
        <v>214</v>
      </c>
      <c r="C145" s="244">
        <v>46</v>
      </c>
      <c r="D145" s="207"/>
      <c r="E145" s="46"/>
      <c r="F145" s="213">
        <f t="shared" si="5"/>
        <v>0</v>
      </c>
    </row>
    <row r="146" spans="1:6">
      <c r="A146" s="497" t="s">
        <v>155</v>
      </c>
      <c r="B146" s="260" t="s">
        <v>215</v>
      </c>
      <c r="C146" s="244">
        <v>47</v>
      </c>
      <c r="D146" s="207"/>
      <c r="E146" s="46"/>
      <c r="F146" s="213">
        <f t="shared" si="5"/>
        <v>0</v>
      </c>
    </row>
    <row r="147" spans="1:6">
      <c r="A147" s="497" t="s">
        <v>156</v>
      </c>
      <c r="B147" s="260" t="s">
        <v>347</v>
      </c>
      <c r="C147" s="244">
        <v>48</v>
      </c>
      <c r="D147" s="207"/>
      <c r="E147" s="46"/>
      <c r="F147" s="213">
        <f t="shared" si="5"/>
        <v>0</v>
      </c>
    </row>
    <row r="148" spans="1:6">
      <c r="A148" s="497" t="s">
        <v>157</v>
      </c>
      <c r="B148" s="260" t="s">
        <v>216</v>
      </c>
      <c r="C148" s="244">
        <v>49</v>
      </c>
      <c r="D148" s="207"/>
      <c r="E148" s="46"/>
      <c r="F148" s="213">
        <f t="shared" si="5"/>
        <v>0</v>
      </c>
    </row>
    <row r="149" spans="1:6" ht="13" thickBot="1">
      <c r="A149" s="497" t="s">
        <v>158</v>
      </c>
      <c r="B149" s="501" t="s">
        <v>428</v>
      </c>
      <c r="C149" s="244">
        <v>50</v>
      </c>
      <c r="D149" s="207"/>
      <c r="E149" s="46"/>
      <c r="F149" s="213">
        <f t="shared" si="5"/>
        <v>0</v>
      </c>
    </row>
    <row r="150" spans="1:6" ht="14" thickTop="1" thickBot="1">
      <c r="A150" s="732" t="s">
        <v>429</v>
      </c>
      <c r="B150" s="733"/>
      <c r="C150" s="480"/>
      <c r="D150" s="498">
        <f>SUM(D138:D149)</f>
        <v>0</v>
      </c>
      <c r="E150" s="498">
        <f>SUM(E138:E149)</f>
        <v>26850026</v>
      </c>
      <c r="F150" s="499">
        <f>SUM(F138:F149)</f>
        <v>26850026</v>
      </c>
    </row>
    <row r="151" spans="1:6" ht="14" thickTop="1" thickBot="1">
      <c r="A151" s="730" t="s">
        <v>430</v>
      </c>
      <c r="B151" s="731"/>
      <c r="C151" s="480"/>
      <c r="D151" s="498">
        <f>SUM(D150,D137)</f>
        <v>26850026</v>
      </c>
      <c r="E151" s="498">
        <f>SUM(E150,E137)</f>
        <v>26850026</v>
      </c>
      <c r="F151" s="499">
        <f>SUM(F137-F150)</f>
        <v>0</v>
      </c>
    </row>
    <row r="152" spans="1:6" ht="13" thickTop="1">
      <c r="C152" s="208"/>
    </row>
    <row r="153" spans="1:6" ht="14">
      <c r="B153" s="734" t="s">
        <v>760</v>
      </c>
      <c r="C153" s="734"/>
      <c r="D153" s="734"/>
      <c r="E153" s="734"/>
      <c r="F153" s="734"/>
    </row>
    <row r="171" spans="1:6" ht="15.5">
      <c r="A171" s="681" t="s">
        <v>273</v>
      </c>
      <c r="B171" s="681"/>
      <c r="C171" s="681"/>
      <c r="D171" s="681"/>
      <c r="E171" s="681"/>
      <c r="F171" s="681"/>
    </row>
    <row r="172" spans="1:6">
      <c r="A172" s="661" t="s">
        <v>407</v>
      </c>
      <c r="B172" s="661"/>
      <c r="C172" s="661"/>
      <c r="D172" s="661"/>
      <c r="E172" s="661"/>
      <c r="F172" s="661"/>
    </row>
    <row r="173" spans="1:6">
      <c r="A173" s="729" t="s">
        <v>408</v>
      </c>
      <c r="B173" s="729"/>
      <c r="C173" s="729"/>
      <c r="D173" s="729"/>
      <c r="E173" s="729"/>
      <c r="F173" s="729"/>
    </row>
    <row r="174" spans="1:6">
      <c r="A174" s="208"/>
      <c r="B174" s="208"/>
      <c r="C174" s="208"/>
      <c r="E174" s="254"/>
      <c r="F174" s="254"/>
    </row>
    <row r="175" spans="1:6" ht="15.5">
      <c r="C175" s="208"/>
      <c r="F175" s="433" t="s">
        <v>761</v>
      </c>
    </row>
    <row r="176" spans="1:6">
      <c r="C176" s="208"/>
      <c r="F176" s="44" t="s">
        <v>751</v>
      </c>
    </row>
    <row r="177" spans="1:6" ht="13">
      <c r="B177" s="683" t="s">
        <v>410</v>
      </c>
      <c r="C177" s="683"/>
      <c r="D177" s="683"/>
      <c r="E177" s="683"/>
    </row>
    <row r="178" spans="1:6" ht="13">
      <c r="B178" s="311" t="s">
        <v>411</v>
      </c>
      <c r="C178" s="311"/>
      <c r="D178" s="488" t="s">
        <v>769</v>
      </c>
    </row>
    <row r="179" spans="1:6">
      <c r="B179" s="56" t="s">
        <v>412</v>
      </c>
      <c r="C179" s="56"/>
      <c r="D179" s="489" t="s">
        <v>770</v>
      </c>
    </row>
    <row r="180" spans="1:6">
      <c r="B180" s="42" t="s">
        <v>413</v>
      </c>
      <c r="C180" s="244" t="s">
        <v>414</v>
      </c>
      <c r="D180" s="207"/>
      <c r="E180" s="490"/>
    </row>
    <row r="181" spans="1:6">
      <c r="B181" s="42" t="s">
        <v>415</v>
      </c>
      <c r="C181" s="244" t="s">
        <v>414</v>
      </c>
      <c r="D181" s="207">
        <v>31912281</v>
      </c>
    </row>
    <row r="182" spans="1:6" ht="13">
      <c r="A182" s="175"/>
      <c r="B182" s="311" t="s">
        <v>416</v>
      </c>
      <c r="C182" s="310" t="s">
        <v>417</v>
      </c>
      <c r="D182" s="491">
        <f>SUM(D180:D181)</f>
        <v>31912281</v>
      </c>
      <c r="E182" s="230"/>
      <c r="F182" s="230"/>
    </row>
    <row r="183" spans="1:6" ht="13.5" thickBot="1">
      <c r="A183" s="175"/>
      <c r="B183" s="175"/>
      <c r="C183" s="188"/>
      <c r="D183" s="324"/>
      <c r="E183" s="230"/>
      <c r="F183" s="230"/>
    </row>
    <row r="184" spans="1:6" ht="14" thickTop="1" thickBot="1">
      <c r="A184" s="479" t="s">
        <v>418</v>
      </c>
      <c r="B184" s="480" t="s">
        <v>419</v>
      </c>
      <c r="C184" s="480" t="s">
        <v>420</v>
      </c>
      <c r="D184" s="243" t="s">
        <v>281</v>
      </c>
      <c r="E184" s="243" t="s">
        <v>282</v>
      </c>
      <c r="F184" s="247" t="s">
        <v>10</v>
      </c>
    </row>
    <row r="185" spans="1:6" ht="13.5" thickTop="1" thickBot="1">
      <c r="A185" s="492"/>
      <c r="B185" s="493" t="s">
        <v>421</v>
      </c>
      <c r="C185" s="251">
        <v>69</v>
      </c>
      <c r="D185" s="494">
        <f>SUM(D181)</f>
        <v>31912281</v>
      </c>
      <c r="E185" s="217">
        <v>0</v>
      </c>
      <c r="F185" s="218">
        <f t="shared" ref="F185:F193" si="6">SUM(D185:E185)</f>
        <v>31912281</v>
      </c>
    </row>
    <row r="186" spans="1:6" ht="13" thickTop="1">
      <c r="A186" s="495" t="s">
        <v>131</v>
      </c>
      <c r="B186" s="277" t="s">
        <v>422</v>
      </c>
      <c r="C186" s="312">
        <v>31</v>
      </c>
      <c r="D186" s="496"/>
      <c r="E186" s="194"/>
      <c r="F186" s="213">
        <f t="shared" si="6"/>
        <v>0</v>
      </c>
    </row>
    <row r="187" spans="1:6">
      <c r="A187" s="497" t="s">
        <v>139</v>
      </c>
      <c r="B187" s="260" t="s">
        <v>244</v>
      </c>
      <c r="C187" s="244">
        <v>32</v>
      </c>
      <c r="D187" s="207"/>
      <c r="E187" s="46"/>
      <c r="F187" s="213">
        <f t="shared" si="6"/>
        <v>0</v>
      </c>
    </row>
    <row r="188" spans="1:6">
      <c r="A188" s="497" t="s">
        <v>140</v>
      </c>
      <c r="B188" s="260" t="s">
        <v>245</v>
      </c>
      <c r="C188" s="312">
        <v>33</v>
      </c>
      <c r="D188" s="207"/>
      <c r="E188" s="46"/>
      <c r="F188" s="213">
        <f t="shared" si="6"/>
        <v>0</v>
      </c>
    </row>
    <row r="189" spans="1:6">
      <c r="A189" s="497" t="s">
        <v>141</v>
      </c>
      <c r="B189" s="260" t="s">
        <v>246</v>
      </c>
      <c r="C189" s="244">
        <v>34</v>
      </c>
      <c r="D189" s="207"/>
      <c r="E189" s="46"/>
      <c r="F189" s="213">
        <f t="shared" si="6"/>
        <v>0</v>
      </c>
    </row>
    <row r="190" spans="1:6">
      <c r="A190" s="497" t="s">
        <v>142</v>
      </c>
      <c r="B190" s="260" t="s">
        <v>423</v>
      </c>
      <c r="C190" s="312">
        <v>35</v>
      </c>
      <c r="D190" s="207"/>
      <c r="E190" s="46"/>
      <c r="F190" s="213">
        <f t="shared" si="6"/>
        <v>0</v>
      </c>
    </row>
    <row r="191" spans="1:6">
      <c r="A191" s="497" t="s">
        <v>143</v>
      </c>
      <c r="B191" s="260" t="s">
        <v>248</v>
      </c>
      <c r="C191" s="244">
        <v>36</v>
      </c>
      <c r="D191" s="207"/>
      <c r="E191" s="46"/>
      <c r="F191" s="213">
        <f t="shared" si="6"/>
        <v>0</v>
      </c>
    </row>
    <row r="192" spans="1:6">
      <c r="A192" s="497" t="s">
        <v>144</v>
      </c>
      <c r="B192" s="264" t="s">
        <v>209</v>
      </c>
      <c r="C192" s="313">
        <v>37</v>
      </c>
      <c r="D192" s="207"/>
      <c r="E192" s="46"/>
      <c r="F192" s="213">
        <f t="shared" si="6"/>
        <v>0</v>
      </c>
    </row>
    <row r="193" spans="1:6" ht="13" thickBot="1">
      <c r="A193" s="497" t="s">
        <v>145</v>
      </c>
      <c r="B193" s="264" t="s">
        <v>250</v>
      </c>
      <c r="C193" s="313">
        <v>38</v>
      </c>
      <c r="D193" s="207"/>
      <c r="E193" s="46"/>
      <c r="F193" s="213">
        <f t="shared" si="6"/>
        <v>0</v>
      </c>
    </row>
    <row r="194" spans="1:6" ht="14" thickTop="1" thickBot="1">
      <c r="A194" s="730" t="s">
        <v>424</v>
      </c>
      <c r="B194" s="731"/>
      <c r="C194" s="480"/>
      <c r="D194" s="498">
        <f>SUM(D185:D193)</f>
        <v>31912281</v>
      </c>
      <c r="E194" s="498">
        <f>SUM(E185:E193)</f>
        <v>0</v>
      </c>
      <c r="F194" s="499">
        <f>SUM(F185:F193)</f>
        <v>31912281</v>
      </c>
    </row>
    <row r="195" spans="1:6" ht="13" thickTop="1">
      <c r="A195" s="500" t="s">
        <v>146</v>
      </c>
      <c r="B195" s="257" t="s">
        <v>425</v>
      </c>
      <c r="C195" s="312">
        <v>39</v>
      </c>
      <c r="D195" s="207"/>
      <c r="E195" s="46"/>
      <c r="F195" s="213">
        <f>SUM(D195:E195)</f>
        <v>0</v>
      </c>
    </row>
    <row r="196" spans="1:6">
      <c r="A196" s="497" t="s">
        <v>147</v>
      </c>
      <c r="B196" s="260" t="s">
        <v>210</v>
      </c>
      <c r="C196" s="244">
        <v>40</v>
      </c>
      <c r="D196" s="207"/>
      <c r="E196" s="46">
        <f>SUM(D185)</f>
        <v>31912281</v>
      </c>
      <c r="F196" s="213">
        <f>SUM(D196:E196)</f>
        <v>31912281</v>
      </c>
    </row>
    <row r="197" spans="1:6">
      <c r="A197" s="497" t="s">
        <v>148</v>
      </c>
      <c r="B197" s="260" t="s">
        <v>252</v>
      </c>
      <c r="C197" s="244">
        <v>41</v>
      </c>
      <c r="D197" s="207"/>
      <c r="E197" s="46"/>
      <c r="F197" s="213">
        <f t="shared" ref="F197:F206" si="7">SUM(D197:E197)</f>
        <v>0</v>
      </c>
    </row>
    <row r="198" spans="1:6">
      <c r="A198" s="497" t="s">
        <v>149</v>
      </c>
      <c r="B198" s="260" t="s">
        <v>426</v>
      </c>
      <c r="C198" s="244">
        <v>42</v>
      </c>
      <c r="D198" s="207"/>
      <c r="E198" s="46"/>
      <c r="F198" s="213">
        <f t="shared" si="7"/>
        <v>0</v>
      </c>
    </row>
    <row r="199" spans="1:6">
      <c r="A199" s="497" t="s">
        <v>150</v>
      </c>
      <c r="B199" s="260" t="s">
        <v>212</v>
      </c>
      <c r="C199" s="244">
        <v>43</v>
      </c>
      <c r="D199" s="207"/>
      <c r="E199" s="46"/>
      <c r="F199" s="213">
        <f t="shared" si="7"/>
        <v>0</v>
      </c>
    </row>
    <row r="200" spans="1:6">
      <c r="A200" s="497" t="s">
        <v>151</v>
      </c>
      <c r="B200" s="260" t="s">
        <v>213</v>
      </c>
      <c r="C200" s="244">
        <v>44</v>
      </c>
      <c r="D200" s="207"/>
      <c r="E200" s="46"/>
      <c r="F200" s="213">
        <f t="shared" si="7"/>
        <v>0</v>
      </c>
    </row>
    <row r="201" spans="1:6">
      <c r="A201" s="497" t="s">
        <v>152</v>
      </c>
      <c r="B201" s="260" t="s">
        <v>427</v>
      </c>
      <c r="C201" s="244">
        <v>45</v>
      </c>
      <c r="D201" s="207"/>
      <c r="E201" s="46"/>
      <c r="F201" s="213">
        <f t="shared" si="7"/>
        <v>0</v>
      </c>
    </row>
    <row r="202" spans="1:6">
      <c r="A202" s="497" t="s">
        <v>162</v>
      </c>
      <c r="B202" s="260" t="s">
        <v>214</v>
      </c>
      <c r="C202" s="244">
        <v>46</v>
      </c>
      <c r="D202" s="207"/>
      <c r="E202" s="46"/>
      <c r="F202" s="213">
        <f t="shared" si="7"/>
        <v>0</v>
      </c>
    </row>
    <row r="203" spans="1:6">
      <c r="A203" s="497" t="s">
        <v>155</v>
      </c>
      <c r="B203" s="260" t="s">
        <v>215</v>
      </c>
      <c r="C203" s="244">
        <v>47</v>
      </c>
      <c r="D203" s="207"/>
      <c r="E203" s="46"/>
      <c r="F203" s="213">
        <f t="shared" si="7"/>
        <v>0</v>
      </c>
    </row>
    <row r="204" spans="1:6">
      <c r="A204" s="497" t="s">
        <v>156</v>
      </c>
      <c r="B204" s="260" t="s">
        <v>347</v>
      </c>
      <c r="C204" s="244">
        <v>48</v>
      </c>
      <c r="D204" s="207"/>
      <c r="E204" s="46"/>
      <c r="F204" s="213">
        <f t="shared" si="7"/>
        <v>0</v>
      </c>
    </row>
    <row r="205" spans="1:6">
      <c r="A205" s="497" t="s">
        <v>157</v>
      </c>
      <c r="B205" s="260" t="s">
        <v>216</v>
      </c>
      <c r="C205" s="244">
        <v>49</v>
      </c>
      <c r="D205" s="207"/>
      <c r="E205" s="46"/>
      <c r="F205" s="213">
        <f t="shared" si="7"/>
        <v>0</v>
      </c>
    </row>
    <row r="206" spans="1:6" ht="13" thickBot="1">
      <c r="A206" s="497" t="s">
        <v>158</v>
      </c>
      <c r="B206" s="501" t="s">
        <v>428</v>
      </c>
      <c r="C206" s="244">
        <v>50</v>
      </c>
      <c r="D206" s="207"/>
      <c r="E206" s="46"/>
      <c r="F206" s="213">
        <f t="shared" si="7"/>
        <v>0</v>
      </c>
    </row>
    <row r="207" spans="1:6" ht="14" thickTop="1" thickBot="1">
      <c r="A207" s="732" t="s">
        <v>429</v>
      </c>
      <c r="B207" s="733"/>
      <c r="C207" s="480"/>
      <c r="D207" s="498">
        <f>SUM(D195:D206)</f>
        <v>0</v>
      </c>
      <c r="E207" s="498">
        <f>SUM(E195:E206)</f>
        <v>31912281</v>
      </c>
      <c r="F207" s="499">
        <f>SUM(F195:F206)</f>
        <v>31912281</v>
      </c>
    </row>
    <row r="208" spans="1:6" ht="14" thickTop="1" thickBot="1">
      <c r="A208" s="730" t="s">
        <v>430</v>
      </c>
      <c r="B208" s="731"/>
      <c r="C208" s="480"/>
      <c r="D208" s="498">
        <f>SUM(D207,D194)</f>
        <v>31912281</v>
      </c>
      <c r="E208" s="498">
        <f>SUM(E207,E194)</f>
        <v>31912281</v>
      </c>
      <c r="F208" s="499">
        <f>SUM(F194-F207)</f>
        <v>0</v>
      </c>
    </row>
    <row r="209" spans="2:6" ht="13" thickTop="1">
      <c r="C209" s="208"/>
    </row>
    <row r="210" spans="2:6" ht="14">
      <c r="B210" s="734" t="s">
        <v>760</v>
      </c>
      <c r="C210" s="734"/>
      <c r="D210" s="734"/>
      <c r="E210" s="734"/>
      <c r="F210" s="734"/>
    </row>
    <row r="213" spans="2:6" ht="51.75" customHeight="1"/>
    <row r="231" spans="1:6" ht="15.5">
      <c r="A231" s="681" t="s">
        <v>273</v>
      </c>
      <c r="B231" s="681"/>
      <c r="C231" s="681"/>
      <c r="D231" s="681"/>
      <c r="E231" s="681"/>
      <c r="F231" s="681"/>
    </row>
    <row r="232" spans="1:6">
      <c r="A232" s="661" t="s">
        <v>407</v>
      </c>
      <c r="B232" s="661"/>
      <c r="C232" s="661"/>
      <c r="D232" s="661"/>
      <c r="E232" s="661"/>
      <c r="F232" s="661"/>
    </row>
    <row r="233" spans="1:6">
      <c r="A233" s="729" t="s">
        <v>408</v>
      </c>
      <c r="B233" s="729"/>
      <c r="C233" s="729"/>
      <c r="D233" s="729"/>
      <c r="E233" s="729"/>
      <c r="F233" s="729"/>
    </row>
    <row r="234" spans="1:6">
      <c r="A234" s="208"/>
      <c r="B234" s="208"/>
      <c r="C234" s="208"/>
      <c r="E234" s="254"/>
      <c r="F234" s="254"/>
    </row>
    <row r="235" spans="1:6" ht="15.5">
      <c r="C235" s="208"/>
      <c r="F235" s="433" t="s">
        <v>762</v>
      </c>
    </row>
    <row r="236" spans="1:6">
      <c r="C236" s="208"/>
      <c r="F236" s="44" t="s">
        <v>751</v>
      </c>
    </row>
    <row r="237" spans="1:6" ht="13">
      <c r="B237" s="683" t="s">
        <v>410</v>
      </c>
      <c r="C237" s="683"/>
      <c r="D237" s="683"/>
      <c r="E237" s="683"/>
    </row>
    <row r="238" spans="1:6" ht="13">
      <c r="B238" s="311" t="s">
        <v>411</v>
      </c>
      <c r="C238" s="311"/>
      <c r="D238" s="488" t="s">
        <v>771</v>
      </c>
    </row>
    <row r="239" spans="1:6">
      <c r="B239" s="56" t="s">
        <v>412</v>
      </c>
      <c r="C239" s="56"/>
      <c r="D239" s="489" t="s">
        <v>772</v>
      </c>
    </row>
    <row r="240" spans="1:6">
      <c r="B240" s="42" t="s">
        <v>413</v>
      </c>
      <c r="C240" s="244" t="s">
        <v>414</v>
      </c>
      <c r="D240" s="207"/>
      <c r="E240" s="490"/>
    </row>
    <row r="241" spans="1:6">
      <c r="B241" s="42" t="s">
        <v>415</v>
      </c>
      <c r="C241" s="244" t="s">
        <v>414</v>
      </c>
      <c r="D241" s="207">
        <v>752162</v>
      </c>
    </row>
    <row r="242" spans="1:6" ht="13">
      <c r="A242" s="175"/>
      <c r="B242" s="311" t="s">
        <v>416</v>
      </c>
      <c r="C242" s="310" t="s">
        <v>417</v>
      </c>
      <c r="D242" s="491">
        <f>SUM(D240:D241)</f>
        <v>752162</v>
      </c>
      <c r="E242" s="230"/>
      <c r="F242" s="230"/>
    </row>
    <row r="243" spans="1:6" ht="13.5" thickBot="1">
      <c r="A243" s="175"/>
      <c r="B243" s="175"/>
      <c r="C243" s="188"/>
      <c r="D243" s="324"/>
      <c r="E243" s="230"/>
      <c r="F243" s="230"/>
    </row>
    <row r="244" spans="1:6" ht="14" thickTop="1" thickBot="1">
      <c r="A244" s="479" t="s">
        <v>418</v>
      </c>
      <c r="B244" s="480" t="s">
        <v>419</v>
      </c>
      <c r="C244" s="480" t="s">
        <v>420</v>
      </c>
      <c r="D244" s="243" t="s">
        <v>281</v>
      </c>
      <c r="E244" s="243" t="s">
        <v>282</v>
      </c>
      <c r="F244" s="247" t="s">
        <v>10</v>
      </c>
    </row>
    <row r="245" spans="1:6" ht="13.5" thickTop="1" thickBot="1">
      <c r="A245" s="492"/>
      <c r="B245" s="493" t="s">
        <v>421</v>
      </c>
      <c r="C245" s="251">
        <v>69</v>
      </c>
      <c r="D245" s="494">
        <f>SUM(D241)</f>
        <v>752162</v>
      </c>
      <c r="E245" s="217">
        <v>0</v>
      </c>
      <c r="F245" s="218">
        <f t="shared" ref="F245:F253" si="8">SUM(D245:E245)</f>
        <v>752162</v>
      </c>
    </row>
    <row r="246" spans="1:6" ht="13" thickTop="1">
      <c r="A246" s="495" t="s">
        <v>131</v>
      </c>
      <c r="B246" s="277" t="s">
        <v>422</v>
      </c>
      <c r="C246" s="312">
        <v>31</v>
      </c>
      <c r="D246" s="496"/>
      <c r="E246" s="194"/>
      <c r="F246" s="213">
        <f t="shared" si="8"/>
        <v>0</v>
      </c>
    </row>
    <row r="247" spans="1:6">
      <c r="A247" s="497" t="s">
        <v>139</v>
      </c>
      <c r="B247" s="260" t="s">
        <v>244</v>
      </c>
      <c r="C247" s="244">
        <v>32</v>
      </c>
      <c r="D247" s="207"/>
      <c r="E247" s="46"/>
      <c r="F247" s="213">
        <f t="shared" si="8"/>
        <v>0</v>
      </c>
    </row>
    <row r="248" spans="1:6">
      <c r="A248" s="497" t="s">
        <v>140</v>
      </c>
      <c r="B248" s="260" t="s">
        <v>245</v>
      </c>
      <c r="C248" s="312">
        <v>33</v>
      </c>
      <c r="D248" s="207"/>
      <c r="E248" s="46"/>
      <c r="F248" s="213">
        <f t="shared" si="8"/>
        <v>0</v>
      </c>
    </row>
    <row r="249" spans="1:6">
      <c r="A249" s="497" t="s">
        <v>141</v>
      </c>
      <c r="B249" s="260" t="s">
        <v>246</v>
      </c>
      <c r="C249" s="244">
        <v>34</v>
      </c>
      <c r="D249" s="207"/>
      <c r="E249" s="46"/>
      <c r="F249" s="213">
        <f t="shared" si="8"/>
        <v>0</v>
      </c>
    </row>
    <row r="250" spans="1:6">
      <c r="A250" s="497" t="s">
        <v>142</v>
      </c>
      <c r="B250" s="260" t="s">
        <v>423</v>
      </c>
      <c r="C250" s="312">
        <v>35</v>
      </c>
      <c r="D250" s="207"/>
      <c r="E250" s="46"/>
      <c r="F250" s="213">
        <f t="shared" si="8"/>
        <v>0</v>
      </c>
    </row>
    <row r="251" spans="1:6">
      <c r="A251" s="497" t="s">
        <v>143</v>
      </c>
      <c r="B251" s="260" t="s">
        <v>248</v>
      </c>
      <c r="C251" s="244">
        <v>36</v>
      </c>
      <c r="D251" s="207"/>
      <c r="E251" s="46"/>
      <c r="F251" s="213">
        <f t="shared" si="8"/>
        <v>0</v>
      </c>
    </row>
    <row r="252" spans="1:6">
      <c r="A252" s="497" t="s">
        <v>144</v>
      </c>
      <c r="B252" s="264" t="s">
        <v>209</v>
      </c>
      <c r="C252" s="313">
        <v>37</v>
      </c>
      <c r="D252" s="207"/>
      <c r="E252" s="46"/>
      <c r="F252" s="213">
        <f t="shared" si="8"/>
        <v>0</v>
      </c>
    </row>
    <row r="253" spans="1:6" ht="13" thickBot="1">
      <c r="A253" s="497" t="s">
        <v>145</v>
      </c>
      <c r="B253" s="264" t="s">
        <v>250</v>
      </c>
      <c r="C253" s="313">
        <v>38</v>
      </c>
      <c r="D253" s="207"/>
      <c r="E253" s="46"/>
      <c r="F253" s="213">
        <f t="shared" si="8"/>
        <v>0</v>
      </c>
    </row>
    <row r="254" spans="1:6" ht="14" thickTop="1" thickBot="1">
      <c r="A254" s="730" t="s">
        <v>424</v>
      </c>
      <c r="B254" s="731"/>
      <c r="C254" s="480"/>
      <c r="D254" s="498">
        <f>SUM(D245:D253)</f>
        <v>752162</v>
      </c>
      <c r="E254" s="498">
        <f>SUM(E245:E253)</f>
        <v>0</v>
      </c>
      <c r="F254" s="499">
        <f>SUM(F245:F253)</f>
        <v>752162</v>
      </c>
    </row>
    <row r="255" spans="1:6" ht="13" thickTop="1">
      <c r="A255" s="500" t="s">
        <v>146</v>
      </c>
      <c r="B255" s="257" t="s">
        <v>425</v>
      </c>
      <c r="C255" s="312">
        <v>39</v>
      </c>
      <c r="D255" s="207"/>
      <c r="E255" s="46"/>
      <c r="F255" s="213">
        <f>SUM(D255:E255)</f>
        <v>0</v>
      </c>
    </row>
    <row r="256" spans="1:6">
      <c r="A256" s="497" t="s">
        <v>147</v>
      </c>
      <c r="B256" s="260" t="s">
        <v>210</v>
      </c>
      <c r="C256" s="244">
        <v>40</v>
      </c>
      <c r="D256" s="207"/>
      <c r="E256" s="46">
        <f>SUM(D245)</f>
        <v>752162</v>
      </c>
      <c r="F256" s="213">
        <f>SUM(D256:E256)</f>
        <v>752162</v>
      </c>
    </row>
    <row r="257" spans="1:6">
      <c r="A257" s="497" t="s">
        <v>148</v>
      </c>
      <c r="B257" s="260" t="s">
        <v>252</v>
      </c>
      <c r="C257" s="244">
        <v>41</v>
      </c>
      <c r="D257" s="207"/>
      <c r="E257" s="46"/>
      <c r="F257" s="213">
        <f t="shared" ref="F257:F266" si="9">SUM(D257:E257)</f>
        <v>0</v>
      </c>
    </row>
    <row r="258" spans="1:6">
      <c r="A258" s="497" t="s">
        <v>149</v>
      </c>
      <c r="B258" s="260" t="s">
        <v>426</v>
      </c>
      <c r="C258" s="244">
        <v>42</v>
      </c>
      <c r="D258" s="207"/>
      <c r="E258" s="46"/>
      <c r="F258" s="213">
        <f t="shared" si="9"/>
        <v>0</v>
      </c>
    </row>
    <row r="259" spans="1:6">
      <c r="A259" s="497" t="s">
        <v>150</v>
      </c>
      <c r="B259" s="260" t="s">
        <v>212</v>
      </c>
      <c r="C259" s="244">
        <v>43</v>
      </c>
      <c r="D259" s="207"/>
      <c r="E259" s="46"/>
      <c r="F259" s="213">
        <f t="shared" si="9"/>
        <v>0</v>
      </c>
    </row>
    <row r="260" spans="1:6">
      <c r="A260" s="497" t="s">
        <v>151</v>
      </c>
      <c r="B260" s="260" t="s">
        <v>213</v>
      </c>
      <c r="C260" s="244">
        <v>44</v>
      </c>
      <c r="D260" s="207"/>
      <c r="E260" s="46"/>
      <c r="F260" s="213">
        <f t="shared" si="9"/>
        <v>0</v>
      </c>
    </row>
    <row r="261" spans="1:6">
      <c r="A261" s="497" t="s">
        <v>152</v>
      </c>
      <c r="B261" s="260" t="s">
        <v>427</v>
      </c>
      <c r="C261" s="244">
        <v>45</v>
      </c>
      <c r="D261" s="207"/>
      <c r="E261" s="46"/>
      <c r="F261" s="213">
        <f t="shared" si="9"/>
        <v>0</v>
      </c>
    </row>
    <row r="262" spans="1:6">
      <c r="A262" s="497" t="s">
        <v>162</v>
      </c>
      <c r="B262" s="260" t="s">
        <v>214</v>
      </c>
      <c r="C262" s="244">
        <v>46</v>
      </c>
      <c r="D262" s="207"/>
      <c r="E262" s="46"/>
      <c r="F262" s="213">
        <f t="shared" si="9"/>
        <v>0</v>
      </c>
    </row>
    <row r="263" spans="1:6">
      <c r="A263" s="497" t="s">
        <v>155</v>
      </c>
      <c r="B263" s="260" t="s">
        <v>215</v>
      </c>
      <c r="C263" s="244">
        <v>47</v>
      </c>
      <c r="D263" s="207"/>
      <c r="E263" s="46"/>
      <c r="F263" s="213">
        <f t="shared" si="9"/>
        <v>0</v>
      </c>
    </row>
    <row r="264" spans="1:6">
      <c r="A264" s="497" t="s">
        <v>156</v>
      </c>
      <c r="B264" s="260" t="s">
        <v>347</v>
      </c>
      <c r="C264" s="244">
        <v>48</v>
      </c>
      <c r="D264" s="207"/>
      <c r="E264" s="46"/>
      <c r="F264" s="213">
        <f t="shared" si="9"/>
        <v>0</v>
      </c>
    </row>
    <row r="265" spans="1:6">
      <c r="A265" s="497" t="s">
        <v>157</v>
      </c>
      <c r="B265" s="260" t="s">
        <v>216</v>
      </c>
      <c r="C265" s="244">
        <v>49</v>
      </c>
      <c r="D265" s="207"/>
      <c r="E265" s="46"/>
      <c r="F265" s="213">
        <f t="shared" si="9"/>
        <v>0</v>
      </c>
    </row>
    <row r="266" spans="1:6" ht="13" thickBot="1">
      <c r="A266" s="497" t="s">
        <v>158</v>
      </c>
      <c r="B266" s="501" t="s">
        <v>428</v>
      </c>
      <c r="C266" s="244">
        <v>50</v>
      </c>
      <c r="D266" s="207"/>
      <c r="E266" s="46"/>
      <c r="F266" s="213">
        <f t="shared" si="9"/>
        <v>0</v>
      </c>
    </row>
    <row r="267" spans="1:6" ht="14" thickTop="1" thickBot="1">
      <c r="A267" s="732" t="s">
        <v>429</v>
      </c>
      <c r="B267" s="733"/>
      <c r="C267" s="480"/>
      <c r="D267" s="498">
        <f>SUM(D255:D266)</f>
        <v>0</v>
      </c>
      <c r="E267" s="498">
        <f>SUM(E255:E266)</f>
        <v>752162</v>
      </c>
      <c r="F267" s="499">
        <f>SUM(F255:F266)</f>
        <v>752162</v>
      </c>
    </row>
    <row r="268" spans="1:6" ht="14" thickTop="1" thickBot="1">
      <c r="A268" s="730" t="s">
        <v>430</v>
      </c>
      <c r="B268" s="731"/>
      <c r="C268" s="480"/>
      <c r="D268" s="498">
        <f>SUM(D267,D254)</f>
        <v>752162</v>
      </c>
      <c r="E268" s="498">
        <f>SUM(E267,E254)</f>
        <v>752162</v>
      </c>
      <c r="F268" s="499">
        <f>SUM(F254-F267)</f>
        <v>0</v>
      </c>
    </row>
    <row r="269" spans="1:6" ht="14" thickTop="1" thickBot="1">
      <c r="A269" s="730" t="s">
        <v>430</v>
      </c>
      <c r="B269" s="731"/>
      <c r="C269" s="480"/>
      <c r="D269" s="498">
        <f>SUM(D268,D255)</f>
        <v>752162</v>
      </c>
      <c r="E269" s="498">
        <f>SUM(E268,E255)</f>
        <v>752162</v>
      </c>
      <c r="F269" s="499">
        <f>SUM(F255-F268)</f>
        <v>0</v>
      </c>
    </row>
    <row r="270" spans="1:6" ht="64.5" customHeight="1" thickTop="1">
      <c r="B270" s="734"/>
      <c r="C270" s="734"/>
      <c r="D270" s="734"/>
      <c r="E270" s="734"/>
      <c r="F270" s="734"/>
    </row>
    <row r="287" spans="1:6" ht="15.5">
      <c r="A287" s="681"/>
      <c r="B287" s="681"/>
      <c r="C287" s="681"/>
      <c r="D287" s="681"/>
      <c r="E287" s="681"/>
      <c r="F287" s="681"/>
    </row>
    <row r="288" spans="1:6">
      <c r="A288" s="661"/>
      <c r="B288" s="661"/>
      <c r="C288" s="661"/>
      <c r="D288" s="661"/>
      <c r="E288" s="661"/>
      <c r="F288" s="661"/>
    </row>
    <row r="289" spans="1:6">
      <c r="A289" s="729"/>
      <c r="B289" s="729"/>
      <c r="C289" s="729"/>
      <c r="D289" s="729"/>
      <c r="E289" s="729"/>
      <c r="F289" s="729"/>
    </row>
    <row r="290" spans="1:6">
      <c r="A290" s="208"/>
      <c r="B290" s="208"/>
      <c r="C290" s="208"/>
      <c r="E290" s="254"/>
      <c r="F290" s="254"/>
    </row>
    <row r="291" spans="1:6" ht="15.5">
      <c r="C291" s="208"/>
      <c r="F291" s="433"/>
    </row>
    <row r="292" spans="1:6">
      <c r="C292" s="208"/>
    </row>
    <row r="293" spans="1:6" ht="13">
      <c r="B293" s="683"/>
      <c r="C293" s="683"/>
      <c r="D293" s="683"/>
      <c r="E293" s="683"/>
    </row>
    <row r="294" spans="1:6" ht="13">
      <c r="B294" s="311"/>
      <c r="C294" s="311"/>
      <c r="D294" s="488"/>
    </row>
    <row r="295" spans="1:6">
      <c r="B295" s="56"/>
      <c r="C295" s="56"/>
      <c r="D295" s="489"/>
    </row>
    <row r="296" spans="1:6">
      <c r="B296" s="42"/>
      <c r="C296" s="244"/>
      <c r="D296" s="207"/>
      <c r="E296" s="490"/>
    </row>
    <row r="297" spans="1:6">
      <c r="B297" s="42"/>
      <c r="C297" s="244"/>
      <c r="D297" s="207"/>
    </row>
    <row r="298" spans="1:6" ht="13">
      <c r="A298" s="175"/>
      <c r="B298" s="311"/>
      <c r="C298" s="310"/>
      <c r="D298" s="491"/>
      <c r="E298" s="230"/>
      <c r="F298" s="230"/>
    </row>
    <row r="299" spans="1:6" ht="13.5" thickBot="1">
      <c r="A299" s="175"/>
      <c r="B299" s="175"/>
      <c r="C299" s="188"/>
      <c r="D299" s="324"/>
      <c r="E299" s="230"/>
      <c r="F299" s="230"/>
    </row>
    <row r="300" spans="1:6" ht="14" thickTop="1" thickBot="1">
      <c r="A300" s="479"/>
      <c r="B300" s="480"/>
      <c r="C300" s="480"/>
      <c r="D300" s="243"/>
      <c r="E300" s="243"/>
      <c r="F300" s="247"/>
    </row>
    <row r="301" spans="1:6" ht="13.5" thickTop="1" thickBot="1">
      <c r="A301" s="492"/>
      <c r="B301" s="493"/>
      <c r="C301" s="251"/>
      <c r="D301" s="494"/>
      <c r="E301" s="217"/>
      <c r="F301" s="218"/>
    </row>
    <row r="302" spans="1:6" ht="13" thickTop="1">
      <c r="A302" s="495"/>
      <c r="B302" s="277"/>
      <c r="C302" s="312"/>
      <c r="D302" s="496"/>
      <c r="E302" s="194"/>
      <c r="F302" s="213"/>
    </row>
    <row r="303" spans="1:6">
      <c r="A303" s="497"/>
      <c r="B303" s="260"/>
      <c r="C303" s="244"/>
      <c r="D303" s="207"/>
      <c r="E303" s="46"/>
      <c r="F303" s="213"/>
    </row>
    <row r="304" spans="1:6">
      <c r="A304" s="497"/>
      <c r="B304" s="260"/>
      <c r="C304" s="312"/>
      <c r="D304" s="207"/>
      <c r="E304" s="46"/>
      <c r="F304" s="213"/>
    </row>
    <row r="305" spans="1:6">
      <c r="A305" s="497"/>
      <c r="B305" s="260"/>
      <c r="C305" s="244"/>
      <c r="D305" s="207"/>
      <c r="E305" s="46"/>
      <c r="F305" s="213"/>
    </row>
    <row r="306" spans="1:6">
      <c r="A306" s="497"/>
      <c r="B306" s="260"/>
      <c r="C306" s="312"/>
      <c r="D306" s="207"/>
      <c r="E306" s="46"/>
      <c r="F306" s="213"/>
    </row>
    <row r="307" spans="1:6">
      <c r="A307" s="497"/>
      <c r="B307" s="260"/>
      <c r="C307" s="244"/>
      <c r="D307" s="207"/>
      <c r="E307" s="46"/>
      <c r="F307" s="213"/>
    </row>
    <row r="308" spans="1:6">
      <c r="A308" s="497"/>
      <c r="B308" s="264"/>
      <c r="C308" s="313"/>
      <c r="D308" s="207"/>
      <c r="E308" s="46"/>
      <c r="F308" s="213"/>
    </row>
    <row r="309" spans="1:6" ht="13" thickBot="1">
      <c r="A309" s="497"/>
      <c r="B309" s="264"/>
      <c r="C309" s="313"/>
      <c r="D309" s="207"/>
      <c r="E309" s="46"/>
      <c r="F309" s="213"/>
    </row>
    <row r="310" spans="1:6" ht="14" thickTop="1" thickBot="1">
      <c r="A310" s="730"/>
      <c r="B310" s="731"/>
      <c r="C310" s="480"/>
      <c r="D310" s="498"/>
      <c r="E310" s="498"/>
      <c r="F310" s="499"/>
    </row>
    <row r="311" spans="1:6" ht="13" thickTop="1">
      <c r="A311" s="500"/>
      <c r="B311" s="257"/>
      <c r="C311" s="312"/>
      <c r="D311" s="207"/>
      <c r="E311" s="46"/>
      <c r="F311" s="213"/>
    </row>
    <row r="312" spans="1:6">
      <c r="A312" s="497"/>
      <c r="B312" s="260"/>
      <c r="C312" s="244"/>
      <c r="D312" s="207"/>
      <c r="E312" s="46"/>
      <c r="F312" s="213"/>
    </row>
    <row r="313" spans="1:6">
      <c r="A313" s="497"/>
      <c r="B313" s="260"/>
      <c r="C313" s="244"/>
      <c r="D313" s="207"/>
      <c r="E313" s="46"/>
      <c r="F313" s="213"/>
    </row>
    <row r="314" spans="1:6">
      <c r="A314" s="497"/>
      <c r="B314" s="260"/>
      <c r="C314" s="244"/>
      <c r="D314" s="207"/>
      <c r="E314" s="46"/>
      <c r="F314" s="213"/>
    </row>
    <row r="315" spans="1:6">
      <c r="A315" s="497"/>
      <c r="B315" s="260"/>
      <c r="C315" s="244"/>
      <c r="D315" s="207"/>
      <c r="E315" s="46"/>
      <c r="F315" s="213"/>
    </row>
    <row r="316" spans="1:6">
      <c r="A316" s="497"/>
      <c r="B316" s="260"/>
      <c r="C316" s="244"/>
      <c r="D316" s="207"/>
      <c r="E316" s="46"/>
      <c r="F316" s="213"/>
    </row>
    <row r="317" spans="1:6">
      <c r="A317" s="497"/>
      <c r="B317" s="260"/>
      <c r="C317" s="244"/>
      <c r="D317" s="207"/>
      <c r="E317" s="46"/>
      <c r="F317" s="213"/>
    </row>
    <row r="318" spans="1:6">
      <c r="A318" s="497"/>
      <c r="B318" s="260"/>
      <c r="C318" s="244"/>
      <c r="D318" s="207"/>
      <c r="E318" s="46"/>
      <c r="F318" s="213"/>
    </row>
    <row r="319" spans="1:6">
      <c r="A319" s="497"/>
      <c r="B319" s="260"/>
      <c r="C319" s="244"/>
      <c r="D319" s="207"/>
      <c r="E319" s="46"/>
      <c r="F319" s="213"/>
    </row>
    <row r="320" spans="1:6">
      <c r="A320" s="497"/>
      <c r="B320" s="260"/>
      <c r="C320" s="244"/>
      <c r="D320" s="207"/>
      <c r="E320" s="46"/>
      <c r="F320" s="213"/>
    </row>
    <row r="321" spans="1:6">
      <c r="A321" s="497"/>
      <c r="B321" s="260"/>
      <c r="C321" s="244"/>
      <c r="D321" s="207"/>
      <c r="E321" s="46"/>
      <c r="F321" s="213"/>
    </row>
    <row r="322" spans="1:6" ht="13" thickBot="1">
      <c r="A322" s="497"/>
      <c r="B322" s="501"/>
      <c r="C322" s="244"/>
      <c r="D322" s="207"/>
      <c r="E322" s="46"/>
      <c r="F322" s="213"/>
    </row>
    <row r="323" spans="1:6" ht="14" thickTop="1" thickBot="1">
      <c r="A323" s="732"/>
      <c r="B323" s="733"/>
      <c r="C323" s="480"/>
      <c r="D323" s="498"/>
      <c r="E323" s="498"/>
      <c r="F323" s="499"/>
    </row>
    <row r="324" spans="1:6" ht="14" thickTop="1" thickBot="1">
      <c r="A324" s="730"/>
      <c r="B324" s="731"/>
      <c r="C324" s="480"/>
      <c r="D324" s="498"/>
      <c r="E324" s="498"/>
      <c r="F324" s="499"/>
    </row>
    <row r="325" spans="1:6" ht="13" thickTop="1">
      <c r="C325" s="208"/>
    </row>
    <row r="326" spans="1:6" ht="52.5" customHeight="1">
      <c r="B326" s="734"/>
      <c r="C326" s="734"/>
      <c r="D326" s="734"/>
      <c r="E326" s="734"/>
      <c r="F326" s="734"/>
    </row>
    <row r="344" spans="1:6" ht="15.5">
      <c r="A344" s="681"/>
      <c r="B344" s="681"/>
      <c r="C344" s="681"/>
      <c r="D344" s="681"/>
      <c r="E344" s="681"/>
      <c r="F344" s="681"/>
    </row>
    <row r="345" spans="1:6">
      <c r="A345" s="661"/>
      <c r="B345" s="661"/>
      <c r="C345" s="661"/>
      <c r="D345" s="661"/>
      <c r="E345" s="661"/>
      <c r="F345" s="661"/>
    </row>
    <row r="346" spans="1:6">
      <c r="A346" s="729"/>
      <c r="B346" s="729"/>
      <c r="C346" s="729"/>
      <c r="D346" s="729"/>
      <c r="E346" s="729"/>
      <c r="F346" s="729"/>
    </row>
    <row r="347" spans="1:6">
      <c r="A347" s="208"/>
      <c r="B347" s="208"/>
      <c r="C347" s="208"/>
      <c r="E347" s="254"/>
      <c r="F347" s="254"/>
    </row>
    <row r="348" spans="1:6" ht="15.5">
      <c r="C348" s="208"/>
      <c r="F348" s="433"/>
    </row>
    <row r="349" spans="1:6">
      <c r="C349" s="208"/>
    </row>
    <row r="350" spans="1:6" ht="13">
      <c r="B350" s="683"/>
      <c r="C350" s="683"/>
      <c r="D350" s="683"/>
      <c r="E350" s="683"/>
    </row>
    <row r="351" spans="1:6" ht="13">
      <c r="B351" s="311"/>
      <c r="C351" s="311"/>
      <c r="D351" s="488"/>
    </row>
    <row r="352" spans="1:6">
      <c r="B352" s="56"/>
      <c r="C352" s="56"/>
      <c r="D352" s="489"/>
    </row>
    <row r="353" spans="1:6">
      <c r="B353" s="42"/>
      <c r="C353" s="244"/>
      <c r="D353" s="207"/>
      <c r="E353" s="490"/>
    </row>
    <row r="354" spans="1:6">
      <c r="B354" s="42"/>
      <c r="C354" s="244"/>
      <c r="D354" s="207"/>
    </row>
    <row r="355" spans="1:6" ht="13">
      <c r="A355" s="175"/>
      <c r="B355" s="311"/>
      <c r="C355" s="310"/>
      <c r="D355" s="491"/>
      <c r="E355" s="230"/>
      <c r="F355" s="230"/>
    </row>
    <row r="356" spans="1:6" ht="13.5" thickBot="1">
      <c r="A356" s="175"/>
      <c r="B356" s="175"/>
      <c r="C356" s="188"/>
      <c r="D356" s="324"/>
      <c r="E356" s="230"/>
      <c r="F356" s="230"/>
    </row>
    <row r="357" spans="1:6" ht="14" thickTop="1" thickBot="1">
      <c r="A357" s="479"/>
      <c r="B357" s="480"/>
      <c r="C357" s="480"/>
      <c r="D357" s="243"/>
      <c r="E357" s="243"/>
      <c r="F357" s="247"/>
    </row>
    <row r="358" spans="1:6" ht="13.5" thickTop="1" thickBot="1">
      <c r="A358" s="492"/>
      <c r="B358" s="493"/>
      <c r="C358" s="251"/>
      <c r="D358" s="494"/>
      <c r="E358" s="217"/>
      <c r="F358" s="218"/>
    </row>
    <row r="359" spans="1:6" ht="13" thickTop="1">
      <c r="A359" s="495"/>
      <c r="B359" s="277"/>
      <c r="C359" s="312"/>
      <c r="D359" s="496"/>
      <c r="E359" s="194"/>
      <c r="F359" s="213"/>
    </row>
    <row r="360" spans="1:6">
      <c r="A360" s="497"/>
      <c r="B360" s="260"/>
      <c r="C360" s="244"/>
      <c r="D360" s="207"/>
      <c r="E360" s="46"/>
      <c r="F360" s="213"/>
    </row>
    <row r="361" spans="1:6">
      <c r="A361" s="497"/>
      <c r="B361" s="260"/>
      <c r="C361" s="312"/>
      <c r="D361" s="207"/>
      <c r="E361" s="46"/>
      <c r="F361" s="213"/>
    </row>
    <row r="362" spans="1:6">
      <c r="A362" s="497"/>
      <c r="B362" s="260"/>
      <c r="C362" s="244"/>
      <c r="D362" s="207"/>
      <c r="E362" s="46"/>
      <c r="F362" s="213"/>
    </row>
    <row r="363" spans="1:6">
      <c r="A363" s="497"/>
      <c r="B363" s="260"/>
      <c r="C363" s="312"/>
      <c r="D363" s="207"/>
      <c r="E363" s="46"/>
      <c r="F363" s="213"/>
    </row>
    <row r="364" spans="1:6">
      <c r="A364" s="497"/>
      <c r="B364" s="260"/>
      <c r="C364" s="244"/>
      <c r="D364" s="207"/>
      <c r="E364" s="46"/>
      <c r="F364" s="213"/>
    </row>
    <row r="365" spans="1:6">
      <c r="A365" s="497"/>
      <c r="B365" s="264"/>
      <c r="C365" s="313"/>
      <c r="D365" s="207"/>
      <c r="E365" s="46"/>
      <c r="F365" s="213"/>
    </row>
    <row r="366" spans="1:6" ht="13" thickBot="1">
      <c r="A366" s="497"/>
      <c r="B366" s="264"/>
      <c r="C366" s="313"/>
      <c r="D366" s="207"/>
      <c r="E366" s="46"/>
      <c r="F366" s="213"/>
    </row>
    <row r="367" spans="1:6" ht="14" thickTop="1" thickBot="1">
      <c r="A367" s="730"/>
      <c r="B367" s="731"/>
      <c r="C367" s="480"/>
      <c r="D367" s="498"/>
      <c r="E367" s="498"/>
      <c r="F367" s="499"/>
    </row>
    <row r="368" spans="1:6" ht="13" thickTop="1">
      <c r="A368" s="500"/>
      <c r="B368" s="257"/>
      <c r="C368" s="312"/>
      <c r="D368" s="207"/>
      <c r="E368" s="46"/>
      <c r="F368" s="213"/>
    </row>
    <row r="369" spans="1:6">
      <c r="A369" s="497"/>
      <c r="B369" s="260"/>
      <c r="C369" s="244"/>
      <c r="D369" s="207"/>
      <c r="E369" s="46"/>
      <c r="F369" s="213"/>
    </row>
    <row r="370" spans="1:6">
      <c r="A370" s="497"/>
      <c r="B370" s="260"/>
      <c r="C370" s="244"/>
      <c r="D370" s="207"/>
      <c r="E370" s="46"/>
      <c r="F370" s="213"/>
    </row>
    <row r="371" spans="1:6">
      <c r="A371" s="497"/>
      <c r="B371" s="260"/>
      <c r="C371" s="244"/>
      <c r="D371" s="207"/>
      <c r="E371" s="46"/>
      <c r="F371" s="213"/>
    </row>
    <row r="372" spans="1:6">
      <c r="A372" s="497"/>
      <c r="B372" s="260"/>
      <c r="C372" s="244"/>
      <c r="D372" s="207"/>
      <c r="E372" s="46"/>
      <c r="F372" s="213"/>
    </row>
    <row r="373" spans="1:6">
      <c r="A373" s="497"/>
      <c r="B373" s="260"/>
      <c r="C373" s="244"/>
      <c r="D373" s="207"/>
      <c r="E373" s="46"/>
      <c r="F373" s="213"/>
    </row>
    <row r="374" spans="1:6">
      <c r="A374" s="497"/>
      <c r="B374" s="260"/>
      <c r="C374" s="244"/>
      <c r="D374" s="207"/>
      <c r="E374" s="46"/>
      <c r="F374" s="213"/>
    </row>
    <row r="375" spans="1:6">
      <c r="A375" s="497"/>
      <c r="B375" s="260"/>
      <c r="C375" s="244"/>
      <c r="D375" s="207"/>
      <c r="E375" s="46"/>
      <c r="F375" s="213"/>
    </row>
    <row r="376" spans="1:6">
      <c r="A376" s="497"/>
      <c r="B376" s="260"/>
      <c r="C376" s="244"/>
      <c r="D376" s="207"/>
      <c r="E376" s="46"/>
      <c r="F376" s="213"/>
    </row>
    <row r="377" spans="1:6">
      <c r="A377" s="497"/>
      <c r="B377" s="260"/>
      <c r="C377" s="244"/>
      <c r="D377" s="207"/>
      <c r="E377" s="46"/>
      <c r="F377" s="213"/>
    </row>
    <row r="378" spans="1:6">
      <c r="A378" s="497"/>
      <c r="B378" s="260"/>
      <c r="C378" s="244"/>
      <c r="D378" s="207"/>
      <c r="E378" s="46"/>
      <c r="F378" s="213"/>
    </row>
    <row r="379" spans="1:6" ht="13" thickBot="1">
      <c r="A379" s="497"/>
      <c r="B379" s="501"/>
      <c r="C379" s="244"/>
      <c r="D379" s="207"/>
      <c r="E379" s="46"/>
      <c r="F379" s="213"/>
    </row>
    <row r="380" spans="1:6" ht="14" thickTop="1" thickBot="1">
      <c r="A380" s="732"/>
      <c r="B380" s="733"/>
      <c r="C380" s="480"/>
      <c r="D380" s="498"/>
      <c r="E380" s="498"/>
      <c r="F380" s="499"/>
    </row>
    <row r="381" spans="1:6" ht="14" thickTop="1" thickBot="1">
      <c r="A381" s="730"/>
      <c r="B381" s="731"/>
      <c r="C381" s="480"/>
      <c r="D381" s="498"/>
      <c r="E381" s="498"/>
      <c r="F381" s="499"/>
    </row>
    <row r="382" spans="1:6" ht="13" thickTop="1">
      <c r="C382" s="208"/>
    </row>
    <row r="383" spans="1:6" ht="49.5" customHeight="1">
      <c r="B383" s="734"/>
      <c r="C383" s="734"/>
      <c r="D383" s="734"/>
      <c r="E383" s="734"/>
      <c r="F383" s="734"/>
    </row>
    <row r="401" spans="1:6" ht="15.5">
      <c r="A401" s="681"/>
      <c r="B401" s="681"/>
      <c r="C401" s="681"/>
      <c r="D401" s="681"/>
      <c r="E401" s="681"/>
      <c r="F401" s="681"/>
    </row>
    <row r="402" spans="1:6">
      <c r="A402" s="661"/>
      <c r="B402" s="661"/>
      <c r="C402" s="661"/>
      <c r="D402" s="661"/>
      <c r="E402" s="661"/>
      <c r="F402" s="661"/>
    </row>
    <row r="403" spans="1:6">
      <c r="A403" s="729"/>
      <c r="B403" s="729"/>
      <c r="C403" s="729"/>
      <c r="D403" s="729"/>
      <c r="E403" s="729"/>
      <c r="F403" s="729"/>
    </row>
    <row r="404" spans="1:6">
      <c r="A404" s="208"/>
      <c r="B404" s="208"/>
      <c r="C404" s="208"/>
      <c r="E404" s="254"/>
      <c r="F404" s="254"/>
    </row>
    <row r="405" spans="1:6" ht="15.5">
      <c r="C405" s="208"/>
      <c r="F405" s="433"/>
    </row>
    <row r="406" spans="1:6">
      <c r="C406" s="208"/>
    </row>
    <row r="407" spans="1:6" ht="13">
      <c r="B407" s="683"/>
      <c r="C407" s="683"/>
      <c r="D407" s="683"/>
      <c r="E407" s="683"/>
    </row>
    <row r="408" spans="1:6" ht="13">
      <c r="B408" s="311"/>
      <c r="C408" s="311"/>
      <c r="D408" s="488"/>
    </row>
    <row r="409" spans="1:6">
      <c r="B409" s="56"/>
      <c r="C409" s="56"/>
      <c r="D409" s="489"/>
    </row>
    <row r="410" spans="1:6">
      <c r="B410" s="42"/>
      <c r="C410" s="244"/>
      <c r="D410" s="207"/>
      <c r="E410" s="490"/>
    </row>
    <row r="411" spans="1:6">
      <c r="B411" s="42"/>
      <c r="C411" s="244"/>
      <c r="D411" s="207"/>
    </row>
    <row r="412" spans="1:6" ht="13">
      <c r="A412" s="175"/>
      <c r="B412" s="311"/>
      <c r="C412" s="310"/>
      <c r="D412" s="491"/>
      <c r="E412" s="230"/>
      <c r="F412" s="230"/>
    </row>
    <row r="413" spans="1:6" ht="13.5" thickBot="1">
      <c r="A413" s="175"/>
      <c r="B413" s="175"/>
      <c r="C413" s="188"/>
      <c r="D413" s="324"/>
      <c r="E413" s="230"/>
      <c r="F413" s="230"/>
    </row>
    <row r="414" spans="1:6" ht="14" thickTop="1" thickBot="1">
      <c r="A414" s="479"/>
      <c r="B414" s="480"/>
      <c r="C414" s="480"/>
      <c r="D414" s="243"/>
      <c r="E414" s="243"/>
      <c r="F414" s="247"/>
    </row>
    <row r="415" spans="1:6" ht="13.5" thickTop="1" thickBot="1">
      <c r="A415" s="492"/>
      <c r="B415" s="493"/>
      <c r="C415" s="251"/>
      <c r="D415" s="494"/>
      <c r="E415" s="217"/>
      <c r="F415" s="218"/>
    </row>
    <row r="416" spans="1:6" ht="13" thickTop="1">
      <c r="A416" s="495"/>
      <c r="B416" s="277"/>
      <c r="C416" s="312"/>
      <c r="D416" s="496"/>
      <c r="E416" s="194"/>
      <c r="F416" s="213"/>
    </row>
    <row r="417" spans="1:6">
      <c r="A417" s="497"/>
      <c r="B417" s="260"/>
      <c r="C417" s="244"/>
      <c r="D417" s="207"/>
      <c r="E417" s="46"/>
      <c r="F417" s="213"/>
    </row>
    <row r="418" spans="1:6">
      <c r="A418" s="497"/>
      <c r="B418" s="260"/>
      <c r="C418" s="312"/>
      <c r="D418" s="207"/>
      <c r="E418" s="46"/>
      <c r="F418" s="213"/>
    </row>
    <row r="419" spans="1:6">
      <c r="A419" s="497"/>
      <c r="B419" s="260"/>
      <c r="C419" s="244"/>
      <c r="D419" s="207"/>
      <c r="E419" s="46"/>
      <c r="F419" s="213"/>
    </row>
    <row r="420" spans="1:6">
      <c r="A420" s="497"/>
      <c r="B420" s="260"/>
      <c r="C420" s="312"/>
      <c r="D420" s="207"/>
      <c r="E420" s="46"/>
      <c r="F420" s="213"/>
    </row>
    <row r="421" spans="1:6">
      <c r="A421" s="497"/>
      <c r="B421" s="260"/>
      <c r="C421" s="244"/>
      <c r="D421" s="207"/>
      <c r="E421" s="46"/>
      <c r="F421" s="213"/>
    </row>
    <row r="422" spans="1:6">
      <c r="A422" s="497"/>
      <c r="B422" s="264"/>
      <c r="C422" s="313"/>
      <c r="D422" s="207"/>
      <c r="E422" s="46"/>
      <c r="F422" s="213"/>
    </row>
    <row r="423" spans="1:6" ht="13" thickBot="1">
      <c r="A423" s="497"/>
      <c r="B423" s="264"/>
      <c r="C423" s="313"/>
      <c r="D423" s="207"/>
      <c r="E423" s="46"/>
      <c r="F423" s="213"/>
    </row>
    <row r="424" spans="1:6" ht="14" thickTop="1" thickBot="1">
      <c r="A424" s="730"/>
      <c r="B424" s="731"/>
      <c r="C424" s="480"/>
      <c r="D424" s="498"/>
      <c r="E424" s="498"/>
      <c r="F424" s="499"/>
    </row>
    <row r="425" spans="1:6" ht="13" thickTop="1">
      <c r="A425" s="500"/>
      <c r="B425" s="257"/>
      <c r="C425" s="312"/>
      <c r="D425" s="207"/>
      <c r="E425" s="46"/>
      <c r="F425" s="213"/>
    </row>
    <row r="426" spans="1:6">
      <c r="A426" s="497"/>
      <c r="B426" s="260"/>
      <c r="C426" s="244"/>
      <c r="D426" s="207"/>
      <c r="E426" s="46"/>
      <c r="F426" s="213"/>
    </row>
    <row r="427" spans="1:6">
      <c r="A427" s="497"/>
      <c r="B427" s="260"/>
      <c r="C427" s="244"/>
      <c r="D427" s="207"/>
      <c r="E427" s="46"/>
      <c r="F427" s="213"/>
    </row>
    <row r="428" spans="1:6">
      <c r="A428" s="497"/>
      <c r="B428" s="260"/>
      <c r="C428" s="244"/>
      <c r="D428" s="207"/>
      <c r="E428" s="46"/>
      <c r="F428" s="213"/>
    </row>
    <row r="429" spans="1:6">
      <c r="A429" s="497"/>
      <c r="B429" s="260"/>
      <c r="C429" s="244"/>
      <c r="D429" s="207"/>
      <c r="E429" s="46"/>
      <c r="F429" s="213"/>
    </row>
    <row r="430" spans="1:6">
      <c r="A430" s="497"/>
      <c r="B430" s="260"/>
      <c r="C430" s="244"/>
      <c r="D430" s="207"/>
      <c r="E430" s="46"/>
      <c r="F430" s="213"/>
    </row>
    <row r="431" spans="1:6">
      <c r="A431" s="497"/>
      <c r="B431" s="260"/>
      <c r="C431" s="244"/>
      <c r="D431" s="207"/>
      <c r="E431" s="46"/>
      <c r="F431" s="213"/>
    </row>
    <row r="432" spans="1:6">
      <c r="A432" s="497"/>
      <c r="B432" s="260"/>
      <c r="C432" s="244"/>
      <c r="D432" s="207"/>
      <c r="E432" s="46"/>
      <c r="F432" s="213"/>
    </row>
    <row r="433" spans="1:6">
      <c r="A433" s="497"/>
      <c r="B433" s="260"/>
      <c r="C433" s="244"/>
      <c r="D433" s="207"/>
      <c r="E433" s="46"/>
      <c r="F433" s="213"/>
    </row>
    <row r="434" spans="1:6">
      <c r="A434" s="497"/>
      <c r="B434" s="260"/>
      <c r="C434" s="244"/>
      <c r="D434" s="207"/>
      <c r="E434" s="46"/>
      <c r="F434" s="213"/>
    </row>
    <row r="435" spans="1:6">
      <c r="A435" s="497"/>
      <c r="B435" s="260"/>
      <c r="C435" s="244"/>
      <c r="D435" s="207"/>
      <c r="E435" s="46"/>
      <c r="F435" s="213"/>
    </row>
    <row r="436" spans="1:6" ht="13" thickBot="1">
      <c r="A436" s="497"/>
      <c r="B436" s="501"/>
      <c r="C436" s="244"/>
      <c r="D436" s="207"/>
      <c r="E436" s="46"/>
      <c r="F436" s="213"/>
    </row>
    <row r="437" spans="1:6" ht="14" thickTop="1" thickBot="1">
      <c r="A437" s="732"/>
      <c r="B437" s="733"/>
      <c r="C437" s="480"/>
      <c r="D437" s="498"/>
      <c r="E437" s="498"/>
      <c r="F437" s="499"/>
    </row>
    <row r="438" spans="1:6" ht="14" thickTop="1" thickBot="1">
      <c r="A438" s="730"/>
      <c r="B438" s="731"/>
      <c r="C438" s="480"/>
      <c r="D438" s="498"/>
      <c r="E438" s="498"/>
      <c r="F438" s="499"/>
    </row>
    <row r="439" spans="1:6" ht="13" thickTop="1">
      <c r="C439" s="208"/>
    </row>
    <row r="440" spans="1:6" ht="51.75" customHeight="1">
      <c r="B440" s="734"/>
      <c r="C440" s="734"/>
      <c r="D440" s="734"/>
      <c r="E440" s="734"/>
      <c r="F440" s="734"/>
    </row>
    <row r="458" spans="1:6" ht="15.5">
      <c r="A458" s="681"/>
      <c r="B458" s="681"/>
      <c r="C458" s="681"/>
      <c r="D458" s="681"/>
      <c r="E458" s="681"/>
      <c r="F458" s="681"/>
    </row>
    <row r="459" spans="1:6">
      <c r="A459" s="661"/>
      <c r="B459" s="661"/>
      <c r="C459" s="661"/>
      <c r="D459" s="661"/>
      <c r="E459" s="661"/>
      <c r="F459" s="661"/>
    </row>
    <row r="460" spans="1:6">
      <c r="A460" s="729"/>
      <c r="B460" s="729"/>
      <c r="C460" s="729"/>
      <c r="D460" s="729"/>
      <c r="E460" s="729"/>
      <c r="F460" s="729"/>
    </row>
    <row r="461" spans="1:6">
      <c r="A461" s="208"/>
      <c r="B461" s="208"/>
      <c r="C461" s="208"/>
      <c r="E461" s="254"/>
      <c r="F461" s="254"/>
    </row>
    <row r="462" spans="1:6" ht="15.5">
      <c r="C462" s="208"/>
      <c r="F462" s="433"/>
    </row>
    <row r="463" spans="1:6">
      <c r="C463" s="208"/>
    </row>
    <row r="464" spans="1:6" ht="13">
      <c r="B464" s="683"/>
      <c r="C464" s="683"/>
      <c r="D464" s="683"/>
      <c r="E464" s="683"/>
    </row>
    <row r="465" spans="1:6" ht="13">
      <c r="B465" s="311"/>
      <c r="C465" s="311"/>
      <c r="D465" s="488"/>
    </row>
    <row r="466" spans="1:6">
      <c r="B466" s="56"/>
      <c r="C466" s="56"/>
      <c r="D466" s="489"/>
    </row>
    <row r="467" spans="1:6">
      <c r="B467" s="42"/>
      <c r="C467" s="244"/>
      <c r="D467" s="207"/>
      <c r="E467" s="490"/>
    </row>
    <row r="468" spans="1:6">
      <c r="B468" s="42"/>
      <c r="C468" s="244"/>
      <c r="D468" s="207"/>
    </row>
    <row r="469" spans="1:6" ht="13">
      <c r="A469" s="175"/>
      <c r="B469" s="311"/>
      <c r="C469" s="310"/>
      <c r="D469" s="491"/>
      <c r="E469" s="230"/>
      <c r="F469" s="230"/>
    </row>
    <row r="470" spans="1:6" ht="13.5" thickBot="1">
      <c r="A470" s="175"/>
      <c r="B470" s="175"/>
      <c r="C470" s="188"/>
      <c r="D470" s="324"/>
      <c r="E470" s="230"/>
      <c r="F470" s="230"/>
    </row>
    <row r="471" spans="1:6" ht="14" thickTop="1" thickBot="1">
      <c r="A471" s="479"/>
      <c r="B471" s="480"/>
      <c r="C471" s="480"/>
      <c r="D471" s="243"/>
      <c r="E471" s="243"/>
      <c r="F471" s="247"/>
    </row>
    <row r="472" spans="1:6" ht="13.5" thickTop="1" thickBot="1">
      <c r="A472" s="492"/>
      <c r="B472" s="493"/>
      <c r="C472" s="251"/>
      <c r="D472" s="494"/>
      <c r="E472" s="217"/>
      <c r="F472" s="218"/>
    </row>
    <row r="473" spans="1:6" ht="13" thickTop="1">
      <c r="A473" s="495"/>
      <c r="B473" s="277"/>
      <c r="C473" s="312"/>
      <c r="D473" s="496"/>
      <c r="E473" s="194"/>
      <c r="F473" s="213"/>
    </row>
    <row r="474" spans="1:6">
      <c r="A474" s="497"/>
      <c r="B474" s="260"/>
      <c r="C474" s="244"/>
      <c r="D474" s="207"/>
      <c r="E474" s="46"/>
      <c r="F474" s="213"/>
    </row>
    <row r="475" spans="1:6">
      <c r="A475" s="497"/>
      <c r="B475" s="260"/>
      <c r="C475" s="312"/>
      <c r="D475" s="207"/>
      <c r="E475" s="46"/>
      <c r="F475" s="213"/>
    </row>
    <row r="476" spans="1:6">
      <c r="A476" s="497"/>
      <c r="B476" s="260"/>
      <c r="C476" s="244"/>
      <c r="D476" s="207"/>
      <c r="E476" s="46"/>
      <c r="F476" s="213"/>
    </row>
    <row r="477" spans="1:6">
      <c r="A477" s="497"/>
      <c r="B477" s="260"/>
      <c r="C477" s="312"/>
      <c r="D477" s="207"/>
      <c r="E477" s="46"/>
      <c r="F477" s="213"/>
    </row>
    <row r="478" spans="1:6">
      <c r="A478" s="497"/>
      <c r="B478" s="260"/>
      <c r="C478" s="244"/>
      <c r="D478" s="207"/>
      <c r="E478" s="46"/>
      <c r="F478" s="213"/>
    </row>
    <row r="479" spans="1:6">
      <c r="A479" s="497"/>
      <c r="B479" s="264"/>
      <c r="C479" s="313"/>
      <c r="D479" s="207"/>
      <c r="E479" s="46"/>
      <c r="F479" s="213"/>
    </row>
    <row r="480" spans="1:6" ht="13" thickBot="1">
      <c r="A480" s="497"/>
      <c r="B480" s="264"/>
      <c r="C480" s="313"/>
      <c r="D480" s="207"/>
      <c r="E480" s="46"/>
      <c r="F480" s="213"/>
    </row>
    <row r="481" spans="1:6" ht="14" thickTop="1" thickBot="1">
      <c r="A481" s="730"/>
      <c r="B481" s="731"/>
      <c r="C481" s="480"/>
      <c r="D481" s="498"/>
      <c r="E481" s="498"/>
      <c r="F481" s="499"/>
    </row>
    <row r="482" spans="1:6" ht="13" thickTop="1">
      <c r="A482" s="500"/>
      <c r="B482" s="257"/>
      <c r="C482" s="312"/>
      <c r="D482" s="207"/>
      <c r="E482" s="46"/>
      <c r="F482" s="213"/>
    </row>
    <row r="483" spans="1:6">
      <c r="A483" s="497"/>
      <c r="B483" s="260"/>
      <c r="C483" s="244"/>
      <c r="D483" s="207"/>
      <c r="E483" s="46"/>
      <c r="F483" s="213"/>
    </row>
    <row r="484" spans="1:6">
      <c r="A484" s="497"/>
      <c r="B484" s="260"/>
      <c r="C484" s="244"/>
      <c r="D484" s="207"/>
      <c r="E484" s="46"/>
      <c r="F484" s="213"/>
    </row>
    <row r="485" spans="1:6">
      <c r="A485" s="497"/>
      <c r="B485" s="260"/>
      <c r="C485" s="244"/>
      <c r="D485" s="207"/>
      <c r="E485" s="46"/>
      <c r="F485" s="213"/>
    </row>
    <row r="486" spans="1:6">
      <c r="A486" s="497"/>
      <c r="B486" s="260"/>
      <c r="C486" s="244"/>
      <c r="D486" s="207"/>
      <c r="E486" s="46"/>
      <c r="F486" s="213"/>
    </row>
    <row r="487" spans="1:6">
      <c r="A487" s="497"/>
      <c r="B487" s="260"/>
      <c r="C487" s="244"/>
      <c r="D487" s="207"/>
      <c r="E487" s="46"/>
      <c r="F487" s="213"/>
    </row>
    <row r="488" spans="1:6">
      <c r="A488" s="497"/>
      <c r="B488" s="260"/>
      <c r="C488" s="244"/>
      <c r="D488" s="207"/>
      <c r="E488" s="46"/>
      <c r="F488" s="213"/>
    </row>
    <row r="489" spans="1:6">
      <c r="A489" s="497"/>
      <c r="B489" s="260"/>
      <c r="C489" s="244"/>
      <c r="D489" s="207"/>
      <c r="E489" s="46"/>
      <c r="F489" s="213"/>
    </row>
    <row r="490" spans="1:6">
      <c r="A490" s="497"/>
      <c r="B490" s="260"/>
      <c r="C490" s="244"/>
      <c r="D490" s="207"/>
      <c r="E490" s="46"/>
      <c r="F490" s="213"/>
    </row>
    <row r="491" spans="1:6">
      <c r="A491" s="497"/>
      <c r="B491" s="260"/>
      <c r="C491" s="244"/>
      <c r="D491" s="207"/>
      <c r="E491" s="46"/>
      <c r="F491" s="213"/>
    </row>
    <row r="492" spans="1:6">
      <c r="A492" s="497"/>
      <c r="B492" s="260"/>
      <c r="C492" s="244"/>
      <c r="D492" s="207"/>
      <c r="E492" s="46"/>
      <c r="F492" s="213"/>
    </row>
    <row r="493" spans="1:6" ht="13" thickBot="1">
      <c r="A493" s="497"/>
      <c r="B493" s="501"/>
      <c r="C493" s="244"/>
      <c r="D493" s="207"/>
      <c r="E493" s="46"/>
      <c r="F493" s="213"/>
    </row>
    <row r="494" spans="1:6" ht="14" thickTop="1" thickBot="1">
      <c r="A494" s="732"/>
      <c r="B494" s="733"/>
      <c r="C494" s="480"/>
      <c r="D494" s="498"/>
      <c r="E494" s="498"/>
      <c r="F494" s="499"/>
    </row>
    <row r="495" spans="1:6" ht="14" thickTop="1" thickBot="1">
      <c r="A495" s="730"/>
      <c r="B495" s="731"/>
      <c r="C495" s="480"/>
      <c r="D495" s="498"/>
      <c r="E495" s="498"/>
      <c r="F495" s="499"/>
    </row>
    <row r="496" spans="1:6" ht="13" thickTop="1">
      <c r="C496" s="208"/>
    </row>
    <row r="497" spans="2:6" ht="51.75" customHeight="1">
      <c r="B497" s="734"/>
      <c r="C497" s="734"/>
      <c r="D497" s="734"/>
      <c r="E497" s="734"/>
      <c r="F497" s="734"/>
    </row>
    <row r="515" spans="1:6" ht="15.5">
      <c r="A515" s="681"/>
      <c r="B515" s="681"/>
      <c r="C515" s="681"/>
      <c r="D515" s="681"/>
      <c r="E515" s="681"/>
      <c r="F515" s="681"/>
    </row>
    <row r="516" spans="1:6">
      <c r="A516" s="661"/>
      <c r="B516" s="661"/>
      <c r="C516" s="661"/>
      <c r="D516" s="661"/>
      <c r="E516" s="661"/>
      <c r="F516" s="661"/>
    </row>
    <row r="517" spans="1:6">
      <c r="A517" s="729"/>
      <c r="B517" s="729"/>
      <c r="C517" s="729"/>
      <c r="D517" s="729"/>
      <c r="E517" s="729"/>
      <c r="F517" s="729"/>
    </row>
    <row r="518" spans="1:6">
      <c r="A518" s="208"/>
      <c r="B518" s="208"/>
      <c r="C518" s="208"/>
      <c r="E518" s="254"/>
      <c r="F518" s="254"/>
    </row>
    <row r="519" spans="1:6" ht="15.5">
      <c r="C519" s="208"/>
      <c r="F519" s="433"/>
    </row>
    <row r="520" spans="1:6">
      <c r="C520" s="208"/>
    </row>
    <row r="521" spans="1:6" ht="13">
      <c r="B521" s="683"/>
      <c r="C521" s="683"/>
      <c r="D521" s="683"/>
      <c r="E521" s="683"/>
    </row>
    <row r="522" spans="1:6" ht="13">
      <c r="B522" s="311"/>
      <c r="C522" s="311"/>
      <c r="D522" s="488"/>
    </row>
    <row r="523" spans="1:6">
      <c r="B523" s="56"/>
      <c r="C523" s="56"/>
      <c r="D523" s="489"/>
    </row>
    <row r="524" spans="1:6">
      <c r="B524" s="42"/>
      <c r="C524" s="244"/>
      <c r="D524" s="207"/>
      <c r="E524" s="490"/>
    </row>
    <row r="525" spans="1:6">
      <c r="B525" s="42"/>
      <c r="C525" s="244"/>
      <c r="D525" s="207"/>
    </row>
    <row r="526" spans="1:6" ht="13">
      <c r="A526" s="175"/>
      <c r="B526" s="311"/>
      <c r="C526" s="310"/>
      <c r="D526" s="491"/>
      <c r="E526" s="230"/>
      <c r="F526" s="230"/>
    </row>
    <row r="527" spans="1:6" ht="13.5" thickBot="1">
      <c r="A527" s="175"/>
      <c r="B527" s="175"/>
      <c r="C527" s="188"/>
      <c r="D527" s="324"/>
      <c r="E527" s="230"/>
      <c r="F527" s="230"/>
    </row>
    <row r="528" spans="1:6" ht="14" thickTop="1" thickBot="1">
      <c r="A528" s="479"/>
      <c r="B528" s="480"/>
      <c r="C528" s="480"/>
      <c r="D528" s="243"/>
      <c r="E528" s="243"/>
      <c r="F528" s="247"/>
    </row>
    <row r="529" spans="1:6" ht="13.5" thickTop="1" thickBot="1">
      <c r="A529" s="492"/>
      <c r="B529" s="493"/>
      <c r="C529" s="251"/>
      <c r="D529" s="494"/>
      <c r="E529" s="217"/>
      <c r="F529" s="218"/>
    </row>
    <row r="530" spans="1:6" ht="13" thickTop="1">
      <c r="A530" s="495"/>
      <c r="B530" s="277"/>
      <c r="C530" s="312"/>
      <c r="D530" s="496"/>
      <c r="E530" s="194"/>
      <c r="F530" s="213"/>
    </row>
    <row r="531" spans="1:6">
      <c r="A531" s="497"/>
      <c r="B531" s="260"/>
      <c r="C531" s="244"/>
      <c r="D531" s="207"/>
      <c r="E531" s="46"/>
      <c r="F531" s="213"/>
    </row>
    <row r="532" spans="1:6">
      <c r="A532" s="497"/>
      <c r="B532" s="260"/>
      <c r="C532" s="312"/>
      <c r="D532" s="207"/>
      <c r="E532" s="46"/>
      <c r="F532" s="213"/>
    </row>
    <row r="533" spans="1:6">
      <c r="A533" s="497"/>
      <c r="B533" s="260"/>
      <c r="C533" s="244"/>
      <c r="D533" s="207"/>
      <c r="E533" s="46"/>
      <c r="F533" s="213"/>
    </row>
    <row r="534" spans="1:6">
      <c r="A534" s="497"/>
      <c r="B534" s="260"/>
      <c r="C534" s="312"/>
      <c r="D534" s="207"/>
      <c r="E534" s="46"/>
      <c r="F534" s="213"/>
    </row>
    <row r="535" spans="1:6">
      <c r="A535" s="497"/>
      <c r="B535" s="260"/>
      <c r="C535" s="244"/>
      <c r="D535" s="207"/>
      <c r="E535" s="46"/>
      <c r="F535" s="213"/>
    </row>
    <row r="536" spans="1:6">
      <c r="A536" s="497"/>
      <c r="B536" s="264"/>
      <c r="C536" s="313"/>
      <c r="D536" s="207"/>
      <c r="E536" s="46"/>
      <c r="F536" s="213"/>
    </row>
    <row r="537" spans="1:6" ht="13" thickBot="1">
      <c r="A537" s="497"/>
      <c r="B537" s="264"/>
      <c r="C537" s="313"/>
      <c r="D537" s="207"/>
      <c r="E537" s="46"/>
      <c r="F537" s="213"/>
    </row>
    <row r="538" spans="1:6" ht="14" thickTop="1" thickBot="1">
      <c r="A538" s="730"/>
      <c r="B538" s="731"/>
      <c r="C538" s="480"/>
      <c r="D538" s="498"/>
      <c r="E538" s="498"/>
      <c r="F538" s="499"/>
    </row>
    <row r="539" spans="1:6" ht="13" thickTop="1">
      <c r="A539" s="500"/>
      <c r="B539" s="257"/>
      <c r="C539" s="312"/>
      <c r="D539" s="207"/>
      <c r="E539" s="46"/>
      <c r="F539" s="213"/>
    </row>
    <row r="540" spans="1:6">
      <c r="A540" s="497"/>
      <c r="B540" s="260"/>
      <c r="C540" s="244"/>
      <c r="D540" s="207"/>
      <c r="E540" s="46"/>
      <c r="F540" s="213"/>
    </row>
    <row r="541" spans="1:6">
      <c r="A541" s="497"/>
      <c r="B541" s="260"/>
      <c r="C541" s="244"/>
      <c r="D541" s="207"/>
      <c r="E541" s="46"/>
      <c r="F541" s="213"/>
    </row>
    <row r="542" spans="1:6">
      <c r="A542" s="497"/>
      <c r="B542" s="260"/>
      <c r="C542" s="244"/>
      <c r="D542" s="207"/>
      <c r="E542" s="46"/>
      <c r="F542" s="213"/>
    </row>
    <row r="543" spans="1:6">
      <c r="A543" s="497"/>
      <c r="B543" s="260"/>
      <c r="C543" s="244"/>
      <c r="D543" s="207"/>
      <c r="E543" s="46"/>
      <c r="F543" s="213"/>
    </row>
    <row r="544" spans="1:6">
      <c r="A544" s="497"/>
      <c r="B544" s="260"/>
      <c r="C544" s="244"/>
      <c r="D544" s="207"/>
      <c r="E544" s="46"/>
      <c r="F544" s="213"/>
    </row>
    <row r="545" spans="1:6">
      <c r="A545" s="497"/>
      <c r="B545" s="260"/>
      <c r="C545" s="244"/>
      <c r="D545" s="207"/>
      <c r="E545" s="46"/>
      <c r="F545" s="213"/>
    </row>
    <row r="546" spans="1:6">
      <c r="A546" s="497"/>
      <c r="B546" s="260"/>
      <c r="C546" s="244"/>
      <c r="D546" s="207"/>
      <c r="E546" s="46"/>
      <c r="F546" s="213"/>
    </row>
    <row r="547" spans="1:6">
      <c r="A547" s="497"/>
      <c r="B547" s="260"/>
      <c r="C547" s="244"/>
      <c r="D547" s="207"/>
      <c r="E547" s="46"/>
      <c r="F547" s="213"/>
    </row>
    <row r="548" spans="1:6">
      <c r="A548" s="497"/>
      <c r="B548" s="260"/>
      <c r="C548" s="244"/>
      <c r="D548" s="207"/>
      <c r="E548" s="46"/>
      <c r="F548" s="213"/>
    </row>
    <row r="549" spans="1:6">
      <c r="A549" s="497"/>
      <c r="B549" s="260"/>
      <c r="C549" s="244"/>
      <c r="D549" s="207"/>
      <c r="E549" s="46"/>
      <c r="F549" s="213"/>
    </row>
    <row r="550" spans="1:6" ht="13" thickBot="1">
      <c r="A550" s="497"/>
      <c r="B550" s="501"/>
      <c r="C550" s="244"/>
      <c r="D550" s="207"/>
      <c r="E550" s="46"/>
      <c r="F550" s="213"/>
    </row>
    <row r="551" spans="1:6" ht="14" thickTop="1" thickBot="1">
      <c r="A551" s="732"/>
      <c r="B551" s="733"/>
      <c r="C551" s="480"/>
      <c r="D551" s="498"/>
      <c r="E551" s="498"/>
      <c r="F551" s="499"/>
    </row>
    <row r="552" spans="1:6" ht="14" thickTop="1" thickBot="1">
      <c r="A552" s="730"/>
      <c r="B552" s="731"/>
      <c r="C552" s="480"/>
      <c r="D552" s="498"/>
      <c r="E552" s="498"/>
      <c r="F552" s="499"/>
    </row>
    <row r="553" spans="1:6" ht="13" thickTop="1">
      <c r="C553" s="208"/>
    </row>
    <row r="554" spans="1:6" ht="64.5" customHeight="1">
      <c r="B554" s="734"/>
      <c r="C554" s="734"/>
      <c r="D554" s="734"/>
      <c r="E554" s="734"/>
      <c r="F554" s="734"/>
    </row>
    <row r="571" spans="1:6" ht="15.5">
      <c r="A571" s="681"/>
      <c r="B571" s="681"/>
      <c r="C571" s="681"/>
      <c r="D571" s="681"/>
      <c r="E571" s="681"/>
      <c r="F571" s="681"/>
    </row>
    <row r="572" spans="1:6">
      <c r="A572" s="661"/>
      <c r="B572" s="661"/>
      <c r="C572" s="661"/>
      <c r="D572" s="661"/>
      <c r="E572" s="661"/>
      <c r="F572" s="661"/>
    </row>
    <row r="573" spans="1:6">
      <c r="A573" s="729"/>
      <c r="B573" s="729"/>
      <c r="C573" s="729"/>
      <c r="D573" s="729"/>
      <c r="E573" s="729"/>
      <c r="F573" s="729"/>
    </row>
    <row r="574" spans="1:6">
      <c r="A574" s="208"/>
      <c r="B574" s="208"/>
      <c r="C574" s="208"/>
      <c r="E574" s="254"/>
      <c r="F574" s="254"/>
    </row>
    <row r="575" spans="1:6" ht="15.5">
      <c r="C575" s="208"/>
      <c r="F575" s="433"/>
    </row>
    <row r="576" spans="1:6">
      <c r="C576" s="208"/>
    </row>
    <row r="577" spans="1:6" ht="13">
      <c r="B577" s="683"/>
      <c r="C577" s="683"/>
      <c r="D577" s="683"/>
      <c r="E577" s="683"/>
    </row>
    <row r="578" spans="1:6" ht="13">
      <c r="B578" s="311"/>
      <c r="C578" s="311"/>
      <c r="D578" s="488"/>
    </row>
    <row r="579" spans="1:6">
      <c r="B579" s="56"/>
      <c r="C579" s="56"/>
      <c r="D579" s="489"/>
    </row>
    <row r="580" spans="1:6">
      <c r="B580" s="42"/>
      <c r="C580" s="244"/>
      <c r="D580" s="207"/>
      <c r="E580" s="490"/>
    </row>
    <row r="581" spans="1:6">
      <c r="B581" s="42"/>
      <c r="C581" s="244"/>
      <c r="D581" s="207"/>
    </row>
    <row r="582" spans="1:6" ht="13">
      <c r="A582" s="175"/>
      <c r="B582" s="311"/>
      <c r="C582" s="310"/>
      <c r="D582" s="491"/>
      <c r="E582" s="230"/>
      <c r="F582" s="230"/>
    </row>
    <row r="583" spans="1:6" ht="13.5" thickBot="1">
      <c r="A583" s="175"/>
      <c r="B583" s="175"/>
      <c r="C583" s="188"/>
      <c r="D583" s="324"/>
      <c r="E583" s="230"/>
      <c r="F583" s="230"/>
    </row>
    <row r="584" spans="1:6" ht="14" thickTop="1" thickBot="1">
      <c r="A584" s="479"/>
      <c r="B584" s="480"/>
      <c r="C584" s="480"/>
      <c r="D584" s="243"/>
      <c r="E584" s="243"/>
      <c r="F584" s="247"/>
    </row>
    <row r="585" spans="1:6" ht="13.5" thickTop="1" thickBot="1">
      <c r="A585" s="492"/>
      <c r="B585" s="493"/>
      <c r="C585" s="251"/>
      <c r="D585" s="494"/>
      <c r="E585" s="217"/>
      <c r="F585" s="218"/>
    </row>
    <row r="586" spans="1:6" ht="13" thickTop="1">
      <c r="A586" s="495"/>
      <c r="B586" s="277"/>
      <c r="C586" s="312"/>
      <c r="D586" s="496"/>
      <c r="E586" s="194"/>
      <c r="F586" s="213"/>
    </row>
    <row r="587" spans="1:6">
      <c r="A587" s="497"/>
      <c r="B587" s="260"/>
      <c r="C587" s="244"/>
      <c r="D587" s="207"/>
      <c r="E587" s="46"/>
      <c r="F587" s="213"/>
    </row>
    <row r="588" spans="1:6">
      <c r="A588" s="497"/>
      <c r="B588" s="260"/>
      <c r="C588" s="312"/>
      <c r="D588" s="207"/>
      <c r="E588" s="46"/>
      <c r="F588" s="213"/>
    </row>
    <row r="589" spans="1:6">
      <c r="A589" s="497"/>
      <c r="B589" s="260"/>
      <c r="C589" s="244"/>
      <c r="D589" s="207"/>
      <c r="E589" s="46"/>
      <c r="F589" s="213"/>
    </row>
    <row r="590" spans="1:6">
      <c r="A590" s="497"/>
      <c r="B590" s="260"/>
      <c r="C590" s="312"/>
      <c r="D590" s="207"/>
      <c r="E590" s="46"/>
      <c r="F590" s="213"/>
    </row>
    <row r="591" spans="1:6">
      <c r="A591" s="497"/>
      <c r="B591" s="260"/>
      <c r="C591" s="244"/>
      <c r="D591" s="207"/>
      <c r="E591" s="46"/>
      <c r="F591" s="213"/>
    </row>
    <row r="592" spans="1:6">
      <c r="A592" s="497"/>
      <c r="B592" s="264"/>
      <c r="C592" s="313"/>
      <c r="D592" s="207"/>
      <c r="E592" s="46"/>
      <c r="F592" s="213"/>
    </row>
    <row r="593" spans="1:6" ht="13" thickBot="1">
      <c r="A593" s="497"/>
      <c r="B593" s="264"/>
      <c r="C593" s="313"/>
      <c r="D593" s="207"/>
      <c r="E593" s="46"/>
      <c r="F593" s="213"/>
    </row>
    <row r="594" spans="1:6" ht="14" thickTop="1" thickBot="1">
      <c r="A594" s="730"/>
      <c r="B594" s="731"/>
      <c r="C594" s="480"/>
      <c r="D594" s="498"/>
      <c r="E594" s="498"/>
      <c r="F594" s="499"/>
    </row>
    <row r="595" spans="1:6" ht="13" thickTop="1">
      <c r="A595" s="500"/>
      <c r="B595" s="257"/>
      <c r="C595" s="312"/>
      <c r="D595" s="207"/>
      <c r="E595" s="46"/>
      <c r="F595" s="213"/>
    </row>
    <row r="596" spans="1:6">
      <c r="A596" s="497"/>
      <c r="B596" s="260"/>
      <c r="C596" s="244"/>
      <c r="D596" s="207"/>
      <c r="E596" s="46"/>
      <c r="F596" s="213"/>
    </row>
    <row r="597" spans="1:6">
      <c r="A597" s="497"/>
      <c r="B597" s="260"/>
      <c r="C597" s="244"/>
      <c r="D597" s="207"/>
      <c r="E597" s="46"/>
      <c r="F597" s="213"/>
    </row>
    <row r="598" spans="1:6">
      <c r="A598" s="497"/>
      <c r="B598" s="260"/>
      <c r="C598" s="244"/>
      <c r="D598" s="207"/>
      <c r="E598" s="46"/>
      <c r="F598" s="213"/>
    </row>
    <row r="599" spans="1:6">
      <c r="A599" s="497"/>
      <c r="B599" s="260"/>
      <c r="C599" s="244"/>
      <c r="D599" s="207"/>
      <c r="E599" s="46"/>
      <c r="F599" s="213"/>
    </row>
    <row r="600" spans="1:6">
      <c r="A600" s="497"/>
      <c r="B600" s="260"/>
      <c r="C600" s="244"/>
      <c r="D600" s="207"/>
      <c r="E600" s="46"/>
      <c r="F600" s="213"/>
    </row>
    <row r="601" spans="1:6">
      <c r="A601" s="497"/>
      <c r="B601" s="260"/>
      <c r="C601" s="244"/>
      <c r="D601" s="207"/>
      <c r="E601" s="46"/>
      <c r="F601" s="213"/>
    </row>
    <row r="602" spans="1:6">
      <c r="A602" s="497"/>
      <c r="B602" s="260"/>
      <c r="C602" s="244"/>
      <c r="D602" s="207"/>
      <c r="E602" s="46"/>
      <c r="F602" s="213"/>
    </row>
    <row r="603" spans="1:6">
      <c r="A603" s="497"/>
      <c r="B603" s="260"/>
      <c r="C603" s="244"/>
      <c r="D603" s="207"/>
      <c r="E603" s="46"/>
      <c r="F603" s="213"/>
    </row>
    <row r="604" spans="1:6">
      <c r="A604" s="497"/>
      <c r="B604" s="260"/>
      <c r="C604" s="244"/>
      <c r="D604" s="207"/>
      <c r="E604" s="46"/>
      <c r="F604" s="213"/>
    </row>
    <row r="605" spans="1:6">
      <c r="A605" s="497"/>
      <c r="B605" s="260"/>
      <c r="C605" s="244"/>
      <c r="D605" s="207"/>
      <c r="E605" s="46"/>
      <c r="F605" s="213"/>
    </row>
    <row r="606" spans="1:6" ht="13" thickBot="1">
      <c r="A606" s="497"/>
      <c r="B606" s="501"/>
      <c r="C606" s="244"/>
      <c r="D606" s="207"/>
      <c r="E606" s="46"/>
      <c r="F606" s="213"/>
    </row>
    <row r="607" spans="1:6" ht="14" thickTop="1" thickBot="1">
      <c r="A607" s="732"/>
      <c r="B607" s="733"/>
      <c r="C607" s="480"/>
      <c r="D607" s="498"/>
      <c r="E607" s="498"/>
      <c r="F607" s="499"/>
    </row>
    <row r="608" spans="1:6" ht="14" thickTop="1" thickBot="1">
      <c r="A608" s="730"/>
      <c r="B608" s="731"/>
      <c r="C608" s="480"/>
      <c r="D608" s="498"/>
      <c r="E608" s="498"/>
      <c r="F608" s="499"/>
    </row>
    <row r="609" spans="2:6" ht="13" thickTop="1">
      <c r="C609" s="208"/>
    </row>
    <row r="610" spans="2:6" ht="75" customHeight="1">
      <c r="B610" s="734"/>
      <c r="C610" s="734"/>
      <c r="D610" s="734"/>
      <c r="E610" s="734"/>
      <c r="F610" s="734"/>
    </row>
  </sheetData>
  <mergeCells count="89">
    <mergeCell ref="A194:B194"/>
    <mergeCell ref="A207:B207"/>
    <mergeCell ref="A208:B208"/>
    <mergeCell ref="B210:F210"/>
    <mergeCell ref="B610:F610"/>
    <mergeCell ref="A538:B538"/>
    <mergeCell ref="A551:B551"/>
    <mergeCell ref="A552:B552"/>
    <mergeCell ref="B554:F554"/>
    <mergeCell ref="A571:F571"/>
    <mergeCell ref="A572:F572"/>
    <mergeCell ref="A573:F573"/>
    <mergeCell ref="B577:E577"/>
    <mergeCell ref="A594:B594"/>
    <mergeCell ref="A607:B607"/>
    <mergeCell ref="A608:B608"/>
    <mergeCell ref="B521:E521"/>
    <mergeCell ref="A458:F458"/>
    <mergeCell ref="A459:F459"/>
    <mergeCell ref="A460:F460"/>
    <mergeCell ref="B464:E464"/>
    <mergeCell ref="A481:B481"/>
    <mergeCell ref="A494:B494"/>
    <mergeCell ref="A495:B495"/>
    <mergeCell ref="B497:F497"/>
    <mergeCell ref="A515:F515"/>
    <mergeCell ref="A516:F516"/>
    <mergeCell ref="A517:F517"/>
    <mergeCell ref="B440:F440"/>
    <mergeCell ref="A367:B367"/>
    <mergeCell ref="A380:B380"/>
    <mergeCell ref="A381:B381"/>
    <mergeCell ref="B383:F383"/>
    <mergeCell ref="A401:F401"/>
    <mergeCell ref="A402:F402"/>
    <mergeCell ref="A403:F403"/>
    <mergeCell ref="B407:E407"/>
    <mergeCell ref="A424:B424"/>
    <mergeCell ref="A437:B437"/>
    <mergeCell ref="A438:B438"/>
    <mergeCell ref="B350:E350"/>
    <mergeCell ref="A287:F287"/>
    <mergeCell ref="A288:F288"/>
    <mergeCell ref="A289:F289"/>
    <mergeCell ref="B293:E293"/>
    <mergeCell ref="A310:B310"/>
    <mergeCell ref="A323:B323"/>
    <mergeCell ref="A324:B324"/>
    <mergeCell ref="B326:F326"/>
    <mergeCell ref="A344:F344"/>
    <mergeCell ref="A345:F345"/>
    <mergeCell ref="A346:F346"/>
    <mergeCell ref="B270:F270"/>
    <mergeCell ref="A231:F231"/>
    <mergeCell ref="A232:F232"/>
    <mergeCell ref="A233:F233"/>
    <mergeCell ref="B237:E237"/>
    <mergeCell ref="A254:B254"/>
    <mergeCell ref="A267:B267"/>
    <mergeCell ref="A268:B268"/>
    <mergeCell ref="A269:B269"/>
    <mergeCell ref="A171:F171"/>
    <mergeCell ref="A172:F172"/>
    <mergeCell ref="A114:F114"/>
    <mergeCell ref="A115:F115"/>
    <mergeCell ref="A116:F116"/>
    <mergeCell ref="B120:E120"/>
    <mergeCell ref="A137:B137"/>
    <mergeCell ref="A37:B37"/>
    <mergeCell ref="A38:B38"/>
    <mergeCell ref="B40:F40"/>
    <mergeCell ref="A173:F173"/>
    <mergeCell ref="B177:E177"/>
    <mergeCell ref="B96:F96"/>
    <mergeCell ref="A57:F57"/>
    <mergeCell ref="A58:F58"/>
    <mergeCell ref="A59:F59"/>
    <mergeCell ref="B63:E63"/>
    <mergeCell ref="A80:B80"/>
    <mergeCell ref="A93:B93"/>
    <mergeCell ref="A94:B94"/>
    <mergeCell ref="A150:B150"/>
    <mergeCell ref="A151:B151"/>
    <mergeCell ref="B153:F153"/>
    <mergeCell ref="A1:F1"/>
    <mergeCell ref="A2:F2"/>
    <mergeCell ref="A3:F3"/>
    <mergeCell ref="B7:E7"/>
    <mergeCell ref="A24:B24"/>
  </mergeCells>
  <phoneticPr fontId="9" type="noConversion"/>
  <pageMargins left="0.75" right="0.75" top="1" bottom="1" header="0.5" footer="0.5"/>
  <pageSetup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view="pageBreakPreview" zoomScale="115" zoomScaleSheetLayoutView="115" workbookViewId="0">
      <selection activeCell="E14" sqref="E14"/>
    </sheetView>
  </sheetViews>
  <sheetFormatPr defaultRowHeight="12.5"/>
  <cols>
    <col min="1" max="1" width="4" bestFit="1" customWidth="1"/>
    <col min="2" max="2" width="27.7265625" customWidth="1"/>
    <col min="3" max="3" width="9.26953125" bestFit="1" customWidth="1"/>
    <col min="4" max="4" width="18.26953125" style="44" customWidth="1"/>
    <col min="5" max="5" width="18.453125" style="44" customWidth="1"/>
    <col min="6" max="6" width="18.81640625" style="44" bestFit="1" customWidth="1"/>
    <col min="8" max="8" width="17.7265625" customWidth="1"/>
  </cols>
  <sheetData>
    <row r="1" spans="1:8" ht="17.5">
      <c r="A1" s="705" t="s">
        <v>220</v>
      </c>
      <c r="B1" s="705"/>
      <c r="C1" s="705"/>
      <c r="D1" s="705"/>
      <c r="E1" s="705"/>
      <c r="F1" s="705"/>
      <c r="G1" s="585"/>
      <c r="H1" s="585"/>
    </row>
    <row r="2" spans="1:8" ht="17.5">
      <c r="A2" s="660" t="s">
        <v>221</v>
      </c>
      <c r="B2" s="660"/>
      <c r="C2" s="660"/>
      <c r="D2" s="660"/>
      <c r="E2" s="660"/>
      <c r="F2" s="660"/>
      <c r="G2" s="585"/>
      <c r="H2" s="585"/>
    </row>
    <row r="3" spans="1:8" ht="17.5">
      <c r="A3" s="699" t="s">
        <v>222</v>
      </c>
      <c r="B3" s="699"/>
      <c r="C3" s="699"/>
      <c r="D3" s="699"/>
      <c r="E3" s="699"/>
      <c r="F3" s="699"/>
      <c r="G3" s="585"/>
      <c r="H3" s="585"/>
    </row>
    <row r="4" spans="1:8" ht="17.5">
      <c r="A4" s="208"/>
      <c r="C4" s="208"/>
      <c r="F4" s="433" t="s">
        <v>893</v>
      </c>
      <c r="G4" s="585"/>
      <c r="H4" s="585"/>
    </row>
    <row r="5" spans="1:8" ht="17.5">
      <c r="A5" s="208"/>
      <c r="C5" s="208"/>
      <c r="F5" s="44" t="s">
        <v>894</v>
      </c>
      <c r="G5" s="585"/>
      <c r="H5" s="585"/>
    </row>
    <row r="6" spans="1:8" ht="21" customHeight="1">
      <c r="A6" s="681" t="s">
        <v>293</v>
      </c>
      <c r="B6" s="681"/>
      <c r="C6" s="681"/>
      <c r="D6" s="681"/>
      <c r="E6" s="681"/>
      <c r="F6" s="681"/>
      <c r="G6" s="585"/>
      <c r="H6" s="585"/>
    </row>
    <row r="7" spans="1:8" ht="17.5">
      <c r="A7" s="737" t="s">
        <v>895</v>
      </c>
      <c r="B7" s="737"/>
      <c r="C7" s="737"/>
      <c r="D7" s="737"/>
      <c r="E7" s="737"/>
      <c r="F7" s="737"/>
      <c r="G7" s="585"/>
      <c r="H7" s="585"/>
    </row>
    <row r="8" spans="1:8" ht="17.5">
      <c r="A8" s="208"/>
      <c r="C8" s="208"/>
      <c r="G8" s="585"/>
      <c r="H8" s="585"/>
    </row>
    <row r="9" spans="1:8" ht="17.5">
      <c r="A9" s="586" t="s">
        <v>205</v>
      </c>
      <c r="B9" s="586" t="s">
        <v>291</v>
      </c>
      <c r="C9" s="586" t="s">
        <v>401</v>
      </c>
      <c r="D9" s="382" t="s">
        <v>281</v>
      </c>
      <c r="E9" s="382" t="s">
        <v>282</v>
      </c>
      <c r="F9" s="382" t="s">
        <v>8</v>
      </c>
      <c r="G9" s="585"/>
      <c r="H9" s="585"/>
    </row>
    <row r="10" spans="1:8" ht="17.5">
      <c r="A10" s="475">
        <v>1</v>
      </c>
      <c r="B10" s="476" t="s">
        <v>243</v>
      </c>
      <c r="C10" s="475">
        <v>31</v>
      </c>
      <c r="D10" s="341">
        <v>3723396.3</v>
      </c>
      <c r="E10" s="341"/>
      <c r="F10" s="477">
        <f>SUM(D10-E10)</f>
        <v>3723396.3</v>
      </c>
      <c r="G10" s="585"/>
      <c r="H10" s="585"/>
    </row>
    <row r="11" spans="1:8" ht="17.5">
      <c r="A11" s="475">
        <v>2</v>
      </c>
      <c r="B11" s="476" t="s">
        <v>244</v>
      </c>
      <c r="C11" s="475">
        <v>32</v>
      </c>
      <c r="D11" s="341"/>
      <c r="E11" s="341">
        <v>39114932.5</v>
      </c>
      <c r="F11" s="477">
        <f t="shared" ref="F11:F38" si="0">SUM(D11-E11)</f>
        <v>-39114932.5</v>
      </c>
      <c r="G11" s="585"/>
      <c r="H11" s="585"/>
    </row>
    <row r="12" spans="1:8" ht="17.5">
      <c r="A12" s="475">
        <v>3</v>
      </c>
      <c r="B12" s="476" t="s">
        <v>245</v>
      </c>
      <c r="C12" s="475">
        <v>33</v>
      </c>
      <c r="D12" s="341">
        <v>64774202.909999996</v>
      </c>
      <c r="E12" s="341"/>
      <c r="F12" s="477">
        <f t="shared" si="0"/>
        <v>64774202.909999996</v>
      </c>
      <c r="G12" s="585"/>
      <c r="H12" s="585"/>
    </row>
    <row r="13" spans="1:8" ht="17.5">
      <c r="A13" s="475">
        <v>4</v>
      </c>
      <c r="B13" s="476" t="s">
        <v>246</v>
      </c>
      <c r="C13" s="475">
        <v>34</v>
      </c>
      <c r="D13" s="341">
        <v>109742160.51000001</v>
      </c>
      <c r="E13" s="477"/>
      <c r="F13" s="477">
        <f t="shared" si="0"/>
        <v>109742160.51000001</v>
      </c>
      <c r="G13" s="585"/>
      <c r="H13" s="585"/>
    </row>
    <row r="14" spans="1:8" ht="17.5">
      <c r="A14" s="475">
        <v>5</v>
      </c>
      <c r="B14" s="476" t="s">
        <v>247</v>
      </c>
      <c r="C14" s="475">
        <v>35</v>
      </c>
      <c r="D14" s="341"/>
      <c r="E14" s="341">
        <v>8507611.1999999993</v>
      </c>
      <c r="F14" s="477">
        <f t="shared" si="0"/>
        <v>-8507611.1999999993</v>
      </c>
      <c r="G14" s="585"/>
      <c r="H14" s="585"/>
    </row>
    <row r="15" spans="1:8" ht="17.5">
      <c r="A15" s="475">
        <v>6</v>
      </c>
      <c r="B15" s="476" t="s">
        <v>248</v>
      </c>
      <c r="C15" s="475">
        <v>36</v>
      </c>
      <c r="D15" s="341">
        <v>7451568.3799999999</v>
      </c>
      <c r="E15" s="341"/>
      <c r="F15" s="477">
        <f t="shared" si="0"/>
        <v>7451568.3799999999</v>
      </c>
      <c r="G15" s="585"/>
      <c r="H15" s="585"/>
    </row>
    <row r="16" spans="1:8" ht="17.5">
      <c r="A16" s="475">
        <v>7</v>
      </c>
      <c r="B16" s="476" t="s">
        <v>209</v>
      </c>
      <c r="C16" s="475">
        <v>37</v>
      </c>
      <c r="D16" s="341">
        <v>109981606.34999999</v>
      </c>
      <c r="E16" s="477"/>
      <c r="F16" s="477">
        <f t="shared" si="0"/>
        <v>109981606.34999999</v>
      </c>
      <c r="G16" s="585"/>
      <c r="H16" s="585"/>
    </row>
    <row r="17" spans="1:8" ht="17.5">
      <c r="A17" s="475">
        <v>8</v>
      </c>
      <c r="B17" s="476" t="s">
        <v>250</v>
      </c>
      <c r="C17" s="475">
        <v>38</v>
      </c>
      <c r="D17" s="341">
        <v>77919835.030000001</v>
      </c>
      <c r="E17" s="477"/>
      <c r="F17" s="477">
        <f t="shared" si="0"/>
        <v>77919835.030000001</v>
      </c>
      <c r="G17" s="585"/>
      <c r="H17" s="585"/>
    </row>
    <row r="18" spans="1:8" ht="17.5">
      <c r="A18" s="475">
        <v>9</v>
      </c>
      <c r="B18" s="476" t="s">
        <v>251</v>
      </c>
      <c r="C18" s="475">
        <v>39</v>
      </c>
      <c r="D18" s="341"/>
      <c r="E18" s="341">
        <v>59635113.539999999</v>
      </c>
      <c r="F18" s="477">
        <f t="shared" si="0"/>
        <v>-59635113.539999999</v>
      </c>
      <c r="G18" s="585"/>
      <c r="H18" s="585"/>
    </row>
    <row r="19" spans="1:8" ht="17.5">
      <c r="A19" s="475">
        <v>10</v>
      </c>
      <c r="B19" s="476" t="s">
        <v>210</v>
      </c>
      <c r="C19" s="475">
        <v>40</v>
      </c>
      <c r="D19" s="341">
        <v>5651465156.0799999</v>
      </c>
      <c r="E19" s="477"/>
      <c r="F19" s="477">
        <f t="shared" si="0"/>
        <v>5651465156.0799999</v>
      </c>
      <c r="G19" s="585"/>
      <c r="H19" s="585"/>
    </row>
    <row r="20" spans="1:8" ht="17.5">
      <c r="A20" s="475">
        <v>11</v>
      </c>
      <c r="B20" s="476" t="s">
        <v>252</v>
      </c>
      <c r="C20" s="475">
        <v>41</v>
      </c>
      <c r="D20" s="341"/>
      <c r="E20" s="341"/>
      <c r="F20" s="477">
        <f t="shared" si="0"/>
        <v>0</v>
      </c>
      <c r="G20" s="585"/>
      <c r="H20" s="585"/>
    </row>
    <row r="21" spans="1:8" ht="17.5">
      <c r="A21" s="475">
        <v>12</v>
      </c>
      <c r="B21" s="476" t="s">
        <v>211</v>
      </c>
      <c r="C21" s="475">
        <v>42</v>
      </c>
      <c r="D21" s="341">
        <v>92341574.480000004</v>
      </c>
      <c r="E21" s="477"/>
      <c r="F21" s="477">
        <f t="shared" si="0"/>
        <v>92341574.480000004</v>
      </c>
      <c r="G21" s="585"/>
    </row>
    <row r="22" spans="1:8" ht="17.5">
      <c r="A22" s="475">
        <v>13</v>
      </c>
      <c r="B22" s="476" t="s">
        <v>212</v>
      </c>
      <c r="C22" s="475">
        <v>43</v>
      </c>
      <c r="D22" s="341">
        <v>386069646.45999998</v>
      </c>
      <c r="E22" s="477"/>
      <c r="F22" s="477">
        <f t="shared" si="0"/>
        <v>386069646.45999998</v>
      </c>
      <c r="G22" s="585"/>
    </row>
    <row r="23" spans="1:8" ht="17.5">
      <c r="A23" s="475">
        <v>14</v>
      </c>
      <c r="B23" s="476" t="s">
        <v>213</v>
      </c>
      <c r="C23" s="475">
        <v>44</v>
      </c>
      <c r="D23" s="341">
        <v>1256553959.73</v>
      </c>
      <c r="E23" s="477"/>
      <c r="F23" s="477">
        <f t="shared" si="0"/>
        <v>1256553959.73</v>
      </c>
      <c r="G23" s="585"/>
    </row>
    <row r="24" spans="1:8" ht="17.5">
      <c r="A24" s="475">
        <v>15</v>
      </c>
      <c r="B24" s="476" t="s">
        <v>253</v>
      </c>
      <c r="C24" s="475">
        <v>45</v>
      </c>
      <c r="D24" s="341"/>
      <c r="E24" s="477">
        <v>692109.84</v>
      </c>
      <c r="F24" s="477">
        <f t="shared" si="0"/>
        <v>-692109.84</v>
      </c>
      <c r="G24" s="585"/>
      <c r="H24" s="585"/>
    </row>
    <row r="25" spans="1:8" ht="17.5">
      <c r="A25" s="475">
        <v>16</v>
      </c>
      <c r="B25" s="476" t="s">
        <v>214</v>
      </c>
      <c r="C25" s="475">
        <v>46</v>
      </c>
      <c r="D25" s="341">
        <v>43549832.039999999</v>
      </c>
      <c r="E25" s="477"/>
      <c r="F25" s="477">
        <f t="shared" si="0"/>
        <v>43549832.039999999</v>
      </c>
      <c r="G25" s="585"/>
      <c r="H25" s="585"/>
    </row>
    <row r="26" spans="1:8" ht="17.5">
      <c r="A26" s="475">
        <v>17</v>
      </c>
      <c r="B26" s="476" t="s">
        <v>215</v>
      </c>
      <c r="C26" s="475">
        <v>47</v>
      </c>
      <c r="D26" s="341">
        <v>463788411.37</v>
      </c>
      <c r="E26" s="477"/>
      <c r="F26" s="477">
        <f t="shared" si="0"/>
        <v>463788411.37</v>
      </c>
      <c r="G26" s="585"/>
      <c r="H26" s="585"/>
    </row>
    <row r="27" spans="1:8" ht="17.5">
      <c r="A27" s="475">
        <v>18</v>
      </c>
      <c r="B27" s="476" t="s">
        <v>254</v>
      </c>
      <c r="C27" s="475">
        <v>48</v>
      </c>
      <c r="D27" s="341">
        <v>312018740.38</v>
      </c>
      <c r="E27" s="477"/>
      <c r="F27" s="477">
        <f t="shared" si="0"/>
        <v>312018740.38</v>
      </c>
      <c r="G27" s="585"/>
      <c r="H27" s="585"/>
    </row>
    <row r="28" spans="1:8" ht="17.5">
      <c r="A28" s="475">
        <v>19</v>
      </c>
      <c r="B28" s="476" t="s">
        <v>216</v>
      </c>
      <c r="C28" s="475">
        <v>49</v>
      </c>
      <c r="D28" s="341">
        <v>118284071.52</v>
      </c>
      <c r="E28" s="477"/>
      <c r="F28" s="477">
        <f t="shared" si="0"/>
        <v>118284071.52</v>
      </c>
      <c r="G28" s="585"/>
      <c r="H28" s="585"/>
    </row>
    <row r="29" spans="1:8" ht="17.5">
      <c r="A29" s="475">
        <v>20</v>
      </c>
      <c r="B29" s="476" t="s">
        <v>255</v>
      </c>
      <c r="C29" s="475">
        <v>50</v>
      </c>
      <c r="D29" s="341"/>
      <c r="E29" s="341">
        <v>2832095.31</v>
      </c>
      <c r="F29" s="477">
        <f t="shared" si="0"/>
        <v>-2832095.31</v>
      </c>
      <c r="G29" s="585"/>
      <c r="H29" s="585"/>
    </row>
    <row r="30" spans="1:8" ht="17.5">
      <c r="A30" s="475">
        <v>21</v>
      </c>
      <c r="B30" s="476" t="s">
        <v>263</v>
      </c>
      <c r="C30" s="475">
        <v>62</v>
      </c>
      <c r="D30" s="341">
        <v>577330486.77999997</v>
      </c>
      <c r="E30" s="477"/>
      <c r="F30" s="477">
        <f t="shared" si="0"/>
        <v>577330486.77999997</v>
      </c>
      <c r="G30" s="585"/>
      <c r="H30" s="585"/>
    </row>
    <row r="31" spans="1:8" ht="17.5">
      <c r="A31" s="475">
        <v>22</v>
      </c>
      <c r="B31" s="476" t="s">
        <v>402</v>
      </c>
      <c r="C31" s="475">
        <v>68</v>
      </c>
      <c r="D31" s="341"/>
      <c r="E31" s="341">
        <v>9087555389.5599995</v>
      </c>
      <c r="F31" s="477">
        <f t="shared" si="0"/>
        <v>-9087555389.5599995</v>
      </c>
      <c r="G31" s="585"/>
      <c r="H31" s="585"/>
    </row>
    <row r="32" spans="1:8" ht="17.5">
      <c r="A32" s="475">
        <v>23</v>
      </c>
      <c r="B32" s="476" t="s">
        <v>270</v>
      </c>
      <c r="C32" s="475">
        <v>69</v>
      </c>
      <c r="D32" s="341"/>
      <c r="E32" s="341"/>
      <c r="F32" s="477">
        <f t="shared" si="0"/>
        <v>0</v>
      </c>
      <c r="H32" s="585"/>
    </row>
    <row r="33" spans="1:8" ht="17.5">
      <c r="A33" s="475">
        <v>24</v>
      </c>
      <c r="B33" s="476" t="s">
        <v>403</v>
      </c>
      <c r="C33" s="475">
        <v>70</v>
      </c>
      <c r="D33" s="341"/>
      <c r="E33" s="44">
        <v>5895883</v>
      </c>
      <c r="F33" s="477">
        <f t="shared" si="0"/>
        <v>-5895883</v>
      </c>
      <c r="H33" s="585"/>
    </row>
    <row r="34" spans="1:8" ht="17.5">
      <c r="A34" s="475">
        <v>25</v>
      </c>
      <c r="B34" s="476" t="s">
        <v>271</v>
      </c>
      <c r="C34" s="340">
        <v>72</v>
      </c>
      <c r="D34" s="341"/>
      <c r="E34" s="477">
        <v>6324994</v>
      </c>
      <c r="F34" s="477">
        <f t="shared" si="0"/>
        <v>-6324994</v>
      </c>
      <c r="G34" s="585"/>
      <c r="H34" s="585"/>
    </row>
    <row r="35" spans="1:8" ht="17.5">
      <c r="A35" s="475">
        <v>26</v>
      </c>
      <c r="B35" s="476" t="s">
        <v>207</v>
      </c>
      <c r="C35" s="340">
        <v>73</v>
      </c>
      <c r="D35" s="341"/>
      <c r="E35" s="341"/>
      <c r="F35" s="477">
        <f t="shared" si="0"/>
        <v>0</v>
      </c>
      <c r="G35" s="585"/>
      <c r="H35" s="585"/>
    </row>
    <row r="36" spans="1:8" ht="17.5">
      <c r="A36" s="475">
        <v>27</v>
      </c>
      <c r="B36" s="476" t="s">
        <v>404</v>
      </c>
      <c r="C36" s="340">
        <v>74</v>
      </c>
      <c r="D36" s="341"/>
      <c r="E36" s="341">
        <v>86073</v>
      </c>
      <c r="F36" s="477">
        <f t="shared" si="0"/>
        <v>-86073</v>
      </c>
      <c r="G36" s="585"/>
      <c r="H36" s="585"/>
    </row>
    <row r="37" spans="1:8" ht="17.5">
      <c r="A37" s="475">
        <v>28</v>
      </c>
      <c r="B37" s="476" t="s">
        <v>649</v>
      </c>
      <c r="C37" s="340">
        <v>75</v>
      </c>
      <c r="D37" s="341"/>
      <c r="E37" s="341">
        <v>26085849.09</v>
      </c>
      <c r="F37" s="477">
        <f t="shared" si="0"/>
        <v>-26085849.09</v>
      </c>
      <c r="G37" s="585"/>
      <c r="H37" s="585"/>
    </row>
    <row r="38" spans="1:8" ht="17.5">
      <c r="A38" s="475">
        <v>29</v>
      </c>
      <c r="B38" s="476" t="s">
        <v>744</v>
      </c>
      <c r="C38" s="340">
        <v>77</v>
      </c>
      <c r="D38" s="341"/>
      <c r="E38" s="341">
        <v>38264597.280000001</v>
      </c>
      <c r="F38" s="477">
        <f t="shared" si="0"/>
        <v>-38264597.280000001</v>
      </c>
      <c r="G38" s="585"/>
      <c r="H38" s="585"/>
    </row>
    <row r="39" spans="1:8" ht="17.5">
      <c r="A39" s="738" t="s">
        <v>10</v>
      </c>
      <c r="B39" s="738"/>
      <c r="C39" s="738"/>
      <c r="D39" s="383">
        <f>SUM(D10:D38)</f>
        <v>9274994648.3199997</v>
      </c>
      <c r="E39" s="383">
        <f>SUM(E10:E38)</f>
        <v>9274994648.3199997</v>
      </c>
      <c r="F39" s="383">
        <f>SUM(F10:F38)</f>
        <v>8.3446502685546875E-7</v>
      </c>
      <c r="G39" s="585"/>
      <c r="H39" s="585"/>
    </row>
    <row r="40" spans="1:8" ht="17.5">
      <c r="A40" s="208"/>
      <c r="C40" s="208"/>
      <c r="G40" s="585"/>
      <c r="H40" s="585"/>
    </row>
    <row r="41" spans="1:8" ht="17.5">
      <c r="A41" s="735" t="s">
        <v>878</v>
      </c>
      <c r="B41" s="736"/>
      <c r="C41" s="736"/>
      <c r="D41" s="736"/>
      <c r="E41" s="736"/>
      <c r="F41" s="736"/>
      <c r="G41" s="585"/>
      <c r="H41" s="585"/>
    </row>
    <row r="42" spans="1:8" ht="25.5" customHeight="1">
      <c r="A42" s="208"/>
      <c r="C42" s="208"/>
      <c r="G42" s="585"/>
      <c r="H42" s="585"/>
    </row>
    <row r="44" spans="1:8" ht="17.5">
      <c r="A44" s="208"/>
      <c r="C44" s="208"/>
      <c r="G44" s="585"/>
      <c r="H44" s="585"/>
    </row>
    <row r="45" spans="1:8" ht="17.5">
      <c r="A45" s="208"/>
      <c r="C45" s="208"/>
      <c r="G45" s="585"/>
      <c r="H45" s="585"/>
    </row>
    <row r="46" spans="1:8" ht="17.5">
      <c r="A46" s="208"/>
      <c r="C46" s="208"/>
      <c r="G46" s="585"/>
      <c r="H46" s="585"/>
    </row>
    <row r="47" spans="1:8" ht="17.5">
      <c r="A47" s="208"/>
      <c r="C47" s="208"/>
      <c r="G47" s="585"/>
      <c r="H47" s="585"/>
    </row>
    <row r="48" spans="1:8" ht="17.5">
      <c r="A48" s="208"/>
      <c r="C48" s="208"/>
      <c r="G48" s="585"/>
      <c r="H48" s="585"/>
    </row>
    <row r="49" spans="1:8" ht="17.5">
      <c r="A49" s="585"/>
      <c r="B49" s="585"/>
      <c r="C49" s="585"/>
      <c r="D49" s="478"/>
      <c r="E49" s="478"/>
      <c r="F49" s="478"/>
      <c r="G49" s="585"/>
      <c r="H49" s="585"/>
    </row>
    <row r="50" spans="1:8" ht="17.5">
      <c r="A50" s="585"/>
      <c r="B50" s="585"/>
      <c r="C50" s="585"/>
      <c r="D50" s="478"/>
      <c r="E50" s="478"/>
      <c r="F50" s="478"/>
      <c r="G50" s="585"/>
      <c r="H50" s="585"/>
    </row>
  </sheetData>
  <mergeCells count="7">
    <mergeCell ref="A41:F41"/>
    <mergeCell ref="A7:F7"/>
    <mergeCell ref="A1:F1"/>
    <mergeCell ref="A2:F2"/>
    <mergeCell ref="A3:F3"/>
    <mergeCell ref="A6:F6"/>
    <mergeCell ref="A39:C39"/>
  </mergeCells>
  <phoneticPr fontId="9" type="noConversion"/>
  <pageMargins left="0.75" right="0.75" top="1" bottom="1" header="0.5" footer="0.5"/>
  <pageSetup paperSize="5" scale="9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133A"/>
  </sheetPr>
  <dimension ref="A1:L4142"/>
  <sheetViews>
    <sheetView view="pageBreakPreview" topLeftCell="A1740" zoomScale="175" zoomScaleSheetLayoutView="175" workbookViewId="0">
      <selection activeCell="F1761" sqref="F1761"/>
    </sheetView>
  </sheetViews>
  <sheetFormatPr defaultRowHeight="12.5"/>
  <cols>
    <col min="1" max="1" width="3.7265625" customWidth="1"/>
    <col min="2" max="2" width="7.81640625" customWidth="1"/>
    <col min="3" max="3" width="20.7265625" customWidth="1"/>
    <col min="4" max="4" width="5.26953125" customWidth="1"/>
    <col min="5" max="5" width="4.7265625" bestFit="1" customWidth="1"/>
    <col min="6" max="6" width="16.7265625" style="44" customWidth="1"/>
    <col min="7" max="7" width="18.54296875" style="44" customWidth="1"/>
    <col min="8" max="8" width="18.1796875" style="44" customWidth="1"/>
    <col min="9" max="11" width="18.7265625" style="44" customWidth="1"/>
  </cols>
  <sheetData>
    <row r="1" spans="1:8" ht="17.5">
      <c r="A1" s="705" t="s">
        <v>0</v>
      </c>
      <c r="B1" s="705"/>
      <c r="C1" s="705"/>
      <c r="D1" s="705"/>
      <c r="E1" s="705"/>
      <c r="F1" s="705"/>
      <c r="G1" s="705"/>
      <c r="H1" s="705"/>
    </row>
    <row r="2" spans="1:8" ht="15.5">
      <c r="A2" s="739" t="s">
        <v>1</v>
      </c>
      <c r="B2" s="739"/>
      <c r="C2" s="739"/>
      <c r="D2" s="739"/>
      <c r="E2" s="739"/>
      <c r="F2" s="739"/>
      <c r="G2" s="739"/>
      <c r="H2" s="739"/>
    </row>
    <row r="3" spans="1:8" ht="15.5">
      <c r="A3" s="739" t="s">
        <v>2</v>
      </c>
      <c r="B3" s="739"/>
      <c r="C3" s="739"/>
      <c r="D3" s="739"/>
      <c r="E3" s="739"/>
      <c r="F3" s="739"/>
      <c r="G3" s="739"/>
      <c r="H3" s="739"/>
    </row>
    <row r="4" spans="1:8" ht="15.5">
      <c r="A4" s="739"/>
      <c r="B4" s="739"/>
      <c r="C4" s="739"/>
      <c r="D4" s="739"/>
      <c r="E4" s="739"/>
      <c r="F4" s="739"/>
      <c r="G4" s="739"/>
      <c r="H4" s="739"/>
    </row>
    <row r="5" spans="1:8" ht="15.5">
      <c r="A5" s="3"/>
      <c r="B5" s="2"/>
      <c r="C5" s="2"/>
      <c r="D5" s="4"/>
      <c r="E5" s="4"/>
      <c r="F5" s="1"/>
      <c r="G5" s="1"/>
      <c r="H5" s="639" t="s">
        <v>964</v>
      </c>
    </row>
    <row r="6" spans="1:8" ht="15.5">
      <c r="A6" s="766" t="s">
        <v>801</v>
      </c>
      <c r="B6" s="767"/>
      <c r="C6" s="767"/>
      <c r="D6" s="767"/>
      <c r="E6" s="767"/>
      <c r="F6" s="1"/>
      <c r="G6" s="1"/>
      <c r="H6" s="1"/>
    </row>
    <row r="7" spans="1:8" ht="16" thickBot="1">
      <c r="A7" s="3"/>
      <c r="B7" s="5"/>
      <c r="C7" s="2"/>
      <c r="D7" s="4"/>
      <c r="E7" s="4"/>
      <c r="F7" s="1"/>
      <c r="G7" s="1"/>
      <c r="H7" s="1"/>
    </row>
    <row r="8" spans="1:8" ht="16.5" thickTop="1" thickBot="1">
      <c r="A8" s="6" t="s">
        <v>3</v>
      </c>
      <c r="B8" s="616" t="s">
        <v>901</v>
      </c>
      <c r="C8" s="616" t="s">
        <v>291</v>
      </c>
      <c r="D8" s="7" t="s">
        <v>4</v>
      </c>
      <c r="E8" s="7" t="s">
        <v>5</v>
      </c>
      <c r="F8" s="8" t="s">
        <v>6</v>
      </c>
      <c r="G8" s="8" t="s">
        <v>7</v>
      </c>
      <c r="H8" s="9" t="s">
        <v>8</v>
      </c>
    </row>
    <row r="9" spans="1:8" ht="13" thickTop="1">
      <c r="A9" s="48">
        <v>1</v>
      </c>
      <c r="B9" s="49" t="s">
        <v>897</v>
      </c>
      <c r="C9" s="50" t="s">
        <v>32</v>
      </c>
      <c r="D9" s="35"/>
      <c r="E9" s="35" t="s">
        <v>139</v>
      </c>
      <c r="F9" s="52"/>
      <c r="G9" s="194">
        <v>11149415.380000001</v>
      </c>
      <c r="H9" s="53"/>
    </row>
    <row r="10" spans="1:8">
      <c r="A10" s="54">
        <v>2</v>
      </c>
      <c r="B10" s="55" t="s">
        <v>898</v>
      </c>
      <c r="C10" s="56" t="s">
        <v>32</v>
      </c>
      <c r="D10" s="57"/>
      <c r="E10" s="57" t="s">
        <v>139</v>
      </c>
      <c r="F10" s="58"/>
      <c r="G10" s="194">
        <v>8735926.6199999992</v>
      </c>
      <c r="H10" s="59"/>
    </row>
    <row r="11" spans="1:8">
      <c r="A11" s="54">
        <v>3</v>
      </c>
      <c r="B11" s="55" t="s">
        <v>899</v>
      </c>
      <c r="C11" s="56" t="s">
        <v>32</v>
      </c>
      <c r="D11" s="57"/>
      <c r="E11" s="57" t="s">
        <v>139</v>
      </c>
      <c r="F11" s="58"/>
      <c r="G11" s="194">
        <v>10131742.24</v>
      </c>
      <c r="H11" s="59"/>
    </row>
    <row r="12" spans="1:8">
      <c r="A12" s="54">
        <v>4</v>
      </c>
      <c r="B12" s="60" t="s">
        <v>896</v>
      </c>
      <c r="C12" s="56" t="s">
        <v>32</v>
      </c>
      <c r="D12" s="57"/>
      <c r="E12" s="57" t="s">
        <v>139</v>
      </c>
      <c r="F12" s="58"/>
      <c r="G12" s="58">
        <v>64644655.140000001</v>
      </c>
      <c r="H12" s="59"/>
    </row>
    <row r="13" spans="1:8">
      <c r="A13" s="54">
        <v>5</v>
      </c>
      <c r="B13" s="60" t="s">
        <v>899</v>
      </c>
      <c r="C13" s="56" t="s">
        <v>748</v>
      </c>
      <c r="D13" s="57"/>
      <c r="E13" s="57" t="s">
        <v>139</v>
      </c>
      <c r="F13" s="58"/>
      <c r="G13" s="58"/>
      <c r="H13" s="59"/>
    </row>
    <row r="14" spans="1:8" ht="14">
      <c r="A14" s="54">
        <v>6</v>
      </c>
      <c r="B14" s="55" t="s">
        <v>897</v>
      </c>
      <c r="C14" s="180" t="s">
        <v>33</v>
      </c>
      <c r="D14" s="57"/>
      <c r="E14" s="57" t="s">
        <v>180</v>
      </c>
      <c r="F14" s="58"/>
      <c r="G14" s="613">
        <v>126124832.84999999</v>
      </c>
      <c r="H14" s="59"/>
    </row>
    <row r="15" spans="1:8">
      <c r="A15" s="54">
        <v>7</v>
      </c>
      <c r="B15" s="55" t="s">
        <v>898</v>
      </c>
      <c r="C15" s="180" t="s">
        <v>33</v>
      </c>
      <c r="D15" s="57"/>
      <c r="E15" s="57" t="s">
        <v>180</v>
      </c>
      <c r="F15" s="58"/>
      <c r="G15" s="341">
        <v>248141000.13999999</v>
      </c>
      <c r="H15" s="59"/>
    </row>
    <row r="16" spans="1:8" ht="14">
      <c r="A16" s="54">
        <v>8</v>
      </c>
      <c r="B16" s="55" t="s">
        <v>899</v>
      </c>
      <c r="C16" s="180" t="s">
        <v>33</v>
      </c>
      <c r="D16" s="57"/>
      <c r="E16" s="57" t="s">
        <v>180</v>
      </c>
      <c r="F16" s="58"/>
      <c r="G16" s="613">
        <v>177855774.69</v>
      </c>
      <c r="H16" s="59"/>
    </row>
    <row r="17" spans="1:8">
      <c r="A17" s="54">
        <v>9</v>
      </c>
      <c r="B17" s="55" t="s">
        <v>896</v>
      </c>
      <c r="C17" s="180" t="s">
        <v>33</v>
      </c>
      <c r="D17" s="57"/>
      <c r="E17" s="57" t="s">
        <v>180</v>
      </c>
      <c r="F17" s="58"/>
      <c r="G17" s="46">
        <v>159247224.31999999</v>
      </c>
      <c r="H17" s="59"/>
    </row>
    <row r="18" spans="1:8">
      <c r="A18" s="54">
        <v>10</v>
      </c>
      <c r="B18" s="55" t="s">
        <v>896</v>
      </c>
      <c r="C18" s="56" t="s">
        <v>889</v>
      </c>
      <c r="D18" s="57"/>
      <c r="E18" s="57" t="s">
        <v>176</v>
      </c>
      <c r="F18" s="58">
        <v>1231721</v>
      </c>
      <c r="G18" s="58"/>
      <c r="H18" s="59"/>
    </row>
    <row r="19" spans="1:8">
      <c r="A19" s="54"/>
      <c r="B19" s="55"/>
      <c r="C19" s="56"/>
      <c r="D19" s="57"/>
      <c r="E19" s="57"/>
      <c r="F19" s="58"/>
      <c r="G19" s="58"/>
      <c r="H19" s="59"/>
    </row>
    <row r="20" spans="1:8">
      <c r="A20" s="54"/>
      <c r="B20" s="55"/>
      <c r="C20" s="56"/>
      <c r="D20" s="57"/>
      <c r="E20" s="57"/>
      <c r="F20" s="58"/>
      <c r="G20" s="58"/>
      <c r="H20" s="59"/>
    </row>
    <row r="21" spans="1:8">
      <c r="A21" s="54"/>
      <c r="B21" s="55"/>
      <c r="C21" s="56"/>
      <c r="D21" s="57"/>
      <c r="E21" s="57"/>
      <c r="F21" s="58"/>
      <c r="G21" s="58"/>
      <c r="H21" s="59"/>
    </row>
    <row r="22" spans="1:8">
      <c r="A22" s="54"/>
      <c r="B22" s="55"/>
      <c r="C22" s="56"/>
      <c r="D22" s="57"/>
      <c r="E22" s="57"/>
      <c r="F22" s="58"/>
      <c r="G22" s="58"/>
      <c r="H22" s="59"/>
    </row>
    <row r="23" spans="1:8">
      <c r="A23" s="54"/>
      <c r="B23" s="55"/>
      <c r="C23" s="56"/>
      <c r="D23" s="57"/>
      <c r="E23" s="57"/>
      <c r="F23" s="58"/>
      <c r="G23" s="58"/>
      <c r="H23" s="59"/>
    </row>
    <row r="24" spans="1:8">
      <c r="A24" s="54"/>
      <c r="B24" s="55"/>
      <c r="C24" s="56"/>
      <c r="D24" s="57"/>
      <c r="E24" s="57"/>
      <c r="F24" s="58"/>
      <c r="G24" s="58"/>
      <c r="H24" s="59"/>
    </row>
    <row r="25" spans="1:8">
      <c r="A25" s="54"/>
      <c r="B25" s="55"/>
      <c r="C25" s="56"/>
      <c r="D25" s="57"/>
      <c r="E25" s="57"/>
      <c r="F25" s="58"/>
      <c r="G25" s="58"/>
      <c r="H25" s="59"/>
    </row>
    <row r="26" spans="1:8">
      <c r="A26" s="54"/>
      <c r="B26" s="55"/>
      <c r="C26" s="56"/>
      <c r="D26" s="57"/>
      <c r="E26" s="57"/>
      <c r="F26" s="58"/>
      <c r="G26" s="58"/>
      <c r="H26" s="59"/>
    </row>
    <row r="27" spans="1:8">
      <c r="A27" s="54"/>
      <c r="B27" s="55"/>
      <c r="C27" s="56"/>
      <c r="D27" s="57"/>
      <c r="E27" s="57"/>
      <c r="F27" s="58"/>
      <c r="G27" s="58"/>
      <c r="H27" s="59"/>
    </row>
    <row r="28" spans="1:8">
      <c r="A28" s="54"/>
      <c r="B28" s="55"/>
      <c r="C28" s="56"/>
      <c r="D28" s="57"/>
      <c r="E28" s="57"/>
      <c r="F28" s="58"/>
      <c r="G28" s="58"/>
      <c r="H28" s="59"/>
    </row>
    <row r="29" spans="1:8">
      <c r="A29" s="54"/>
      <c r="B29" s="55"/>
      <c r="C29" s="56"/>
      <c r="D29" s="57"/>
      <c r="E29" s="57"/>
      <c r="F29" s="58"/>
      <c r="G29" s="58"/>
      <c r="H29" s="59"/>
    </row>
    <row r="30" spans="1:8">
      <c r="A30" s="54"/>
      <c r="B30" s="55"/>
      <c r="C30" s="56"/>
      <c r="D30" s="57"/>
      <c r="E30" s="57"/>
      <c r="F30" s="58"/>
      <c r="G30" s="58"/>
      <c r="H30" s="59"/>
    </row>
    <row r="31" spans="1:8">
      <c r="A31" s="54"/>
      <c r="B31" s="55"/>
      <c r="C31" s="56"/>
      <c r="D31" s="57"/>
      <c r="E31" s="57"/>
      <c r="F31" s="58"/>
      <c r="G31" s="58"/>
      <c r="H31" s="59"/>
    </row>
    <row r="32" spans="1:8">
      <c r="A32" s="54"/>
      <c r="B32" s="55"/>
      <c r="C32" s="56"/>
      <c r="D32" s="57"/>
      <c r="E32" s="57"/>
      <c r="F32" s="58"/>
      <c r="G32" s="58"/>
      <c r="H32" s="59"/>
    </row>
    <row r="33" spans="1:11">
      <c r="A33" s="54"/>
      <c r="B33" s="55"/>
      <c r="C33" s="56"/>
      <c r="D33" s="57"/>
      <c r="E33" s="57"/>
      <c r="F33" s="58"/>
      <c r="G33" s="58"/>
      <c r="H33" s="59"/>
    </row>
    <row r="34" spans="1:11">
      <c r="A34" s="54"/>
      <c r="B34" s="55"/>
      <c r="C34" s="56"/>
      <c r="D34" s="57"/>
      <c r="E34" s="57"/>
      <c r="F34" s="58"/>
      <c r="G34" s="58"/>
      <c r="H34" s="59"/>
    </row>
    <row r="35" spans="1:11">
      <c r="A35" s="54"/>
      <c r="B35" s="55"/>
      <c r="C35" s="56"/>
      <c r="D35" s="57"/>
      <c r="E35" s="57"/>
      <c r="F35" s="58"/>
      <c r="G35" s="58"/>
      <c r="H35" s="59"/>
    </row>
    <row r="36" spans="1:11">
      <c r="A36" s="54"/>
      <c r="B36" s="55"/>
      <c r="C36" s="56"/>
      <c r="D36" s="57"/>
      <c r="E36" s="57"/>
      <c r="F36" s="58"/>
      <c r="G36" s="58"/>
      <c r="H36" s="59"/>
    </row>
    <row r="37" spans="1:11">
      <c r="A37" s="54"/>
      <c r="B37" s="55"/>
      <c r="C37" s="56"/>
      <c r="D37" s="57"/>
      <c r="E37" s="57"/>
      <c r="F37" s="58"/>
      <c r="G37" s="58"/>
      <c r="H37" s="59"/>
    </row>
    <row r="38" spans="1:11" ht="13" thickBot="1">
      <c r="A38" s="54"/>
      <c r="B38" s="55"/>
      <c r="C38" s="56"/>
      <c r="D38" s="57"/>
      <c r="E38" s="57"/>
      <c r="F38" s="58"/>
      <c r="G38" s="58"/>
      <c r="H38" s="59"/>
    </row>
    <row r="39" spans="1:11" s="41" customFormat="1" ht="14" thickTop="1" thickBot="1">
      <c r="A39" s="768" t="s">
        <v>10</v>
      </c>
      <c r="B39" s="769"/>
      <c r="C39" s="769"/>
      <c r="D39" s="61"/>
      <c r="E39" s="61"/>
      <c r="F39" s="62">
        <f>SUM(F9:F38)</f>
        <v>1231721</v>
      </c>
      <c r="G39" s="62">
        <f>SUM(G9:G38)</f>
        <v>806030571.37999988</v>
      </c>
      <c r="H39" s="63">
        <f>SUM(F39-G39)</f>
        <v>-804798850.37999988</v>
      </c>
      <c r="I39" s="238">
        <f>SUM(F39)</f>
        <v>1231721</v>
      </c>
      <c r="J39" s="238">
        <f>SUM(G39)</f>
        <v>806030571.37999988</v>
      </c>
      <c r="K39" s="238">
        <f>SUM(H39)</f>
        <v>-804798850.37999988</v>
      </c>
    </row>
    <row r="40" spans="1:11" ht="16" thickTop="1">
      <c r="A40" s="3"/>
      <c r="B40" s="5"/>
      <c r="C40" s="2"/>
      <c r="D40" s="4"/>
      <c r="E40" s="4"/>
      <c r="F40" s="1"/>
      <c r="G40" s="1"/>
      <c r="H40" s="1"/>
    </row>
    <row r="41" spans="1:11" ht="15.5">
      <c r="A41" s="3"/>
      <c r="B41" s="5"/>
      <c r="C41" s="2"/>
      <c r="D41" s="4"/>
      <c r="E41" s="4"/>
      <c r="F41" s="1"/>
      <c r="G41" s="1"/>
      <c r="H41" s="1"/>
    </row>
    <row r="42" spans="1:11" ht="15.5">
      <c r="A42" s="3"/>
      <c r="B42" s="5"/>
      <c r="C42" s="2"/>
      <c r="D42" s="4"/>
      <c r="E42" s="4"/>
      <c r="F42" s="1"/>
      <c r="G42" s="1"/>
      <c r="H42" s="1"/>
    </row>
    <row r="43" spans="1:11" ht="15.5">
      <c r="A43" s="3"/>
      <c r="B43" s="2"/>
      <c r="C43" s="2"/>
      <c r="D43" s="4"/>
      <c r="E43" s="4"/>
      <c r="F43" s="1"/>
      <c r="G43" s="1"/>
      <c r="H43" s="1"/>
    </row>
    <row r="44" spans="1:11" ht="15.5">
      <c r="A44" s="3"/>
      <c r="B44" s="2"/>
      <c r="C44" s="2"/>
      <c r="D44" s="4"/>
      <c r="E44" s="4"/>
      <c r="F44" s="1"/>
      <c r="G44" s="1"/>
      <c r="H44" s="1"/>
    </row>
    <row r="45" spans="1:11" ht="15.5">
      <c r="A45" s="3"/>
      <c r="B45" s="2"/>
      <c r="C45" s="2"/>
      <c r="D45" s="4"/>
      <c r="E45" s="4"/>
      <c r="F45" s="1"/>
      <c r="G45" s="1"/>
      <c r="H45" s="1"/>
    </row>
    <row r="46" spans="1:11" ht="15.5">
      <c r="A46" s="3"/>
      <c r="B46" s="2"/>
      <c r="C46" s="2"/>
      <c r="D46" s="4"/>
      <c r="E46" s="4"/>
      <c r="F46" s="1"/>
      <c r="G46" s="1"/>
      <c r="H46" s="1"/>
    </row>
    <row r="47" spans="1:11" ht="15.5">
      <c r="A47" s="3"/>
      <c r="B47" s="2"/>
      <c r="C47" s="2"/>
      <c r="D47" s="4"/>
      <c r="E47" s="4"/>
      <c r="F47" s="1"/>
      <c r="G47" s="1"/>
      <c r="H47" s="1"/>
    </row>
    <row r="48" spans="1:11" ht="15.5">
      <c r="A48" s="3"/>
      <c r="B48" s="2"/>
      <c r="C48" s="2"/>
      <c r="D48" s="4"/>
      <c r="E48" s="4"/>
      <c r="F48" s="1"/>
      <c r="G48" s="1"/>
      <c r="H48" s="1"/>
    </row>
    <row r="49" spans="1:8" ht="15.5">
      <c r="A49" s="3"/>
      <c r="B49" s="2"/>
      <c r="C49" s="2"/>
      <c r="D49" s="4"/>
      <c r="E49" s="4"/>
      <c r="F49" s="1"/>
      <c r="G49" s="1"/>
      <c r="H49" s="1"/>
    </row>
    <row r="50" spans="1:8" ht="15.5">
      <c r="A50" s="3"/>
      <c r="B50" s="2"/>
      <c r="C50" s="2"/>
      <c r="D50" s="4"/>
      <c r="E50" s="4"/>
      <c r="F50" s="1"/>
      <c r="G50" s="1"/>
      <c r="H50" s="1"/>
    </row>
    <row r="51" spans="1:8" ht="15.5">
      <c r="A51" s="3"/>
      <c r="B51" s="2"/>
      <c r="C51" s="2"/>
      <c r="D51" s="4"/>
      <c r="E51" s="4"/>
      <c r="F51" s="1"/>
      <c r="G51" s="1"/>
      <c r="H51" s="1"/>
    </row>
    <row r="52" spans="1:8" ht="15.5">
      <c r="A52" s="3"/>
      <c r="B52" s="5"/>
      <c r="C52" s="2"/>
      <c r="D52" s="4"/>
      <c r="E52" s="4"/>
      <c r="F52" s="1"/>
      <c r="G52" s="1"/>
      <c r="H52" s="1"/>
    </row>
    <row r="53" spans="1:8" ht="15.5">
      <c r="A53" s="178"/>
      <c r="B53" s="178"/>
      <c r="C53" s="2"/>
      <c r="D53" s="17"/>
      <c r="E53" s="179"/>
      <c r="F53" s="179"/>
      <c r="G53" s="1"/>
    </row>
    <row r="55" spans="1:8" ht="17.5">
      <c r="A55" s="705" t="s">
        <v>0</v>
      </c>
      <c r="B55" s="705"/>
      <c r="C55" s="705"/>
      <c r="D55" s="705"/>
      <c r="E55" s="705"/>
      <c r="F55" s="705"/>
      <c r="G55" s="705"/>
      <c r="H55" s="705"/>
    </row>
    <row r="56" spans="1:8" ht="15.5">
      <c r="A56" s="739" t="s">
        <v>11</v>
      </c>
      <c r="B56" s="739"/>
      <c r="C56" s="739"/>
      <c r="D56" s="739"/>
      <c r="E56" s="739"/>
      <c r="F56" s="739"/>
      <c r="G56" s="739"/>
      <c r="H56" s="739"/>
    </row>
    <row r="57" spans="1:8" ht="15.5">
      <c r="A57" s="739" t="s">
        <v>12</v>
      </c>
      <c r="B57" s="739"/>
      <c r="C57" s="739"/>
      <c r="D57" s="739"/>
      <c r="E57" s="739"/>
      <c r="F57" s="739"/>
      <c r="G57" s="739"/>
      <c r="H57" s="739"/>
    </row>
    <row r="58" spans="1:8" ht="15.5">
      <c r="A58" s="3"/>
      <c r="B58" s="2"/>
      <c r="C58" s="2"/>
      <c r="D58" s="4"/>
      <c r="E58" s="4"/>
      <c r="F58" s="1"/>
      <c r="G58" s="1"/>
      <c r="H58" s="1"/>
    </row>
    <row r="59" spans="1:8" ht="15.5">
      <c r="A59" s="3"/>
      <c r="B59" s="2"/>
      <c r="C59" s="2"/>
      <c r="D59" s="4"/>
      <c r="E59" s="4"/>
      <c r="F59" s="1"/>
      <c r="G59" s="1"/>
      <c r="H59" s="639" t="s">
        <v>965</v>
      </c>
    </row>
    <row r="60" spans="1:8" ht="15.5">
      <c r="A60" s="766" t="s">
        <v>802</v>
      </c>
      <c r="B60" s="767"/>
      <c r="C60" s="767"/>
      <c r="D60" s="767"/>
      <c r="E60" s="767"/>
      <c r="F60" s="1"/>
      <c r="G60" s="1"/>
      <c r="H60" s="1"/>
    </row>
    <row r="61" spans="1:8" ht="16" thickBot="1">
      <c r="A61" s="3"/>
      <c r="B61" s="5"/>
      <c r="C61" s="2"/>
      <c r="D61" s="4"/>
      <c r="E61" s="4"/>
      <c r="F61" s="1"/>
      <c r="G61" s="1"/>
      <c r="H61" s="1"/>
    </row>
    <row r="62" spans="1:8" ht="16.5" thickTop="1" thickBot="1">
      <c r="A62" s="6" t="s">
        <v>3</v>
      </c>
      <c r="B62" s="616" t="s">
        <v>901</v>
      </c>
      <c r="C62" s="616" t="s">
        <v>291</v>
      </c>
      <c r="D62" s="7" t="s">
        <v>4</v>
      </c>
      <c r="E62" s="7" t="s">
        <v>13</v>
      </c>
      <c r="F62" s="8" t="s">
        <v>6</v>
      </c>
      <c r="G62" s="8" t="s">
        <v>7</v>
      </c>
      <c r="H62" s="9" t="s">
        <v>8</v>
      </c>
    </row>
    <row r="63" spans="1:8" ht="13" thickTop="1">
      <c r="A63" s="48">
        <v>1</v>
      </c>
      <c r="B63" s="55" t="s">
        <v>897</v>
      </c>
      <c r="C63" s="56" t="s">
        <v>34</v>
      </c>
      <c r="D63" s="35"/>
      <c r="E63" s="35" t="s">
        <v>140</v>
      </c>
      <c r="F63" s="52"/>
      <c r="G63" s="241">
        <v>2484944</v>
      </c>
      <c r="H63" s="53"/>
    </row>
    <row r="64" spans="1:8">
      <c r="A64" s="54">
        <v>2</v>
      </c>
      <c r="B64" s="55" t="s">
        <v>898</v>
      </c>
      <c r="C64" s="56" t="s">
        <v>34</v>
      </c>
      <c r="D64" s="57"/>
      <c r="E64" s="57" t="s">
        <v>140</v>
      </c>
      <c r="F64" s="58"/>
      <c r="G64" s="242">
        <v>7211482</v>
      </c>
      <c r="H64" s="59"/>
    </row>
    <row r="65" spans="1:8">
      <c r="A65" s="54">
        <v>3</v>
      </c>
      <c r="B65" s="55" t="s">
        <v>899</v>
      </c>
      <c r="C65" s="56" t="s">
        <v>34</v>
      </c>
      <c r="D65" s="57"/>
      <c r="E65" s="57" t="s">
        <v>140</v>
      </c>
      <c r="F65" s="58"/>
      <c r="G65" s="242">
        <v>818183</v>
      </c>
      <c r="H65" s="59"/>
    </row>
    <row r="66" spans="1:8">
      <c r="A66" s="54">
        <v>4</v>
      </c>
      <c r="B66" s="55" t="s">
        <v>896</v>
      </c>
      <c r="C66" s="56" t="s">
        <v>34</v>
      </c>
      <c r="D66" s="57"/>
      <c r="E66" s="57" t="s">
        <v>140</v>
      </c>
      <c r="F66" s="58"/>
      <c r="G66" s="242">
        <v>111819392.95</v>
      </c>
      <c r="H66" s="59"/>
    </row>
    <row r="67" spans="1:8">
      <c r="A67" s="54">
        <v>5</v>
      </c>
      <c r="B67" s="78" t="s">
        <v>896</v>
      </c>
      <c r="C67" s="42" t="s">
        <v>309</v>
      </c>
      <c r="D67" s="57"/>
      <c r="E67" s="36" t="s">
        <v>140</v>
      </c>
      <c r="F67" s="58">
        <v>159389.79999999999</v>
      </c>
      <c r="G67" s="242"/>
      <c r="H67" s="59"/>
    </row>
    <row r="68" spans="1:8">
      <c r="A68" s="54">
        <v>6</v>
      </c>
      <c r="B68" s="55" t="s">
        <v>897</v>
      </c>
      <c r="C68" s="56" t="s">
        <v>35</v>
      </c>
      <c r="D68" s="57"/>
      <c r="E68" s="57" t="s">
        <v>148</v>
      </c>
      <c r="F68" s="58"/>
      <c r="G68" s="194">
        <v>4341832.34</v>
      </c>
      <c r="H68" s="59"/>
    </row>
    <row r="69" spans="1:8">
      <c r="A69" s="54">
        <v>7</v>
      </c>
      <c r="B69" s="55" t="s">
        <v>898</v>
      </c>
      <c r="C69" s="56" t="s">
        <v>35</v>
      </c>
      <c r="D69" s="57"/>
      <c r="E69" s="57" t="s">
        <v>148</v>
      </c>
      <c r="F69" s="58"/>
      <c r="G69" s="194">
        <v>5369983.2999999998</v>
      </c>
      <c r="H69" s="59"/>
    </row>
    <row r="70" spans="1:8">
      <c r="A70" s="54">
        <v>8</v>
      </c>
      <c r="B70" s="55" t="s">
        <v>899</v>
      </c>
      <c r="C70" s="56" t="s">
        <v>35</v>
      </c>
      <c r="D70" s="57"/>
      <c r="E70" s="57" t="s">
        <v>148</v>
      </c>
      <c r="F70" s="58"/>
      <c r="G70" s="194">
        <v>2019467.16</v>
      </c>
      <c r="H70" s="59"/>
    </row>
    <row r="71" spans="1:8">
      <c r="A71" s="54">
        <v>9</v>
      </c>
      <c r="B71" s="55" t="s">
        <v>896</v>
      </c>
      <c r="C71" s="56" t="s">
        <v>35</v>
      </c>
      <c r="D71" s="57"/>
      <c r="E71" s="57" t="s">
        <v>148</v>
      </c>
      <c r="F71" s="58"/>
      <c r="G71" s="194">
        <v>3390397.96</v>
      </c>
      <c r="H71" s="59"/>
    </row>
    <row r="72" spans="1:8" ht="14">
      <c r="A72" s="54">
        <v>10</v>
      </c>
      <c r="B72" s="55" t="s">
        <v>897</v>
      </c>
      <c r="C72" s="180" t="s">
        <v>36</v>
      </c>
      <c r="D72" s="57"/>
      <c r="E72" s="57" t="s">
        <v>181</v>
      </c>
      <c r="F72" s="58"/>
      <c r="G72" s="613">
        <v>328362695.18000001</v>
      </c>
      <c r="H72" s="59"/>
    </row>
    <row r="73" spans="1:8" ht="14">
      <c r="A73" s="54">
        <v>11</v>
      </c>
      <c r="B73" s="55" t="s">
        <v>898</v>
      </c>
      <c r="C73" s="180" t="s">
        <v>36</v>
      </c>
      <c r="D73" s="57"/>
      <c r="E73" s="57" t="s">
        <v>181</v>
      </c>
      <c r="F73" s="58"/>
      <c r="G73" s="613">
        <v>220603600.88999999</v>
      </c>
      <c r="H73" s="59"/>
    </row>
    <row r="74" spans="1:8" ht="14">
      <c r="A74" s="54">
        <v>12</v>
      </c>
      <c r="B74" s="55" t="s">
        <v>899</v>
      </c>
      <c r="C74" s="180" t="s">
        <v>36</v>
      </c>
      <c r="D74" s="57"/>
      <c r="E74" s="57" t="s">
        <v>181</v>
      </c>
      <c r="F74" s="58"/>
      <c r="G74" s="613">
        <v>926928735.38</v>
      </c>
      <c r="H74" s="59"/>
    </row>
    <row r="75" spans="1:8">
      <c r="A75" s="54">
        <v>13</v>
      </c>
      <c r="B75" s="55" t="s">
        <v>896</v>
      </c>
      <c r="C75" s="180" t="s">
        <v>36</v>
      </c>
      <c r="D75" s="57"/>
      <c r="E75" s="57" t="s">
        <v>181</v>
      </c>
      <c r="F75" s="58"/>
      <c r="G75" s="46">
        <v>201088567.52000001</v>
      </c>
      <c r="H75" s="59"/>
    </row>
    <row r="76" spans="1:8">
      <c r="A76" s="54"/>
      <c r="B76" s="55"/>
      <c r="C76" s="56"/>
      <c r="D76" s="57"/>
      <c r="E76" s="57"/>
      <c r="F76" s="58"/>
      <c r="G76" s="58"/>
      <c r="H76" s="59"/>
    </row>
    <row r="77" spans="1:8">
      <c r="A77" s="54"/>
      <c r="B77" s="55"/>
      <c r="C77" s="56"/>
      <c r="D77" s="57"/>
      <c r="E77" s="57"/>
      <c r="F77" s="58"/>
      <c r="G77" s="58"/>
      <c r="H77" s="59"/>
    </row>
    <row r="78" spans="1:8">
      <c r="A78" s="54"/>
      <c r="B78" s="55"/>
      <c r="C78" s="56"/>
      <c r="D78" s="57"/>
      <c r="E78" s="57"/>
      <c r="F78" s="58"/>
      <c r="G78" s="58"/>
      <c r="H78" s="59"/>
    </row>
    <row r="79" spans="1:8">
      <c r="A79" s="54"/>
      <c r="B79" s="55"/>
      <c r="C79" s="56"/>
      <c r="D79" s="57"/>
      <c r="E79" s="57"/>
      <c r="F79" s="58"/>
      <c r="G79" s="58"/>
      <c r="H79" s="59"/>
    </row>
    <row r="80" spans="1:8">
      <c r="A80" s="54"/>
      <c r="B80" s="55"/>
      <c r="C80" s="56"/>
      <c r="D80" s="57"/>
      <c r="E80" s="57"/>
      <c r="F80" s="58"/>
      <c r="G80" s="58"/>
      <c r="H80" s="59"/>
    </row>
    <row r="81" spans="1:11">
      <c r="A81" s="54"/>
      <c r="B81" s="55"/>
      <c r="C81" s="56"/>
      <c r="D81" s="57"/>
      <c r="E81" s="57"/>
      <c r="F81" s="58"/>
      <c r="G81" s="58"/>
      <c r="H81" s="59"/>
    </row>
    <row r="82" spans="1:11">
      <c r="A82" s="54"/>
      <c r="B82" s="55"/>
      <c r="C82" s="56"/>
      <c r="D82" s="57"/>
      <c r="E82" s="57"/>
      <c r="F82" s="58"/>
      <c r="G82" s="58"/>
      <c r="H82" s="59"/>
    </row>
    <row r="83" spans="1:11">
      <c r="A83" s="54"/>
      <c r="B83" s="55"/>
      <c r="C83" s="56"/>
      <c r="D83" s="57"/>
      <c r="E83" s="57"/>
      <c r="F83" s="58"/>
      <c r="G83" s="58"/>
      <c r="H83" s="59"/>
    </row>
    <row r="84" spans="1:11">
      <c r="A84" s="54"/>
      <c r="B84" s="55"/>
      <c r="C84" s="56"/>
      <c r="D84" s="57"/>
      <c r="E84" s="57"/>
      <c r="F84" s="58"/>
      <c r="G84" s="58"/>
      <c r="H84" s="59"/>
    </row>
    <row r="85" spans="1:11">
      <c r="A85" s="54"/>
      <c r="B85" s="55"/>
      <c r="C85" s="56"/>
      <c r="D85" s="57"/>
      <c r="E85" s="57"/>
      <c r="F85" s="58"/>
      <c r="G85" s="58"/>
      <c r="H85" s="59"/>
    </row>
    <row r="86" spans="1:11">
      <c r="A86" s="54"/>
      <c r="B86" s="55"/>
      <c r="C86" s="56"/>
      <c r="D86" s="57"/>
      <c r="E86" s="57"/>
      <c r="F86" s="58"/>
      <c r="G86" s="58"/>
      <c r="H86" s="59"/>
    </row>
    <row r="87" spans="1:11">
      <c r="A87" s="54"/>
      <c r="B87" s="55"/>
      <c r="C87" s="56"/>
      <c r="D87" s="57"/>
      <c r="E87" s="57"/>
      <c r="F87" s="58"/>
      <c r="G87" s="58"/>
      <c r="H87" s="59"/>
    </row>
    <row r="88" spans="1:11">
      <c r="A88" s="54"/>
      <c r="B88" s="55"/>
      <c r="C88" s="56"/>
      <c r="D88" s="57"/>
      <c r="E88" s="57"/>
      <c r="F88" s="58"/>
      <c r="G88" s="58"/>
      <c r="H88" s="59"/>
    </row>
    <row r="89" spans="1:11">
      <c r="A89" s="54"/>
      <c r="B89" s="55"/>
      <c r="C89" s="56"/>
      <c r="D89" s="57"/>
      <c r="E89" s="57"/>
      <c r="F89" s="58"/>
      <c r="G89" s="58"/>
      <c r="H89" s="59"/>
    </row>
    <row r="90" spans="1:11">
      <c r="A90" s="54"/>
      <c r="B90" s="55"/>
      <c r="C90" s="56"/>
      <c r="D90" s="57"/>
      <c r="E90" s="57"/>
      <c r="F90" s="58"/>
      <c r="G90" s="58"/>
      <c r="H90" s="59"/>
    </row>
    <row r="91" spans="1:11">
      <c r="A91" s="54"/>
      <c r="B91" s="55"/>
      <c r="C91" s="56"/>
      <c r="D91" s="57"/>
      <c r="E91" s="57"/>
      <c r="F91" s="58"/>
      <c r="G91" s="58"/>
      <c r="H91" s="59"/>
    </row>
    <row r="92" spans="1:11" ht="13" thickBot="1">
      <c r="A92" s="54"/>
      <c r="B92" s="101"/>
      <c r="C92" s="102"/>
      <c r="D92" s="97"/>
      <c r="E92" s="97"/>
      <c r="F92" s="98"/>
      <c r="G92" s="98"/>
      <c r="H92" s="99"/>
    </row>
    <row r="93" spans="1:11" ht="14" thickTop="1" thickBot="1">
      <c r="A93" s="749" t="s">
        <v>10</v>
      </c>
      <c r="B93" s="750"/>
      <c r="C93" s="750"/>
      <c r="D93" s="71"/>
      <c r="E93" s="71"/>
      <c r="F93" s="62">
        <f>SUM(F63:F92)</f>
        <v>159389.79999999999</v>
      </c>
      <c r="G93" s="62">
        <f>SUM(G63:G92)</f>
        <v>1814439281.6799998</v>
      </c>
      <c r="H93" s="63">
        <f>SUM(F93-G93)</f>
        <v>-1814279891.8799999</v>
      </c>
      <c r="I93" s="44">
        <f>SUM(F93)</f>
        <v>159389.79999999999</v>
      </c>
      <c r="J93" s="44">
        <f>SUM(G93)</f>
        <v>1814439281.6799998</v>
      </c>
      <c r="K93" s="44">
        <f>SUM(H93)</f>
        <v>-1814279891.8799999</v>
      </c>
    </row>
    <row r="94" spans="1:11" ht="16" thickTop="1">
      <c r="A94" s="3"/>
      <c r="B94" s="5"/>
      <c r="C94" s="2"/>
      <c r="D94" s="4"/>
      <c r="E94" s="4"/>
      <c r="F94" s="1"/>
      <c r="G94" s="1"/>
      <c r="H94" s="1"/>
    </row>
    <row r="95" spans="1:11" ht="15.5">
      <c r="A95" s="3"/>
      <c r="B95" s="5"/>
      <c r="C95" s="2"/>
      <c r="D95" s="4"/>
      <c r="E95" s="4"/>
      <c r="F95" s="1"/>
      <c r="G95" s="1"/>
      <c r="H95" s="1"/>
    </row>
    <row r="96" spans="1:11" ht="15.5">
      <c r="A96" s="3"/>
      <c r="B96" s="5"/>
      <c r="C96" s="2"/>
      <c r="D96" s="4"/>
      <c r="E96" s="4"/>
      <c r="F96" s="1"/>
      <c r="G96" s="1"/>
      <c r="H96" s="1"/>
    </row>
    <row r="97" spans="1:8" ht="15.5">
      <c r="A97" s="3"/>
      <c r="B97" s="5"/>
      <c r="C97" s="2"/>
      <c r="D97" s="4"/>
      <c r="E97" s="4"/>
      <c r="F97" s="1"/>
      <c r="G97" s="1"/>
      <c r="H97" s="1"/>
    </row>
    <row r="98" spans="1:8" ht="15.5">
      <c r="A98" s="3"/>
      <c r="B98" s="5"/>
      <c r="C98" s="2"/>
      <c r="D98" s="4"/>
      <c r="E98" s="4"/>
      <c r="F98" s="1"/>
      <c r="G98" s="1"/>
      <c r="H98" s="1"/>
    </row>
    <row r="99" spans="1:8" ht="15.5">
      <c r="A99" s="3"/>
      <c r="B99" s="5"/>
      <c r="C99" s="2"/>
      <c r="D99" s="4"/>
      <c r="E99" s="4"/>
      <c r="F99" s="1"/>
      <c r="G99" s="1"/>
      <c r="H99" s="1"/>
    </row>
    <row r="100" spans="1:8" ht="15.5">
      <c r="A100" s="3"/>
      <c r="B100" s="5"/>
      <c r="C100" s="2"/>
      <c r="D100" s="4"/>
      <c r="E100" s="4"/>
      <c r="F100" s="1"/>
      <c r="G100" s="1"/>
      <c r="H100" s="1"/>
    </row>
    <row r="101" spans="1:8" ht="15.5">
      <c r="A101" s="3"/>
      <c r="B101" s="5"/>
      <c r="C101" s="2"/>
      <c r="D101" s="4"/>
      <c r="E101" s="4"/>
      <c r="F101" s="1"/>
      <c r="G101" s="1"/>
      <c r="H101" s="1"/>
    </row>
    <row r="102" spans="1:8" ht="15.5">
      <c r="A102" s="3"/>
      <c r="B102" s="5"/>
      <c r="C102" s="2"/>
      <c r="D102" s="4"/>
      <c r="E102" s="4"/>
      <c r="F102" s="1"/>
      <c r="G102" s="1"/>
      <c r="H102" s="1"/>
    </row>
    <row r="104" spans="1:8" ht="15.5">
      <c r="A104" s="19"/>
      <c r="B104" s="19"/>
      <c r="C104" s="2"/>
      <c r="D104" s="17"/>
      <c r="E104" s="17"/>
      <c r="F104" s="18"/>
      <c r="G104" s="1"/>
      <c r="H104" s="18"/>
    </row>
    <row r="105" spans="1:8" ht="15.5">
      <c r="A105" s="19"/>
      <c r="B105" s="19"/>
      <c r="C105" s="2"/>
      <c r="D105" s="17"/>
      <c r="E105" s="17"/>
      <c r="F105" s="18"/>
      <c r="G105" s="1"/>
      <c r="H105" s="18"/>
    </row>
    <row r="106" spans="1:8" ht="15.5">
      <c r="A106" s="19"/>
      <c r="B106" s="19"/>
      <c r="C106" s="2"/>
      <c r="D106" s="17"/>
      <c r="E106" s="17"/>
      <c r="F106" s="18"/>
      <c r="G106" s="1"/>
      <c r="H106" s="18"/>
    </row>
    <row r="107" spans="1:8" ht="15.5">
      <c r="A107" s="19"/>
      <c r="B107" s="19"/>
      <c r="C107" s="2"/>
      <c r="D107" s="17"/>
      <c r="E107" s="17"/>
      <c r="F107" s="18"/>
      <c r="G107" s="1"/>
      <c r="H107" s="18"/>
    </row>
    <row r="108" spans="1:8" ht="15.5">
      <c r="A108" s="19"/>
      <c r="B108" s="19"/>
      <c r="C108" s="2"/>
      <c r="D108" s="17"/>
      <c r="E108" s="17"/>
      <c r="F108" s="18"/>
      <c r="G108" s="1"/>
      <c r="H108" s="18"/>
    </row>
    <row r="109" spans="1:8" ht="17.5">
      <c r="A109" s="705" t="s">
        <v>0</v>
      </c>
      <c r="B109" s="705"/>
      <c r="C109" s="705"/>
      <c r="D109" s="705"/>
      <c r="E109" s="705"/>
      <c r="F109" s="705"/>
      <c r="G109" s="705"/>
      <c r="H109" s="705"/>
    </row>
    <row r="110" spans="1:8" ht="15.5">
      <c r="A110" s="739" t="s">
        <v>11</v>
      </c>
      <c r="B110" s="739"/>
      <c r="C110" s="739"/>
      <c r="D110" s="739"/>
      <c r="E110" s="739"/>
      <c r="F110" s="739"/>
      <c r="G110" s="739"/>
      <c r="H110" s="739"/>
    </row>
    <row r="111" spans="1:8" ht="15.5">
      <c r="A111" s="739" t="s">
        <v>12</v>
      </c>
      <c r="B111" s="739"/>
      <c r="C111" s="739"/>
      <c r="D111" s="739"/>
      <c r="E111" s="739"/>
      <c r="F111" s="739"/>
      <c r="G111" s="739"/>
      <c r="H111" s="739"/>
    </row>
    <row r="112" spans="1:8" ht="15.5">
      <c r="A112" s="3"/>
      <c r="B112" s="2"/>
      <c r="C112" s="2"/>
      <c r="D112" s="4"/>
      <c r="E112" s="4"/>
      <c r="F112" s="1"/>
      <c r="G112" s="1"/>
      <c r="H112" s="1"/>
    </row>
    <row r="113" spans="1:8" ht="15.5">
      <c r="A113" s="3"/>
      <c r="B113" s="2"/>
      <c r="C113" s="2"/>
      <c r="D113" s="4"/>
      <c r="E113" s="4"/>
      <c r="F113" s="1"/>
      <c r="G113" s="1"/>
      <c r="H113" s="639" t="s">
        <v>966</v>
      </c>
    </row>
    <row r="114" spans="1:8" ht="15.5">
      <c r="A114" s="766" t="s">
        <v>803</v>
      </c>
      <c r="B114" s="767"/>
      <c r="C114" s="767"/>
      <c r="D114" s="767"/>
      <c r="E114" s="4"/>
      <c r="F114" s="1"/>
      <c r="G114" s="1"/>
      <c r="H114" s="1"/>
    </row>
    <row r="115" spans="1:8" ht="16" thickBot="1">
      <c r="A115" s="3"/>
      <c r="B115" s="5"/>
      <c r="C115" s="2"/>
      <c r="D115" s="4"/>
      <c r="E115" s="4"/>
      <c r="F115" s="1"/>
      <c r="G115" s="1"/>
      <c r="H115" s="1"/>
    </row>
    <row r="116" spans="1:8" ht="16.5" thickTop="1" thickBot="1">
      <c r="A116" s="6" t="s">
        <v>3</v>
      </c>
      <c r="B116" s="616" t="s">
        <v>901</v>
      </c>
      <c r="C116" s="616" t="s">
        <v>291</v>
      </c>
      <c r="D116" s="7" t="s">
        <v>4</v>
      </c>
      <c r="E116" s="7" t="s">
        <v>13</v>
      </c>
      <c r="F116" s="8" t="s">
        <v>6</v>
      </c>
      <c r="G116" s="8" t="s">
        <v>7</v>
      </c>
      <c r="H116" s="9" t="s">
        <v>8</v>
      </c>
    </row>
    <row r="117" spans="1:8" ht="13" thickTop="1">
      <c r="A117" s="64">
        <v>1</v>
      </c>
      <c r="B117" s="78" t="s">
        <v>897</v>
      </c>
      <c r="C117" s="116" t="s">
        <v>37</v>
      </c>
      <c r="D117" s="74"/>
      <c r="E117" s="74" t="s">
        <v>141</v>
      </c>
      <c r="G117" s="194">
        <v>377455411.33999997</v>
      </c>
      <c r="H117" s="70"/>
    </row>
    <row r="118" spans="1:8">
      <c r="A118" s="54">
        <v>2</v>
      </c>
      <c r="B118" s="75" t="s">
        <v>898</v>
      </c>
      <c r="C118" s="116" t="s">
        <v>37</v>
      </c>
      <c r="D118" s="40"/>
      <c r="E118" s="40" t="s">
        <v>141</v>
      </c>
      <c r="F118" s="58"/>
      <c r="G118" s="194">
        <v>508907686.75</v>
      </c>
      <c r="H118" s="59"/>
    </row>
    <row r="119" spans="1:8">
      <c r="A119" s="54">
        <v>3</v>
      </c>
      <c r="B119" s="75" t="s">
        <v>899</v>
      </c>
      <c r="C119" s="116" t="s">
        <v>37</v>
      </c>
      <c r="D119" s="40"/>
      <c r="E119" s="40" t="s">
        <v>141</v>
      </c>
      <c r="F119" s="58"/>
      <c r="G119" s="194">
        <v>305930933.19999999</v>
      </c>
      <c r="H119" s="59"/>
    </row>
    <row r="120" spans="1:8">
      <c r="A120" s="54">
        <v>4</v>
      </c>
      <c r="B120" s="75" t="s">
        <v>896</v>
      </c>
      <c r="C120" s="116" t="s">
        <v>37</v>
      </c>
      <c r="D120" s="86"/>
      <c r="E120" s="86" t="s">
        <v>141</v>
      </c>
      <c r="F120" s="58"/>
      <c r="G120" s="194">
        <v>388551973.08999997</v>
      </c>
      <c r="H120" s="59"/>
    </row>
    <row r="121" spans="1:8">
      <c r="A121" s="54">
        <v>5</v>
      </c>
      <c r="B121" s="55" t="s">
        <v>899</v>
      </c>
      <c r="C121" s="56" t="s">
        <v>746</v>
      </c>
      <c r="D121" s="57"/>
      <c r="E121" s="57" t="s">
        <v>141</v>
      </c>
      <c r="F121" s="46">
        <v>11582708</v>
      </c>
      <c r="G121" s="58"/>
      <c r="H121" s="59"/>
    </row>
    <row r="122" spans="1:8">
      <c r="A122" s="54">
        <v>6</v>
      </c>
      <c r="B122" s="55" t="s">
        <v>896</v>
      </c>
      <c r="C122" s="56" t="s">
        <v>746</v>
      </c>
      <c r="D122" s="57"/>
      <c r="E122" s="57" t="s">
        <v>141</v>
      </c>
      <c r="F122" s="46">
        <v>3880952</v>
      </c>
      <c r="G122" s="46"/>
      <c r="H122" s="59"/>
    </row>
    <row r="123" spans="1:8">
      <c r="A123" s="54">
        <v>7</v>
      </c>
      <c r="B123" s="55" t="s">
        <v>896</v>
      </c>
      <c r="C123" s="56" t="s">
        <v>746</v>
      </c>
      <c r="D123" s="57"/>
      <c r="E123" s="57" t="s">
        <v>141</v>
      </c>
      <c r="F123" s="46">
        <v>632659</v>
      </c>
      <c r="H123" s="59"/>
    </row>
    <row r="124" spans="1:8">
      <c r="A124" s="54">
        <v>8</v>
      </c>
      <c r="B124" s="55" t="s">
        <v>898</v>
      </c>
      <c r="C124" s="56" t="s">
        <v>52</v>
      </c>
      <c r="D124" s="57"/>
      <c r="E124" s="57" t="s">
        <v>149</v>
      </c>
      <c r="F124" s="58"/>
      <c r="G124" s="594">
        <v>914151468.17999995</v>
      </c>
      <c r="H124" s="59"/>
    </row>
    <row r="125" spans="1:8">
      <c r="A125" s="54">
        <v>9</v>
      </c>
      <c r="B125" s="55" t="s">
        <v>899</v>
      </c>
      <c r="C125" s="56" t="s">
        <v>52</v>
      </c>
      <c r="D125" s="57"/>
      <c r="E125" s="57" t="s">
        <v>149</v>
      </c>
      <c r="F125" s="58"/>
      <c r="G125" s="194">
        <v>896394976.20000005</v>
      </c>
      <c r="H125" s="59"/>
    </row>
    <row r="126" spans="1:8">
      <c r="A126" s="54">
        <v>10</v>
      </c>
      <c r="B126" s="55" t="s">
        <v>896</v>
      </c>
      <c r="C126" s="56" t="s">
        <v>52</v>
      </c>
      <c r="D126" s="57"/>
      <c r="E126" s="57" t="s">
        <v>149</v>
      </c>
      <c r="F126" s="58"/>
      <c r="G126" s="68">
        <v>1100720713.6500001</v>
      </c>
      <c r="H126" s="59"/>
    </row>
    <row r="127" spans="1:8">
      <c r="A127" s="54">
        <v>11</v>
      </c>
      <c r="B127" s="55" t="s">
        <v>897</v>
      </c>
      <c r="C127" s="56" t="s">
        <v>52</v>
      </c>
      <c r="D127" s="40"/>
      <c r="E127" s="40" t="s">
        <v>149</v>
      </c>
      <c r="F127" s="58"/>
      <c r="G127" s="194">
        <v>905546338.5</v>
      </c>
      <c r="H127" s="59"/>
    </row>
    <row r="128" spans="1:8" ht="14">
      <c r="A128" s="54">
        <v>12</v>
      </c>
      <c r="B128" s="55" t="s">
        <v>897</v>
      </c>
      <c r="C128" s="181" t="s">
        <v>38</v>
      </c>
      <c r="D128" s="40"/>
      <c r="E128" s="40" t="s">
        <v>182</v>
      </c>
      <c r="F128" s="58"/>
      <c r="G128" s="613">
        <v>81581994.959999993</v>
      </c>
      <c r="H128" s="59"/>
    </row>
    <row r="129" spans="1:8" ht="14">
      <c r="A129" s="54">
        <v>13</v>
      </c>
      <c r="B129" s="55" t="s">
        <v>898</v>
      </c>
      <c r="C129" s="181" t="s">
        <v>38</v>
      </c>
      <c r="D129" s="40"/>
      <c r="E129" s="40" t="s">
        <v>182</v>
      </c>
      <c r="F129" s="58"/>
      <c r="G129" s="613">
        <v>136570311.84</v>
      </c>
      <c r="H129" s="59"/>
    </row>
    <row r="130" spans="1:8">
      <c r="A130" s="54">
        <v>14</v>
      </c>
      <c r="B130" s="55" t="s">
        <v>899</v>
      </c>
      <c r="C130" s="181" t="s">
        <v>38</v>
      </c>
      <c r="D130" s="57"/>
      <c r="E130" s="57" t="s">
        <v>182</v>
      </c>
      <c r="F130" s="58"/>
      <c r="G130" s="44">
        <v>244201568.44</v>
      </c>
      <c r="H130" s="59"/>
    </row>
    <row r="131" spans="1:8">
      <c r="A131" s="54">
        <v>15</v>
      </c>
      <c r="B131" s="55" t="s">
        <v>896</v>
      </c>
      <c r="C131" s="181" t="s">
        <v>38</v>
      </c>
      <c r="D131" s="57"/>
      <c r="E131" s="57" t="s">
        <v>182</v>
      </c>
      <c r="F131" s="58"/>
      <c r="G131" s="46">
        <v>120911528.69</v>
      </c>
      <c r="H131" s="59"/>
    </row>
    <row r="132" spans="1:8">
      <c r="A132" s="54"/>
      <c r="B132" s="55"/>
      <c r="C132" s="181"/>
      <c r="D132" s="67"/>
      <c r="E132" s="57"/>
      <c r="F132" s="58"/>
      <c r="G132" s="58"/>
      <c r="H132" s="59"/>
    </row>
    <row r="133" spans="1:8">
      <c r="A133" s="54"/>
      <c r="B133" s="55"/>
      <c r="C133" s="181"/>
      <c r="D133" s="67"/>
      <c r="E133" s="57"/>
      <c r="F133" s="58"/>
      <c r="G133" s="58"/>
      <c r="H133" s="59"/>
    </row>
    <row r="134" spans="1:8">
      <c r="A134" s="54"/>
      <c r="B134" s="65"/>
      <c r="C134" s="56"/>
      <c r="D134" s="57"/>
      <c r="E134" s="57"/>
      <c r="F134" s="58"/>
      <c r="G134" s="58"/>
      <c r="H134" s="59"/>
    </row>
    <row r="135" spans="1:8">
      <c r="A135" s="54"/>
      <c r="B135" s="65"/>
      <c r="C135" s="56"/>
      <c r="D135" s="57"/>
      <c r="E135" s="57"/>
      <c r="F135" s="58"/>
      <c r="G135" s="58"/>
      <c r="H135" s="59"/>
    </row>
    <row r="136" spans="1:8">
      <c r="A136" s="54"/>
      <c r="B136" s="65"/>
      <c r="C136" s="56"/>
      <c r="D136" s="57"/>
      <c r="E136" s="57"/>
      <c r="F136" s="58"/>
      <c r="G136" s="58"/>
      <c r="H136" s="59"/>
    </row>
    <row r="137" spans="1:8">
      <c r="A137" s="54"/>
      <c r="B137" s="65"/>
      <c r="C137" s="56"/>
      <c r="D137" s="57"/>
      <c r="E137" s="57"/>
      <c r="F137" s="58"/>
      <c r="G137" s="58"/>
      <c r="H137" s="59"/>
    </row>
    <row r="138" spans="1:8">
      <c r="A138" s="54"/>
      <c r="B138" s="65"/>
      <c r="C138" s="56"/>
      <c r="D138" s="57"/>
      <c r="E138" s="57"/>
      <c r="F138" s="58"/>
      <c r="G138" s="58"/>
      <c r="H138" s="59"/>
    </row>
    <row r="139" spans="1:8">
      <c r="A139" s="54"/>
      <c r="B139" s="65"/>
      <c r="C139" s="56"/>
      <c r="D139" s="57"/>
      <c r="E139" s="57"/>
      <c r="F139" s="58"/>
      <c r="G139" s="58"/>
      <c r="H139" s="59"/>
    </row>
    <row r="140" spans="1:8">
      <c r="A140" s="54"/>
      <c r="B140" s="65"/>
      <c r="C140" s="56"/>
      <c r="D140" s="57"/>
      <c r="E140" s="57"/>
      <c r="F140" s="58"/>
      <c r="G140" s="58"/>
      <c r="H140" s="59"/>
    </row>
    <row r="141" spans="1:8">
      <c r="A141" s="54"/>
      <c r="B141" s="65"/>
      <c r="C141" s="56"/>
      <c r="D141" s="57"/>
      <c r="E141" s="57"/>
      <c r="F141" s="58"/>
      <c r="G141" s="58"/>
      <c r="H141" s="59"/>
    </row>
    <row r="142" spans="1:8">
      <c r="A142" s="54"/>
      <c r="B142" s="65"/>
      <c r="C142" s="56"/>
      <c r="D142" s="57"/>
      <c r="E142" s="57"/>
      <c r="F142" s="58"/>
      <c r="G142" s="58"/>
      <c r="H142" s="59"/>
    </row>
    <row r="143" spans="1:8">
      <c r="A143" s="54"/>
      <c r="B143" s="65"/>
      <c r="C143" s="56"/>
      <c r="D143" s="57"/>
      <c r="E143" s="57"/>
      <c r="F143" s="58"/>
      <c r="G143" s="58"/>
      <c r="H143" s="59"/>
    </row>
    <row r="144" spans="1:8">
      <c r="A144" s="54"/>
      <c r="B144" s="65"/>
      <c r="C144" s="56"/>
      <c r="D144" s="57"/>
      <c r="E144" s="57"/>
      <c r="F144" s="58"/>
      <c r="G144" s="58"/>
      <c r="H144" s="59"/>
    </row>
    <row r="145" spans="1:8">
      <c r="A145" s="54"/>
      <c r="B145" s="65"/>
      <c r="C145" s="56"/>
      <c r="D145" s="57"/>
      <c r="E145" s="57"/>
      <c r="F145" s="58"/>
      <c r="G145" s="58"/>
      <c r="H145" s="59"/>
    </row>
    <row r="146" spans="1:8">
      <c r="A146" s="54"/>
      <c r="B146" s="65"/>
      <c r="C146" s="56"/>
      <c r="D146" s="57"/>
      <c r="E146" s="57"/>
      <c r="F146" s="58"/>
      <c r="G146" s="58"/>
      <c r="H146" s="59"/>
    </row>
    <row r="147" spans="1:8">
      <c r="A147" s="54"/>
      <c r="B147" s="65"/>
      <c r="C147" s="56"/>
      <c r="D147" s="57"/>
      <c r="E147" s="57"/>
      <c r="F147" s="58"/>
      <c r="G147" s="58"/>
      <c r="H147" s="59"/>
    </row>
    <row r="148" spans="1:8" ht="13" thickBot="1">
      <c r="A148" s="54"/>
      <c r="B148" s="55"/>
      <c r="C148" s="56"/>
      <c r="D148" s="57"/>
      <c r="E148" s="57"/>
      <c r="F148" s="58"/>
      <c r="G148" s="58"/>
      <c r="H148" s="59"/>
    </row>
    <row r="149" spans="1:8" ht="14" thickTop="1" thickBot="1">
      <c r="A149" s="749" t="s">
        <v>10</v>
      </c>
      <c r="B149" s="750"/>
      <c r="C149" s="750"/>
      <c r="D149" s="71"/>
      <c r="E149" s="71"/>
      <c r="F149" s="62">
        <f>SUM(F117:F148)</f>
        <v>16096319</v>
      </c>
      <c r="G149" s="62">
        <f>SUM(G117:G148)</f>
        <v>5980924904.8399992</v>
      </c>
      <c r="H149" s="63">
        <f>SUM(F149-G149)</f>
        <v>-5964828585.8399992</v>
      </c>
    </row>
    <row r="150" spans="1:8" ht="16" thickTop="1">
      <c r="A150" s="3"/>
      <c r="B150" s="2"/>
      <c r="C150" s="2"/>
      <c r="D150" s="4"/>
      <c r="E150" s="4"/>
      <c r="F150" s="1"/>
      <c r="G150" s="1"/>
      <c r="H150" s="1"/>
    </row>
    <row r="151" spans="1:8" ht="15.5">
      <c r="A151" s="3"/>
      <c r="B151" s="2"/>
      <c r="C151" s="2"/>
      <c r="D151" s="4"/>
      <c r="E151" s="4"/>
      <c r="F151" s="1"/>
      <c r="G151" s="1"/>
      <c r="H151" s="1"/>
    </row>
    <row r="152" spans="1:8" ht="15.5">
      <c r="A152" s="3"/>
      <c r="B152" s="2"/>
      <c r="C152" s="2"/>
      <c r="D152" s="4"/>
      <c r="E152" s="4"/>
      <c r="F152" s="1"/>
      <c r="G152" s="1"/>
      <c r="H152" s="1"/>
    </row>
    <row r="153" spans="1:8" ht="15.5">
      <c r="A153" s="3"/>
      <c r="B153" s="2"/>
      <c r="C153" s="2"/>
      <c r="D153" s="4"/>
      <c r="E153" s="4"/>
      <c r="F153" s="1"/>
      <c r="G153" s="1"/>
      <c r="H153" s="1"/>
    </row>
    <row r="154" spans="1:8" ht="15.5">
      <c r="A154" s="3"/>
      <c r="B154" s="2"/>
      <c r="C154" s="2"/>
      <c r="D154" s="4"/>
      <c r="E154" s="4"/>
      <c r="F154" s="1"/>
      <c r="G154" s="1"/>
      <c r="H154" s="1"/>
    </row>
    <row r="155" spans="1:8" ht="15.5">
      <c r="A155" s="3"/>
      <c r="B155" s="2"/>
      <c r="C155" s="2"/>
      <c r="D155" s="4"/>
      <c r="E155" s="4"/>
      <c r="F155" s="1"/>
      <c r="G155" s="1"/>
      <c r="H155" s="1"/>
    </row>
    <row r="156" spans="1:8" ht="15.5">
      <c r="A156" s="3"/>
      <c r="B156" s="2"/>
      <c r="C156" s="2"/>
      <c r="D156" s="4"/>
      <c r="E156" s="4"/>
      <c r="F156" s="1"/>
      <c r="G156" s="1"/>
      <c r="H156" s="1"/>
    </row>
    <row r="157" spans="1:8" ht="15.5">
      <c r="A157" s="3"/>
      <c r="B157" s="2"/>
      <c r="C157" s="2"/>
      <c r="D157" s="4"/>
      <c r="E157" s="4"/>
      <c r="F157" s="1"/>
      <c r="G157" s="1"/>
      <c r="H157" s="1"/>
    </row>
    <row r="158" spans="1:8" ht="15.5">
      <c r="A158" s="3"/>
      <c r="B158" s="2"/>
      <c r="C158" s="2"/>
      <c r="D158" s="4"/>
      <c r="E158" s="4"/>
      <c r="F158" s="1"/>
      <c r="G158" s="1"/>
      <c r="H158" s="1"/>
    </row>
    <row r="159" spans="1:8" ht="15.5">
      <c r="A159" s="3"/>
      <c r="B159" s="2"/>
      <c r="C159" s="2"/>
      <c r="D159" s="4"/>
      <c r="E159" s="4"/>
      <c r="F159" s="1"/>
      <c r="G159" s="1"/>
      <c r="H159" s="1"/>
    </row>
    <row r="160" spans="1:8" ht="15.5">
      <c r="A160" s="3"/>
      <c r="B160" s="2"/>
      <c r="C160" s="2"/>
      <c r="D160" s="4"/>
      <c r="E160" s="4"/>
      <c r="F160" s="1"/>
      <c r="G160" s="1"/>
      <c r="H160" s="1"/>
    </row>
    <row r="161" spans="1:8" ht="15.5">
      <c r="A161" s="3"/>
      <c r="B161" s="2"/>
      <c r="C161" s="2"/>
      <c r="D161" s="4"/>
      <c r="E161" s="4"/>
      <c r="F161" s="1"/>
      <c r="G161" s="1"/>
      <c r="H161" s="1"/>
    </row>
    <row r="163" spans="1:8" ht="17.5">
      <c r="A163" s="705" t="s">
        <v>0</v>
      </c>
      <c r="B163" s="705"/>
      <c r="C163" s="705"/>
      <c r="D163" s="705"/>
      <c r="E163" s="705"/>
      <c r="F163" s="705"/>
      <c r="G163" s="705"/>
      <c r="H163" s="705"/>
    </row>
    <row r="164" spans="1:8" ht="15.5">
      <c r="A164" s="739" t="s">
        <v>11</v>
      </c>
      <c r="B164" s="739"/>
      <c r="C164" s="739"/>
      <c r="D164" s="739"/>
      <c r="E164" s="739"/>
      <c r="F164" s="739"/>
      <c r="G164" s="739"/>
      <c r="H164" s="739"/>
    </row>
    <row r="165" spans="1:8" ht="15.5">
      <c r="A165" s="739" t="s">
        <v>12</v>
      </c>
      <c r="B165" s="739"/>
      <c r="C165" s="739"/>
      <c r="D165" s="739"/>
      <c r="E165" s="739"/>
      <c r="F165" s="739"/>
      <c r="G165" s="739"/>
      <c r="H165" s="739"/>
    </row>
    <row r="166" spans="1:8" ht="15.5">
      <c r="A166" s="3"/>
      <c r="B166" s="2"/>
      <c r="C166" s="2"/>
      <c r="D166" s="4"/>
      <c r="E166" s="4"/>
      <c r="F166" s="1"/>
      <c r="G166" s="1"/>
      <c r="H166" s="1"/>
    </row>
    <row r="167" spans="1:8" ht="15.5">
      <c r="A167" s="3"/>
      <c r="B167" s="2"/>
      <c r="C167" s="2"/>
      <c r="D167" s="4"/>
      <c r="E167" s="4"/>
      <c r="F167" s="1"/>
      <c r="G167" s="1"/>
      <c r="H167" s="639" t="s">
        <v>967</v>
      </c>
    </row>
    <row r="168" spans="1:8" ht="15.5">
      <c r="A168" s="766" t="s">
        <v>804</v>
      </c>
      <c r="B168" s="767"/>
      <c r="C168" s="767"/>
      <c r="D168" s="767"/>
      <c r="E168" s="767"/>
      <c r="F168" s="1"/>
      <c r="G168" s="1"/>
      <c r="H168" s="1"/>
    </row>
    <row r="169" spans="1:8" ht="16" thickBot="1">
      <c r="A169" s="3"/>
      <c r="B169" s="5"/>
      <c r="C169" s="2"/>
      <c r="D169" s="4"/>
      <c r="E169" s="4"/>
      <c r="F169" s="1"/>
      <c r="G169" s="1"/>
      <c r="H169" s="1"/>
    </row>
    <row r="170" spans="1:8" ht="16.5" thickTop="1" thickBot="1">
      <c r="A170" s="6" t="s">
        <v>3</v>
      </c>
      <c r="B170" s="616" t="s">
        <v>901</v>
      </c>
      <c r="C170" s="616" t="s">
        <v>291</v>
      </c>
      <c r="D170" s="7" t="s">
        <v>4</v>
      </c>
      <c r="E170" s="7" t="s">
        <v>13</v>
      </c>
      <c r="F170" s="8" t="s">
        <v>6</v>
      </c>
      <c r="G170" s="8" t="s">
        <v>7</v>
      </c>
      <c r="H170" s="9" t="s">
        <v>8</v>
      </c>
    </row>
    <row r="171" spans="1:8" ht="13" thickTop="1">
      <c r="A171" s="48">
        <v>1</v>
      </c>
      <c r="B171" s="78" t="s">
        <v>897</v>
      </c>
      <c r="C171" s="116" t="s">
        <v>39</v>
      </c>
      <c r="D171" s="125"/>
      <c r="E171" s="36" t="s">
        <v>149</v>
      </c>
      <c r="F171" s="58">
        <v>1291543904.28</v>
      </c>
      <c r="G171" s="126"/>
      <c r="H171" s="128"/>
    </row>
    <row r="172" spans="1:8">
      <c r="A172" s="54">
        <v>2</v>
      </c>
      <c r="B172" s="75" t="s">
        <v>898</v>
      </c>
      <c r="C172" s="116" t="s">
        <v>39</v>
      </c>
      <c r="D172" s="40"/>
      <c r="E172" s="37" t="s">
        <v>149</v>
      </c>
      <c r="F172" s="129"/>
      <c r="G172" s="482">
        <v>1291543904.28</v>
      </c>
      <c r="H172" s="131"/>
    </row>
    <row r="173" spans="1:8">
      <c r="A173" s="54">
        <v>3</v>
      </c>
      <c r="B173" s="75" t="s">
        <v>899</v>
      </c>
      <c r="C173" s="116" t="s">
        <v>39</v>
      </c>
      <c r="D173" s="40"/>
      <c r="E173" s="37" t="s">
        <v>149</v>
      </c>
      <c r="F173" s="129"/>
      <c r="G173" s="129"/>
      <c r="H173" s="131"/>
    </row>
    <row r="174" spans="1:8">
      <c r="A174" s="54">
        <v>4</v>
      </c>
      <c r="B174" s="75" t="s">
        <v>896</v>
      </c>
      <c r="C174" s="116" t="s">
        <v>39</v>
      </c>
      <c r="D174" s="40"/>
      <c r="E174" s="37" t="s">
        <v>149</v>
      </c>
      <c r="F174" s="129"/>
      <c r="G174" s="129"/>
      <c r="H174" s="131"/>
    </row>
    <row r="175" spans="1:8">
      <c r="A175" s="54"/>
      <c r="B175" s="65"/>
      <c r="C175" s="56"/>
      <c r="D175" s="57"/>
      <c r="E175" s="57"/>
      <c r="F175" s="129"/>
      <c r="G175" s="129"/>
      <c r="H175" s="131"/>
    </row>
    <row r="176" spans="1:8">
      <c r="A176" s="54"/>
      <c r="B176" s="65"/>
      <c r="C176" s="56"/>
      <c r="D176" s="57"/>
      <c r="E176" s="57"/>
      <c r="F176" s="129"/>
      <c r="G176" s="129"/>
      <c r="H176" s="131"/>
    </row>
    <row r="177" spans="1:8">
      <c r="A177" s="54"/>
      <c r="B177" s="65"/>
      <c r="C177" s="56"/>
      <c r="D177" s="57"/>
      <c r="E177" s="57"/>
      <c r="F177" s="129"/>
      <c r="G177" s="129"/>
      <c r="H177" s="131"/>
    </row>
    <row r="178" spans="1:8">
      <c r="A178" s="54"/>
      <c r="B178" s="65"/>
      <c r="C178" s="56"/>
      <c r="D178" s="57"/>
      <c r="E178" s="57"/>
      <c r="F178" s="129"/>
      <c r="G178" s="129"/>
      <c r="H178" s="131"/>
    </row>
    <row r="179" spans="1:8">
      <c r="A179" s="54"/>
      <c r="B179" s="65"/>
      <c r="C179" s="56"/>
      <c r="D179" s="57"/>
      <c r="E179" s="57"/>
      <c r="F179" s="129"/>
      <c r="G179" s="129"/>
      <c r="H179" s="131"/>
    </row>
    <row r="180" spans="1:8">
      <c r="A180" s="54"/>
      <c r="B180" s="65"/>
      <c r="C180" s="56"/>
      <c r="D180" s="57"/>
      <c r="E180" s="57"/>
      <c r="F180" s="129"/>
      <c r="G180" s="129"/>
      <c r="H180" s="131"/>
    </row>
    <row r="181" spans="1:8">
      <c r="A181" s="54"/>
      <c r="B181" s="65"/>
      <c r="C181" s="56"/>
      <c r="D181" s="57"/>
      <c r="E181" s="57"/>
      <c r="F181" s="129"/>
      <c r="G181" s="129"/>
      <c r="H181" s="131"/>
    </row>
    <row r="182" spans="1:8">
      <c r="A182" s="54"/>
      <c r="B182" s="65"/>
      <c r="C182" s="56"/>
      <c r="D182" s="57"/>
      <c r="E182" s="57"/>
      <c r="F182" s="130"/>
      <c r="G182" s="130"/>
      <c r="H182" s="131"/>
    </row>
    <row r="183" spans="1:8">
      <c r="A183" s="54"/>
      <c r="B183" s="65"/>
      <c r="C183" s="56"/>
      <c r="D183" s="57"/>
      <c r="E183" s="57"/>
      <c r="F183" s="130"/>
      <c r="G183" s="130"/>
      <c r="H183" s="131"/>
    </row>
    <row r="184" spans="1:8">
      <c r="A184" s="54"/>
      <c r="B184" s="65"/>
      <c r="C184" s="56"/>
      <c r="D184" s="57"/>
      <c r="E184" s="57"/>
      <c r="F184" s="130"/>
      <c r="G184" s="130"/>
      <c r="H184" s="131"/>
    </row>
    <row r="185" spans="1:8">
      <c r="A185" s="54"/>
      <c r="B185" s="65"/>
      <c r="C185" s="56"/>
      <c r="D185" s="57"/>
      <c r="E185" s="57"/>
      <c r="F185" s="130"/>
      <c r="G185" s="130"/>
      <c r="H185" s="131"/>
    </row>
    <row r="186" spans="1:8">
      <c r="A186" s="54"/>
      <c r="B186" s="65"/>
      <c r="C186" s="56"/>
      <c r="D186" s="57"/>
      <c r="E186" s="57"/>
      <c r="F186" s="130"/>
      <c r="G186" s="130"/>
      <c r="H186" s="131"/>
    </row>
    <row r="187" spans="1:8">
      <c r="A187" s="54"/>
      <c r="B187" s="65"/>
      <c r="C187" s="56"/>
      <c r="D187" s="57"/>
      <c r="E187" s="57"/>
      <c r="F187" s="130"/>
      <c r="G187" s="130"/>
      <c r="H187" s="131"/>
    </row>
    <row r="188" spans="1:8">
      <c r="A188" s="54"/>
      <c r="B188" s="65"/>
      <c r="C188" s="56"/>
      <c r="D188" s="57"/>
      <c r="E188" s="57"/>
      <c r="F188" s="130"/>
      <c r="G188" s="130"/>
      <c r="H188" s="131"/>
    </row>
    <row r="189" spans="1:8">
      <c r="A189" s="54"/>
      <c r="B189" s="65"/>
      <c r="C189" s="56"/>
      <c r="D189" s="57"/>
      <c r="E189" s="57"/>
      <c r="F189" s="130"/>
      <c r="G189" s="130"/>
      <c r="H189" s="131"/>
    </row>
    <row r="190" spans="1:8">
      <c r="A190" s="54"/>
      <c r="B190" s="65"/>
      <c r="C190" s="56"/>
      <c r="D190" s="57"/>
      <c r="E190" s="57"/>
      <c r="F190" s="130"/>
      <c r="G190" s="130"/>
      <c r="H190" s="131"/>
    </row>
    <row r="191" spans="1:8">
      <c r="A191" s="54"/>
      <c r="B191" s="65"/>
      <c r="C191" s="56"/>
      <c r="D191" s="57"/>
      <c r="E191" s="57"/>
      <c r="F191" s="130"/>
      <c r="G191" s="130"/>
      <c r="H191" s="131"/>
    </row>
    <row r="192" spans="1:8">
      <c r="A192" s="54"/>
      <c r="B192" s="65"/>
      <c r="C192" s="56"/>
      <c r="D192" s="57"/>
      <c r="E192" s="57"/>
      <c r="F192" s="130"/>
      <c r="G192" s="130"/>
      <c r="H192" s="131"/>
    </row>
    <row r="193" spans="1:11">
      <c r="A193" s="54"/>
      <c r="B193" s="65"/>
      <c r="C193" s="56"/>
      <c r="D193" s="57"/>
      <c r="E193" s="57"/>
      <c r="F193" s="130"/>
      <c r="G193" s="130"/>
      <c r="H193" s="131"/>
    </row>
    <row r="194" spans="1:11">
      <c r="A194" s="54"/>
      <c r="B194" s="65"/>
      <c r="C194" s="56"/>
      <c r="D194" s="57"/>
      <c r="E194" s="57"/>
      <c r="F194" s="130"/>
      <c r="G194" s="130"/>
      <c r="H194" s="131"/>
    </row>
    <row r="195" spans="1:11">
      <c r="A195" s="54"/>
      <c r="B195" s="65"/>
      <c r="C195" s="56"/>
      <c r="D195" s="57"/>
      <c r="E195" s="57"/>
      <c r="F195" s="130"/>
      <c r="G195" s="130"/>
      <c r="H195" s="131"/>
    </row>
    <row r="196" spans="1:11">
      <c r="A196" s="54"/>
      <c r="B196" s="65"/>
      <c r="C196" s="56"/>
      <c r="D196" s="57"/>
      <c r="E196" s="57"/>
      <c r="F196" s="130"/>
      <c r="G196" s="130"/>
      <c r="H196" s="131"/>
    </row>
    <row r="197" spans="1:11">
      <c r="A197" s="54"/>
      <c r="B197" s="65"/>
      <c r="C197" s="56"/>
      <c r="D197" s="57"/>
      <c r="E197" s="57"/>
      <c r="F197" s="130"/>
      <c r="G197" s="130"/>
      <c r="H197" s="131"/>
    </row>
    <row r="198" spans="1:11">
      <c r="A198" s="54"/>
      <c r="B198" s="65"/>
      <c r="C198" s="56"/>
      <c r="D198" s="57"/>
      <c r="E198" s="57"/>
      <c r="F198" s="130"/>
      <c r="G198" s="130"/>
      <c r="H198" s="131"/>
    </row>
    <row r="199" spans="1:11">
      <c r="A199" s="54"/>
      <c r="B199" s="65"/>
      <c r="C199" s="56"/>
      <c r="D199" s="57"/>
      <c r="E199" s="57"/>
      <c r="F199" s="130"/>
      <c r="G199" s="130"/>
      <c r="H199" s="131"/>
    </row>
    <row r="200" spans="1:11" ht="13" thickBot="1">
      <c r="A200" s="54"/>
      <c r="B200" s="65"/>
      <c r="C200" s="56"/>
      <c r="D200" s="57"/>
      <c r="E200" s="57"/>
      <c r="F200" s="130"/>
      <c r="G200" s="130"/>
      <c r="H200" s="131"/>
    </row>
    <row r="201" spans="1:11" ht="14" thickTop="1" thickBot="1">
      <c r="A201" s="749" t="s">
        <v>10</v>
      </c>
      <c r="B201" s="750"/>
      <c r="C201" s="750"/>
      <c r="D201" s="71"/>
      <c r="E201" s="71"/>
      <c r="F201" s="62">
        <f>SUM(F171:F200)</f>
        <v>1291543904.28</v>
      </c>
      <c r="G201" s="62">
        <f>SUM(G171:G200)</f>
        <v>1291543904.28</v>
      </c>
      <c r="H201" s="63">
        <f>SUM(F201-G201)</f>
        <v>0</v>
      </c>
      <c r="I201" s="44">
        <f>SUM(F201)</f>
        <v>1291543904.28</v>
      </c>
      <c r="J201" s="44">
        <f>SUM(G201)</f>
        <v>1291543904.28</v>
      </c>
      <c r="K201" s="44">
        <f>SUM(H201)</f>
        <v>0</v>
      </c>
    </row>
    <row r="202" spans="1:11" ht="16" thickTop="1">
      <c r="A202" s="25"/>
      <c r="B202" s="25"/>
      <c r="C202" s="25"/>
      <c r="D202" s="26"/>
      <c r="E202" s="26"/>
      <c r="F202" s="27"/>
      <c r="G202" s="27"/>
      <c r="H202" s="27"/>
    </row>
    <row r="203" spans="1:11" ht="15.5">
      <c r="A203" s="25"/>
      <c r="B203" s="25"/>
      <c r="C203" s="25"/>
      <c r="D203" s="26"/>
      <c r="E203" s="26"/>
      <c r="F203" s="27"/>
      <c r="G203" s="27"/>
      <c r="H203" s="27"/>
    </row>
    <row r="204" spans="1:11" ht="15.5">
      <c r="A204" s="25"/>
      <c r="B204" s="25"/>
      <c r="C204" s="25"/>
      <c r="D204" s="26"/>
      <c r="E204" s="26"/>
      <c r="F204" s="27"/>
      <c r="G204" s="27"/>
      <c r="H204" s="27"/>
    </row>
    <row r="205" spans="1:11" ht="15.5">
      <c r="A205" s="25"/>
      <c r="B205" s="25"/>
      <c r="C205" s="25"/>
      <c r="D205" s="26"/>
      <c r="E205" s="26"/>
      <c r="F205" s="27"/>
      <c r="G205" s="27"/>
      <c r="H205" s="27"/>
    </row>
    <row r="206" spans="1:11" ht="15.5">
      <c r="A206" s="25"/>
      <c r="B206" s="25"/>
      <c r="C206" s="25"/>
      <c r="D206" s="26"/>
      <c r="E206" s="26"/>
      <c r="F206" s="27"/>
      <c r="G206" s="27"/>
      <c r="H206" s="27"/>
    </row>
    <row r="207" spans="1:11" ht="15.5">
      <c r="A207" s="25"/>
      <c r="B207" s="25"/>
      <c r="C207" s="25"/>
      <c r="D207" s="26"/>
      <c r="E207" s="26"/>
      <c r="F207" s="27"/>
      <c r="G207" s="27"/>
      <c r="H207" s="27"/>
    </row>
    <row r="208" spans="1:11" ht="15.5">
      <c r="A208" s="25"/>
      <c r="B208" s="25"/>
      <c r="C208" s="25"/>
      <c r="D208" s="26"/>
      <c r="E208" s="26"/>
      <c r="F208" s="27"/>
      <c r="G208" s="27"/>
      <c r="H208" s="27"/>
    </row>
    <row r="209" spans="1:8" ht="15.5">
      <c r="A209" s="25"/>
      <c r="B209" s="25"/>
      <c r="C209" s="25"/>
      <c r="D209" s="26"/>
      <c r="E209" s="26"/>
      <c r="F209" s="27"/>
      <c r="G209" s="27"/>
      <c r="H209" s="27"/>
    </row>
    <row r="210" spans="1:8" ht="15.5">
      <c r="A210" s="25"/>
      <c r="B210" s="25"/>
      <c r="C210" s="25"/>
      <c r="D210" s="26"/>
      <c r="E210" s="26"/>
      <c r="F210" s="27"/>
      <c r="G210" s="27"/>
      <c r="H210" s="27"/>
    </row>
    <row r="211" spans="1:8" ht="15.5">
      <c r="A211" s="25"/>
      <c r="B211" s="25"/>
      <c r="C211" s="25"/>
      <c r="D211" s="26"/>
      <c r="E211" s="26"/>
      <c r="F211" s="27"/>
      <c r="G211" s="27"/>
      <c r="H211" s="27"/>
    </row>
    <row r="217" spans="1:8" ht="17.5">
      <c r="A217" s="705" t="s">
        <v>0</v>
      </c>
      <c r="B217" s="705"/>
      <c r="C217" s="705"/>
      <c r="D217" s="705"/>
      <c r="E217" s="705"/>
      <c r="F217" s="705"/>
      <c r="G217" s="705"/>
      <c r="H217" s="705"/>
    </row>
    <row r="218" spans="1:8" ht="15.5">
      <c r="A218" s="739" t="s">
        <v>11</v>
      </c>
      <c r="B218" s="739"/>
      <c r="C218" s="739"/>
      <c r="D218" s="739"/>
      <c r="E218" s="739"/>
      <c r="F218" s="739"/>
      <c r="G218" s="739"/>
      <c r="H218" s="739"/>
    </row>
    <row r="219" spans="1:8" ht="15.5">
      <c r="A219" s="739" t="s">
        <v>12</v>
      </c>
      <c r="B219" s="739"/>
      <c r="C219" s="739"/>
      <c r="D219" s="739"/>
      <c r="E219" s="739"/>
      <c r="F219" s="739"/>
      <c r="G219" s="739"/>
      <c r="H219" s="739"/>
    </row>
    <row r="220" spans="1:8" ht="15.5">
      <c r="A220" s="3"/>
      <c r="B220" s="2"/>
      <c r="C220" s="2"/>
      <c r="D220" s="4"/>
      <c r="E220" s="4"/>
      <c r="F220" s="1"/>
      <c r="G220" s="1"/>
      <c r="H220" s="1"/>
    </row>
    <row r="221" spans="1:8" ht="15.5">
      <c r="A221" s="3"/>
      <c r="B221" s="2"/>
      <c r="C221" s="2"/>
      <c r="D221" s="4"/>
      <c r="E221" s="4"/>
      <c r="F221" s="1"/>
      <c r="G221" s="1"/>
      <c r="H221" s="639" t="s">
        <v>968</v>
      </c>
    </row>
    <row r="222" spans="1:8" ht="15.5">
      <c r="A222" s="740" t="s">
        <v>805</v>
      </c>
      <c r="B222" s="741"/>
      <c r="C222" s="741"/>
      <c r="D222" s="741"/>
      <c r="E222" s="741"/>
      <c r="F222" s="1"/>
      <c r="G222" s="1"/>
      <c r="H222" s="1"/>
    </row>
    <row r="223" spans="1:8" ht="16" thickBot="1">
      <c r="A223" s="3"/>
      <c r="B223" s="5"/>
      <c r="C223" s="2"/>
      <c r="D223" s="4"/>
      <c r="E223" s="4"/>
      <c r="F223" s="1"/>
      <c r="G223" s="1"/>
      <c r="H223" s="1"/>
    </row>
    <row r="224" spans="1:8" ht="16.5" thickTop="1" thickBot="1">
      <c r="A224" s="6" t="s">
        <v>3</v>
      </c>
      <c r="B224" s="616" t="s">
        <v>901</v>
      </c>
      <c r="C224" s="616" t="s">
        <v>291</v>
      </c>
      <c r="D224" s="7" t="s">
        <v>4</v>
      </c>
      <c r="E224" s="7" t="s">
        <v>13</v>
      </c>
      <c r="F224" s="8" t="s">
        <v>6</v>
      </c>
      <c r="G224" s="8" t="s">
        <v>7</v>
      </c>
      <c r="H224" s="9" t="s">
        <v>8</v>
      </c>
    </row>
    <row r="225" spans="1:8" ht="13" thickTop="1">
      <c r="A225" s="64">
        <v>1</v>
      </c>
      <c r="B225" s="78" t="s">
        <v>897</v>
      </c>
      <c r="C225" s="66" t="s">
        <v>40</v>
      </c>
      <c r="D225" s="67"/>
      <c r="E225" s="67" t="s">
        <v>151</v>
      </c>
      <c r="F225" s="68"/>
      <c r="G225" s="194">
        <v>9678968.0099999998</v>
      </c>
      <c r="H225" s="70"/>
    </row>
    <row r="226" spans="1:8">
      <c r="A226" s="64">
        <v>2</v>
      </c>
      <c r="B226" s="75" t="s">
        <v>898</v>
      </c>
      <c r="C226" s="66" t="s">
        <v>40</v>
      </c>
      <c r="D226" s="67"/>
      <c r="E226" s="67" t="s">
        <v>151</v>
      </c>
      <c r="F226" s="68"/>
      <c r="G226" s="194">
        <v>44329852.880000003</v>
      </c>
      <c r="H226" s="70"/>
    </row>
    <row r="227" spans="1:8">
      <c r="A227" s="64">
        <v>3</v>
      </c>
      <c r="B227" s="75" t="s">
        <v>899</v>
      </c>
      <c r="C227" s="66" t="s">
        <v>40</v>
      </c>
      <c r="D227" s="40"/>
      <c r="E227" s="125" t="s">
        <v>151</v>
      </c>
      <c r="F227" s="68"/>
      <c r="G227" s="68"/>
      <c r="H227" s="70"/>
    </row>
    <row r="228" spans="1:8">
      <c r="A228" s="64">
        <v>4</v>
      </c>
      <c r="B228" s="75" t="s">
        <v>896</v>
      </c>
      <c r="C228" s="66" t="s">
        <v>710</v>
      </c>
      <c r="D228" s="40"/>
      <c r="E228" s="40" t="s">
        <v>151</v>
      </c>
      <c r="F228" s="68"/>
      <c r="G228" s="194"/>
      <c r="H228" s="70"/>
    </row>
    <row r="229" spans="1:8">
      <c r="A229" s="64">
        <v>5</v>
      </c>
      <c r="B229" s="78" t="s">
        <v>897</v>
      </c>
      <c r="C229" s="76" t="s">
        <v>19</v>
      </c>
      <c r="D229" s="40"/>
      <c r="E229" s="40" t="s">
        <v>183</v>
      </c>
      <c r="F229" s="68"/>
      <c r="G229" s="68"/>
      <c r="H229" s="70"/>
    </row>
    <row r="230" spans="1:8">
      <c r="A230" s="64">
        <v>6</v>
      </c>
      <c r="B230" s="75" t="s">
        <v>898</v>
      </c>
      <c r="C230" s="76" t="s">
        <v>19</v>
      </c>
      <c r="D230" s="40"/>
      <c r="E230" s="40" t="s">
        <v>183</v>
      </c>
      <c r="F230" s="68"/>
      <c r="G230" s="68"/>
      <c r="H230" s="70"/>
    </row>
    <row r="231" spans="1:8">
      <c r="A231" s="64">
        <v>7</v>
      </c>
      <c r="B231" s="75" t="s">
        <v>899</v>
      </c>
      <c r="C231" s="76" t="s">
        <v>19</v>
      </c>
      <c r="D231" s="67"/>
      <c r="E231" s="40" t="s">
        <v>183</v>
      </c>
      <c r="F231" s="68"/>
      <c r="G231" s="68"/>
      <c r="H231" s="70"/>
    </row>
    <row r="232" spans="1:8">
      <c r="A232" s="64">
        <v>8</v>
      </c>
      <c r="B232" s="75" t="s">
        <v>896</v>
      </c>
      <c r="C232" s="76" t="s">
        <v>19</v>
      </c>
      <c r="D232" s="67"/>
      <c r="E232" s="40" t="s">
        <v>183</v>
      </c>
      <c r="F232" s="68"/>
      <c r="G232" s="68"/>
      <c r="H232" s="70"/>
    </row>
    <row r="233" spans="1:8">
      <c r="A233" s="64"/>
      <c r="B233" s="78"/>
      <c r="C233" s="76"/>
      <c r="D233" s="67"/>
      <c r="E233" s="40"/>
      <c r="F233" s="68"/>
      <c r="G233" s="68"/>
      <c r="H233" s="70"/>
    </row>
    <row r="234" spans="1:8">
      <c r="A234" s="64"/>
      <c r="B234" s="75"/>
      <c r="C234" s="76"/>
      <c r="D234" s="67"/>
      <c r="E234" s="40"/>
      <c r="F234" s="68"/>
      <c r="G234" s="68"/>
      <c r="H234" s="70"/>
    </row>
    <row r="235" spans="1:8">
      <c r="A235" s="64"/>
      <c r="B235" s="75"/>
      <c r="C235" s="76"/>
      <c r="D235" s="67"/>
      <c r="E235" s="40"/>
      <c r="F235" s="68"/>
      <c r="G235" s="68"/>
      <c r="H235" s="70"/>
    </row>
    <row r="236" spans="1:8">
      <c r="A236" s="64"/>
      <c r="B236" s="75"/>
      <c r="C236" s="76"/>
      <c r="D236" s="67"/>
      <c r="E236" s="40"/>
      <c r="F236" s="68"/>
      <c r="G236" s="68"/>
      <c r="H236" s="70"/>
    </row>
    <row r="237" spans="1:8">
      <c r="A237" s="64"/>
      <c r="B237" s="65"/>
      <c r="C237" s="66"/>
      <c r="D237" s="67"/>
      <c r="E237" s="40"/>
      <c r="F237" s="68"/>
      <c r="G237" s="68"/>
      <c r="H237" s="70"/>
    </row>
    <row r="238" spans="1:8">
      <c r="A238" s="64"/>
      <c r="B238" s="65"/>
      <c r="C238" s="66"/>
      <c r="D238" s="67"/>
      <c r="E238" s="40"/>
      <c r="F238" s="68"/>
      <c r="G238" s="68"/>
      <c r="H238" s="70"/>
    </row>
    <row r="239" spans="1:8">
      <c r="A239" s="64"/>
      <c r="B239" s="65"/>
      <c r="C239" s="66"/>
      <c r="D239" s="67"/>
      <c r="E239" s="40"/>
      <c r="F239" s="68"/>
      <c r="G239" s="68"/>
      <c r="H239" s="70"/>
    </row>
    <row r="240" spans="1:8">
      <c r="A240" s="64"/>
      <c r="B240" s="65"/>
      <c r="C240" s="66"/>
      <c r="D240" s="67"/>
      <c r="E240" s="40"/>
      <c r="F240" s="68"/>
      <c r="G240" s="68"/>
      <c r="H240" s="70"/>
    </row>
    <row r="241" spans="1:11">
      <c r="A241" s="64"/>
      <c r="B241" s="65"/>
      <c r="C241" s="66"/>
      <c r="D241" s="67"/>
      <c r="E241" s="40"/>
      <c r="F241" s="68"/>
      <c r="G241" s="68"/>
      <c r="H241" s="70"/>
    </row>
    <row r="242" spans="1:11">
      <c r="A242" s="64"/>
      <c r="B242" s="65"/>
      <c r="C242" s="66"/>
      <c r="D242" s="67"/>
      <c r="E242" s="40"/>
      <c r="F242" s="68"/>
      <c r="G242" s="68"/>
      <c r="H242" s="70"/>
    </row>
    <row r="243" spans="1:11">
      <c r="A243" s="64"/>
      <c r="B243" s="65"/>
      <c r="C243" s="66"/>
      <c r="D243" s="67"/>
      <c r="E243" s="67"/>
      <c r="F243" s="68"/>
      <c r="G243" s="68"/>
      <c r="H243" s="70"/>
    </row>
    <row r="244" spans="1:11">
      <c r="A244" s="64"/>
      <c r="B244" s="65"/>
      <c r="C244" s="66"/>
      <c r="D244" s="67"/>
      <c r="E244" s="67"/>
      <c r="F244" s="68"/>
      <c r="G244" s="68"/>
      <c r="H244" s="70"/>
    </row>
    <row r="245" spans="1:11">
      <c r="A245" s="64"/>
      <c r="B245" s="65"/>
      <c r="C245" s="66"/>
      <c r="D245" s="67"/>
      <c r="E245" s="67"/>
      <c r="F245" s="68"/>
      <c r="G245" s="68"/>
      <c r="H245" s="70"/>
    </row>
    <row r="246" spans="1:11">
      <c r="A246" s="64"/>
      <c r="B246" s="65"/>
      <c r="C246" s="66"/>
      <c r="D246" s="67"/>
      <c r="E246" s="67"/>
      <c r="F246" s="68"/>
      <c r="G246" s="68"/>
      <c r="H246" s="70"/>
    </row>
    <row r="247" spans="1:11">
      <c r="A247" s="64"/>
      <c r="B247" s="65"/>
      <c r="C247" s="66"/>
      <c r="D247" s="67"/>
      <c r="E247" s="67"/>
      <c r="F247" s="68"/>
      <c r="G247" s="68"/>
      <c r="H247" s="70"/>
    </row>
    <row r="248" spans="1:11">
      <c r="A248" s="64"/>
      <c r="B248" s="65"/>
      <c r="C248" s="66"/>
      <c r="D248" s="67"/>
      <c r="E248" s="67"/>
      <c r="F248" s="68"/>
      <c r="G248" s="68"/>
      <c r="H248" s="70"/>
    </row>
    <row r="249" spans="1:11">
      <c r="A249" s="64"/>
      <c r="B249" s="65"/>
      <c r="C249" s="66"/>
      <c r="D249" s="67"/>
      <c r="E249" s="67"/>
      <c r="F249" s="68"/>
      <c r="G249" s="68"/>
      <c r="H249" s="70"/>
    </row>
    <row r="250" spans="1:11">
      <c r="A250" s="64"/>
      <c r="B250" s="65"/>
      <c r="C250" s="66"/>
      <c r="D250" s="67"/>
      <c r="E250" s="67"/>
      <c r="F250" s="68"/>
      <c r="G250" s="68"/>
      <c r="H250" s="70"/>
    </row>
    <row r="251" spans="1:11">
      <c r="A251" s="64"/>
      <c r="B251" s="65"/>
      <c r="C251" s="66"/>
      <c r="D251" s="67"/>
      <c r="E251" s="67"/>
      <c r="F251" s="68"/>
      <c r="G251" s="68"/>
      <c r="H251" s="70"/>
    </row>
    <row r="252" spans="1:11">
      <c r="A252" s="64"/>
      <c r="B252" s="65"/>
      <c r="C252" s="66"/>
      <c r="D252" s="67"/>
      <c r="E252" s="67"/>
      <c r="F252" s="68"/>
      <c r="G252" s="68"/>
      <c r="H252" s="70"/>
    </row>
    <row r="253" spans="1:11">
      <c r="A253" s="64"/>
      <c r="B253" s="65"/>
      <c r="C253" s="66"/>
      <c r="D253" s="67"/>
      <c r="E253" s="67"/>
      <c r="F253" s="68"/>
      <c r="G253" s="68"/>
      <c r="H253" s="70"/>
    </row>
    <row r="254" spans="1:11" ht="13" thickBot="1">
      <c r="A254" s="64"/>
      <c r="B254" s="65"/>
      <c r="C254" s="66"/>
      <c r="D254" s="67"/>
      <c r="E254" s="67"/>
      <c r="F254" s="68"/>
      <c r="G254" s="68"/>
      <c r="H254" s="70"/>
    </row>
    <row r="255" spans="1:11" ht="14" thickTop="1" thickBot="1">
      <c r="A255" s="749" t="s">
        <v>10</v>
      </c>
      <c r="B255" s="750"/>
      <c r="C255" s="750"/>
      <c r="D255" s="71"/>
      <c r="E255" s="71"/>
      <c r="F255" s="62">
        <f>SUM(F225:F254)</f>
        <v>0</v>
      </c>
      <c r="G255" s="62">
        <f>SUM(G225:G254)</f>
        <v>54008820.890000001</v>
      </c>
      <c r="H255" s="63">
        <f>SUM(F255-G255)</f>
        <v>-54008820.890000001</v>
      </c>
      <c r="I255" s="44">
        <f>SUM(F255)</f>
        <v>0</v>
      </c>
      <c r="J255" s="44">
        <f>SUM(G255)</f>
        <v>54008820.890000001</v>
      </c>
      <c r="K255" s="44">
        <f>SUM(H255)</f>
        <v>-54008820.890000001</v>
      </c>
    </row>
    <row r="256" spans="1:11" ht="16" thickTop="1">
      <c r="A256" s="3"/>
      <c r="B256" s="2"/>
      <c r="C256" s="2"/>
      <c r="D256" s="4"/>
      <c r="E256" s="4"/>
      <c r="F256" s="1"/>
      <c r="G256" s="1"/>
      <c r="H256" s="1"/>
    </row>
    <row r="257" spans="1:8" ht="15.5">
      <c r="A257" s="3"/>
      <c r="B257" s="2"/>
      <c r="C257" s="2"/>
      <c r="D257" s="4"/>
      <c r="E257" s="4"/>
      <c r="F257" s="1"/>
      <c r="G257" s="1"/>
      <c r="H257" s="1"/>
    </row>
    <row r="258" spans="1:8" ht="15.5">
      <c r="A258" s="3"/>
      <c r="B258" s="2"/>
      <c r="C258" s="2"/>
      <c r="D258" s="4"/>
      <c r="E258" s="4"/>
      <c r="F258" s="1"/>
      <c r="G258" s="1"/>
      <c r="H258" s="1"/>
    </row>
    <row r="259" spans="1:8" ht="15.5">
      <c r="A259" s="3"/>
      <c r="B259" s="2"/>
      <c r="C259" s="2"/>
      <c r="D259" s="4"/>
      <c r="E259" s="4"/>
      <c r="F259" s="1"/>
      <c r="G259" s="1"/>
      <c r="H259" s="1"/>
    </row>
    <row r="260" spans="1:8" ht="15.5">
      <c r="A260" s="3"/>
      <c r="B260" s="2"/>
      <c r="C260" s="2"/>
      <c r="D260" s="4"/>
      <c r="E260" s="4"/>
      <c r="F260" s="1"/>
      <c r="G260" s="1"/>
      <c r="H260" s="1"/>
    </row>
    <row r="261" spans="1:8" ht="15.5">
      <c r="A261" s="3"/>
      <c r="B261" s="2"/>
      <c r="C261" s="2"/>
      <c r="D261" s="4"/>
      <c r="E261" s="4"/>
      <c r="F261" s="1"/>
      <c r="G261" s="1"/>
      <c r="H261" s="1"/>
    </row>
    <row r="262" spans="1:8" ht="15.5">
      <c r="A262" s="3"/>
      <c r="B262" s="2"/>
      <c r="C262" s="2"/>
      <c r="D262" s="4"/>
      <c r="E262" s="4"/>
      <c r="F262" s="1"/>
      <c r="G262" s="1"/>
      <c r="H262" s="1"/>
    </row>
    <row r="272" spans="1:8" ht="17.5">
      <c r="A272" s="705" t="s">
        <v>0</v>
      </c>
      <c r="B272" s="705"/>
      <c r="C272" s="705"/>
      <c r="D272" s="705"/>
      <c r="E272" s="705"/>
      <c r="F272" s="705"/>
      <c r="G272" s="705"/>
      <c r="H272" s="705"/>
    </row>
    <row r="273" spans="1:8" ht="15.5">
      <c r="A273" s="739" t="s">
        <v>11</v>
      </c>
      <c r="B273" s="739"/>
      <c r="C273" s="739"/>
      <c r="D273" s="739"/>
      <c r="E273" s="739"/>
      <c r="F273" s="739"/>
      <c r="G273" s="739"/>
      <c r="H273" s="739"/>
    </row>
    <row r="274" spans="1:8" ht="15.5">
      <c r="A274" s="739" t="s">
        <v>12</v>
      </c>
      <c r="B274" s="739"/>
      <c r="C274" s="739"/>
      <c r="D274" s="739"/>
      <c r="E274" s="739"/>
      <c r="F274" s="739"/>
      <c r="G274" s="739"/>
      <c r="H274" s="739"/>
    </row>
    <row r="275" spans="1:8" ht="15.5">
      <c r="A275" s="3"/>
      <c r="B275" s="2"/>
      <c r="C275" s="2"/>
      <c r="D275" s="4"/>
      <c r="E275" s="4"/>
      <c r="F275" s="1"/>
      <c r="G275" s="1"/>
      <c r="H275" s="1"/>
    </row>
    <row r="276" spans="1:8" ht="15.5">
      <c r="A276" s="3"/>
      <c r="B276" s="2"/>
      <c r="C276" s="2"/>
      <c r="D276" s="4"/>
      <c r="E276" s="4"/>
      <c r="F276" s="1"/>
      <c r="G276" s="1"/>
      <c r="H276" s="639" t="s">
        <v>969</v>
      </c>
    </row>
    <row r="277" spans="1:8" ht="15.5">
      <c r="A277" s="740" t="s">
        <v>806</v>
      </c>
      <c r="B277" s="741"/>
      <c r="C277" s="741"/>
      <c r="D277" s="741"/>
      <c r="E277" s="741"/>
      <c r="F277" s="1"/>
      <c r="G277" s="1"/>
      <c r="H277" s="1"/>
    </row>
    <row r="278" spans="1:8" ht="16" thickBot="1">
      <c r="A278" s="3"/>
      <c r="B278" s="5"/>
      <c r="C278" s="2"/>
      <c r="D278" s="4"/>
      <c r="E278" s="4"/>
      <c r="F278" s="1"/>
      <c r="G278" s="1"/>
      <c r="H278" s="1"/>
    </row>
    <row r="279" spans="1:8" ht="16.5" thickTop="1" thickBot="1">
      <c r="A279" s="6" t="s">
        <v>3</v>
      </c>
      <c r="B279" s="616" t="s">
        <v>901</v>
      </c>
      <c r="C279" s="616" t="s">
        <v>291</v>
      </c>
      <c r="D279" s="7" t="s">
        <v>4</v>
      </c>
      <c r="E279" s="7" t="s">
        <v>13</v>
      </c>
      <c r="F279" s="8" t="s">
        <v>6</v>
      </c>
      <c r="G279" s="8" t="s">
        <v>7</v>
      </c>
      <c r="H279" s="9" t="s">
        <v>8</v>
      </c>
    </row>
    <row r="280" spans="1:8" ht="13" thickTop="1">
      <c r="A280" s="64">
        <v>1</v>
      </c>
      <c r="B280" s="78" t="s">
        <v>897</v>
      </c>
      <c r="C280" s="66" t="s">
        <v>40</v>
      </c>
      <c r="D280" s="67"/>
      <c r="E280" s="67" t="s">
        <v>152</v>
      </c>
      <c r="F280" s="68"/>
      <c r="G280" s="68"/>
      <c r="H280" s="70"/>
    </row>
    <row r="281" spans="1:8">
      <c r="A281" s="64">
        <v>2</v>
      </c>
      <c r="B281" s="75" t="s">
        <v>898</v>
      </c>
      <c r="C281" s="66" t="s">
        <v>294</v>
      </c>
      <c r="D281" s="67"/>
      <c r="E281" s="67" t="s">
        <v>152</v>
      </c>
      <c r="F281" s="68"/>
      <c r="G281" s="194">
        <v>44368767.009999998</v>
      </c>
      <c r="H281" s="70"/>
    </row>
    <row r="282" spans="1:8">
      <c r="A282" s="64">
        <v>3</v>
      </c>
      <c r="B282" s="75" t="s">
        <v>899</v>
      </c>
      <c r="C282" s="66" t="s">
        <v>125</v>
      </c>
      <c r="D282" s="40"/>
      <c r="E282" s="67" t="s">
        <v>152</v>
      </c>
      <c r="F282" s="68"/>
      <c r="G282" s="46">
        <v>188830645.25999999</v>
      </c>
      <c r="H282" s="70"/>
    </row>
    <row r="283" spans="1:8">
      <c r="A283" s="64">
        <v>4</v>
      </c>
      <c r="B283" s="75" t="s">
        <v>896</v>
      </c>
      <c r="C283" s="66" t="s">
        <v>40</v>
      </c>
      <c r="D283" s="40"/>
      <c r="E283" s="67" t="s">
        <v>152</v>
      </c>
      <c r="F283" s="68"/>
      <c r="G283" s="194"/>
      <c r="H283" s="70"/>
    </row>
    <row r="284" spans="1:8">
      <c r="A284" s="64">
        <v>5</v>
      </c>
      <c r="B284" s="75" t="s">
        <v>898</v>
      </c>
      <c r="C284" s="66" t="s">
        <v>294</v>
      </c>
      <c r="D284" s="67"/>
      <c r="E284" s="67" t="s">
        <v>152</v>
      </c>
      <c r="F284" s="68"/>
      <c r="G284" s="68"/>
      <c r="H284" s="70"/>
    </row>
    <row r="285" spans="1:8">
      <c r="A285" s="64">
        <v>6</v>
      </c>
      <c r="B285" s="75" t="s">
        <v>896</v>
      </c>
      <c r="C285" s="76" t="s">
        <v>594</v>
      </c>
      <c r="D285" s="40"/>
      <c r="E285" s="40" t="s">
        <v>152</v>
      </c>
      <c r="F285" s="68"/>
      <c r="G285" s="68">
        <v>854470</v>
      </c>
      <c r="H285" s="70"/>
    </row>
    <row r="286" spans="1:8">
      <c r="A286" s="64"/>
      <c r="B286" s="75"/>
      <c r="C286" s="76"/>
      <c r="D286" s="67"/>
      <c r="E286" s="67"/>
      <c r="F286" s="68"/>
      <c r="G286" s="68"/>
      <c r="H286" s="70"/>
    </row>
    <row r="287" spans="1:8">
      <c r="A287" s="64"/>
      <c r="B287" s="75"/>
      <c r="C287" s="76"/>
      <c r="D287" s="67"/>
      <c r="E287" s="67"/>
      <c r="F287" s="68"/>
      <c r="G287" s="68"/>
      <c r="H287" s="70"/>
    </row>
    <row r="288" spans="1:8">
      <c r="A288" s="64"/>
      <c r="B288" s="78"/>
      <c r="C288" s="66"/>
      <c r="D288" s="67"/>
      <c r="E288" s="67"/>
      <c r="F288" s="68"/>
      <c r="G288" s="68"/>
      <c r="H288" s="70"/>
    </row>
    <row r="289" spans="1:8">
      <c r="A289" s="64"/>
      <c r="B289" s="75"/>
      <c r="C289" s="66"/>
      <c r="D289" s="67"/>
      <c r="E289" s="67"/>
      <c r="F289" s="68"/>
      <c r="G289" s="68"/>
      <c r="H289" s="70"/>
    </row>
    <row r="290" spans="1:8">
      <c r="A290" s="64"/>
      <c r="B290" s="75"/>
      <c r="C290" s="66"/>
      <c r="D290" s="67"/>
      <c r="E290" s="67"/>
      <c r="F290" s="68"/>
      <c r="G290" s="68"/>
      <c r="H290" s="70"/>
    </row>
    <row r="291" spans="1:8">
      <c r="A291" s="64"/>
      <c r="B291" s="75"/>
      <c r="C291" s="66"/>
      <c r="D291" s="67"/>
      <c r="E291" s="67"/>
      <c r="F291" s="68"/>
      <c r="G291" s="68"/>
      <c r="H291" s="70"/>
    </row>
    <row r="292" spans="1:8">
      <c r="A292" s="64"/>
      <c r="B292" s="65"/>
      <c r="C292" s="66"/>
      <c r="D292" s="67"/>
      <c r="E292" s="67"/>
      <c r="F292" s="68"/>
      <c r="G292" s="68"/>
      <c r="H292" s="70"/>
    </row>
    <row r="293" spans="1:8">
      <c r="A293" s="64"/>
      <c r="B293" s="65"/>
      <c r="C293" s="66"/>
      <c r="D293" s="67"/>
      <c r="E293" s="67"/>
      <c r="F293" s="68"/>
      <c r="G293" s="68"/>
      <c r="H293" s="70"/>
    </row>
    <row r="294" spans="1:8">
      <c r="A294" s="64"/>
      <c r="B294" s="65"/>
      <c r="C294" s="66"/>
      <c r="D294" s="67"/>
      <c r="E294" s="67"/>
      <c r="F294" s="68"/>
      <c r="G294" s="68"/>
      <c r="H294" s="70"/>
    </row>
    <row r="295" spans="1:8">
      <c r="A295" s="64"/>
      <c r="B295" s="65"/>
      <c r="C295" s="66"/>
      <c r="D295" s="67"/>
      <c r="E295" s="67"/>
      <c r="F295" s="68"/>
      <c r="G295" s="68"/>
      <c r="H295" s="70"/>
    </row>
    <row r="296" spans="1:8">
      <c r="A296" s="64"/>
      <c r="B296" s="65"/>
      <c r="C296" s="66"/>
      <c r="D296" s="67"/>
      <c r="E296" s="67"/>
      <c r="F296" s="68"/>
      <c r="G296" s="68"/>
      <c r="H296" s="70"/>
    </row>
    <row r="297" spans="1:8">
      <c r="A297" s="64"/>
      <c r="B297" s="65"/>
      <c r="C297" s="66"/>
      <c r="D297" s="67"/>
      <c r="E297" s="67"/>
      <c r="F297" s="68"/>
      <c r="G297" s="68"/>
      <c r="H297" s="70"/>
    </row>
    <row r="298" spans="1:8">
      <c r="A298" s="64"/>
      <c r="B298" s="65"/>
      <c r="C298" s="66"/>
      <c r="D298" s="67"/>
      <c r="E298" s="67"/>
      <c r="F298" s="68"/>
      <c r="G298" s="68"/>
      <c r="H298" s="70"/>
    </row>
    <row r="299" spans="1:8">
      <c r="A299" s="64"/>
      <c r="B299" s="65"/>
      <c r="C299" s="66"/>
      <c r="D299" s="67"/>
      <c r="E299" s="67"/>
      <c r="F299" s="68"/>
      <c r="G299" s="68"/>
      <c r="H299" s="70"/>
    </row>
    <row r="300" spans="1:8">
      <c r="A300" s="64"/>
      <c r="B300" s="65"/>
      <c r="C300" s="66"/>
      <c r="D300" s="67"/>
      <c r="E300" s="67"/>
      <c r="F300" s="68"/>
      <c r="G300" s="68"/>
      <c r="H300" s="70"/>
    </row>
    <row r="301" spans="1:8">
      <c r="A301" s="64"/>
      <c r="B301" s="65"/>
      <c r="C301" s="66"/>
      <c r="D301" s="67"/>
      <c r="E301" s="67"/>
      <c r="F301" s="68"/>
      <c r="G301" s="68"/>
      <c r="H301" s="70"/>
    </row>
    <row r="302" spans="1:8">
      <c r="A302" s="64"/>
      <c r="B302" s="65"/>
      <c r="C302" s="66"/>
      <c r="D302" s="67"/>
      <c r="E302" s="67"/>
      <c r="F302" s="68"/>
      <c r="G302" s="68"/>
      <c r="H302" s="70"/>
    </row>
    <row r="303" spans="1:8">
      <c r="A303" s="64"/>
      <c r="B303" s="65"/>
      <c r="C303" s="66"/>
      <c r="D303" s="67"/>
      <c r="E303" s="67"/>
      <c r="F303" s="68"/>
      <c r="G303" s="68"/>
      <c r="H303" s="70"/>
    </row>
    <row r="304" spans="1:8">
      <c r="A304" s="64"/>
      <c r="B304" s="65"/>
      <c r="C304" s="66"/>
      <c r="D304" s="67"/>
      <c r="E304" s="67"/>
      <c r="F304" s="68"/>
      <c r="G304" s="68"/>
      <c r="H304" s="70"/>
    </row>
    <row r="305" spans="1:11">
      <c r="A305" s="64"/>
      <c r="B305" s="65"/>
      <c r="C305" s="66"/>
      <c r="D305" s="67"/>
      <c r="E305" s="67"/>
      <c r="F305" s="68"/>
      <c r="G305" s="68"/>
      <c r="H305" s="70"/>
    </row>
    <row r="306" spans="1:11">
      <c r="A306" s="64"/>
      <c r="B306" s="65"/>
      <c r="C306" s="66"/>
      <c r="D306" s="67"/>
      <c r="E306" s="67"/>
      <c r="F306" s="68"/>
      <c r="G306" s="68"/>
      <c r="H306" s="70"/>
    </row>
    <row r="307" spans="1:11">
      <c r="A307" s="64"/>
      <c r="B307" s="65"/>
      <c r="C307" s="66"/>
      <c r="D307" s="67"/>
      <c r="E307" s="67"/>
      <c r="F307" s="68"/>
      <c r="G307" s="68"/>
      <c r="H307" s="70"/>
    </row>
    <row r="308" spans="1:11">
      <c r="A308" s="64"/>
      <c r="B308" s="65"/>
      <c r="C308" s="66"/>
      <c r="D308" s="67"/>
      <c r="E308" s="67"/>
      <c r="F308" s="68"/>
      <c r="G308" s="68"/>
      <c r="H308" s="70"/>
    </row>
    <row r="309" spans="1:11" ht="13" thickBot="1">
      <c r="A309" s="64"/>
      <c r="B309" s="65"/>
      <c r="C309" s="66"/>
      <c r="D309" s="67"/>
      <c r="E309" s="67"/>
      <c r="F309" s="68"/>
      <c r="G309" s="68"/>
      <c r="H309" s="70"/>
    </row>
    <row r="310" spans="1:11" ht="14" thickTop="1" thickBot="1">
      <c r="A310" s="749" t="s">
        <v>10</v>
      </c>
      <c r="B310" s="750"/>
      <c r="C310" s="750"/>
      <c r="D310" s="71"/>
      <c r="E310" s="71"/>
      <c r="F310" s="62">
        <f>SUM(F280:F309)</f>
        <v>0</v>
      </c>
      <c r="G310" s="62">
        <f>SUM(G280:G309)</f>
        <v>234053882.26999998</v>
      </c>
      <c r="H310" s="63">
        <f>SUM(F310-G310)</f>
        <v>-234053882.26999998</v>
      </c>
      <c r="I310" s="44">
        <f>SUM(F310)</f>
        <v>0</v>
      </c>
      <c r="J310" s="44">
        <f>SUM(G310)</f>
        <v>234053882.26999998</v>
      </c>
      <c r="K310" s="44">
        <f>SUM(H310)</f>
        <v>-234053882.26999998</v>
      </c>
    </row>
    <row r="311" spans="1:11" ht="16" thickTop="1">
      <c r="A311" s="3"/>
      <c r="B311" s="2"/>
      <c r="C311" s="2"/>
      <c r="D311" s="4"/>
      <c r="E311" s="4"/>
      <c r="F311" s="1"/>
      <c r="G311" s="1"/>
      <c r="H311" s="1"/>
    </row>
    <row r="312" spans="1:11" ht="15.5">
      <c r="A312" s="3"/>
      <c r="B312" s="2"/>
      <c r="C312" s="2"/>
      <c r="D312" s="4"/>
      <c r="E312" s="4"/>
      <c r="F312" s="1"/>
      <c r="G312" s="1"/>
      <c r="H312" s="1"/>
    </row>
    <row r="313" spans="1:11" ht="15.5">
      <c r="A313" s="3"/>
      <c r="B313" s="2"/>
      <c r="C313" s="2"/>
      <c r="D313" s="4"/>
      <c r="E313" s="4"/>
      <c r="F313" s="1"/>
      <c r="G313" s="1"/>
      <c r="H313" s="1"/>
    </row>
    <row r="314" spans="1:11" ht="15.5">
      <c r="A314" s="3"/>
      <c r="B314" s="2"/>
      <c r="C314" s="2"/>
      <c r="D314" s="4"/>
      <c r="E314" s="4"/>
      <c r="F314" s="1"/>
      <c r="G314" s="1"/>
      <c r="H314" s="1"/>
    </row>
    <row r="315" spans="1:11" ht="15.5">
      <c r="A315" s="3"/>
      <c r="B315" s="2"/>
      <c r="C315" s="2"/>
      <c r="D315" s="4"/>
      <c r="E315" s="4"/>
      <c r="F315" s="1"/>
      <c r="G315" s="1"/>
      <c r="H315" s="1"/>
    </row>
    <row r="316" spans="1:11" ht="15.5">
      <c r="A316" s="3"/>
      <c r="B316" s="2"/>
      <c r="C316" s="2"/>
      <c r="D316" s="4"/>
      <c r="E316" s="4"/>
      <c r="F316" s="1"/>
      <c r="G316" s="1"/>
      <c r="H316" s="1"/>
    </row>
    <row r="317" spans="1:11" ht="15.5">
      <c r="A317" s="3"/>
      <c r="B317" s="2"/>
      <c r="C317" s="2"/>
      <c r="D317" s="4"/>
      <c r="E317" s="4"/>
      <c r="F317" s="1"/>
      <c r="G317" s="1"/>
      <c r="H317" s="1"/>
    </row>
    <row r="318" spans="1:11" ht="15.5">
      <c r="A318" s="3"/>
      <c r="B318" s="2"/>
      <c r="C318" s="2"/>
      <c r="D318" s="4"/>
      <c r="E318" s="4"/>
      <c r="F318" s="1"/>
      <c r="G318" s="1"/>
      <c r="H318" s="1"/>
    </row>
    <row r="327" spans="1:8" ht="17.5">
      <c r="A327" s="705" t="s">
        <v>0</v>
      </c>
      <c r="B327" s="705"/>
      <c r="C327" s="705"/>
      <c r="D327" s="705"/>
      <c r="E327" s="705"/>
      <c r="F327" s="705"/>
      <c r="G327" s="705"/>
      <c r="H327" s="705"/>
    </row>
    <row r="328" spans="1:8" ht="15.5">
      <c r="A328" s="739" t="s">
        <v>11</v>
      </c>
      <c r="B328" s="739"/>
      <c r="C328" s="739"/>
      <c r="D328" s="739"/>
      <c r="E328" s="739"/>
      <c r="F328" s="739"/>
      <c r="G328" s="739"/>
      <c r="H328" s="739"/>
    </row>
    <row r="329" spans="1:8" ht="15.5">
      <c r="A329" s="739" t="s">
        <v>12</v>
      </c>
      <c r="B329" s="739"/>
      <c r="C329" s="739"/>
      <c r="D329" s="739"/>
      <c r="E329" s="739"/>
      <c r="F329" s="739"/>
      <c r="G329" s="739"/>
      <c r="H329" s="739"/>
    </row>
    <row r="330" spans="1:8" ht="15.5">
      <c r="A330" s="3"/>
      <c r="B330" s="2"/>
      <c r="C330" s="2"/>
      <c r="D330" s="4"/>
      <c r="E330" s="4"/>
      <c r="F330" s="1"/>
      <c r="G330" s="1"/>
      <c r="H330" s="1"/>
    </row>
    <row r="331" spans="1:8" ht="15.5">
      <c r="A331" s="3"/>
      <c r="B331" s="2"/>
      <c r="C331" s="2"/>
      <c r="D331" s="4"/>
      <c r="E331" s="4"/>
      <c r="F331" s="1"/>
      <c r="G331" s="1"/>
      <c r="H331" s="639" t="s">
        <v>970</v>
      </c>
    </row>
    <row r="332" spans="1:8" ht="15.5">
      <c r="A332" s="766" t="s">
        <v>807</v>
      </c>
      <c r="B332" s="767"/>
      <c r="C332" s="767"/>
      <c r="D332" s="767"/>
      <c r="E332" s="767"/>
      <c r="F332" s="1"/>
      <c r="G332" s="1"/>
      <c r="H332" s="1"/>
    </row>
    <row r="333" spans="1:8" ht="16" thickBot="1">
      <c r="A333" s="3"/>
      <c r="B333" s="5"/>
      <c r="C333" s="2"/>
      <c r="D333" s="4"/>
      <c r="E333" s="4"/>
      <c r="F333" s="1"/>
      <c r="G333" s="1"/>
      <c r="H333" s="1"/>
    </row>
    <row r="334" spans="1:8" ht="16.5" thickTop="1" thickBot="1">
      <c r="A334" s="6" t="s">
        <v>3</v>
      </c>
      <c r="B334" s="616" t="s">
        <v>901</v>
      </c>
      <c r="C334" s="616" t="s">
        <v>291</v>
      </c>
      <c r="D334" s="7" t="s">
        <v>4</v>
      </c>
      <c r="E334" s="7" t="s">
        <v>13</v>
      </c>
      <c r="F334" s="8" t="s">
        <v>6</v>
      </c>
      <c r="G334" s="8" t="s">
        <v>7</v>
      </c>
      <c r="H334" s="9" t="s">
        <v>8</v>
      </c>
    </row>
    <row r="335" spans="1:8" ht="13" thickTop="1">
      <c r="A335" s="64">
        <v>1</v>
      </c>
      <c r="B335" s="78" t="s">
        <v>897</v>
      </c>
      <c r="C335" s="116" t="s">
        <v>41</v>
      </c>
      <c r="D335" s="74"/>
      <c r="E335" s="74" t="s">
        <v>142</v>
      </c>
      <c r="G335" s="194">
        <v>60714459.579999998</v>
      </c>
      <c r="H335" s="70"/>
    </row>
    <row r="336" spans="1:8">
      <c r="A336" s="54">
        <v>2</v>
      </c>
      <c r="B336" s="75" t="s">
        <v>898</v>
      </c>
      <c r="C336" s="116" t="s">
        <v>41</v>
      </c>
      <c r="D336" s="40"/>
      <c r="E336" s="40" t="s">
        <v>142</v>
      </c>
      <c r="G336" s="194">
        <v>51042880.869999997</v>
      </c>
      <c r="H336" s="59"/>
    </row>
    <row r="337" spans="1:8">
      <c r="A337" s="64">
        <v>3</v>
      </c>
      <c r="B337" s="75" t="s">
        <v>899</v>
      </c>
      <c r="C337" s="116" t="s">
        <v>41</v>
      </c>
      <c r="D337" s="40"/>
      <c r="E337" s="40" t="s">
        <v>142</v>
      </c>
      <c r="G337" s="194">
        <v>61801673.770000003</v>
      </c>
      <c r="H337" s="59"/>
    </row>
    <row r="338" spans="1:8">
      <c r="A338" s="54">
        <v>4</v>
      </c>
      <c r="B338" s="75" t="s">
        <v>896</v>
      </c>
      <c r="C338" s="116" t="s">
        <v>41</v>
      </c>
      <c r="D338" s="40"/>
      <c r="E338" s="40" t="s">
        <v>142</v>
      </c>
      <c r="G338" s="194">
        <v>81134267.650000006</v>
      </c>
      <c r="H338" s="59"/>
    </row>
    <row r="339" spans="1:8">
      <c r="A339" s="64">
        <v>5</v>
      </c>
      <c r="B339" s="78" t="s">
        <v>897</v>
      </c>
      <c r="C339" s="66" t="s">
        <v>42</v>
      </c>
      <c r="D339" s="67"/>
      <c r="E339" s="57" t="s">
        <v>162</v>
      </c>
      <c r="F339" s="58"/>
      <c r="G339" s="58">
        <v>273274627.67000002</v>
      </c>
      <c r="H339" s="59"/>
    </row>
    <row r="340" spans="1:8">
      <c r="A340" s="54">
        <v>6</v>
      </c>
      <c r="B340" s="75" t="s">
        <v>898</v>
      </c>
      <c r="C340" s="66" t="s">
        <v>42</v>
      </c>
      <c r="D340" s="67"/>
      <c r="E340" s="57" t="s">
        <v>162</v>
      </c>
      <c r="F340" s="58"/>
      <c r="G340" s="58">
        <v>294180415.56999999</v>
      </c>
      <c r="H340" s="59"/>
    </row>
    <row r="341" spans="1:8">
      <c r="A341" s="64">
        <v>7</v>
      </c>
      <c r="B341" s="75" t="s">
        <v>899</v>
      </c>
      <c r="C341" s="66" t="s">
        <v>42</v>
      </c>
      <c r="D341" s="67"/>
      <c r="E341" s="57" t="s">
        <v>162</v>
      </c>
      <c r="F341" s="58"/>
      <c r="G341" s="58">
        <v>295067184.48000002</v>
      </c>
      <c r="H341" s="59"/>
    </row>
    <row r="342" spans="1:8">
      <c r="A342" s="54">
        <v>8</v>
      </c>
      <c r="B342" s="75" t="s">
        <v>896</v>
      </c>
      <c r="C342" s="66" t="s">
        <v>42</v>
      </c>
      <c r="D342" s="67"/>
      <c r="E342" s="57" t="s">
        <v>162</v>
      </c>
      <c r="F342" s="58"/>
      <c r="G342" s="58">
        <v>294514734.51999998</v>
      </c>
      <c r="H342" s="59"/>
    </row>
    <row r="343" spans="1:8">
      <c r="A343" s="64">
        <v>9</v>
      </c>
      <c r="B343" s="78" t="s">
        <v>897</v>
      </c>
      <c r="C343" s="66" t="s">
        <v>43</v>
      </c>
      <c r="D343" s="67"/>
      <c r="E343" s="57" t="s">
        <v>155</v>
      </c>
      <c r="F343" s="58"/>
      <c r="G343" s="58">
        <v>3711687.75</v>
      </c>
      <c r="H343" s="59"/>
    </row>
    <row r="344" spans="1:8">
      <c r="A344" s="54">
        <v>10</v>
      </c>
      <c r="B344" s="75" t="s">
        <v>898</v>
      </c>
      <c r="C344" s="66" t="s">
        <v>43</v>
      </c>
      <c r="D344" s="67"/>
      <c r="E344" s="57" t="s">
        <v>155</v>
      </c>
      <c r="F344" s="58"/>
      <c r="G344" s="58">
        <v>4606213.53</v>
      </c>
      <c r="H344" s="59"/>
    </row>
    <row r="345" spans="1:8">
      <c r="A345" s="64">
        <v>11</v>
      </c>
      <c r="B345" s="75" t="s">
        <v>899</v>
      </c>
      <c r="C345" s="66" t="s">
        <v>43</v>
      </c>
      <c r="D345" s="67"/>
      <c r="E345" s="57" t="s">
        <v>155</v>
      </c>
      <c r="F345" s="58"/>
      <c r="G345" s="58"/>
      <c r="H345" s="59"/>
    </row>
    <row r="346" spans="1:8">
      <c r="A346" s="54">
        <v>12</v>
      </c>
      <c r="B346" s="75" t="s">
        <v>896</v>
      </c>
      <c r="C346" s="66" t="s">
        <v>43</v>
      </c>
      <c r="D346" s="67"/>
      <c r="E346" s="57" t="s">
        <v>155</v>
      </c>
      <c r="F346" s="58"/>
      <c r="G346" s="46"/>
      <c r="H346" s="59"/>
    </row>
    <row r="347" spans="1:8" ht="14">
      <c r="A347" s="64">
        <v>13</v>
      </c>
      <c r="B347" s="78" t="s">
        <v>897</v>
      </c>
      <c r="C347" s="186" t="s">
        <v>184</v>
      </c>
      <c r="D347" s="67"/>
      <c r="E347" s="57" t="s">
        <v>185</v>
      </c>
      <c r="F347" s="58"/>
      <c r="G347" s="613">
        <v>164888902.71000001</v>
      </c>
      <c r="H347" s="59"/>
    </row>
    <row r="348" spans="1:8" ht="14">
      <c r="A348" s="54">
        <v>14</v>
      </c>
      <c r="B348" s="75" t="s">
        <v>898</v>
      </c>
      <c r="C348" s="186" t="s">
        <v>184</v>
      </c>
      <c r="D348" s="67"/>
      <c r="E348" s="57" t="s">
        <v>185</v>
      </c>
      <c r="F348" s="58"/>
      <c r="G348" s="613">
        <v>155686743.31999999</v>
      </c>
      <c r="H348" s="59"/>
    </row>
    <row r="349" spans="1:8" ht="14">
      <c r="A349" s="64">
        <v>15</v>
      </c>
      <c r="B349" s="75" t="s">
        <v>899</v>
      </c>
      <c r="C349" s="186" t="s">
        <v>184</v>
      </c>
      <c r="D349" s="67"/>
      <c r="E349" s="57" t="s">
        <v>185</v>
      </c>
      <c r="F349" s="58"/>
      <c r="G349" s="613">
        <v>269442309.81</v>
      </c>
      <c r="H349" s="59"/>
    </row>
    <row r="350" spans="1:8">
      <c r="A350" s="54">
        <v>16</v>
      </c>
      <c r="B350" s="75" t="s">
        <v>896</v>
      </c>
      <c r="C350" s="186" t="s">
        <v>184</v>
      </c>
      <c r="D350" s="67"/>
      <c r="E350" s="57" t="s">
        <v>185</v>
      </c>
      <c r="F350" s="58"/>
      <c r="G350" s="46">
        <v>199666794.19</v>
      </c>
      <c r="H350" s="59"/>
    </row>
    <row r="351" spans="1:8">
      <c r="A351" s="64">
        <v>17</v>
      </c>
      <c r="B351" s="55" t="s">
        <v>898</v>
      </c>
      <c r="C351" s="66" t="s">
        <v>44</v>
      </c>
      <c r="D351" s="40"/>
      <c r="E351" s="125" t="s">
        <v>186</v>
      </c>
      <c r="F351" s="58"/>
      <c r="G351" s="44">
        <v>14024646.880000001</v>
      </c>
      <c r="H351" s="59"/>
    </row>
    <row r="352" spans="1:8">
      <c r="A352" s="54">
        <v>18</v>
      </c>
      <c r="B352" s="75" t="s">
        <v>899</v>
      </c>
      <c r="C352" s="66" t="s">
        <v>44</v>
      </c>
      <c r="D352" s="40"/>
      <c r="E352" s="40" t="s">
        <v>186</v>
      </c>
      <c r="F352" s="58"/>
      <c r="G352" s="58"/>
      <c r="H352" s="59"/>
    </row>
    <row r="353" spans="1:11">
      <c r="A353" s="64">
        <v>19</v>
      </c>
      <c r="B353" s="65" t="s">
        <v>896</v>
      </c>
      <c r="C353" s="66" t="s">
        <v>332</v>
      </c>
      <c r="D353" s="67"/>
      <c r="E353" s="57" t="s">
        <v>331</v>
      </c>
      <c r="F353" s="58"/>
      <c r="G353" s="58"/>
      <c r="H353" s="59"/>
    </row>
    <row r="354" spans="1:11">
      <c r="A354" s="54">
        <v>20</v>
      </c>
      <c r="B354" s="65" t="s">
        <v>896</v>
      </c>
      <c r="C354" s="66" t="s">
        <v>332</v>
      </c>
      <c r="D354" s="67"/>
      <c r="E354" s="57" t="s">
        <v>206</v>
      </c>
      <c r="F354" s="58"/>
      <c r="G354" s="58"/>
      <c r="H354" s="59"/>
    </row>
    <row r="355" spans="1:11">
      <c r="B355" s="65"/>
      <c r="C355" s="66"/>
      <c r="D355" s="67"/>
      <c r="E355" s="57"/>
      <c r="F355" s="58"/>
      <c r="G355" s="58"/>
      <c r="H355" s="59"/>
    </row>
    <row r="356" spans="1:11">
      <c r="B356" s="65"/>
      <c r="C356" s="66"/>
      <c r="D356" s="67"/>
      <c r="E356" s="57"/>
      <c r="F356" s="58"/>
      <c r="G356" s="58"/>
      <c r="H356" s="59"/>
    </row>
    <row r="357" spans="1:11">
      <c r="B357" s="65"/>
      <c r="C357" s="66"/>
      <c r="D357" s="67"/>
      <c r="E357" s="57"/>
      <c r="F357" s="58"/>
      <c r="G357" s="58"/>
      <c r="H357" s="59"/>
    </row>
    <row r="358" spans="1:11">
      <c r="B358" s="65"/>
      <c r="C358" s="66"/>
      <c r="D358" s="67"/>
      <c r="E358" s="57"/>
      <c r="F358" s="58"/>
      <c r="G358" s="58"/>
      <c r="H358" s="59"/>
    </row>
    <row r="359" spans="1:11">
      <c r="A359" s="64"/>
      <c r="B359" s="65"/>
      <c r="C359" s="66"/>
      <c r="D359" s="67"/>
      <c r="E359" s="57"/>
      <c r="F359" s="58"/>
      <c r="G359" s="58"/>
      <c r="H359" s="59"/>
    </row>
    <row r="360" spans="1:11">
      <c r="A360" s="54"/>
      <c r="B360" s="65"/>
      <c r="C360" s="66"/>
      <c r="D360" s="67"/>
      <c r="E360" s="57"/>
      <c r="F360" s="58"/>
      <c r="G360" s="58"/>
      <c r="H360" s="59"/>
    </row>
    <row r="361" spans="1:11">
      <c r="A361" s="64"/>
      <c r="B361" s="65"/>
      <c r="C361" s="66"/>
      <c r="D361" s="67"/>
      <c r="E361" s="57"/>
      <c r="F361" s="58"/>
      <c r="G361" s="58"/>
      <c r="H361" s="59"/>
    </row>
    <row r="362" spans="1:11">
      <c r="A362" s="54"/>
      <c r="B362" s="65"/>
      <c r="C362" s="66"/>
      <c r="D362" s="67"/>
      <c r="E362" s="57"/>
      <c r="F362" s="58"/>
      <c r="G362" s="58"/>
      <c r="H362" s="59"/>
    </row>
    <row r="363" spans="1:11">
      <c r="A363" s="64"/>
      <c r="B363" s="65"/>
      <c r="C363" s="66"/>
      <c r="D363" s="67"/>
      <c r="E363" s="57"/>
      <c r="F363" s="58"/>
      <c r="G363" s="58"/>
      <c r="H363" s="59"/>
    </row>
    <row r="364" spans="1:11">
      <c r="A364" s="54"/>
      <c r="B364" s="65"/>
      <c r="C364" s="66"/>
      <c r="D364" s="67"/>
      <c r="E364" s="57"/>
      <c r="F364" s="58"/>
      <c r="G364" s="58"/>
      <c r="H364" s="59"/>
    </row>
    <row r="365" spans="1:11">
      <c r="A365" s="64"/>
      <c r="B365" s="65"/>
      <c r="C365" s="66"/>
      <c r="D365" s="67"/>
      <c r="E365" s="57"/>
      <c r="F365" s="58"/>
      <c r="G365" s="58"/>
      <c r="H365" s="59"/>
    </row>
    <row r="366" spans="1:11" ht="13" thickBot="1">
      <c r="A366" s="54"/>
      <c r="B366" s="55"/>
      <c r="C366" s="66"/>
      <c r="D366" s="67"/>
      <c r="E366" s="57"/>
      <c r="F366" s="58"/>
      <c r="G366" s="58"/>
      <c r="H366" s="59"/>
    </row>
    <row r="367" spans="1:11" ht="14" thickTop="1" thickBot="1">
      <c r="A367" s="749" t="s">
        <v>10</v>
      </c>
      <c r="B367" s="750"/>
      <c r="C367" s="750"/>
      <c r="D367" s="71"/>
      <c r="E367" s="71"/>
      <c r="F367" s="62">
        <f>SUM(F335:F366)</f>
        <v>0</v>
      </c>
      <c r="G367" s="62">
        <f>SUM(G335:G366)</f>
        <v>2223757542.3000002</v>
      </c>
      <c r="H367" s="63">
        <f>SUM(F367-G367)</f>
        <v>-2223757542.3000002</v>
      </c>
      <c r="I367" s="44">
        <f>SUM(F367)</f>
        <v>0</v>
      </c>
      <c r="J367" s="44">
        <f t="shared" ref="J367:K367" si="0">SUM(G367)</f>
        <v>2223757542.3000002</v>
      </c>
      <c r="K367" s="44">
        <f t="shared" si="0"/>
        <v>-2223757542.3000002</v>
      </c>
    </row>
    <row r="368" spans="1:11" ht="16" thickTop="1">
      <c r="A368" s="3"/>
      <c r="B368" s="2"/>
      <c r="C368" s="2"/>
      <c r="D368" s="4"/>
      <c r="E368" s="4"/>
      <c r="F368" s="1"/>
      <c r="G368" s="1"/>
      <c r="H368" s="1"/>
    </row>
    <row r="369" spans="1:8" ht="15.5">
      <c r="A369" s="3"/>
      <c r="B369" s="2"/>
      <c r="C369" s="2"/>
      <c r="D369" s="4"/>
      <c r="E369" s="4"/>
      <c r="F369" s="1"/>
      <c r="G369" s="1"/>
      <c r="H369" s="1"/>
    </row>
    <row r="370" spans="1:8" ht="15.5">
      <c r="A370" s="3"/>
      <c r="B370" s="2"/>
      <c r="C370" s="2"/>
      <c r="D370" s="4"/>
      <c r="E370" s="4"/>
      <c r="F370" s="1"/>
      <c r="G370" s="1"/>
      <c r="H370" s="1"/>
    </row>
    <row r="371" spans="1:8" ht="15.5">
      <c r="A371" s="3"/>
      <c r="B371" s="2"/>
      <c r="C371" s="2"/>
      <c r="D371" s="4"/>
      <c r="E371" s="4"/>
      <c r="F371" s="1"/>
      <c r="G371" s="1"/>
      <c r="H371" s="1"/>
    </row>
    <row r="372" spans="1:8" ht="15.5">
      <c r="A372" s="3"/>
      <c r="B372" s="2"/>
      <c r="C372" s="2"/>
      <c r="D372" s="4"/>
      <c r="E372" s="4"/>
      <c r="F372" s="1"/>
      <c r="G372" s="1"/>
      <c r="H372" s="1"/>
    </row>
    <row r="373" spans="1:8" ht="15.5">
      <c r="A373" s="3"/>
      <c r="B373" s="2"/>
      <c r="C373" s="2"/>
      <c r="D373" s="4"/>
      <c r="E373" s="4"/>
      <c r="F373" s="1"/>
      <c r="G373" s="1"/>
      <c r="H373" s="1"/>
    </row>
    <row r="374" spans="1:8" ht="15.5">
      <c r="A374" s="3"/>
      <c r="B374" s="2"/>
      <c r="C374" s="2"/>
      <c r="D374" s="4"/>
      <c r="E374" s="4"/>
      <c r="F374" s="1"/>
      <c r="G374" s="1"/>
      <c r="H374" s="1"/>
    </row>
    <row r="375" spans="1:8" ht="15.5">
      <c r="A375" s="3"/>
      <c r="B375" s="2"/>
      <c r="C375" s="2"/>
      <c r="D375" s="4"/>
      <c r="E375" s="4"/>
      <c r="F375" s="1"/>
      <c r="G375" s="1"/>
      <c r="H375" s="1"/>
    </row>
    <row r="376" spans="1:8" ht="15.5">
      <c r="A376" s="3"/>
      <c r="B376" s="2"/>
      <c r="C376" s="2"/>
      <c r="D376" s="4"/>
      <c r="E376" s="4"/>
      <c r="F376" s="1"/>
      <c r="G376" s="1"/>
      <c r="H376" s="1"/>
    </row>
    <row r="377" spans="1:8" ht="15.5">
      <c r="A377" s="19"/>
      <c r="B377" s="19"/>
      <c r="C377" s="2"/>
      <c r="D377" s="17"/>
      <c r="E377" s="17"/>
      <c r="F377" s="18"/>
      <c r="G377" s="1"/>
      <c r="H377" s="18"/>
    </row>
    <row r="378" spans="1:8" ht="15.5">
      <c r="A378" s="19"/>
      <c r="B378" s="19"/>
      <c r="C378" s="2"/>
      <c r="D378" s="17"/>
      <c r="E378" s="17"/>
      <c r="F378" s="18"/>
      <c r="G378" s="1"/>
      <c r="H378" s="18"/>
    </row>
    <row r="379" spans="1:8" ht="15.5">
      <c r="A379" s="19"/>
      <c r="B379" s="19"/>
      <c r="C379" s="2"/>
      <c r="D379" s="17"/>
      <c r="E379" s="17"/>
      <c r="F379" s="18"/>
      <c r="G379" s="1"/>
      <c r="H379" s="18"/>
    </row>
    <row r="380" spans="1:8" ht="15.5">
      <c r="A380" s="19"/>
      <c r="B380" s="19"/>
      <c r="C380" s="2"/>
      <c r="D380" s="17"/>
      <c r="E380" s="17"/>
      <c r="F380" s="18"/>
      <c r="G380" s="1"/>
      <c r="H380" s="18"/>
    </row>
    <row r="381" spans="1:8" ht="17.5">
      <c r="A381" s="705" t="s">
        <v>0</v>
      </c>
      <c r="B381" s="705"/>
      <c r="C381" s="705"/>
      <c r="D381" s="705"/>
      <c r="E381" s="705"/>
      <c r="F381" s="705"/>
      <c r="G381" s="705"/>
      <c r="H381" s="705"/>
    </row>
    <row r="382" spans="1:8" ht="15.5">
      <c r="A382" s="739" t="s">
        <v>11</v>
      </c>
      <c r="B382" s="739"/>
      <c r="C382" s="739"/>
      <c r="D382" s="739"/>
      <c r="E382" s="739"/>
      <c r="F382" s="739"/>
      <c r="G382" s="739"/>
      <c r="H382" s="739"/>
    </row>
    <row r="383" spans="1:8" ht="15.5">
      <c r="A383" s="739" t="s">
        <v>12</v>
      </c>
      <c r="B383" s="739"/>
      <c r="C383" s="739"/>
      <c r="D383" s="739"/>
      <c r="E383" s="739"/>
      <c r="F383" s="739"/>
      <c r="G383" s="739"/>
      <c r="H383" s="739"/>
    </row>
    <row r="384" spans="1:8" ht="15.5">
      <c r="A384" s="3"/>
      <c r="B384" s="2"/>
      <c r="C384" s="2"/>
      <c r="D384" s="4"/>
      <c r="E384" s="4"/>
      <c r="F384" s="1"/>
      <c r="G384" s="1"/>
      <c r="H384" s="1"/>
    </row>
    <row r="385" spans="1:12" ht="15.5">
      <c r="A385" s="3"/>
      <c r="B385" s="2"/>
      <c r="C385" s="2"/>
      <c r="D385" s="4"/>
      <c r="E385" s="4"/>
      <c r="F385" s="1"/>
      <c r="G385" s="1"/>
      <c r="H385" s="639" t="s">
        <v>971</v>
      </c>
    </row>
    <row r="386" spans="1:12" ht="15.5">
      <c r="A386" s="740" t="s">
        <v>808</v>
      </c>
      <c r="B386" s="741"/>
      <c r="C386" s="741"/>
      <c r="D386" s="741"/>
      <c r="E386" s="741"/>
      <c r="F386" s="1"/>
      <c r="G386" s="1"/>
      <c r="H386" s="1"/>
    </row>
    <row r="387" spans="1:12" ht="16" thickBot="1">
      <c r="A387" s="3"/>
      <c r="B387" s="5"/>
      <c r="C387" s="2"/>
      <c r="D387" s="4"/>
      <c r="E387" s="4"/>
      <c r="F387" s="1"/>
      <c r="G387" s="1"/>
      <c r="H387" s="1"/>
    </row>
    <row r="388" spans="1:12" ht="16.5" thickTop="1" thickBot="1">
      <c r="A388" s="6" t="s">
        <v>3</v>
      </c>
      <c r="B388" s="616" t="s">
        <v>901</v>
      </c>
      <c r="C388" s="616" t="s">
        <v>291</v>
      </c>
      <c r="D388" s="7" t="s">
        <v>4</v>
      </c>
      <c r="E388" s="7" t="s">
        <v>13</v>
      </c>
      <c r="F388" s="8" t="s">
        <v>6</v>
      </c>
      <c r="G388" s="8" t="s">
        <v>7</v>
      </c>
      <c r="H388" s="9" t="s">
        <v>8</v>
      </c>
    </row>
    <row r="389" spans="1:12" ht="13" thickTop="1">
      <c r="A389" s="48">
        <v>1</v>
      </c>
      <c r="B389" s="51" t="s">
        <v>897</v>
      </c>
      <c r="C389" s="139" t="s">
        <v>46</v>
      </c>
      <c r="D389" s="74"/>
      <c r="E389" s="74" t="s">
        <v>143</v>
      </c>
      <c r="F389" s="52"/>
      <c r="G389" s="194">
        <v>42324599.649999999</v>
      </c>
      <c r="H389" s="53"/>
      <c r="I389" s="194"/>
      <c r="J389" s="194"/>
      <c r="K389" s="194"/>
      <c r="L389" s="194"/>
    </row>
    <row r="390" spans="1:12">
      <c r="A390" s="54">
        <v>2</v>
      </c>
      <c r="B390" s="122" t="s">
        <v>898</v>
      </c>
      <c r="C390" s="139" t="s">
        <v>46</v>
      </c>
      <c r="D390" s="40"/>
      <c r="E390" s="40" t="s">
        <v>143</v>
      </c>
      <c r="F390" s="58"/>
      <c r="G390" s="194">
        <v>32558054.34</v>
      </c>
      <c r="H390" s="59"/>
    </row>
    <row r="391" spans="1:12">
      <c r="A391" s="54">
        <v>3</v>
      </c>
      <c r="B391" s="122" t="s">
        <v>899</v>
      </c>
      <c r="C391" s="139" t="s">
        <v>46</v>
      </c>
      <c r="D391" s="40"/>
      <c r="E391" s="40" t="s">
        <v>143</v>
      </c>
      <c r="F391" s="58"/>
      <c r="G391" s="194">
        <v>37351864.289999999</v>
      </c>
      <c r="H391" s="59"/>
    </row>
    <row r="392" spans="1:12">
      <c r="A392" s="54">
        <v>4</v>
      </c>
      <c r="B392" s="123" t="s">
        <v>896</v>
      </c>
      <c r="C392" s="139" t="s">
        <v>46</v>
      </c>
      <c r="D392" s="86"/>
      <c r="E392" s="86" t="s">
        <v>143</v>
      </c>
      <c r="F392" s="58"/>
      <c r="G392" s="194">
        <v>27920888.859999999</v>
      </c>
      <c r="H392" s="59"/>
    </row>
    <row r="393" spans="1:12">
      <c r="A393" s="54">
        <v>5</v>
      </c>
      <c r="B393" s="78" t="s">
        <v>897</v>
      </c>
      <c r="C393" s="42" t="s">
        <v>45</v>
      </c>
      <c r="D393" s="36"/>
      <c r="E393" s="40" t="s">
        <v>143</v>
      </c>
      <c r="F393" s="58"/>
      <c r="G393" s="58"/>
      <c r="H393" s="59"/>
    </row>
    <row r="394" spans="1:12">
      <c r="A394" s="54">
        <v>6</v>
      </c>
      <c r="B394" s="75" t="s">
        <v>898</v>
      </c>
      <c r="C394" s="42" t="s">
        <v>45</v>
      </c>
      <c r="D394" s="40"/>
      <c r="E394" s="40" t="s">
        <v>143</v>
      </c>
      <c r="F394" s="58"/>
      <c r="G394" s="58"/>
      <c r="H394" s="59"/>
    </row>
    <row r="395" spans="1:12">
      <c r="A395" s="54">
        <v>7</v>
      </c>
      <c r="B395" s="78" t="s">
        <v>897</v>
      </c>
      <c r="C395" s="56" t="s">
        <v>47</v>
      </c>
      <c r="D395" s="57"/>
      <c r="E395" s="57" t="s">
        <v>156</v>
      </c>
      <c r="F395" s="58"/>
      <c r="G395" s="194">
        <v>55252893.039999999</v>
      </c>
      <c r="H395" s="59"/>
    </row>
    <row r="396" spans="1:12">
      <c r="A396" s="54">
        <v>8</v>
      </c>
      <c r="B396" s="78" t="s">
        <v>898</v>
      </c>
      <c r="C396" s="56" t="s">
        <v>47</v>
      </c>
      <c r="D396" s="57"/>
      <c r="E396" s="57" t="s">
        <v>156</v>
      </c>
      <c r="F396" s="58"/>
      <c r="G396" s="194">
        <v>54882450.630000003</v>
      </c>
      <c r="H396" s="59"/>
    </row>
    <row r="397" spans="1:12">
      <c r="A397" s="54">
        <v>9</v>
      </c>
      <c r="B397" s="78" t="s">
        <v>899</v>
      </c>
      <c r="C397" s="56" t="s">
        <v>47</v>
      </c>
      <c r="D397" s="57"/>
      <c r="E397" s="57" t="s">
        <v>156</v>
      </c>
      <c r="F397" s="58"/>
      <c r="G397" s="194">
        <v>52440972.270000003</v>
      </c>
      <c r="H397" s="59"/>
    </row>
    <row r="398" spans="1:12">
      <c r="A398" s="54">
        <v>10</v>
      </c>
      <c r="B398" s="78" t="s">
        <v>896</v>
      </c>
      <c r="C398" s="56" t="s">
        <v>47</v>
      </c>
      <c r="D398" s="57"/>
      <c r="E398" s="57" t="s">
        <v>156</v>
      </c>
      <c r="F398" s="58"/>
      <c r="G398" s="194">
        <v>55608961.109999999</v>
      </c>
      <c r="H398" s="59"/>
    </row>
    <row r="399" spans="1:12">
      <c r="A399" s="54">
        <v>11</v>
      </c>
      <c r="B399" s="65" t="s">
        <v>899</v>
      </c>
      <c r="C399" s="56" t="s">
        <v>48</v>
      </c>
      <c r="D399" s="57"/>
      <c r="E399" s="57" t="s">
        <v>156</v>
      </c>
      <c r="F399" s="58"/>
      <c r="G399" s="58"/>
      <c r="H399" s="59"/>
    </row>
    <row r="400" spans="1:12">
      <c r="A400" s="54">
        <v>12</v>
      </c>
      <c r="B400" s="75" t="s">
        <v>898</v>
      </c>
      <c r="C400" s="56" t="s">
        <v>48</v>
      </c>
      <c r="D400" s="57"/>
      <c r="E400" s="57" t="s">
        <v>156</v>
      </c>
      <c r="F400" s="58"/>
      <c r="G400" s="58"/>
      <c r="H400" s="59"/>
    </row>
    <row r="401" spans="1:8" ht="14">
      <c r="A401" s="54">
        <v>13</v>
      </c>
      <c r="B401" s="78" t="s">
        <v>897</v>
      </c>
      <c r="C401" s="182" t="s">
        <v>49</v>
      </c>
      <c r="D401" s="40"/>
      <c r="E401" s="125" t="s">
        <v>187</v>
      </c>
      <c r="F401" s="58"/>
      <c r="G401" s="613">
        <v>13262497.82</v>
      </c>
      <c r="H401" s="59"/>
    </row>
    <row r="402" spans="1:8" ht="14">
      <c r="A402" s="54">
        <v>14</v>
      </c>
      <c r="B402" s="75" t="s">
        <v>898</v>
      </c>
      <c r="C402" s="182" t="s">
        <v>49</v>
      </c>
      <c r="D402" s="40"/>
      <c r="E402" s="40" t="s">
        <v>187</v>
      </c>
      <c r="F402" s="58"/>
      <c r="G402" s="613">
        <v>69067078.049999997</v>
      </c>
      <c r="H402" s="59"/>
    </row>
    <row r="403" spans="1:8" ht="14">
      <c r="A403" s="54">
        <v>15</v>
      </c>
      <c r="B403" s="75" t="s">
        <v>899</v>
      </c>
      <c r="C403" s="182" t="s">
        <v>49</v>
      </c>
      <c r="D403" s="40"/>
      <c r="E403" s="40" t="s">
        <v>187</v>
      </c>
      <c r="F403" s="58"/>
      <c r="G403" s="613">
        <v>179823106.47</v>
      </c>
      <c r="H403" s="59"/>
    </row>
    <row r="404" spans="1:8">
      <c r="A404" s="54">
        <v>16</v>
      </c>
      <c r="B404" s="75" t="s">
        <v>896</v>
      </c>
      <c r="C404" s="182" t="s">
        <v>49</v>
      </c>
      <c r="D404" s="40"/>
      <c r="E404" s="40" t="s">
        <v>187</v>
      </c>
      <c r="F404" s="58"/>
      <c r="G404" s="46">
        <v>24525019.82</v>
      </c>
      <c r="H404" s="59"/>
    </row>
    <row r="405" spans="1:8">
      <c r="A405" s="54">
        <v>17</v>
      </c>
      <c r="B405" s="78" t="s">
        <v>897</v>
      </c>
      <c r="C405" s="182" t="s">
        <v>49</v>
      </c>
      <c r="D405" s="40"/>
      <c r="E405" s="125" t="s">
        <v>187</v>
      </c>
      <c r="F405" s="58"/>
      <c r="G405" s="58"/>
      <c r="H405" s="59"/>
    </row>
    <row r="406" spans="1:8">
      <c r="A406" s="54">
        <v>18</v>
      </c>
      <c r="B406" s="75" t="s">
        <v>898</v>
      </c>
      <c r="C406" s="182" t="s">
        <v>49</v>
      </c>
      <c r="D406" s="40"/>
      <c r="E406" s="40" t="s">
        <v>187</v>
      </c>
      <c r="F406" s="58"/>
      <c r="G406" s="58"/>
      <c r="H406" s="59"/>
    </row>
    <row r="407" spans="1:8">
      <c r="A407" s="54">
        <v>19</v>
      </c>
      <c r="B407" s="75" t="s">
        <v>899</v>
      </c>
      <c r="C407" s="182" t="s">
        <v>49</v>
      </c>
      <c r="D407" s="40"/>
      <c r="E407" s="40" t="s">
        <v>187</v>
      </c>
      <c r="F407" s="58"/>
      <c r="G407" s="58"/>
      <c r="H407" s="59"/>
    </row>
    <row r="408" spans="1:8">
      <c r="A408" s="54">
        <v>20</v>
      </c>
      <c r="B408" s="75" t="s">
        <v>896</v>
      </c>
      <c r="C408" s="182" t="s">
        <v>49</v>
      </c>
      <c r="D408" s="40"/>
      <c r="E408" s="40" t="s">
        <v>187</v>
      </c>
      <c r="F408" s="58"/>
      <c r="G408" s="58"/>
      <c r="H408" s="59"/>
    </row>
    <row r="409" spans="1:8">
      <c r="A409" s="54"/>
      <c r="B409" s="55"/>
      <c r="C409" s="56"/>
      <c r="D409" s="57"/>
      <c r="E409" s="57"/>
      <c r="F409" s="58"/>
      <c r="G409" s="58"/>
      <c r="H409" s="59"/>
    </row>
    <row r="410" spans="1:8">
      <c r="A410" s="54"/>
      <c r="B410" s="55"/>
      <c r="C410" s="56"/>
      <c r="D410" s="57"/>
      <c r="E410" s="57"/>
      <c r="F410" s="58"/>
      <c r="G410" s="58"/>
      <c r="H410" s="59"/>
    </row>
    <row r="411" spans="1:8">
      <c r="A411" s="54"/>
      <c r="B411" s="55"/>
      <c r="C411" s="56"/>
      <c r="D411" s="57"/>
      <c r="E411" s="57"/>
      <c r="F411" s="58"/>
      <c r="G411" s="58"/>
      <c r="H411" s="59"/>
    </row>
    <row r="412" spans="1:8">
      <c r="A412" s="54"/>
      <c r="B412" s="55"/>
      <c r="C412" s="56"/>
      <c r="D412" s="57"/>
      <c r="E412" s="57"/>
      <c r="F412" s="58"/>
      <c r="G412" s="58"/>
      <c r="H412" s="59"/>
    </row>
    <row r="413" spans="1:8">
      <c r="A413" s="54"/>
      <c r="B413" s="55"/>
      <c r="C413" s="56"/>
      <c r="D413" s="57"/>
      <c r="E413" s="57"/>
      <c r="F413" s="58"/>
      <c r="G413" s="58"/>
      <c r="H413" s="59"/>
    </row>
    <row r="414" spans="1:8">
      <c r="A414" s="54"/>
      <c r="B414" s="55"/>
      <c r="C414" s="56"/>
      <c r="D414" s="57"/>
      <c r="E414" s="57"/>
      <c r="F414" s="58"/>
      <c r="G414" s="58"/>
      <c r="H414" s="59"/>
    </row>
    <row r="415" spans="1:8">
      <c r="A415" s="54"/>
      <c r="B415" s="55"/>
      <c r="C415" s="56"/>
      <c r="D415" s="57"/>
      <c r="E415" s="57"/>
      <c r="F415" s="58"/>
      <c r="G415" s="58"/>
      <c r="H415" s="59"/>
    </row>
    <row r="416" spans="1:8">
      <c r="A416" s="54"/>
      <c r="B416" s="55"/>
      <c r="C416" s="56"/>
      <c r="D416" s="57"/>
      <c r="E416" s="57"/>
      <c r="F416" s="58"/>
      <c r="G416" s="58"/>
      <c r="H416" s="59"/>
    </row>
    <row r="417" spans="1:11">
      <c r="A417" s="54"/>
      <c r="B417" s="55"/>
      <c r="C417" s="56"/>
      <c r="D417" s="57"/>
      <c r="E417" s="57"/>
      <c r="F417" s="58"/>
      <c r="G417" s="58"/>
      <c r="H417" s="59"/>
    </row>
    <row r="418" spans="1:11" ht="13" thickBot="1">
      <c r="A418" s="96"/>
      <c r="B418" s="101"/>
      <c r="C418" s="102"/>
      <c r="D418" s="97"/>
      <c r="E418" s="97"/>
      <c r="F418" s="98"/>
      <c r="G418" s="98"/>
      <c r="H418" s="99"/>
    </row>
    <row r="419" spans="1:11" ht="14" thickTop="1" thickBot="1">
      <c r="A419" s="749" t="s">
        <v>10</v>
      </c>
      <c r="B419" s="750"/>
      <c r="C419" s="750"/>
      <c r="D419" s="71"/>
      <c r="E419" s="71"/>
      <c r="F419" s="62">
        <f>SUM(F389:F418)</f>
        <v>0</v>
      </c>
      <c r="G419" s="62">
        <f>SUM(G389:G418)</f>
        <v>645018386.35000002</v>
      </c>
      <c r="H419" s="63">
        <f>SUM(F419-G419)</f>
        <v>-645018386.35000002</v>
      </c>
      <c r="I419" s="44">
        <f>SUM(F419)</f>
        <v>0</v>
      </c>
      <c r="J419" s="44">
        <f>SUM(G419)</f>
        <v>645018386.35000002</v>
      </c>
      <c r="K419" s="44">
        <f>SUM(H419)</f>
        <v>-645018386.35000002</v>
      </c>
    </row>
    <row r="420" spans="1:11" ht="16" thickTop="1">
      <c r="A420" s="3"/>
      <c r="B420" s="2"/>
      <c r="C420" s="2"/>
      <c r="D420" s="4"/>
      <c r="E420" s="4"/>
      <c r="F420" s="1"/>
      <c r="G420" s="1"/>
      <c r="H420" s="1"/>
    </row>
    <row r="421" spans="1:11" ht="15.5">
      <c r="A421" s="3"/>
      <c r="B421" s="2"/>
      <c r="C421" s="2"/>
      <c r="D421" s="4"/>
      <c r="E421" s="4"/>
      <c r="F421" s="1"/>
      <c r="G421" s="1"/>
      <c r="H421" s="1"/>
    </row>
    <row r="422" spans="1:11" ht="15.5">
      <c r="A422" s="3"/>
      <c r="B422" s="2"/>
      <c r="C422" s="2"/>
      <c r="D422" s="4"/>
      <c r="E422" s="4"/>
      <c r="F422" s="1"/>
      <c r="G422" s="1"/>
      <c r="H422" s="1"/>
    </row>
    <row r="423" spans="1:11" ht="15.5">
      <c r="A423" s="3"/>
      <c r="B423" s="2"/>
      <c r="C423" s="2"/>
      <c r="D423" s="4"/>
      <c r="E423" s="4"/>
      <c r="F423" s="1"/>
      <c r="G423" s="1"/>
      <c r="H423" s="1"/>
    </row>
    <row r="424" spans="1:11" ht="15.5">
      <c r="A424" s="3"/>
      <c r="B424" s="2"/>
      <c r="C424" s="2"/>
      <c r="D424" s="4"/>
      <c r="E424" s="4"/>
      <c r="F424" s="1"/>
      <c r="G424" s="1"/>
      <c r="H424" s="1"/>
    </row>
    <row r="425" spans="1:11" ht="15.5">
      <c r="A425" s="3"/>
      <c r="B425" s="2"/>
      <c r="C425" s="2"/>
      <c r="D425" s="4"/>
      <c r="E425" s="4"/>
      <c r="F425" s="1"/>
      <c r="G425" s="1"/>
      <c r="H425" s="1"/>
    </row>
    <row r="426" spans="1:11" ht="15.5">
      <c r="A426" s="3"/>
      <c r="B426" s="2"/>
      <c r="C426" s="2"/>
      <c r="D426" s="4"/>
      <c r="E426" s="4"/>
      <c r="F426" s="1"/>
      <c r="G426" s="1"/>
      <c r="H426" s="1"/>
    </row>
    <row r="436" spans="1:8" ht="17.5">
      <c r="A436" s="705" t="s">
        <v>0</v>
      </c>
      <c r="B436" s="705"/>
      <c r="C436" s="705"/>
      <c r="D436" s="705"/>
      <c r="E436" s="705"/>
      <c r="F436" s="705"/>
      <c r="G436" s="705"/>
      <c r="H436" s="705"/>
    </row>
    <row r="437" spans="1:8" ht="15.5">
      <c r="A437" s="739" t="s">
        <v>11</v>
      </c>
      <c r="B437" s="739"/>
      <c r="C437" s="739"/>
      <c r="D437" s="739"/>
      <c r="E437" s="739"/>
      <c r="F437" s="739"/>
      <c r="G437" s="739"/>
      <c r="H437" s="739"/>
    </row>
    <row r="438" spans="1:8" ht="15.5">
      <c r="A438" s="739" t="s">
        <v>12</v>
      </c>
      <c r="B438" s="739"/>
      <c r="C438" s="739"/>
      <c r="D438" s="739"/>
      <c r="E438" s="739"/>
      <c r="F438" s="739"/>
      <c r="G438" s="739"/>
      <c r="H438" s="739"/>
    </row>
    <row r="439" spans="1:8" ht="15.5">
      <c r="A439" s="3"/>
      <c r="B439" s="2"/>
      <c r="C439" s="2"/>
      <c r="D439" s="4"/>
      <c r="E439" s="4"/>
      <c r="F439" s="1"/>
      <c r="G439" s="1"/>
      <c r="H439" s="1"/>
    </row>
    <row r="440" spans="1:8" ht="15.5">
      <c r="A440" s="3"/>
      <c r="B440" s="2"/>
      <c r="C440" s="2"/>
      <c r="D440" s="4"/>
      <c r="E440" s="4"/>
      <c r="F440" s="1"/>
      <c r="G440" s="1"/>
      <c r="H440" s="639" t="s">
        <v>972</v>
      </c>
    </row>
    <row r="441" spans="1:8" ht="15.5">
      <c r="A441" s="740" t="s">
        <v>809</v>
      </c>
      <c r="B441" s="741"/>
      <c r="C441" s="741"/>
      <c r="D441" s="741"/>
      <c r="E441" s="741"/>
      <c r="F441" s="1"/>
      <c r="G441" s="1"/>
      <c r="H441" s="1"/>
    </row>
    <row r="442" spans="1:8" ht="16" thickBot="1">
      <c r="A442" s="3"/>
      <c r="B442" s="5"/>
      <c r="C442" s="2"/>
      <c r="D442" s="4"/>
      <c r="E442" s="4"/>
      <c r="F442" s="1"/>
      <c r="G442" s="1"/>
      <c r="H442" s="1"/>
    </row>
    <row r="443" spans="1:8" ht="16.5" thickTop="1" thickBot="1">
      <c r="A443" s="6" t="s">
        <v>3</v>
      </c>
      <c r="B443" s="616" t="s">
        <v>901</v>
      </c>
      <c r="C443" s="616" t="s">
        <v>291</v>
      </c>
      <c r="D443" s="7" t="s">
        <v>4</v>
      </c>
      <c r="E443" s="7" t="s">
        <v>13</v>
      </c>
      <c r="F443" s="8" t="s">
        <v>6</v>
      </c>
      <c r="G443" s="8" t="s">
        <v>7</v>
      </c>
      <c r="H443" s="9" t="s">
        <v>8</v>
      </c>
    </row>
    <row r="444" spans="1:8" ht="13" thickTop="1">
      <c r="A444" s="64">
        <v>1</v>
      </c>
      <c r="B444" s="78" t="s">
        <v>897</v>
      </c>
      <c r="C444" s="116" t="s">
        <v>50</v>
      </c>
      <c r="D444" s="67"/>
      <c r="E444" s="67" t="s">
        <v>144</v>
      </c>
      <c r="F444" s="68"/>
      <c r="G444" s="194">
        <v>18022323.280000001</v>
      </c>
      <c r="H444" s="70">
        <f>SUM(F444:G444)</f>
        <v>18022323.280000001</v>
      </c>
    </row>
    <row r="445" spans="1:8">
      <c r="A445" s="54">
        <v>2</v>
      </c>
      <c r="B445" s="75" t="s">
        <v>898</v>
      </c>
      <c r="C445" s="116" t="s">
        <v>50</v>
      </c>
      <c r="D445" s="67"/>
      <c r="E445" s="57" t="s">
        <v>144</v>
      </c>
      <c r="F445" s="58"/>
      <c r="G445" s="194">
        <v>30051691.199999999</v>
      </c>
      <c r="H445" s="70">
        <f t="shared" ref="H445:H484" si="1">SUM(F445:G445)</f>
        <v>30051691.199999999</v>
      </c>
    </row>
    <row r="446" spans="1:8">
      <c r="A446" s="54">
        <v>3</v>
      </c>
      <c r="B446" s="75" t="s">
        <v>899</v>
      </c>
      <c r="C446" s="116" t="s">
        <v>50</v>
      </c>
      <c r="D446" s="67"/>
      <c r="E446" s="57" t="s">
        <v>144</v>
      </c>
      <c r="F446" s="58"/>
      <c r="G446" s="194">
        <v>12860420.310000001</v>
      </c>
      <c r="H446" s="70">
        <f t="shared" si="1"/>
        <v>12860420.310000001</v>
      </c>
    </row>
    <row r="447" spans="1:8">
      <c r="A447" s="54">
        <v>4</v>
      </c>
      <c r="B447" s="77" t="s">
        <v>896</v>
      </c>
      <c r="C447" s="116" t="s">
        <v>50</v>
      </c>
      <c r="D447" s="67"/>
      <c r="E447" s="57" t="s">
        <v>144</v>
      </c>
      <c r="F447" s="58"/>
      <c r="G447" s="194">
        <v>27758740.149999999</v>
      </c>
      <c r="H447" s="70">
        <f t="shared" si="1"/>
        <v>27758740.149999999</v>
      </c>
    </row>
    <row r="448" spans="1:8">
      <c r="A448" s="54">
        <v>5</v>
      </c>
      <c r="B448" s="78" t="s">
        <v>897</v>
      </c>
      <c r="C448" s="116" t="s">
        <v>879</v>
      </c>
      <c r="D448" s="57"/>
      <c r="E448" s="57" t="s">
        <v>144</v>
      </c>
      <c r="F448" s="58">
        <v>150891</v>
      </c>
      <c r="G448" s="58"/>
      <c r="H448" s="70">
        <f t="shared" si="1"/>
        <v>150891</v>
      </c>
    </row>
    <row r="449" spans="1:12">
      <c r="A449" s="54">
        <v>6</v>
      </c>
      <c r="B449" s="78" t="s">
        <v>897</v>
      </c>
      <c r="C449" s="116" t="s">
        <v>51</v>
      </c>
      <c r="D449" s="57"/>
      <c r="E449" s="57" t="s">
        <v>145</v>
      </c>
      <c r="F449" s="58"/>
      <c r="G449" s="194">
        <v>26137476.699999999</v>
      </c>
      <c r="H449" s="70">
        <f t="shared" si="1"/>
        <v>26137476.699999999</v>
      </c>
    </row>
    <row r="450" spans="1:12">
      <c r="A450" s="54">
        <v>7</v>
      </c>
      <c r="B450" s="75" t="s">
        <v>898</v>
      </c>
      <c r="C450" s="116" t="s">
        <v>51</v>
      </c>
      <c r="D450" s="57"/>
      <c r="E450" s="57" t="s">
        <v>145</v>
      </c>
      <c r="F450" s="58"/>
      <c r="G450" s="194">
        <v>45800548.310000002</v>
      </c>
      <c r="H450" s="70">
        <f t="shared" si="1"/>
        <v>45800548.310000002</v>
      </c>
    </row>
    <row r="451" spans="1:12">
      <c r="A451" s="54">
        <v>8</v>
      </c>
      <c r="B451" s="75" t="s">
        <v>899</v>
      </c>
      <c r="C451" s="116" t="s">
        <v>51</v>
      </c>
      <c r="D451" s="57"/>
      <c r="E451" s="57" t="s">
        <v>145</v>
      </c>
      <c r="F451" s="58"/>
      <c r="G451" s="194">
        <v>64602691.899999999</v>
      </c>
      <c r="H451" s="70">
        <f t="shared" si="1"/>
        <v>64602691.899999999</v>
      </c>
      <c r="I451" s="194"/>
      <c r="J451" s="194"/>
      <c r="K451" s="194"/>
      <c r="L451" s="194"/>
    </row>
    <row r="452" spans="1:12">
      <c r="A452" s="54">
        <v>9</v>
      </c>
      <c r="B452" s="77" t="s">
        <v>896</v>
      </c>
      <c r="C452" s="116" t="s">
        <v>51</v>
      </c>
      <c r="D452" s="57"/>
      <c r="E452" s="57" t="s">
        <v>145</v>
      </c>
      <c r="F452" s="58"/>
      <c r="G452" s="194">
        <v>36138756.299999997</v>
      </c>
      <c r="H452" s="70">
        <f t="shared" si="1"/>
        <v>36138756.299999997</v>
      </c>
    </row>
    <row r="453" spans="1:12">
      <c r="A453" s="54">
        <v>10</v>
      </c>
      <c r="B453" s="77" t="s">
        <v>898</v>
      </c>
      <c r="C453" s="116" t="s">
        <v>790</v>
      </c>
      <c r="D453" s="57"/>
      <c r="E453" s="57" t="s">
        <v>145</v>
      </c>
      <c r="F453" s="58"/>
      <c r="G453" s="58"/>
      <c r="H453" s="70">
        <f t="shared" si="1"/>
        <v>0</v>
      </c>
    </row>
    <row r="454" spans="1:12">
      <c r="A454" s="54">
        <v>11</v>
      </c>
      <c r="B454" s="78" t="s">
        <v>897</v>
      </c>
      <c r="C454" s="56" t="s">
        <v>53</v>
      </c>
      <c r="D454" s="57"/>
      <c r="E454" s="57" t="s">
        <v>146</v>
      </c>
      <c r="F454" s="58"/>
      <c r="G454" s="194">
        <v>21639565.52</v>
      </c>
      <c r="H454" s="70">
        <f t="shared" si="1"/>
        <v>21639565.52</v>
      </c>
    </row>
    <row r="455" spans="1:12">
      <c r="A455" s="54">
        <v>12</v>
      </c>
      <c r="B455" s="75" t="s">
        <v>898</v>
      </c>
      <c r="C455" s="56" t="s">
        <v>53</v>
      </c>
      <c r="D455" s="57"/>
      <c r="E455" s="57" t="s">
        <v>146</v>
      </c>
      <c r="F455" s="58"/>
      <c r="G455" s="194">
        <v>23996890.440000001</v>
      </c>
      <c r="H455" s="70">
        <f t="shared" si="1"/>
        <v>23996890.440000001</v>
      </c>
    </row>
    <row r="456" spans="1:12">
      <c r="A456" s="54">
        <v>13</v>
      </c>
      <c r="B456" s="75" t="s">
        <v>899</v>
      </c>
      <c r="C456" s="56" t="s">
        <v>53</v>
      </c>
      <c r="D456" s="57"/>
      <c r="E456" s="57" t="s">
        <v>146</v>
      </c>
      <c r="F456" s="58"/>
      <c r="G456" s="194">
        <v>14934932</v>
      </c>
      <c r="H456" s="70">
        <f t="shared" si="1"/>
        <v>14934932</v>
      </c>
    </row>
    <row r="457" spans="1:12">
      <c r="A457" s="54">
        <v>14</v>
      </c>
      <c r="B457" s="77" t="s">
        <v>896</v>
      </c>
      <c r="C457" s="56" t="s">
        <v>53</v>
      </c>
      <c r="D457" s="57"/>
      <c r="E457" s="57" t="s">
        <v>146</v>
      </c>
      <c r="F457" s="58"/>
      <c r="G457" s="194">
        <v>8450877</v>
      </c>
      <c r="H457" s="70">
        <f t="shared" si="1"/>
        <v>8450877</v>
      </c>
    </row>
    <row r="458" spans="1:12">
      <c r="A458" s="54">
        <v>15</v>
      </c>
      <c r="B458" s="78" t="s">
        <v>897</v>
      </c>
      <c r="C458" s="56" t="s">
        <v>54</v>
      </c>
      <c r="D458" s="57"/>
      <c r="E458" s="57" t="s">
        <v>146</v>
      </c>
      <c r="F458" s="58"/>
      <c r="G458" s="194">
        <v>30448231.850000001</v>
      </c>
      <c r="H458" s="70">
        <f t="shared" si="1"/>
        <v>30448231.850000001</v>
      </c>
    </row>
    <row r="459" spans="1:12">
      <c r="A459" s="54">
        <v>16</v>
      </c>
      <c r="B459" s="78" t="s">
        <v>897</v>
      </c>
      <c r="C459" s="56" t="s">
        <v>54</v>
      </c>
      <c r="D459" s="57"/>
      <c r="E459" s="57" t="s">
        <v>157</v>
      </c>
      <c r="F459" s="58"/>
      <c r="G459" s="194">
        <v>59880890.549999997</v>
      </c>
      <c r="H459" s="70">
        <f t="shared" si="1"/>
        <v>59880890.549999997</v>
      </c>
    </row>
    <row r="460" spans="1:12">
      <c r="A460" s="54">
        <v>17</v>
      </c>
      <c r="B460" s="75" t="s">
        <v>898</v>
      </c>
      <c r="C460" s="56" t="s">
        <v>54</v>
      </c>
      <c r="D460" s="57"/>
      <c r="E460" s="57" t="s">
        <v>157</v>
      </c>
      <c r="F460" s="58"/>
      <c r="G460" s="194">
        <v>38912253.520000003</v>
      </c>
      <c r="H460" s="70">
        <f t="shared" si="1"/>
        <v>38912253.520000003</v>
      </c>
    </row>
    <row r="461" spans="1:12">
      <c r="A461" s="54">
        <v>18</v>
      </c>
      <c r="B461" s="75" t="s">
        <v>899</v>
      </c>
      <c r="C461" s="56" t="s">
        <v>54</v>
      </c>
      <c r="D461" s="57"/>
      <c r="E461" s="57" t="s">
        <v>157</v>
      </c>
      <c r="F461" s="58"/>
      <c r="G461" s="194">
        <v>35814159.759999998</v>
      </c>
      <c r="H461" s="70">
        <f t="shared" si="1"/>
        <v>35814159.759999998</v>
      </c>
    </row>
    <row r="462" spans="1:12">
      <c r="A462" s="54">
        <v>19</v>
      </c>
      <c r="B462" s="77" t="s">
        <v>896</v>
      </c>
      <c r="C462" s="56" t="s">
        <v>55</v>
      </c>
      <c r="D462" s="57"/>
      <c r="E462" s="57" t="s">
        <v>157</v>
      </c>
      <c r="F462" s="58"/>
      <c r="G462" s="58">
        <v>8005163.1299999999</v>
      </c>
      <c r="H462" s="70">
        <f t="shared" si="1"/>
        <v>8005163.1299999999</v>
      </c>
      <c r="I462" s="194">
        <v>-21639565.52</v>
      </c>
      <c r="J462" s="194">
        <v>-23996890.440000001</v>
      </c>
      <c r="K462" s="194">
        <v>-14934932</v>
      </c>
      <c r="L462" s="194">
        <v>-8450877</v>
      </c>
    </row>
    <row r="463" spans="1:12">
      <c r="A463" s="54">
        <v>20</v>
      </c>
      <c r="B463" s="78" t="s">
        <v>897</v>
      </c>
      <c r="C463" s="56" t="s">
        <v>55</v>
      </c>
      <c r="D463" s="57"/>
      <c r="E463" s="57" t="s">
        <v>158</v>
      </c>
      <c r="F463" s="58"/>
      <c r="G463" s="46">
        <v>2478515.94</v>
      </c>
      <c r="H463" s="70">
        <f t="shared" si="1"/>
        <v>2478515.94</v>
      </c>
    </row>
    <row r="464" spans="1:12">
      <c r="A464" s="54">
        <v>21</v>
      </c>
      <c r="B464" s="78" t="s">
        <v>897</v>
      </c>
      <c r="C464" s="56" t="s">
        <v>55</v>
      </c>
      <c r="D464" s="57"/>
      <c r="E464" s="57" t="s">
        <v>158</v>
      </c>
      <c r="F464" s="58"/>
      <c r="G464" s="46">
        <v>24673851.969999999</v>
      </c>
      <c r="H464" s="70">
        <f t="shared" si="1"/>
        <v>24673851.969999999</v>
      </c>
    </row>
    <row r="465" spans="1:8">
      <c r="A465" s="54">
        <v>22</v>
      </c>
      <c r="B465" s="78" t="s">
        <v>897</v>
      </c>
      <c r="C465" s="56" t="s">
        <v>55</v>
      </c>
      <c r="D465" s="57"/>
      <c r="E465" s="57" t="s">
        <v>158</v>
      </c>
      <c r="F465" s="58"/>
      <c r="G465" s="46"/>
      <c r="H465" s="70">
        <f t="shared" si="1"/>
        <v>0</v>
      </c>
    </row>
    <row r="466" spans="1:8">
      <c r="A466" s="54">
        <v>23</v>
      </c>
      <c r="B466" s="78" t="s">
        <v>897</v>
      </c>
      <c r="C466" s="56" t="s">
        <v>55</v>
      </c>
      <c r="D466" s="57"/>
      <c r="E466" s="57" t="s">
        <v>158</v>
      </c>
      <c r="F466" s="58"/>
      <c r="G466" s="46"/>
      <c r="H466" s="70">
        <f t="shared" si="1"/>
        <v>0</v>
      </c>
    </row>
    <row r="467" spans="1:8">
      <c r="A467" s="54">
        <v>24</v>
      </c>
      <c r="B467" s="78" t="s">
        <v>897</v>
      </c>
      <c r="C467" s="66" t="s">
        <v>712</v>
      </c>
      <c r="D467" s="57"/>
      <c r="E467" s="57" t="s">
        <v>160</v>
      </c>
      <c r="F467" s="58"/>
      <c r="G467" s="431"/>
      <c r="H467" s="70">
        <f t="shared" si="1"/>
        <v>0</v>
      </c>
    </row>
    <row r="468" spans="1:8">
      <c r="A468" s="54">
        <v>25</v>
      </c>
      <c r="B468" s="78" t="s">
        <v>897</v>
      </c>
      <c r="C468" s="66" t="s">
        <v>712</v>
      </c>
      <c r="D468" s="57"/>
      <c r="E468" s="57" t="s">
        <v>160</v>
      </c>
      <c r="F468" s="58"/>
      <c r="G468" s="431"/>
      <c r="H468" s="70">
        <f t="shared" si="1"/>
        <v>0</v>
      </c>
    </row>
    <row r="469" spans="1:8" ht="14">
      <c r="A469" s="54">
        <v>26</v>
      </c>
      <c r="B469" s="78" t="s">
        <v>897</v>
      </c>
      <c r="C469" s="408" t="s">
        <v>303</v>
      </c>
      <c r="D469" s="57"/>
      <c r="E469" s="404" t="s">
        <v>190</v>
      </c>
      <c r="F469" s="58"/>
      <c r="G469" s="613">
        <v>12250617.98</v>
      </c>
      <c r="H469" s="70">
        <f t="shared" si="1"/>
        <v>12250617.98</v>
      </c>
    </row>
    <row r="470" spans="1:8" ht="14">
      <c r="A470" s="54">
        <v>27</v>
      </c>
      <c r="B470" s="75" t="s">
        <v>898</v>
      </c>
      <c r="C470" s="408" t="s">
        <v>303</v>
      </c>
      <c r="D470" s="57"/>
      <c r="E470" s="404" t="s">
        <v>190</v>
      </c>
      <c r="F470" s="58"/>
      <c r="G470" s="613">
        <v>16016862.18</v>
      </c>
      <c r="H470" s="70">
        <f>SUM(F470:G470)</f>
        <v>16016862.18</v>
      </c>
    </row>
    <row r="471" spans="1:8" ht="14">
      <c r="A471" s="54">
        <v>28</v>
      </c>
      <c r="B471" s="77" t="s">
        <v>899</v>
      </c>
      <c r="C471" s="408" t="s">
        <v>303</v>
      </c>
      <c r="D471" s="57"/>
      <c r="E471" s="404" t="s">
        <v>190</v>
      </c>
      <c r="F471" s="58"/>
      <c r="G471" s="613">
        <v>3167971.39</v>
      </c>
      <c r="H471" s="70">
        <f t="shared" si="1"/>
        <v>3167971.39</v>
      </c>
    </row>
    <row r="472" spans="1:8">
      <c r="A472" s="54">
        <v>29</v>
      </c>
      <c r="B472" s="75" t="s">
        <v>896</v>
      </c>
      <c r="C472" s="408" t="s">
        <v>303</v>
      </c>
      <c r="D472" s="57"/>
      <c r="E472" s="404" t="s">
        <v>190</v>
      </c>
      <c r="F472" s="58"/>
      <c r="G472" s="431">
        <v>8569609.3599999994</v>
      </c>
      <c r="H472" s="70">
        <f t="shared" si="1"/>
        <v>8569609.3599999994</v>
      </c>
    </row>
    <row r="473" spans="1:8">
      <c r="A473" s="54">
        <v>30</v>
      </c>
      <c r="B473" s="78" t="s">
        <v>897</v>
      </c>
      <c r="C473" s="66" t="s">
        <v>196</v>
      </c>
      <c r="D473" s="57"/>
      <c r="E473" s="57" t="s">
        <v>197</v>
      </c>
      <c r="F473" s="58"/>
      <c r="G473" s="431">
        <v>4341467.08</v>
      </c>
      <c r="H473" s="70">
        <f t="shared" si="1"/>
        <v>4341467.08</v>
      </c>
    </row>
    <row r="474" spans="1:8">
      <c r="A474" s="54">
        <v>31</v>
      </c>
      <c r="B474" s="75" t="s">
        <v>898</v>
      </c>
      <c r="C474" s="66" t="s">
        <v>196</v>
      </c>
      <c r="D474" s="36"/>
      <c r="E474" s="404" t="s">
        <v>197</v>
      </c>
      <c r="F474" s="58"/>
      <c r="G474" s="431"/>
      <c r="H474" s="70">
        <f t="shared" si="1"/>
        <v>0</v>
      </c>
    </row>
    <row r="475" spans="1:8">
      <c r="A475" s="54">
        <v>32</v>
      </c>
      <c r="B475" s="75" t="s">
        <v>899</v>
      </c>
      <c r="C475" s="66" t="s">
        <v>196</v>
      </c>
      <c r="D475" s="36"/>
      <c r="E475" s="57" t="s">
        <v>197</v>
      </c>
      <c r="F475" s="58"/>
      <c r="G475" s="431"/>
      <c r="H475" s="70">
        <f t="shared" si="1"/>
        <v>0</v>
      </c>
    </row>
    <row r="476" spans="1:8">
      <c r="A476" s="54">
        <v>33</v>
      </c>
      <c r="B476" s="77" t="s">
        <v>896</v>
      </c>
      <c r="C476" s="66" t="s">
        <v>196</v>
      </c>
      <c r="D476" s="36"/>
      <c r="E476" s="57" t="s">
        <v>197</v>
      </c>
      <c r="F476" s="58"/>
      <c r="G476" s="431"/>
      <c r="H476" s="70">
        <f t="shared" si="1"/>
        <v>0</v>
      </c>
    </row>
    <row r="477" spans="1:8">
      <c r="A477" s="54">
        <v>34</v>
      </c>
      <c r="B477" s="78" t="s">
        <v>896</v>
      </c>
      <c r="C477" s="182" t="s">
        <v>194</v>
      </c>
      <c r="D477" s="36"/>
      <c r="E477" s="36" t="s">
        <v>168</v>
      </c>
      <c r="F477" s="58"/>
      <c r="G477" s="58"/>
      <c r="H477" s="70">
        <f t="shared" si="1"/>
        <v>0</v>
      </c>
    </row>
    <row r="478" spans="1:8">
      <c r="A478" s="54">
        <v>35</v>
      </c>
      <c r="B478" s="75" t="s">
        <v>898</v>
      </c>
      <c r="C478" s="66" t="s">
        <v>56</v>
      </c>
      <c r="D478" s="40"/>
      <c r="E478" s="125" t="s">
        <v>160</v>
      </c>
      <c r="F478" s="58"/>
      <c r="G478" s="58"/>
      <c r="H478" s="70">
        <f t="shared" si="1"/>
        <v>0</v>
      </c>
    </row>
    <row r="479" spans="1:8">
      <c r="A479" s="54">
        <v>36</v>
      </c>
      <c r="B479" s="77" t="s">
        <v>905</v>
      </c>
      <c r="C479" s="66" t="s">
        <v>196</v>
      </c>
      <c r="D479" s="40"/>
      <c r="E479" s="40" t="s">
        <v>160</v>
      </c>
      <c r="F479" s="58"/>
      <c r="G479" s="58"/>
      <c r="H479" s="70">
        <f t="shared" si="1"/>
        <v>0</v>
      </c>
    </row>
    <row r="480" spans="1:8">
      <c r="A480" s="54">
        <v>37</v>
      </c>
      <c r="B480" s="55" t="s">
        <v>896</v>
      </c>
      <c r="C480" s="66" t="s">
        <v>56</v>
      </c>
      <c r="D480" s="40"/>
      <c r="E480" s="125" t="s">
        <v>160</v>
      </c>
      <c r="F480" s="58"/>
      <c r="G480" s="58">
        <v>916631.79</v>
      </c>
      <c r="H480" s="70">
        <f t="shared" si="1"/>
        <v>916631.79</v>
      </c>
    </row>
    <row r="481" spans="1:11">
      <c r="A481" s="54">
        <v>38</v>
      </c>
      <c r="B481" s="55" t="s">
        <v>896</v>
      </c>
      <c r="C481" s="66" t="s">
        <v>196</v>
      </c>
      <c r="D481" s="40"/>
      <c r="E481" s="40"/>
      <c r="F481" s="58"/>
      <c r="G481" s="58"/>
      <c r="H481" s="70">
        <f t="shared" si="1"/>
        <v>0</v>
      </c>
    </row>
    <row r="482" spans="1:11">
      <c r="A482" s="54">
        <v>39</v>
      </c>
      <c r="B482" s="78" t="s">
        <v>896</v>
      </c>
      <c r="C482" s="66" t="s">
        <v>400</v>
      </c>
      <c r="D482" s="40"/>
      <c r="E482" s="84" t="s">
        <v>399</v>
      </c>
      <c r="F482" s="82"/>
      <c r="G482" s="82"/>
      <c r="H482" s="70">
        <f t="shared" si="1"/>
        <v>0</v>
      </c>
    </row>
    <row r="483" spans="1:11">
      <c r="A483" s="176"/>
      <c r="B483" s="520"/>
      <c r="C483" s="80"/>
      <c r="D483" s="86"/>
      <c r="E483" s="86"/>
      <c r="F483" s="82"/>
      <c r="G483" s="82"/>
      <c r="H483" s="70">
        <f>SUM(F483:G483)</f>
        <v>0</v>
      </c>
    </row>
    <row r="484" spans="1:11" ht="13" thickBot="1">
      <c r="A484" s="96"/>
      <c r="B484" s="137"/>
      <c r="C484" s="102"/>
      <c r="D484" s="97"/>
      <c r="E484" s="97"/>
      <c r="F484" s="98"/>
      <c r="G484" s="98"/>
      <c r="H484" s="70">
        <f t="shared" si="1"/>
        <v>0</v>
      </c>
    </row>
    <row r="485" spans="1:11" ht="14" thickTop="1" thickBot="1">
      <c r="A485" s="749" t="s">
        <v>10</v>
      </c>
      <c r="B485" s="750"/>
      <c r="C485" s="750"/>
      <c r="D485" s="71"/>
      <c r="E485" s="71"/>
      <c r="F485" s="62">
        <f>SUM(F444:F484)</f>
        <v>150891</v>
      </c>
      <c r="G485" s="62">
        <f t="shared" ref="G485" si="2">SUM(G444:G484)</f>
        <v>575871139.6099999</v>
      </c>
      <c r="H485" s="62">
        <f>SUM(F485-G485)</f>
        <v>-575720248.6099999</v>
      </c>
      <c r="I485" s="44">
        <f>SUM(F485)</f>
        <v>150891</v>
      </c>
      <c r="J485" s="44">
        <f>SUM(G485)</f>
        <v>575871139.6099999</v>
      </c>
      <c r="K485" s="44">
        <f>SUM(H485)</f>
        <v>-575720248.6099999</v>
      </c>
    </row>
    <row r="486" spans="1:11" ht="13.5" thickTop="1">
      <c r="A486" s="166"/>
      <c r="B486" s="166"/>
      <c r="C486" s="166"/>
      <c r="D486" s="167"/>
      <c r="E486" s="167"/>
      <c r="F486" s="168"/>
      <c r="G486" s="168"/>
      <c r="H486" s="168"/>
    </row>
    <row r="487" spans="1:11" ht="13">
      <c r="A487" s="166"/>
      <c r="B487" s="166"/>
      <c r="C487" s="166"/>
      <c r="D487" s="167"/>
      <c r="E487" s="167"/>
      <c r="F487" s="168"/>
      <c r="G487" s="168"/>
      <c r="H487" s="168"/>
    </row>
    <row r="488" spans="1:11" ht="13">
      <c r="A488" s="166"/>
      <c r="B488" s="166"/>
      <c r="C488" s="166"/>
      <c r="D488" s="167"/>
      <c r="E488" s="167"/>
      <c r="F488" s="168"/>
      <c r="G488" s="168"/>
      <c r="H488" s="168"/>
      <c r="I488"/>
      <c r="J488"/>
      <c r="K488"/>
    </row>
    <row r="489" spans="1:11" ht="13">
      <c r="A489" s="166"/>
      <c r="F489" s="168"/>
      <c r="G489" s="168"/>
      <c r="H489" s="168"/>
    </row>
    <row r="490" spans="1:11" ht="13">
      <c r="A490" s="166"/>
      <c r="B490" s="166"/>
      <c r="C490" s="166"/>
      <c r="D490" s="167"/>
      <c r="E490" s="167"/>
      <c r="F490" s="168"/>
      <c r="G490" s="168"/>
      <c r="H490" s="168"/>
    </row>
    <row r="491" spans="1:11" ht="15.5">
      <c r="A491" s="19"/>
      <c r="B491" s="19"/>
      <c r="C491" s="2"/>
      <c r="D491" s="17"/>
      <c r="E491" s="17"/>
      <c r="F491" s="18"/>
      <c r="G491" s="1"/>
      <c r="H491" s="18"/>
    </row>
    <row r="492" spans="1:11" ht="17.5">
      <c r="A492" s="705" t="s">
        <v>0</v>
      </c>
      <c r="B492" s="705"/>
      <c r="C492" s="705"/>
      <c r="D492" s="705"/>
      <c r="E492" s="705"/>
      <c r="F492" s="705"/>
      <c r="G492" s="705"/>
      <c r="H492" s="705"/>
    </row>
    <row r="493" spans="1:11" ht="15.5">
      <c r="A493" s="739" t="s">
        <v>11</v>
      </c>
      <c r="B493" s="739"/>
      <c r="C493" s="739"/>
      <c r="D493" s="739"/>
      <c r="E493" s="739"/>
      <c r="F493" s="739"/>
      <c r="G493" s="739"/>
      <c r="H493" s="739"/>
    </row>
    <row r="494" spans="1:11" ht="15.5">
      <c r="A494" s="739" t="s">
        <v>12</v>
      </c>
      <c r="B494" s="739"/>
      <c r="C494" s="739"/>
      <c r="D494" s="739"/>
      <c r="E494" s="739"/>
      <c r="F494" s="739"/>
      <c r="G494" s="739"/>
      <c r="H494" s="739"/>
    </row>
    <row r="495" spans="1:11" ht="15.5">
      <c r="A495" s="3"/>
      <c r="B495" s="2"/>
      <c r="C495" s="2"/>
      <c r="D495" s="4"/>
      <c r="E495" s="4"/>
      <c r="F495" s="1"/>
      <c r="G495" s="1"/>
      <c r="H495" s="1"/>
    </row>
    <row r="496" spans="1:11" ht="15.5">
      <c r="A496" s="3"/>
      <c r="B496" s="2"/>
      <c r="C496" s="2"/>
      <c r="D496" s="4"/>
      <c r="E496" s="4"/>
      <c r="F496" s="1"/>
      <c r="G496" s="1"/>
      <c r="H496" s="639" t="s">
        <v>973</v>
      </c>
    </row>
    <row r="497" spans="1:8" ht="15.5">
      <c r="A497" s="740" t="s">
        <v>810</v>
      </c>
      <c r="B497" s="741"/>
      <c r="C497" s="741"/>
      <c r="D497" s="741"/>
      <c r="E497" s="741"/>
      <c r="F497" s="741"/>
      <c r="G497" s="1"/>
      <c r="H497" s="1"/>
    </row>
    <row r="498" spans="1:8" ht="16" thickBot="1">
      <c r="A498" s="3"/>
      <c r="B498" s="5"/>
      <c r="C498" s="2"/>
      <c r="D498" s="4"/>
      <c r="E498" s="4"/>
      <c r="F498" s="1"/>
      <c r="G498" s="1"/>
      <c r="H498" s="1"/>
    </row>
    <row r="499" spans="1:8" ht="16.5" thickTop="1" thickBot="1">
      <c r="A499" s="6" t="s">
        <v>3</v>
      </c>
      <c r="B499" s="616" t="s">
        <v>901</v>
      </c>
      <c r="C499" s="616" t="s">
        <v>291</v>
      </c>
      <c r="D499" s="7" t="s">
        <v>4</v>
      </c>
      <c r="E499" s="7" t="s">
        <v>13</v>
      </c>
      <c r="F499" s="8" t="s">
        <v>6</v>
      </c>
      <c r="G499" s="8" t="s">
        <v>7</v>
      </c>
      <c r="H499" s="9" t="s">
        <v>8</v>
      </c>
    </row>
    <row r="500" spans="1:8" ht="13" thickTop="1">
      <c r="A500" s="64">
        <v>1</v>
      </c>
      <c r="B500" s="65" t="s">
        <v>899</v>
      </c>
      <c r="C500" s="56" t="s">
        <v>191</v>
      </c>
      <c r="D500" s="57"/>
      <c r="E500" s="57"/>
      <c r="F500" s="58"/>
      <c r="G500" s="58"/>
      <c r="H500" s="70"/>
    </row>
    <row r="501" spans="1:8">
      <c r="A501" s="64">
        <v>2</v>
      </c>
      <c r="B501" s="79" t="s">
        <v>896</v>
      </c>
      <c r="C501" s="56" t="s">
        <v>57</v>
      </c>
      <c r="D501" s="57"/>
      <c r="E501" s="57" t="s">
        <v>157</v>
      </c>
      <c r="F501" s="58"/>
      <c r="G501" s="46">
        <v>54143422.479999997</v>
      </c>
      <c r="H501" s="70"/>
    </row>
    <row r="502" spans="1:8">
      <c r="A502" s="64">
        <v>3</v>
      </c>
      <c r="B502" s="65" t="s">
        <v>899</v>
      </c>
      <c r="C502" s="56" t="s">
        <v>191</v>
      </c>
      <c r="D502" s="56"/>
      <c r="E502" s="57" t="s">
        <v>157</v>
      </c>
      <c r="F502" s="46">
        <v>54143423.479999997</v>
      </c>
      <c r="G502" s="58"/>
      <c r="H502" s="70"/>
    </row>
    <row r="503" spans="1:8">
      <c r="A503" s="64"/>
      <c r="B503" s="65"/>
      <c r="C503" s="66"/>
      <c r="D503" s="56"/>
      <c r="E503" s="57"/>
      <c r="F503" s="58"/>
      <c r="G503" s="58"/>
      <c r="H503" s="70"/>
    </row>
    <row r="504" spans="1:8">
      <c r="A504" s="64"/>
      <c r="B504" s="65"/>
      <c r="C504" s="66"/>
      <c r="D504" s="56"/>
      <c r="E504" s="57"/>
      <c r="F504" s="58"/>
      <c r="G504" s="58"/>
      <c r="H504" s="70"/>
    </row>
    <row r="505" spans="1:8">
      <c r="A505" s="64"/>
      <c r="B505" s="65"/>
      <c r="C505" s="66"/>
      <c r="D505" s="56"/>
      <c r="E505" s="57"/>
      <c r="F505" s="58"/>
      <c r="G505" s="58"/>
      <c r="H505" s="70"/>
    </row>
    <row r="506" spans="1:8">
      <c r="A506" s="64"/>
      <c r="B506" s="65"/>
      <c r="C506" s="66"/>
      <c r="D506" s="56"/>
      <c r="E506" s="57"/>
      <c r="F506" s="58"/>
      <c r="G506" s="58"/>
      <c r="H506" s="70"/>
    </row>
    <row r="507" spans="1:8">
      <c r="A507" s="64"/>
      <c r="B507" s="65"/>
      <c r="C507" s="66"/>
      <c r="D507" s="56"/>
      <c r="E507" s="57"/>
      <c r="F507" s="58"/>
      <c r="G507" s="58"/>
      <c r="H507" s="70"/>
    </row>
    <row r="508" spans="1:8">
      <c r="A508" s="64"/>
      <c r="B508" s="65"/>
      <c r="C508" s="66"/>
      <c r="D508" s="56"/>
      <c r="E508" s="57"/>
      <c r="F508" s="58"/>
      <c r="G508" s="58"/>
      <c r="H508" s="70"/>
    </row>
    <row r="509" spans="1:8">
      <c r="A509" s="64"/>
      <c r="B509" s="65"/>
      <c r="C509" s="66"/>
      <c r="D509" s="56"/>
      <c r="E509" s="57"/>
      <c r="F509" s="58"/>
      <c r="G509" s="58"/>
      <c r="H509" s="70"/>
    </row>
    <row r="510" spans="1:8">
      <c r="A510" s="64"/>
      <c r="B510" s="65"/>
      <c r="C510" s="66"/>
      <c r="D510" s="56"/>
      <c r="E510" s="57"/>
      <c r="F510" s="58"/>
      <c r="G510" s="58"/>
      <c r="H510" s="70"/>
    </row>
    <row r="511" spans="1:8">
      <c r="A511" s="64"/>
      <c r="B511" s="65"/>
      <c r="C511" s="66"/>
      <c r="D511" s="56"/>
      <c r="E511" s="57"/>
      <c r="F511" s="58"/>
      <c r="G511" s="58"/>
      <c r="H511" s="70"/>
    </row>
    <row r="512" spans="1:8">
      <c r="A512" s="64"/>
      <c r="B512" s="65"/>
      <c r="C512" s="66"/>
      <c r="D512" s="56"/>
      <c r="E512" s="57"/>
      <c r="F512" s="58"/>
      <c r="G512" s="58"/>
      <c r="H512" s="70"/>
    </row>
    <row r="513" spans="1:8">
      <c r="A513" s="64"/>
      <c r="B513" s="65"/>
      <c r="C513" s="66"/>
      <c r="D513" s="56"/>
      <c r="E513" s="57"/>
      <c r="F513" s="58"/>
      <c r="G513" s="58"/>
      <c r="H513" s="70"/>
    </row>
    <row r="514" spans="1:8">
      <c r="A514" s="64"/>
      <c r="B514" s="65"/>
      <c r="C514" s="66"/>
      <c r="D514" s="56"/>
      <c r="E514" s="57"/>
      <c r="F514" s="58"/>
      <c r="G514" s="58"/>
      <c r="H514" s="70"/>
    </row>
    <row r="515" spans="1:8">
      <c r="A515" s="64"/>
      <c r="B515" s="65"/>
      <c r="C515" s="66"/>
      <c r="D515" s="56"/>
      <c r="E515" s="57"/>
      <c r="F515" s="58"/>
      <c r="G515" s="58"/>
      <c r="H515" s="70"/>
    </row>
    <row r="516" spans="1:8">
      <c r="A516" s="64"/>
      <c r="B516" s="65"/>
      <c r="C516" s="66"/>
      <c r="D516" s="56"/>
      <c r="E516" s="57"/>
      <c r="F516" s="58"/>
      <c r="G516" s="58"/>
      <c r="H516" s="70"/>
    </row>
    <row r="517" spans="1:8">
      <c r="A517" s="64"/>
      <c r="B517" s="65"/>
      <c r="C517" s="66"/>
      <c r="D517" s="56"/>
      <c r="E517" s="57"/>
      <c r="F517" s="58"/>
      <c r="G517" s="58"/>
      <c r="H517" s="70"/>
    </row>
    <row r="518" spans="1:8">
      <c r="A518" s="64"/>
      <c r="B518" s="65"/>
      <c r="C518" s="66"/>
      <c r="D518" s="56"/>
      <c r="E518" s="57"/>
      <c r="F518" s="58"/>
      <c r="G518" s="58"/>
      <c r="H518" s="70"/>
    </row>
    <row r="519" spans="1:8">
      <c r="A519" s="64"/>
      <c r="B519" s="65"/>
      <c r="C519" s="66"/>
      <c r="D519" s="56"/>
      <c r="E519" s="57"/>
      <c r="F519" s="58"/>
      <c r="G519" s="58"/>
      <c r="H519" s="70"/>
    </row>
    <row r="520" spans="1:8">
      <c r="A520" s="64"/>
      <c r="B520" s="65"/>
      <c r="C520" s="66"/>
      <c r="D520" s="56"/>
      <c r="E520" s="57"/>
      <c r="F520" s="58"/>
      <c r="G520" s="58"/>
      <c r="H520" s="70"/>
    </row>
    <row r="521" spans="1:8">
      <c r="A521" s="64"/>
      <c r="B521" s="65"/>
      <c r="C521" s="66"/>
      <c r="D521" s="56"/>
      <c r="E521" s="57"/>
      <c r="F521" s="58"/>
      <c r="G521" s="58"/>
      <c r="H521" s="70"/>
    </row>
    <row r="522" spans="1:8">
      <c r="A522" s="64"/>
      <c r="B522" s="65"/>
      <c r="C522" s="66"/>
      <c r="D522" s="56"/>
      <c r="E522" s="57"/>
      <c r="F522" s="58"/>
      <c r="G522" s="58"/>
      <c r="H522" s="70"/>
    </row>
    <row r="523" spans="1:8">
      <c r="A523" s="64"/>
      <c r="B523" s="65"/>
      <c r="C523" s="66"/>
      <c r="D523" s="56"/>
      <c r="E523" s="57"/>
      <c r="F523" s="58"/>
      <c r="G523" s="58"/>
      <c r="H523" s="70"/>
    </row>
    <row r="524" spans="1:8">
      <c r="A524" s="64"/>
      <c r="B524" s="65"/>
      <c r="C524" s="66"/>
      <c r="D524" s="56"/>
      <c r="E524" s="57"/>
      <c r="F524" s="58"/>
      <c r="G524" s="58"/>
      <c r="H524" s="70"/>
    </row>
    <row r="525" spans="1:8">
      <c r="A525" s="64"/>
      <c r="B525" s="65"/>
      <c r="C525" s="66"/>
      <c r="D525" s="56"/>
      <c r="E525" s="57"/>
      <c r="F525" s="58"/>
      <c r="G525" s="58"/>
      <c r="H525" s="70"/>
    </row>
    <row r="526" spans="1:8">
      <c r="A526" s="64"/>
      <c r="B526" s="65"/>
      <c r="C526" s="66"/>
      <c r="D526" s="56"/>
      <c r="E526" s="57"/>
      <c r="F526" s="58"/>
      <c r="G526" s="58"/>
      <c r="H526" s="70"/>
    </row>
    <row r="527" spans="1:8">
      <c r="A527" s="64"/>
      <c r="B527" s="65"/>
      <c r="C527" s="66"/>
      <c r="D527" s="56"/>
      <c r="E527" s="57"/>
      <c r="F527" s="58"/>
      <c r="G527" s="58"/>
      <c r="H527" s="70"/>
    </row>
    <row r="528" spans="1:8">
      <c r="A528" s="64"/>
      <c r="B528" s="65"/>
      <c r="C528" s="66"/>
      <c r="D528" s="56"/>
      <c r="E528" s="57"/>
      <c r="F528" s="58"/>
      <c r="G528" s="58"/>
      <c r="H528" s="70"/>
    </row>
    <row r="529" spans="1:11" ht="13" thickBot="1">
      <c r="A529" s="64"/>
      <c r="B529" s="65"/>
      <c r="C529" s="66"/>
      <c r="D529" s="140"/>
      <c r="E529" s="57"/>
      <c r="F529" s="58"/>
      <c r="G529" s="58"/>
      <c r="H529" s="70"/>
    </row>
    <row r="530" spans="1:11" ht="14" thickTop="1" thickBot="1">
      <c r="A530" s="749" t="s">
        <v>10</v>
      </c>
      <c r="B530" s="750"/>
      <c r="C530" s="750"/>
      <c r="D530" s="71"/>
      <c r="E530" s="71"/>
      <c r="F530" s="62">
        <f>SUM(F500:F529)</f>
        <v>54143423.479999997</v>
      </c>
      <c r="G530" s="62">
        <f>SUM(G500:G529)</f>
        <v>54143422.479999997</v>
      </c>
      <c r="H530" s="63">
        <f>SUM(F530-G530)</f>
        <v>1</v>
      </c>
      <c r="I530" s="44">
        <f>SUM(F530)</f>
        <v>54143423.479999997</v>
      </c>
      <c r="J530" s="44">
        <f>SUM(G530)</f>
        <v>54143422.479999997</v>
      </c>
      <c r="K530" s="44">
        <f>SUM(H530)</f>
        <v>1</v>
      </c>
    </row>
    <row r="531" spans="1:11" ht="16" thickTop="1">
      <c r="A531" s="25"/>
      <c r="B531" s="25"/>
      <c r="C531" s="25"/>
      <c r="D531" s="26"/>
      <c r="E531" s="26"/>
      <c r="F531" s="27"/>
      <c r="G531" s="27"/>
      <c r="H531" s="27"/>
    </row>
    <row r="532" spans="1:11" ht="15.5">
      <c r="A532" s="25"/>
      <c r="B532" s="25"/>
      <c r="C532" s="25"/>
      <c r="D532" s="26"/>
      <c r="E532" s="26"/>
      <c r="F532" s="27"/>
      <c r="G532" s="27"/>
      <c r="H532" s="27"/>
    </row>
    <row r="533" spans="1:11" ht="15.5">
      <c r="A533" s="25"/>
      <c r="B533" s="25"/>
      <c r="C533" s="25"/>
      <c r="D533" s="26"/>
      <c r="E533" s="26"/>
      <c r="F533" s="27"/>
      <c r="G533" s="27"/>
      <c r="H533" s="27"/>
    </row>
    <row r="534" spans="1:11" ht="15.5">
      <c r="A534" s="25"/>
      <c r="B534" s="25"/>
      <c r="C534" s="25"/>
      <c r="D534" s="26"/>
      <c r="E534" s="26"/>
      <c r="F534" s="27"/>
      <c r="G534" s="27"/>
      <c r="H534" s="27"/>
    </row>
    <row r="535" spans="1:11" ht="15.5">
      <c r="A535" s="25"/>
      <c r="B535" s="25"/>
      <c r="C535" s="25"/>
      <c r="D535" s="26"/>
      <c r="E535" s="26"/>
      <c r="F535" s="27"/>
      <c r="G535" s="27"/>
      <c r="H535" s="27"/>
    </row>
    <row r="536" spans="1:11" ht="15.5">
      <c r="A536" s="25"/>
      <c r="B536" s="25"/>
      <c r="C536" s="25"/>
      <c r="D536" s="26"/>
      <c r="E536" s="26"/>
      <c r="F536" s="27"/>
      <c r="G536" s="27"/>
      <c r="H536" s="27"/>
    </row>
    <row r="537" spans="1:11" ht="15.5">
      <c r="A537" s="25"/>
      <c r="B537" s="25"/>
      <c r="C537" s="25"/>
      <c r="D537" s="26"/>
      <c r="E537" s="26"/>
      <c r="F537" s="27"/>
      <c r="G537" s="27"/>
      <c r="H537" s="27"/>
    </row>
    <row r="538" spans="1:11" ht="15.5">
      <c r="A538" s="25"/>
      <c r="B538" s="25"/>
      <c r="C538" s="25"/>
      <c r="D538" s="26"/>
      <c r="E538" s="26"/>
      <c r="F538" s="27"/>
      <c r="G538" s="27"/>
      <c r="H538" s="27"/>
    </row>
    <row r="539" spans="1:11" ht="15.5">
      <c r="A539" s="25"/>
      <c r="B539" s="25"/>
      <c r="C539" s="25"/>
      <c r="D539" s="26"/>
      <c r="E539" s="26"/>
      <c r="F539" s="27"/>
      <c r="G539" s="27"/>
      <c r="H539" s="27"/>
    </row>
    <row r="540" spans="1:11" ht="15.5">
      <c r="A540" s="25"/>
      <c r="B540" s="25"/>
      <c r="C540" s="25"/>
      <c r="D540" s="26"/>
      <c r="E540" s="26"/>
      <c r="F540" s="27"/>
      <c r="G540" s="27"/>
      <c r="H540" s="27"/>
    </row>
    <row r="541" spans="1:11" ht="15.5">
      <c r="A541" s="25"/>
      <c r="B541" s="25"/>
      <c r="C541" s="25"/>
      <c r="D541" s="26"/>
      <c r="E541" s="26"/>
      <c r="F541" s="27"/>
      <c r="G541" s="27"/>
      <c r="H541" s="27"/>
    </row>
    <row r="542" spans="1:11" ht="15.5">
      <c r="A542" s="25"/>
      <c r="B542" s="25"/>
      <c r="C542" s="25"/>
      <c r="D542" s="26"/>
      <c r="E542" s="26"/>
      <c r="F542" s="27"/>
      <c r="G542" s="27"/>
      <c r="H542" s="27"/>
    </row>
    <row r="543" spans="1:11" ht="15.5">
      <c r="A543" s="25"/>
      <c r="B543" s="25"/>
      <c r="C543" s="25"/>
      <c r="D543" s="26"/>
      <c r="E543" s="26"/>
      <c r="F543" s="27"/>
      <c r="G543" s="27"/>
      <c r="H543" s="27"/>
    </row>
    <row r="545" spans="1:11" ht="17.5">
      <c r="A545" s="705" t="s">
        <v>0</v>
      </c>
      <c r="B545" s="705"/>
      <c r="C545" s="705"/>
      <c r="D545" s="705"/>
      <c r="E545" s="705"/>
      <c r="F545" s="705"/>
      <c r="G545" s="705"/>
      <c r="H545" s="705"/>
      <c r="I545"/>
      <c r="J545"/>
      <c r="K545"/>
    </row>
    <row r="546" spans="1:11" ht="15.5">
      <c r="A546" s="739" t="s">
        <v>11</v>
      </c>
      <c r="B546" s="739"/>
      <c r="C546" s="739"/>
      <c r="D546" s="739"/>
      <c r="E546" s="739"/>
      <c r="F546" s="739"/>
      <c r="G546" s="739"/>
      <c r="H546" s="739"/>
    </row>
    <row r="547" spans="1:11" ht="15.5">
      <c r="A547" s="739" t="s">
        <v>12</v>
      </c>
      <c r="B547" s="739"/>
      <c r="C547" s="739"/>
      <c r="D547" s="739"/>
      <c r="E547" s="739"/>
      <c r="F547" s="739"/>
      <c r="G547" s="739"/>
      <c r="H547" s="739"/>
    </row>
    <row r="548" spans="1:11" ht="15.5">
      <c r="A548" s="3"/>
      <c r="B548" s="2"/>
      <c r="C548" s="2"/>
      <c r="D548" s="4"/>
      <c r="E548" s="4"/>
      <c r="F548" s="1"/>
      <c r="G548" s="1"/>
      <c r="H548" s="1"/>
    </row>
    <row r="549" spans="1:11" ht="15.5">
      <c r="A549" s="3"/>
      <c r="B549" s="2"/>
      <c r="C549" s="2"/>
      <c r="D549" s="4"/>
      <c r="E549" s="4"/>
      <c r="F549" s="1"/>
      <c r="G549" s="1"/>
      <c r="H549" s="639" t="s">
        <v>974</v>
      </c>
    </row>
    <row r="550" spans="1:11" ht="15.5">
      <c r="A550" s="740" t="s">
        <v>811</v>
      </c>
      <c r="B550" s="741"/>
      <c r="C550" s="741"/>
      <c r="D550" s="741"/>
      <c r="E550" s="741"/>
      <c r="F550" s="1"/>
      <c r="G550" s="1"/>
      <c r="H550" s="1"/>
    </row>
    <row r="551" spans="1:11" ht="16" thickBot="1">
      <c r="A551" s="3"/>
      <c r="B551" s="5"/>
      <c r="C551" s="2"/>
      <c r="D551" s="4"/>
      <c r="E551" s="4"/>
      <c r="F551" s="1"/>
      <c r="G551" s="1"/>
      <c r="H551" s="1"/>
    </row>
    <row r="552" spans="1:11" ht="16.5" thickTop="1" thickBot="1">
      <c r="A552" s="6" t="s">
        <v>3</v>
      </c>
      <c r="B552" s="616" t="s">
        <v>901</v>
      </c>
      <c r="C552" s="616" t="s">
        <v>291</v>
      </c>
      <c r="D552" s="7" t="s">
        <v>4</v>
      </c>
      <c r="E552" s="7" t="s">
        <v>13</v>
      </c>
      <c r="F552" s="8" t="s">
        <v>6</v>
      </c>
      <c r="G552" s="8" t="s">
        <v>7</v>
      </c>
      <c r="H552" s="9" t="s">
        <v>8</v>
      </c>
    </row>
    <row r="553" spans="1:11" ht="13" thickTop="1">
      <c r="A553" s="64">
        <v>1</v>
      </c>
      <c r="B553" s="72" t="s">
        <v>897</v>
      </c>
      <c r="C553" s="94" t="s">
        <v>70</v>
      </c>
      <c r="D553" s="74"/>
      <c r="E553" s="35" t="s">
        <v>139</v>
      </c>
      <c r="F553" s="46">
        <v>375701.92</v>
      </c>
      <c r="G553" s="68"/>
      <c r="H553" s="70"/>
    </row>
    <row r="554" spans="1:11">
      <c r="A554" s="64">
        <v>2</v>
      </c>
      <c r="B554" s="75" t="s">
        <v>898</v>
      </c>
      <c r="C554" s="42" t="s">
        <v>70</v>
      </c>
      <c r="D554" s="40"/>
      <c r="E554" s="57" t="s">
        <v>139</v>
      </c>
      <c r="F554" s="46">
        <v>261508.78</v>
      </c>
      <c r="G554" s="58"/>
      <c r="H554" s="70"/>
    </row>
    <row r="555" spans="1:11">
      <c r="A555" s="54">
        <v>3</v>
      </c>
      <c r="B555" s="75" t="s">
        <v>899</v>
      </c>
      <c r="C555" s="42" t="s">
        <v>70</v>
      </c>
      <c r="D555" s="40"/>
      <c r="E555" s="57" t="s">
        <v>139</v>
      </c>
      <c r="F555" s="46">
        <v>276259.58</v>
      </c>
      <c r="G555" s="58"/>
      <c r="H555" s="59"/>
    </row>
    <row r="556" spans="1:11">
      <c r="A556" s="64">
        <v>4</v>
      </c>
      <c r="B556" s="77" t="s">
        <v>896</v>
      </c>
      <c r="C556" s="42" t="s">
        <v>70</v>
      </c>
      <c r="D556" s="40"/>
      <c r="E556" s="57" t="s">
        <v>139</v>
      </c>
      <c r="F556" s="58">
        <v>1395967.82</v>
      </c>
      <c r="G556" s="58"/>
      <c r="H556" s="59"/>
    </row>
    <row r="557" spans="1:11" ht="14">
      <c r="A557" s="54">
        <v>5</v>
      </c>
      <c r="B557" s="55" t="s">
        <v>897</v>
      </c>
      <c r="C557" s="180" t="s">
        <v>71</v>
      </c>
      <c r="D557" s="57"/>
      <c r="E557" s="57" t="s">
        <v>180</v>
      </c>
      <c r="F557" s="613">
        <v>6936865.8099999996</v>
      </c>
      <c r="G557" s="58"/>
      <c r="H557" s="59"/>
    </row>
    <row r="558" spans="1:11">
      <c r="A558" s="64">
        <v>6</v>
      </c>
      <c r="B558" s="55" t="s">
        <v>898</v>
      </c>
      <c r="C558" s="180" t="s">
        <v>71</v>
      </c>
      <c r="D558" s="57"/>
      <c r="E558" s="57" t="s">
        <v>180</v>
      </c>
      <c r="F558" s="341">
        <v>13647755.01</v>
      </c>
      <c r="G558" s="58"/>
      <c r="H558" s="59"/>
    </row>
    <row r="559" spans="1:11" ht="14">
      <c r="A559" s="54">
        <v>7</v>
      </c>
      <c r="B559" s="55" t="s">
        <v>899</v>
      </c>
      <c r="C559" s="180" t="s">
        <v>71</v>
      </c>
      <c r="D559" s="57"/>
      <c r="E559" s="57" t="s">
        <v>180</v>
      </c>
      <c r="F559" s="613">
        <v>9782067.6099999994</v>
      </c>
      <c r="G559" s="58"/>
      <c r="H559" s="59"/>
    </row>
    <row r="560" spans="1:11">
      <c r="A560" s="64">
        <v>8</v>
      </c>
      <c r="B560" s="55" t="s">
        <v>896</v>
      </c>
      <c r="C560" s="180" t="s">
        <v>71</v>
      </c>
      <c r="D560" s="57"/>
      <c r="E560" s="57" t="s">
        <v>180</v>
      </c>
      <c r="F560" s="46">
        <v>8758597.3399999999</v>
      </c>
      <c r="G560" s="58"/>
      <c r="H560" s="59"/>
    </row>
    <row r="561" spans="1:8">
      <c r="A561" s="54"/>
      <c r="B561" s="65"/>
      <c r="C561" s="66"/>
      <c r="D561" s="67"/>
      <c r="E561" s="57"/>
      <c r="F561" s="58"/>
      <c r="G561" s="58"/>
      <c r="H561" s="59"/>
    </row>
    <row r="562" spans="1:8">
      <c r="A562" s="64"/>
      <c r="B562" s="65"/>
      <c r="C562" s="66"/>
      <c r="D562" s="67"/>
      <c r="E562" s="57"/>
      <c r="F562" s="58"/>
      <c r="G562" s="58"/>
      <c r="H562" s="59"/>
    </row>
    <row r="563" spans="1:8">
      <c r="A563" s="54"/>
      <c r="B563" s="65"/>
      <c r="C563" s="66"/>
      <c r="D563" s="67"/>
      <c r="E563" s="57"/>
      <c r="F563" s="58"/>
      <c r="G563" s="58"/>
      <c r="H563" s="59"/>
    </row>
    <row r="564" spans="1:8">
      <c r="A564" s="64"/>
      <c r="B564" s="65"/>
      <c r="C564" s="66"/>
      <c r="D564" s="67"/>
      <c r="E564" s="57"/>
      <c r="F564" s="58"/>
      <c r="G564" s="58"/>
      <c r="H564" s="59"/>
    </row>
    <row r="565" spans="1:8">
      <c r="A565" s="54"/>
      <c r="B565" s="65"/>
      <c r="C565" s="66"/>
      <c r="D565" s="67"/>
      <c r="E565" s="57"/>
      <c r="F565" s="58"/>
      <c r="G565" s="58"/>
      <c r="H565" s="59"/>
    </row>
    <row r="566" spans="1:8">
      <c r="A566" s="64"/>
      <c r="B566" s="65"/>
      <c r="C566" s="66"/>
      <c r="D566" s="67"/>
      <c r="E566" s="57"/>
      <c r="F566" s="58"/>
      <c r="G566" s="58"/>
      <c r="H566" s="59"/>
    </row>
    <row r="567" spans="1:8">
      <c r="A567" s="54"/>
      <c r="B567" s="65"/>
      <c r="C567" s="66"/>
      <c r="D567" s="67"/>
      <c r="E567" s="57"/>
      <c r="F567" s="58"/>
      <c r="G567" s="58"/>
      <c r="H567" s="59"/>
    </row>
    <row r="568" spans="1:8">
      <c r="A568" s="64"/>
      <c r="B568" s="65"/>
      <c r="C568" s="66"/>
      <c r="D568" s="67"/>
      <c r="E568" s="57"/>
      <c r="F568" s="58"/>
      <c r="G568" s="58"/>
      <c r="H568" s="59"/>
    </row>
    <row r="569" spans="1:8">
      <c r="A569" s="54"/>
      <c r="B569" s="65"/>
      <c r="C569" s="66"/>
      <c r="D569" s="67"/>
      <c r="E569" s="57"/>
      <c r="F569" s="58"/>
      <c r="G569" s="58"/>
      <c r="H569" s="59"/>
    </row>
    <row r="570" spans="1:8">
      <c r="A570" s="64"/>
      <c r="B570" s="65"/>
      <c r="C570" s="66"/>
      <c r="D570" s="67"/>
      <c r="E570" s="57"/>
      <c r="F570" s="58"/>
      <c r="G570" s="58"/>
      <c r="H570" s="59"/>
    </row>
    <row r="571" spans="1:8">
      <c r="A571" s="54"/>
      <c r="B571" s="65"/>
      <c r="C571" s="66"/>
      <c r="D571" s="67"/>
      <c r="E571" s="57"/>
      <c r="F571" s="58"/>
      <c r="G571" s="58"/>
      <c r="H571" s="59"/>
    </row>
    <row r="572" spans="1:8">
      <c r="A572" s="64"/>
      <c r="B572" s="65"/>
      <c r="C572" s="66"/>
      <c r="D572" s="67"/>
      <c r="E572" s="57"/>
      <c r="F572" s="58"/>
      <c r="G572" s="58"/>
      <c r="H572" s="59"/>
    </row>
    <row r="573" spans="1:8">
      <c r="A573" s="54"/>
      <c r="B573" s="65"/>
      <c r="C573" s="66"/>
      <c r="D573" s="67"/>
      <c r="E573" s="57"/>
      <c r="F573" s="58"/>
      <c r="G573" s="58"/>
      <c r="H573" s="59"/>
    </row>
    <row r="574" spans="1:8">
      <c r="A574" s="64"/>
      <c r="B574" s="65"/>
      <c r="C574" s="66"/>
      <c r="D574" s="67"/>
      <c r="E574" s="57"/>
      <c r="F574" s="58"/>
      <c r="G574" s="58"/>
      <c r="H574" s="59"/>
    </row>
    <row r="575" spans="1:8">
      <c r="A575" s="54"/>
      <c r="B575" s="65"/>
      <c r="C575" s="66"/>
      <c r="D575" s="67"/>
      <c r="E575" s="57"/>
      <c r="F575" s="58"/>
      <c r="G575" s="58"/>
      <c r="H575" s="59"/>
    </row>
    <row r="576" spans="1:8">
      <c r="A576" s="64"/>
      <c r="B576" s="65"/>
      <c r="C576" s="66"/>
      <c r="D576" s="67"/>
      <c r="E576" s="57"/>
      <c r="F576" s="58"/>
      <c r="G576" s="58"/>
      <c r="H576" s="59"/>
    </row>
    <row r="577" spans="1:11">
      <c r="A577" s="54"/>
      <c r="B577" s="65"/>
      <c r="C577" s="66"/>
      <c r="D577" s="67"/>
      <c r="E577" s="57"/>
      <c r="F577" s="58"/>
      <c r="G577" s="58"/>
      <c r="H577" s="59"/>
    </row>
    <row r="578" spans="1:11">
      <c r="A578" s="64"/>
      <c r="B578" s="65"/>
      <c r="C578" s="66"/>
      <c r="D578" s="67"/>
      <c r="E578" s="57"/>
      <c r="F578" s="58"/>
      <c r="G578" s="58"/>
      <c r="H578" s="59"/>
    </row>
    <row r="579" spans="1:11">
      <c r="A579" s="54"/>
      <c r="B579" s="65"/>
      <c r="C579" s="66"/>
      <c r="D579" s="67"/>
      <c r="E579" s="57"/>
      <c r="F579" s="58"/>
      <c r="G579" s="58"/>
      <c r="H579" s="59"/>
    </row>
    <row r="580" spans="1:11">
      <c r="A580" s="64"/>
      <c r="B580" s="65"/>
      <c r="C580" s="66"/>
      <c r="D580" s="67"/>
      <c r="E580" s="57"/>
      <c r="F580" s="58"/>
      <c r="G580" s="58"/>
      <c r="H580" s="59"/>
    </row>
    <row r="581" spans="1:11">
      <c r="A581" s="54"/>
      <c r="B581" s="65"/>
      <c r="C581" s="66"/>
      <c r="D581" s="67"/>
      <c r="E581" s="57"/>
      <c r="F581" s="58"/>
      <c r="G581" s="58"/>
      <c r="H581" s="59"/>
    </row>
    <row r="582" spans="1:11" ht="13" thickBot="1">
      <c r="A582" s="64"/>
      <c r="B582" s="65"/>
      <c r="C582" s="66"/>
      <c r="D582" s="67"/>
      <c r="E582" s="57"/>
      <c r="F582" s="58"/>
      <c r="G582" s="58"/>
      <c r="H582" s="59"/>
    </row>
    <row r="583" spans="1:11" ht="14" thickTop="1" thickBot="1">
      <c r="A583" s="749" t="s">
        <v>10</v>
      </c>
      <c r="B583" s="750"/>
      <c r="C583" s="750"/>
      <c r="D583" s="71"/>
      <c r="E583" s="71"/>
      <c r="F583" s="62">
        <f>SUM(F553:F582)</f>
        <v>41434723.870000005</v>
      </c>
      <c r="G583" s="62">
        <f>SUM(G553:G582)</f>
        <v>0</v>
      </c>
      <c r="H583" s="63">
        <f>SUM(F583-G583)</f>
        <v>41434723.870000005</v>
      </c>
      <c r="I583" s="44">
        <f>SUM(F583)</f>
        <v>41434723.870000005</v>
      </c>
      <c r="J583" s="44">
        <f>SUM(G583)</f>
        <v>0</v>
      </c>
      <c r="K583" s="44">
        <f>SUM(H583)</f>
        <v>41434723.870000005</v>
      </c>
    </row>
    <row r="584" spans="1:11" ht="16" thickTop="1">
      <c r="A584" s="25"/>
      <c r="B584" s="25"/>
      <c r="C584" s="25"/>
      <c r="D584" s="26"/>
      <c r="E584" s="26"/>
      <c r="F584" s="27"/>
      <c r="G584" s="27"/>
      <c r="H584" s="27"/>
    </row>
    <row r="585" spans="1:11" ht="15.5">
      <c r="A585" s="25"/>
      <c r="B585" s="25"/>
      <c r="C585" s="25"/>
      <c r="D585" s="26"/>
      <c r="E585" s="26"/>
      <c r="F585" s="27"/>
      <c r="G585" s="27"/>
      <c r="H585" s="27"/>
    </row>
    <row r="586" spans="1:11" ht="15.5">
      <c r="A586" s="25"/>
      <c r="B586" s="25"/>
      <c r="C586" s="25"/>
      <c r="D586" s="26"/>
      <c r="E586" s="26"/>
      <c r="F586" s="27"/>
      <c r="G586" s="27"/>
      <c r="H586" s="27"/>
    </row>
    <row r="587" spans="1:11" ht="15.5">
      <c r="A587" s="25"/>
      <c r="B587" s="25"/>
      <c r="C587" s="25"/>
      <c r="D587" s="26"/>
      <c r="E587" s="26"/>
      <c r="F587" s="27"/>
      <c r="G587" s="27"/>
      <c r="H587" s="27"/>
    </row>
    <row r="588" spans="1:11" ht="15.5">
      <c r="A588" s="25"/>
      <c r="B588" s="25"/>
      <c r="C588" s="25"/>
      <c r="D588" s="26"/>
      <c r="E588" s="26"/>
      <c r="F588" s="27"/>
      <c r="G588" s="27"/>
      <c r="H588" s="27"/>
    </row>
    <row r="589" spans="1:11" ht="15.5">
      <c r="A589" s="25"/>
      <c r="B589" s="25"/>
      <c r="C589" s="25"/>
      <c r="D589" s="26"/>
      <c r="E589" s="26"/>
      <c r="F589" s="27"/>
      <c r="G589" s="27"/>
      <c r="H589" s="27"/>
    </row>
    <row r="590" spans="1:11" ht="15.5">
      <c r="A590" s="25"/>
      <c r="B590" s="25"/>
      <c r="C590" s="25"/>
      <c r="D590" s="26"/>
      <c r="E590" s="26"/>
      <c r="F590" s="27"/>
      <c r="G590" s="27"/>
      <c r="H590" s="27"/>
    </row>
    <row r="591" spans="1:11" ht="15.5">
      <c r="A591" s="25"/>
      <c r="B591" s="25"/>
      <c r="C591" s="25"/>
      <c r="D591" s="26"/>
      <c r="E591" s="26"/>
      <c r="F591" s="27"/>
      <c r="G591" s="27"/>
      <c r="H591" s="27"/>
    </row>
    <row r="592" spans="1:11" ht="15.5">
      <c r="H592" s="1"/>
    </row>
    <row r="599" spans="1:8" ht="17.5">
      <c r="A599" s="705" t="s">
        <v>0</v>
      </c>
      <c r="B599" s="705"/>
      <c r="C599" s="705"/>
      <c r="D599" s="705"/>
      <c r="E599" s="705"/>
      <c r="F599" s="705"/>
      <c r="G599" s="705"/>
      <c r="H599" s="705"/>
    </row>
    <row r="600" spans="1:8" ht="15.5">
      <c r="A600" s="739" t="s">
        <v>11</v>
      </c>
      <c r="B600" s="739"/>
      <c r="C600" s="739"/>
      <c r="D600" s="739"/>
      <c r="E600" s="739"/>
      <c r="F600" s="739"/>
      <c r="G600" s="739"/>
      <c r="H600" s="739"/>
    </row>
    <row r="601" spans="1:8" ht="15.5">
      <c r="A601" s="739" t="s">
        <v>12</v>
      </c>
      <c r="B601" s="739"/>
      <c r="C601" s="739"/>
      <c r="D601" s="739"/>
      <c r="E601" s="739"/>
      <c r="F601" s="739"/>
      <c r="G601" s="739"/>
      <c r="H601" s="739"/>
    </row>
    <row r="602" spans="1:8" ht="15.5">
      <c r="A602" s="3"/>
      <c r="B602" s="2"/>
      <c r="C602" s="2"/>
      <c r="D602" s="4"/>
      <c r="E602" s="4"/>
      <c r="F602" s="1"/>
      <c r="G602" s="1"/>
      <c r="H602" s="1"/>
    </row>
    <row r="603" spans="1:8" ht="15.5">
      <c r="A603" s="3"/>
      <c r="B603" s="2"/>
      <c r="C603" s="2"/>
      <c r="D603" s="4"/>
      <c r="E603" s="4"/>
      <c r="F603" s="1"/>
      <c r="G603" s="1"/>
      <c r="H603" s="639" t="s">
        <v>975</v>
      </c>
    </row>
    <row r="604" spans="1:8">
      <c r="A604" s="765" t="s">
        <v>812</v>
      </c>
      <c r="B604" s="765"/>
      <c r="C604" s="765"/>
      <c r="D604" s="765"/>
      <c r="E604" s="765"/>
      <c r="F604" s="81"/>
      <c r="G604" s="81"/>
      <c r="H604" s="81"/>
    </row>
    <row r="605" spans="1:8" ht="13" thickBot="1">
      <c r="A605" s="188"/>
      <c r="B605" s="596"/>
      <c r="C605" s="140"/>
      <c r="D605" s="161"/>
      <c r="E605" s="161"/>
      <c r="F605" s="81"/>
      <c r="G605" s="81"/>
      <c r="H605" s="81"/>
    </row>
    <row r="606" spans="1:8" ht="13.5" thickTop="1" thickBot="1">
      <c r="A606" s="69" t="s">
        <v>3</v>
      </c>
      <c r="B606" s="109" t="s">
        <v>901</v>
      </c>
      <c r="C606" s="109" t="s">
        <v>291</v>
      </c>
      <c r="D606" s="113"/>
      <c r="E606" s="113" t="s">
        <v>13</v>
      </c>
      <c r="F606" s="114" t="s">
        <v>6</v>
      </c>
      <c r="G606" s="114" t="s">
        <v>7</v>
      </c>
      <c r="H606" s="115" t="s">
        <v>8</v>
      </c>
    </row>
    <row r="607" spans="1:8" ht="13" thickTop="1">
      <c r="A607" s="48">
        <v>1</v>
      </c>
      <c r="B607" s="35" t="s">
        <v>906</v>
      </c>
      <c r="C607" s="35" t="s">
        <v>600</v>
      </c>
      <c r="D607" s="35"/>
      <c r="E607" s="35" t="s">
        <v>139</v>
      </c>
      <c r="F607" s="127"/>
      <c r="G607" s="127"/>
      <c r="H607" s="128"/>
    </row>
    <row r="608" spans="1:8">
      <c r="A608" s="54"/>
      <c r="B608" s="57"/>
      <c r="C608" s="57"/>
      <c r="D608" s="57"/>
      <c r="E608" s="57"/>
      <c r="F608" s="130"/>
      <c r="G608" s="130"/>
      <c r="H608" s="131"/>
    </row>
    <row r="609" spans="1:8">
      <c r="A609" s="54"/>
      <c r="B609" s="57"/>
      <c r="C609" s="57"/>
      <c r="D609" s="57"/>
      <c r="E609" s="57"/>
      <c r="F609" s="130"/>
      <c r="G609" s="130"/>
      <c r="H609" s="131"/>
    </row>
    <row r="610" spans="1:8">
      <c r="A610" s="54"/>
      <c r="B610" s="57"/>
      <c r="C610" s="57"/>
      <c r="D610" s="57"/>
      <c r="E610" s="57"/>
      <c r="F610" s="130"/>
      <c r="G610" s="130"/>
      <c r="H610" s="131"/>
    </row>
    <row r="611" spans="1:8">
      <c r="A611" s="54"/>
      <c r="B611" s="57"/>
      <c r="C611" s="57"/>
      <c r="D611" s="57"/>
      <c r="E611" s="57"/>
      <c r="F611" s="130"/>
      <c r="G611" s="130"/>
      <c r="H611" s="131"/>
    </row>
    <row r="612" spans="1:8">
      <c r="A612" s="54"/>
      <c r="B612" s="57"/>
      <c r="C612" s="57"/>
      <c r="D612" s="57"/>
      <c r="E612" s="57"/>
      <c r="F612" s="130"/>
      <c r="G612" s="130"/>
      <c r="H612" s="131"/>
    </row>
    <row r="613" spans="1:8">
      <c r="A613" s="54"/>
      <c r="B613" s="57"/>
      <c r="C613" s="57"/>
      <c r="D613" s="57"/>
      <c r="E613" s="57"/>
      <c r="F613" s="130"/>
      <c r="G613" s="130"/>
      <c r="H613" s="131"/>
    </row>
    <row r="614" spans="1:8">
      <c r="A614" s="54"/>
      <c r="B614" s="57"/>
      <c r="C614" s="57"/>
      <c r="D614" s="57"/>
      <c r="E614" s="57"/>
      <c r="F614" s="130"/>
      <c r="G614" s="130"/>
      <c r="H614" s="131"/>
    </row>
    <row r="615" spans="1:8">
      <c r="A615" s="54"/>
      <c r="B615" s="57"/>
      <c r="C615" s="57"/>
      <c r="D615" s="57"/>
      <c r="E615" s="57"/>
      <c r="F615" s="130"/>
      <c r="G615" s="130"/>
      <c r="H615" s="131"/>
    </row>
    <row r="616" spans="1:8">
      <c r="A616" s="54"/>
      <c r="B616" s="57"/>
      <c r="C616" s="57"/>
      <c r="D616" s="57"/>
      <c r="E616" s="57"/>
      <c r="F616" s="130"/>
      <c r="G616" s="130"/>
      <c r="H616" s="131"/>
    </row>
    <row r="617" spans="1:8">
      <c r="A617" s="54"/>
      <c r="B617" s="57"/>
      <c r="C617" s="57"/>
      <c r="D617" s="57"/>
      <c r="E617" s="57"/>
      <c r="F617" s="130"/>
      <c r="G617" s="130"/>
      <c r="H617" s="131"/>
    </row>
    <row r="618" spans="1:8">
      <c r="A618" s="54"/>
      <c r="B618" s="57"/>
      <c r="C618" s="57"/>
      <c r="D618" s="57"/>
      <c r="E618" s="57"/>
      <c r="F618" s="130"/>
      <c r="G618" s="130"/>
      <c r="H618" s="131"/>
    </row>
    <row r="619" spans="1:8">
      <c r="A619" s="54"/>
      <c r="B619" s="57"/>
      <c r="C619" s="57"/>
      <c r="D619" s="57"/>
      <c r="E619" s="57"/>
      <c r="F619" s="130"/>
      <c r="G619" s="130"/>
      <c r="H619" s="131"/>
    </row>
    <row r="620" spans="1:8">
      <c r="A620" s="54"/>
      <c r="B620" s="57"/>
      <c r="C620" s="57"/>
      <c r="D620" s="57"/>
      <c r="E620" s="57"/>
      <c r="F620" s="130"/>
      <c r="G620" s="130"/>
      <c r="H620" s="131"/>
    </row>
    <row r="621" spans="1:8">
      <c r="A621" s="54"/>
      <c r="B621" s="57"/>
      <c r="C621" s="57"/>
      <c r="D621" s="57"/>
      <c r="E621" s="57"/>
      <c r="F621" s="130"/>
      <c r="G621" s="130"/>
      <c r="H621" s="131"/>
    </row>
    <row r="622" spans="1:8">
      <c r="A622" s="54"/>
      <c r="B622" s="57"/>
      <c r="C622" s="57"/>
      <c r="D622" s="57"/>
      <c r="E622" s="57"/>
      <c r="F622" s="130"/>
      <c r="G622" s="130"/>
      <c r="H622" s="131"/>
    </row>
    <row r="623" spans="1:8">
      <c r="A623" s="54"/>
      <c r="B623" s="57"/>
      <c r="C623" s="57"/>
      <c r="D623" s="57"/>
      <c r="E623" s="57"/>
      <c r="F623" s="130"/>
      <c r="G623" s="130"/>
      <c r="H623" s="131"/>
    </row>
    <row r="624" spans="1:8">
      <c r="A624" s="54"/>
      <c r="B624" s="57"/>
      <c r="C624" s="57"/>
      <c r="D624" s="57"/>
      <c r="E624" s="57"/>
      <c r="F624" s="130"/>
      <c r="G624" s="130"/>
      <c r="H624" s="131"/>
    </row>
    <row r="625" spans="1:11">
      <c r="A625" s="54"/>
      <c r="B625" s="57"/>
      <c r="C625" s="57"/>
      <c r="D625" s="57"/>
      <c r="E625" s="57"/>
      <c r="F625" s="130"/>
      <c r="G625" s="130"/>
      <c r="H625" s="131"/>
    </row>
    <row r="626" spans="1:11">
      <c r="A626" s="54"/>
      <c r="B626" s="57"/>
      <c r="C626" s="57"/>
      <c r="D626" s="57"/>
      <c r="E626" s="57"/>
      <c r="F626" s="130"/>
      <c r="G626" s="130"/>
      <c r="H626" s="131"/>
    </row>
    <row r="627" spans="1:11">
      <c r="A627" s="54"/>
      <c r="B627" s="57"/>
      <c r="C627" s="57"/>
      <c r="D627" s="57"/>
      <c r="E627" s="57"/>
      <c r="F627" s="130"/>
      <c r="G627" s="130"/>
      <c r="H627" s="131"/>
    </row>
    <row r="628" spans="1:11">
      <c r="A628" s="54"/>
      <c r="B628" s="57"/>
      <c r="C628" s="57"/>
      <c r="D628" s="57"/>
      <c r="E628" s="57"/>
      <c r="F628" s="130"/>
      <c r="G628" s="130"/>
      <c r="H628" s="131"/>
    </row>
    <row r="629" spans="1:11">
      <c r="A629" s="54"/>
      <c r="B629" s="57"/>
      <c r="C629" s="57"/>
      <c r="D629" s="57"/>
      <c r="E629" s="57"/>
      <c r="F629" s="130"/>
      <c r="G629" s="130"/>
      <c r="H629" s="131"/>
    </row>
    <row r="630" spans="1:11">
      <c r="A630" s="54"/>
      <c r="B630" s="57"/>
      <c r="C630" s="57"/>
      <c r="D630" s="57"/>
      <c r="E630" s="57"/>
      <c r="F630" s="130"/>
      <c r="G630" s="130"/>
      <c r="H630" s="131"/>
    </row>
    <row r="631" spans="1:11">
      <c r="A631" s="54"/>
      <c r="B631" s="57"/>
      <c r="C631" s="57"/>
      <c r="D631" s="57"/>
      <c r="E631" s="57"/>
      <c r="F631" s="130"/>
      <c r="G631" s="130"/>
      <c r="H631" s="131"/>
    </row>
    <row r="632" spans="1:11">
      <c r="A632" s="54"/>
      <c r="B632" s="57"/>
      <c r="C632" s="57"/>
      <c r="D632" s="57"/>
      <c r="E632" s="57"/>
      <c r="F632" s="130"/>
      <c r="G632" s="130"/>
      <c r="H632" s="131"/>
    </row>
    <row r="633" spans="1:11">
      <c r="A633" s="54"/>
      <c r="B633" s="57"/>
      <c r="C633" s="57"/>
      <c r="D633" s="57"/>
      <c r="E633" s="57"/>
      <c r="F633" s="130"/>
      <c r="G633" s="130"/>
      <c r="H633" s="131"/>
    </row>
    <row r="634" spans="1:11">
      <c r="A634" s="54"/>
      <c r="B634" s="57"/>
      <c r="C634" s="57"/>
      <c r="D634" s="57"/>
      <c r="E634" s="57"/>
      <c r="F634" s="130"/>
      <c r="G634" s="130"/>
      <c r="H634" s="131"/>
    </row>
    <row r="635" spans="1:11">
      <c r="A635" s="54"/>
      <c r="B635" s="57"/>
      <c r="C635" s="57"/>
      <c r="D635" s="57"/>
      <c r="E635" s="57"/>
      <c r="F635" s="130"/>
      <c r="G635" s="130"/>
      <c r="H635" s="131"/>
    </row>
    <row r="636" spans="1:11" ht="13" thickBot="1">
      <c r="A636" s="96"/>
      <c r="B636" s="97"/>
      <c r="C636" s="97"/>
      <c r="D636" s="97"/>
      <c r="E636" s="97"/>
      <c r="F636" s="148"/>
      <c r="G636" s="148"/>
      <c r="H636" s="149"/>
    </row>
    <row r="637" spans="1:11" ht="14" thickTop="1" thickBot="1">
      <c r="A637" s="756" t="s">
        <v>10</v>
      </c>
      <c r="B637" s="757"/>
      <c r="C637" s="757"/>
      <c r="D637" s="91"/>
      <c r="E637" s="91"/>
      <c r="F637" s="62">
        <f>SUM(F607:F636)</f>
        <v>0</v>
      </c>
      <c r="G637" s="62">
        <f>SUM(G607:G636)</f>
        <v>0</v>
      </c>
      <c r="H637" s="63">
        <f>SUM(F637-G637)</f>
        <v>0</v>
      </c>
      <c r="I637" s="44">
        <f>SUM(F637)</f>
        <v>0</v>
      </c>
      <c r="J637" s="44">
        <f>SUM(G637)</f>
        <v>0</v>
      </c>
      <c r="K637" s="44">
        <f>SUM(H637)</f>
        <v>0</v>
      </c>
    </row>
    <row r="638" spans="1:11" ht="16" thickTop="1">
      <c r="A638" s="3"/>
      <c r="B638" s="2"/>
      <c r="C638" s="2"/>
      <c r="D638" s="4"/>
      <c r="E638" s="4"/>
      <c r="F638" s="1"/>
      <c r="G638" s="1"/>
      <c r="H638" s="1"/>
    </row>
    <row r="639" spans="1:11" ht="15.5">
      <c r="A639" s="3"/>
      <c r="B639" s="2"/>
      <c r="C639" s="2"/>
      <c r="D639" s="4"/>
      <c r="E639" s="4"/>
      <c r="F639" s="1"/>
      <c r="G639" s="1"/>
      <c r="H639" s="1"/>
    </row>
    <row r="640" spans="1:11" ht="15.5">
      <c r="A640" s="3"/>
      <c r="B640" s="2"/>
      <c r="C640" s="2"/>
      <c r="D640" s="4"/>
      <c r="E640" s="4"/>
      <c r="F640" s="1"/>
      <c r="G640" s="1"/>
      <c r="H640" s="1"/>
      <c r="I640"/>
      <c r="J640"/>
      <c r="K640"/>
    </row>
    <row r="641" spans="1:8" ht="15.5">
      <c r="A641" s="3"/>
      <c r="B641" s="2"/>
      <c r="C641" s="2"/>
      <c r="D641" s="4"/>
      <c r="E641" s="4"/>
      <c r="F641" s="1"/>
      <c r="G641" s="1"/>
      <c r="H641" s="1"/>
    </row>
    <row r="642" spans="1:8" ht="15.5">
      <c r="A642" s="3"/>
      <c r="B642" s="2"/>
      <c r="C642" s="2"/>
      <c r="D642" s="4"/>
      <c r="E642" s="4"/>
      <c r="F642" s="1"/>
      <c r="G642" s="1"/>
      <c r="H642" s="1"/>
    </row>
    <row r="643" spans="1:8" ht="15.5">
      <c r="A643" s="3"/>
      <c r="B643" s="2"/>
      <c r="C643" s="2"/>
      <c r="D643" s="4"/>
      <c r="E643" s="4"/>
      <c r="F643" s="1"/>
      <c r="G643" s="1"/>
      <c r="H643" s="1"/>
    </row>
    <row r="644" spans="1:8" ht="15.5">
      <c r="A644" s="3"/>
      <c r="B644" s="2"/>
      <c r="C644" s="2"/>
      <c r="D644" s="4"/>
      <c r="E644" s="4"/>
      <c r="F644" s="1"/>
      <c r="G644" s="1"/>
      <c r="H644" s="1"/>
    </row>
    <row r="645" spans="1:8" ht="15.5">
      <c r="A645" s="3"/>
      <c r="B645" s="2"/>
      <c r="C645" s="2"/>
      <c r="D645" s="4"/>
      <c r="E645" s="4"/>
      <c r="F645" s="1"/>
      <c r="G645" s="1"/>
      <c r="H645" s="1"/>
    </row>
    <row r="646" spans="1:8" ht="15.5">
      <c r="A646" s="3"/>
      <c r="B646" s="2"/>
      <c r="C646" s="2"/>
      <c r="D646" s="4"/>
      <c r="E646" s="4"/>
      <c r="F646" s="1"/>
      <c r="G646" s="1"/>
      <c r="H646" s="1"/>
    </row>
    <row r="647" spans="1:8" ht="15.5">
      <c r="A647" s="3"/>
      <c r="B647" s="2"/>
      <c r="H647" s="1"/>
    </row>
    <row r="654" spans="1:8" ht="17.5">
      <c r="A654" s="705" t="s">
        <v>0</v>
      </c>
      <c r="B654" s="705"/>
      <c r="C654" s="705"/>
      <c r="D654" s="705"/>
      <c r="E654" s="705"/>
      <c r="F654" s="705"/>
      <c r="G654" s="705"/>
      <c r="H654" s="705"/>
    </row>
    <row r="655" spans="1:8" ht="15.5">
      <c r="A655" s="739" t="s">
        <v>11</v>
      </c>
      <c r="B655" s="739"/>
      <c r="C655" s="739"/>
      <c r="D655" s="739"/>
      <c r="E655" s="739"/>
      <c r="F655" s="739"/>
      <c r="G655" s="739"/>
      <c r="H655" s="739"/>
    </row>
    <row r="656" spans="1:8" ht="15.5">
      <c r="A656" s="739" t="s">
        <v>12</v>
      </c>
      <c r="B656" s="739"/>
      <c r="C656" s="739"/>
      <c r="D656" s="739"/>
      <c r="E656" s="739"/>
      <c r="F656" s="739"/>
      <c r="G656" s="739"/>
      <c r="H656" s="739"/>
    </row>
    <row r="657" spans="1:8" ht="15.5">
      <c r="A657" s="3"/>
      <c r="B657" s="2"/>
      <c r="C657" s="2"/>
      <c r="D657" s="4"/>
      <c r="E657" s="4"/>
      <c r="F657" s="1"/>
      <c r="G657" s="1"/>
      <c r="H657" s="1"/>
    </row>
    <row r="658" spans="1:8" ht="15.5">
      <c r="A658" s="3"/>
      <c r="B658" s="2"/>
      <c r="C658" s="2"/>
      <c r="D658" s="4"/>
      <c r="E658" s="4"/>
      <c r="F658" s="1"/>
      <c r="G658" s="1"/>
      <c r="H658" s="639" t="s">
        <v>976</v>
      </c>
    </row>
    <row r="659" spans="1:8" ht="15.5">
      <c r="A659" s="463" t="s">
        <v>813</v>
      </c>
      <c r="B659" s="5"/>
      <c r="C659" s="5"/>
      <c r="D659" s="5"/>
      <c r="E659" s="5"/>
      <c r="F659" s="1"/>
      <c r="G659" s="1"/>
      <c r="H659" s="1"/>
    </row>
    <row r="660" spans="1:8" ht="16" thickBot="1">
      <c r="A660" s="3"/>
      <c r="B660" s="5"/>
      <c r="C660" s="2"/>
      <c r="D660" s="4"/>
      <c r="E660" s="4"/>
      <c r="F660" s="1"/>
      <c r="G660" s="1"/>
      <c r="H660" s="1"/>
    </row>
    <row r="661" spans="1:8" ht="13.5" thickTop="1" thickBot="1">
      <c r="A661" s="69" t="s">
        <v>3</v>
      </c>
      <c r="B661" s="109" t="s">
        <v>901</v>
      </c>
      <c r="C661" s="109" t="s">
        <v>291</v>
      </c>
      <c r="D661" s="113" t="s">
        <v>4</v>
      </c>
      <c r="E661" s="113" t="s">
        <v>13</v>
      </c>
      <c r="F661" s="114" t="s">
        <v>6</v>
      </c>
      <c r="G661" s="114" t="s">
        <v>7</v>
      </c>
      <c r="H661" s="115" t="s">
        <v>8</v>
      </c>
    </row>
    <row r="662" spans="1:8" ht="13" thickTop="1">
      <c r="A662" s="48">
        <v>1</v>
      </c>
      <c r="B662" s="78" t="s">
        <v>897</v>
      </c>
      <c r="C662" s="116" t="s">
        <v>58</v>
      </c>
      <c r="D662" s="74"/>
      <c r="E662" s="35" t="s">
        <v>140</v>
      </c>
      <c r="F662" s="58">
        <v>644847</v>
      </c>
      <c r="G662" s="68"/>
      <c r="H662" s="70"/>
    </row>
    <row r="663" spans="1:8">
      <c r="A663" s="64">
        <v>2</v>
      </c>
      <c r="B663" s="75" t="s">
        <v>898</v>
      </c>
      <c r="C663" s="116" t="s">
        <v>58</v>
      </c>
      <c r="D663" s="40"/>
      <c r="E663" s="57" t="s">
        <v>140</v>
      </c>
      <c r="F663" s="58">
        <v>1517264</v>
      </c>
      <c r="G663" s="58"/>
      <c r="H663" s="59"/>
    </row>
    <row r="664" spans="1:8">
      <c r="A664" s="64">
        <v>3</v>
      </c>
      <c r="B664" s="75" t="s">
        <v>899</v>
      </c>
      <c r="C664" s="116" t="s">
        <v>58</v>
      </c>
      <c r="D664" s="40"/>
      <c r="E664" s="57" t="s">
        <v>140</v>
      </c>
      <c r="F664" s="58">
        <v>206540</v>
      </c>
      <c r="G664" s="58"/>
      <c r="H664" s="59"/>
    </row>
    <row r="665" spans="1:8">
      <c r="A665" s="64">
        <v>4</v>
      </c>
      <c r="B665" s="75" t="s">
        <v>896</v>
      </c>
      <c r="C665" s="116" t="s">
        <v>58</v>
      </c>
      <c r="D665" s="40"/>
      <c r="E665" s="57" t="s">
        <v>140</v>
      </c>
      <c r="F665" s="58">
        <v>8757654.4499999993</v>
      </c>
      <c r="G665" s="58"/>
      <c r="H665" s="59"/>
    </row>
    <row r="666" spans="1:8">
      <c r="A666" s="64">
        <v>5</v>
      </c>
      <c r="B666" s="78" t="s">
        <v>897</v>
      </c>
      <c r="C666" s="116" t="s">
        <v>59</v>
      </c>
      <c r="D666" s="125"/>
      <c r="E666" s="36" t="s">
        <v>148</v>
      </c>
      <c r="F666" s="46">
        <v>1274076.77</v>
      </c>
      <c r="G666" s="58"/>
      <c r="H666" s="59"/>
    </row>
    <row r="667" spans="1:8">
      <c r="A667" s="64">
        <v>6</v>
      </c>
      <c r="B667" s="75" t="s">
        <v>898</v>
      </c>
      <c r="C667" s="116" t="s">
        <v>59</v>
      </c>
      <c r="D667" s="40"/>
      <c r="E667" s="37" t="s">
        <v>148</v>
      </c>
      <c r="F667" s="46">
        <v>1602526.56</v>
      </c>
      <c r="G667" s="58"/>
      <c r="H667" s="59"/>
    </row>
    <row r="668" spans="1:8">
      <c r="A668" s="64">
        <v>7</v>
      </c>
      <c r="B668" s="75" t="s">
        <v>899</v>
      </c>
      <c r="C668" s="116" t="s">
        <v>59</v>
      </c>
      <c r="D668" s="40"/>
      <c r="E668" s="37" t="s">
        <v>148</v>
      </c>
      <c r="F668" s="46">
        <v>591751.82999999996</v>
      </c>
      <c r="G668" s="58"/>
      <c r="H668" s="59"/>
    </row>
    <row r="669" spans="1:8">
      <c r="A669" s="64">
        <v>8</v>
      </c>
      <c r="B669" s="75" t="s">
        <v>896</v>
      </c>
      <c r="C669" s="116" t="s">
        <v>59</v>
      </c>
      <c r="D669" s="40"/>
      <c r="E669" s="37" t="s">
        <v>148</v>
      </c>
      <c r="F669" s="46">
        <v>995770.5</v>
      </c>
      <c r="G669" s="58"/>
      <c r="H669" s="59"/>
    </row>
    <row r="670" spans="1:8" ht="14">
      <c r="A670" s="64">
        <v>9</v>
      </c>
      <c r="B670" s="78" t="s">
        <v>897</v>
      </c>
      <c r="C670" s="181" t="s">
        <v>60</v>
      </c>
      <c r="D670" s="125"/>
      <c r="E670" s="125" t="s">
        <v>181</v>
      </c>
      <c r="F670" s="613">
        <v>34072708.850000001</v>
      </c>
      <c r="G670" s="58"/>
      <c r="H670" s="59"/>
    </row>
    <row r="671" spans="1:8" ht="14">
      <c r="A671" s="64">
        <v>10</v>
      </c>
      <c r="B671" s="75" t="s">
        <v>898</v>
      </c>
      <c r="C671" s="181" t="s">
        <v>60</v>
      </c>
      <c r="D671" s="40"/>
      <c r="E671" s="40" t="s">
        <v>181</v>
      </c>
      <c r="F671" s="613">
        <v>62658115.25</v>
      </c>
      <c r="G671" s="58"/>
      <c r="H671" s="59"/>
    </row>
    <row r="672" spans="1:8" ht="14">
      <c r="A672" s="64">
        <v>11</v>
      </c>
      <c r="B672" s="75" t="s">
        <v>899</v>
      </c>
      <c r="C672" s="181" t="s">
        <v>60</v>
      </c>
      <c r="D672" s="40"/>
      <c r="E672" s="40" t="s">
        <v>181</v>
      </c>
      <c r="F672" s="613">
        <v>19829508.710000001</v>
      </c>
      <c r="G672" s="58"/>
      <c r="H672" s="59"/>
    </row>
    <row r="673" spans="1:8">
      <c r="A673" s="64">
        <v>12</v>
      </c>
      <c r="B673" s="75" t="s">
        <v>896</v>
      </c>
      <c r="C673" s="181" t="s">
        <v>60</v>
      </c>
      <c r="D673" s="40"/>
      <c r="E673" s="40" t="s">
        <v>181</v>
      </c>
      <c r="F673" s="46">
        <v>18307698.899999999</v>
      </c>
      <c r="G673" s="58"/>
      <c r="H673" s="59"/>
    </row>
    <row r="674" spans="1:8">
      <c r="A674" s="54"/>
      <c r="B674" s="65"/>
      <c r="C674" s="66"/>
      <c r="D674" s="67"/>
      <c r="E674" s="57"/>
      <c r="F674" s="58"/>
      <c r="G674" s="58"/>
      <c r="H674" s="59"/>
    </row>
    <row r="675" spans="1:8">
      <c r="A675" s="54"/>
      <c r="B675" s="65"/>
      <c r="C675" s="66"/>
      <c r="D675" s="67"/>
      <c r="E675" s="57"/>
      <c r="F675" s="58"/>
      <c r="G675" s="58"/>
      <c r="H675" s="59"/>
    </row>
    <row r="676" spans="1:8">
      <c r="A676" s="54"/>
      <c r="B676" s="65"/>
      <c r="C676" s="66"/>
      <c r="D676" s="67"/>
      <c r="E676" s="57"/>
      <c r="F676" s="58"/>
      <c r="G676" s="58"/>
      <c r="H676" s="59"/>
    </row>
    <row r="677" spans="1:8">
      <c r="A677" s="54"/>
      <c r="B677" s="65"/>
      <c r="C677" s="66"/>
      <c r="D677" s="67"/>
      <c r="E677" s="57"/>
      <c r="F677" s="58"/>
      <c r="G677" s="58"/>
      <c r="H677" s="59"/>
    </row>
    <row r="678" spans="1:8">
      <c r="A678" s="54"/>
      <c r="B678" s="65"/>
      <c r="C678" s="66"/>
      <c r="D678" s="67"/>
      <c r="E678" s="57"/>
      <c r="F678" s="58"/>
      <c r="G678" s="58"/>
      <c r="H678" s="59"/>
    </row>
    <row r="679" spans="1:8">
      <c r="A679" s="54"/>
      <c r="B679" s="65"/>
      <c r="C679" s="66"/>
      <c r="D679" s="67"/>
      <c r="E679" s="57"/>
      <c r="F679" s="58"/>
      <c r="G679" s="58"/>
      <c r="H679" s="59"/>
    </row>
    <row r="680" spans="1:8">
      <c r="A680" s="54"/>
      <c r="B680" s="65"/>
      <c r="C680" s="66"/>
      <c r="D680" s="67"/>
      <c r="E680" s="57"/>
      <c r="F680" s="58"/>
      <c r="G680" s="58"/>
      <c r="H680" s="59"/>
    </row>
    <row r="681" spans="1:8">
      <c r="A681" s="54"/>
      <c r="B681" s="65"/>
      <c r="C681" s="66"/>
      <c r="D681" s="67"/>
      <c r="E681" s="57"/>
      <c r="F681" s="58"/>
      <c r="G681" s="58"/>
      <c r="H681" s="59"/>
    </row>
    <row r="682" spans="1:8">
      <c r="A682" s="54"/>
      <c r="B682" s="65"/>
      <c r="C682" s="66"/>
      <c r="D682" s="67"/>
      <c r="E682" s="57"/>
      <c r="F682" s="58"/>
      <c r="G682" s="58"/>
      <c r="H682" s="59"/>
    </row>
    <row r="683" spans="1:8">
      <c r="A683" s="54"/>
      <c r="B683" s="65"/>
      <c r="C683" s="66"/>
      <c r="D683" s="67"/>
      <c r="E683" s="57"/>
      <c r="F683" s="58"/>
      <c r="G683" s="58"/>
      <c r="H683" s="59"/>
    </row>
    <row r="684" spans="1:8">
      <c r="A684" s="54"/>
      <c r="B684" s="65"/>
      <c r="C684" s="66"/>
      <c r="D684" s="67"/>
      <c r="E684" s="57"/>
      <c r="F684" s="58"/>
      <c r="G684" s="58"/>
      <c r="H684" s="59"/>
    </row>
    <row r="685" spans="1:8">
      <c r="A685" s="54"/>
      <c r="B685" s="65"/>
      <c r="C685" s="66"/>
      <c r="D685" s="67"/>
      <c r="E685" s="57"/>
      <c r="F685" s="58"/>
      <c r="G685" s="58"/>
      <c r="H685" s="59"/>
    </row>
    <row r="686" spans="1:8">
      <c r="A686" s="54"/>
      <c r="B686" s="65"/>
      <c r="C686" s="66"/>
      <c r="D686" s="67"/>
      <c r="E686" s="57"/>
      <c r="F686" s="58"/>
      <c r="G686" s="58"/>
      <c r="H686" s="59"/>
    </row>
    <row r="687" spans="1:8">
      <c r="A687" s="54"/>
      <c r="B687" s="65"/>
      <c r="C687" s="66"/>
      <c r="D687" s="67"/>
      <c r="E687" s="57"/>
      <c r="F687" s="58"/>
      <c r="G687" s="58"/>
      <c r="H687" s="59"/>
    </row>
    <row r="688" spans="1:8">
      <c r="A688" s="54"/>
      <c r="B688" s="65"/>
      <c r="C688" s="66"/>
      <c r="D688" s="67"/>
      <c r="E688" s="57"/>
      <c r="F688" s="58"/>
      <c r="G688" s="58"/>
      <c r="H688" s="59"/>
    </row>
    <row r="689" spans="1:11">
      <c r="A689" s="54"/>
      <c r="B689" s="65"/>
      <c r="C689" s="66"/>
      <c r="D689" s="67"/>
      <c r="E689" s="57"/>
      <c r="F689" s="58"/>
      <c r="G689" s="58"/>
      <c r="H689" s="59"/>
    </row>
    <row r="690" spans="1:11" ht="13" thickBot="1">
      <c r="A690" s="54"/>
      <c r="B690" s="65"/>
      <c r="C690" s="66"/>
      <c r="D690" s="67"/>
      <c r="E690" s="57"/>
      <c r="F690" s="58"/>
      <c r="G690" s="58"/>
      <c r="H690" s="59"/>
    </row>
    <row r="691" spans="1:11" ht="14" thickTop="1" thickBot="1">
      <c r="A691" s="749" t="s">
        <v>10</v>
      </c>
      <c r="B691" s="750"/>
      <c r="C691" s="750"/>
      <c r="D691" s="71"/>
      <c r="E691" s="71"/>
      <c r="F691" s="62">
        <f>SUM(F662:F690)</f>
        <v>150458462.82000002</v>
      </c>
      <c r="G691" s="62">
        <f>SUM(G662:G690)</f>
        <v>0</v>
      </c>
      <c r="H691" s="63">
        <f>SUM(F691-G691)</f>
        <v>150458462.82000002</v>
      </c>
      <c r="I691" s="44">
        <f>SUM(F691)</f>
        <v>150458462.82000002</v>
      </c>
      <c r="J691" s="44">
        <f>SUM(G691)</f>
        <v>0</v>
      </c>
      <c r="K691" s="44">
        <f>SUM(H691)</f>
        <v>150458462.82000002</v>
      </c>
    </row>
    <row r="692" spans="1:11" ht="16" thickTop="1">
      <c r="A692" s="25"/>
      <c r="B692" s="25"/>
      <c r="C692" s="25"/>
      <c r="D692" s="26"/>
      <c r="E692" s="26"/>
      <c r="F692" s="27"/>
      <c r="G692" s="27"/>
      <c r="H692" s="27"/>
    </row>
    <row r="693" spans="1:11" ht="15.5">
      <c r="A693" s="25"/>
      <c r="B693" s="25"/>
      <c r="C693" s="25"/>
      <c r="D693" s="26"/>
      <c r="E693" s="26"/>
      <c r="F693" s="27"/>
      <c r="G693" s="27"/>
      <c r="H693" s="27"/>
    </row>
    <row r="694" spans="1:11" ht="15.5">
      <c r="A694" s="25"/>
      <c r="B694" s="25"/>
      <c r="C694" s="25"/>
      <c r="D694" s="26"/>
      <c r="E694" s="26"/>
      <c r="F694" s="27"/>
      <c r="G694" s="27"/>
      <c r="H694" s="27"/>
      <c r="I694"/>
      <c r="J694"/>
      <c r="K694"/>
    </row>
    <row r="695" spans="1:11" ht="15.5">
      <c r="A695" s="25"/>
      <c r="B695" s="25"/>
      <c r="C695" s="25"/>
      <c r="D695" s="26"/>
      <c r="E695" s="26"/>
      <c r="F695" s="27"/>
      <c r="G695" s="27"/>
      <c r="H695" s="27"/>
    </row>
    <row r="696" spans="1:11" ht="15.5">
      <c r="A696" s="25"/>
      <c r="B696" s="25"/>
      <c r="C696" s="25"/>
      <c r="D696" s="26"/>
      <c r="E696" s="26"/>
      <c r="F696" s="27"/>
      <c r="G696" s="27"/>
      <c r="H696" s="27"/>
    </row>
    <row r="697" spans="1:11" ht="15.5">
      <c r="A697" s="25"/>
      <c r="B697" s="25"/>
      <c r="C697" s="25"/>
      <c r="D697" s="26"/>
      <c r="E697" s="26"/>
      <c r="F697" s="27"/>
      <c r="G697" s="27"/>
      <c r="H697" s="27"/>
    </row>
    <row r="698" spans="1:11" ht="15.5">
      <c r="A698" s="25"/>
      <c r="B698" s="25"/>
      <c r="C698" s="25"/>
      <c r="D698" s="26"/>
      <c r="E698" s="26"/>
      <c r="F698" s="27"/>
      <c r="G698" s="27"/>
      <c r="H698" s="27"/>
    </row>
    <row r="699" spans="1:11" ht="15.5">
      <c r="A699" s="25"/>
      <c r="B699" s="25"/>
      <c r="C699" s="25"/>
      <c r="D699" s="26"/>
      <c r="E699" s="26"/>
      <c r="F699" s="27"/>
      <c r="G699" s="27"/>
      <c r="H699" s="27"/>
    </row>
    <row r="700" spans="1:11" ht="15.5">
      <c r="A700" s="25"/>
      <c r="B700" s="25"/>
      <c r="C700" s="25"/>
      <c r="D700" s="26"/>
      <c r="E700" s="26"/>
      <c r="F700" s="27"/>
      <c r="G700" s="27"/>
      <c r="H700" s="27"/>
    </row>
    <row r="701" spans="1:11" ht="15.5">
      <c r="A701" s="25"/>
      <c r="B701" s="25"/>
      <c r="C701" s="25"/>
      <c r="D701" s="26"/>
      <c r="E701" s="26"/>
      <c r="F701" s="27"/>
      <c r="G701" s="27"/>
      <c r="H701" s="27"/>
    </row>
    <row r="702" spans="1:11" ht="15.5">
      <c r="A702" s="25"/>
      <c r="B702" s="25"/>
      <c r="C702" s="25"/>
      <c r="D702" s="26"/>
      <c r="E702" s="26"/>
      <c r="F702" s="27"/>
      <c r="G702" s="27"/>
      <c r="H702" s="27"/>
    </row>
    <row r="703" spans="1:11" ht="15.5">
      <c r="A703" s="25"/>
      <c r="B703" s="25"/>
      <c r="C703" s="25"/>
      <c r="D703" s="26"/>
      <c r="E703" s="26"/>
      <c r="F703" s="27"/>
      <c r="G703" s="27"/>
      <c r="H703" s="27"/>
    </row>
    <row r="704" spans="1:11" ht="15.5">
      <c r="A704" s="25"/>
      <c r="B704" s="25"/>
      <c r="C704" s="25"/>
      <c r="D704" s="26"/>
      <c r="E704" s="26"/>
      <c r="F704" s="27"/>
      <c r="G704" s="27"/>
      <c r="H704" s="27"/>
    </row>
    <row r="705" spans="1:8" ht="15.5">
      <c r="H705" s="1"/>
    </row>
    <row r="707" spans="1:8" ht="17.5">
      <c r="A707" s="705" t="s">
        <v>0</v>
      </c>
      <c r="B707" s="705"/>
      <c r="C707" s="705"/>
      <c r="D707" s="705"/>
      <c r="E707" s="705"/>
      <c r="F707" s="705"/>
      <c r="G707" s="705"/>
      <c r="H707" s="705"/>
    </row>
    <row r="708" spans="1:8" ht="15.5">
      <c r="A708" s="739" t="s">
        <v>11</v>
      </c>
      <c r="B708" s="739"/>
      <c r="C708" s="739"/>
      <c r="D708" s="739"/>
      <c r="E708" s="739"/>
      <c r="F708" s="739"/>
      <c r="G708" s="739"/>
      <c r="H708" s="739"/>
    </row>
    <row r="709" spans="1:8" ht="15.5">
      <c r="A709" s="739" t="s">
        <v>12</v>
      </c>
      <c r="B709" s="739"/>
      <c r="C709" s="739"/>
      <c r="D709" s="739"/>
      <c r="E709" s="739"/>
      <c r="F709" s="739"/>
      <c r="G709" s="739"/>
      <c r="H709" s="739"/>
    </row>
    <row r="710" spans="1:8" ht="15.5">
      <c r="A710" s="3"/>
      <c r="B710" s="2"/>
      <c r="C710" s="2"/>
      <c r="D710" s="4"/>
      <c r="E710" s="4"/>
      <c r="F710" s="1"/>
      <c r="G710" s="1"/>
      <c r="H710" s="1"/>
    </row>
    <row r="711" spans="1:8" ht="15.5">
      <c r="A711" s="3"/>
      <c r="B711" s="2"/>
      <c r="C711" s="2"/>
      <c r="D711" s="4"/>
      <c r="E711" s="4"/>
      <c r="F711" s="1"/>
      <c r="G711" s="1"/>
      <c r="H711" s="639" t="s">
        <v>977</v>
      </c>
    </row>
    <row r="712" spans="1:8" ht="15.5">
      <c r="A712" s="463" t="s">
        <v>814</v>
      </c>
      <c r="B712" s="5"/>
      <c r="C712" s="5"/>
      <c r="D712" s="5"/>
      <c r="E712" s="5"/>
      <c r="F712" s="1"/>
      <c r="G712" s="1"/>
      <c r="H712" s="1"/>
    </row>
    <row r="713" spans="1:8" ht="16" thickBot="1">
      <c r="A713" s="3"/>
      <c r="B713" s="5"/>
      <c r="C713" s="2"/>
      <c r="D713" s="4"/>
      <c r="E713" s="4"/>
      <c r="F713" s="1"/>
      <c r="G713" s="1"/>
      <c r="H713" s="1"/>
    </row>
    <row r="714" spans="1:8" ht="16.5" thickTop="1" thickBot="1">
      <c r="A714" s="6" t="s">
        <v>3</v>
      </c>
      <c r="B714" s="616" t="s">
        <v>901</v>
      </c>
      <c r="C714" s="616" t="s">
        <v>291</v>
      </c>
      <c r="D714" s="7" t="s">
        <v>4</v>
      </c>
      <c r="E714" s="7" t="s">
        <v>13</v>
      </c>
      <c r="F714" s="8" t="s">
        <v>6</v>
      </c>
      <c r="G714" s="8" t="s">
        <v>7</v>
      </c>
      <c r="H714" s="9" t="s">
        <v>8</v>
      </c>
    </row>
    <row r="715" spans="1:8" ht="13" thickTop="1">
      <c r="A715" s="48">
        <v>1</v>
      </c>
      <c r="B715" s="78" t="s">
        <v>897</v>
      </c>
      <c r="C715" s="181" t="s">
        <v>61</v>
      </c>
      <c r="D715" s="125"/>
      <c r="E715" s="36" t="s">
        <v>148</v>
      </c>
      <c r="F715" s="126">
        <v>625647.86</v>
      </c>
      <c r="G715" s="127"/>
      <c r="H715" s="128"/>
    </row>
    <row r="716" spans="1:8">
      <c r="A716" s="54">
        <v>2</v>
      </c>
      <c r="B716" s="75" t="s">
        <v>898</v>
      </c>
      <c r="C716" s="181" t="s">
        <v>61</v>
      </c>
      <c r="D716" s="40"/>
      <c r="E716" s="37" t="s">
        <v>148</v>
      </c>
      <c r="F716" s="129"/>
      <c r="G716" s="130"/>
      <c r="H716" s="131"/>
    </row>
    <row r="717" spans="1:8">
      <c r="A717" s="54">
        <v>3</v>
      </c>
      <c r="B717" s="75" t="s">
        <v>899</v>
      </c>
      <c r="C717" s="181" t="s">
        <v>61</v>
      </c>
      <c r="D717" s="40"/>
      <c r="E717" s="37" t="s">
        <v>148</v>
      </c>
      <c r="F717" s="129"/>
      <c r="G717" s="130"/>
      <c r="H717" s="131"/>
    </row>
    <row r="718" spans="1:8">
      <c r="A718" s="54">
        <v>4</v>
      </c>
      <c r="B718" s="75" t="s">
        <v>896</v>
      </c>
      <c r="C718" s="181" t="s">
        <v>61</v>
      </c>
      <c r="D718" s="40"/>
      <c r="E718" s="37" t="s">
        <v>148</v>
      </c>
      <c r="F718" s="129"/>
      <c r="G718" s="130"/>
      <c r="H718" s="131"/>
    </row>
    <row r="719" spans="1:8">
      <c r="A719" s="54"/>
      <c r="B719" s="55"/>
      <c r="C719" s="132"/>
      <c r="D719" s="124"/>
      <c r="E719" s="124"/>
      <c r="F719" s="133"/>
      <c r="G719" s="134"/>
      <c r="H719" s="135"/>
    </row>
    <row r="720" spans="1:8">
      <c r="A720" s="54"/>
      <c r="B720" s="65"/>
      <c r="C720" s="132"/>
      <c r="D720" s="124"/>
      <c r="E720" s="124"/>
      <c r="F720" s="133"/>
      <c r="G720" s="134"/>
      <c r="H720" s="135"/>
    </row>
    <row r="721" spans="1:8">
      <c r="A721" s="54"/>
      <c r="B721" s="65"/>
      <c r="C721" s="132"/>
      <c r="D721" s="124"/>
      <c r="E721" s="124"/>
      <c r="F721" s="133"/>
      <c r="G721" s="134"/>
      <c r="H721" s="135"/>
    </row>
    <row r="722" spans="1:8">
      <c r="A722" s="54"/>
      <c r="B722" s="65"/>
      <c r="C722" s="132"/>
      <c r="D722" s="124"/>
      <c r="E722" s="124"/>
      <c r="F722" s="133"/>
      <c r="G722" s="134"/>
      <c r="H722" s="135"/>
    </row>
    <row r="723" spans="1:8">
      <c r="A723" s="54"/>
      <c r="B723" s="65"/>
      <c r="C723" s="132"/>
      <c r="D723" s="124"/>
      <c r="E723" s="124"/>
      <c r="F723" s="133"/>
      <c r="G723" s="134"/>
      <c r="H723" s="135"/>
    </row>
    <row r="724" spans="1:8">
      <c r="A724" s="54"/>
      <c r="B724" s="65"/>
      <c r="C724" s="132"/>
      <c r="D724" s="124"/>
      <c r="E724" s="124"/>
      <c r="F724" s="133"/>
      <c r="G724" s="134"/>
      <c r="H724" s="135"/>
    </row>
    <row r="725" spans="1:8">
      <c r="A725" s="54"/>
      <c r="B725" s="65"/>
      <c r="C725" s="132"/>
      <c r="D725" s="124"/>
      <c r="E725" s="124"/>
      <c r="F725" s="133"/>
      <c r="G725" s="134"/>
      <c r="H725" s="135"/>
    </row>
    <row r="726" spans="1:8">
      <c r="A726" s="54"/>
      <c r="B726" s="65"/>
      <c r="C726" s="132"/>
      <c r="D726" s="124"/>
      <c r="E726" s="124"/>
      <c r="F726" s="133"/>
      <c r="G726" s="134"/>
      <c r="H726" s="135"/>
    </row>
    <row r="727" spans="1:8">
      <c r="A727" s="54"/>
      <c r="B727" s="65"/>
      <c r="C727" s="132"/>
      <c r="D727" s="124"/>
      <c r="E727" s="124"/>
      <c r="F727" s="133"/>
      <c r="G727" s="134"/>
      <c r="H727" s="135"/>
    </row>
    <row r="728" spans="1:8">
      <c r="A728" s="54"/>
      <c r="B728" s="65"/>
      <c r="C728" s="132"/>
      <c r="D728" s="124"/>
      <c r="E728" s="124"/>
      <c r="F728" s="133"/>
      <c r="G728" s="134"/>
      <c r="H728" s="135"/>
    </row>
    <row r="729" spans="1:8">
      <c r="A729" s="54"/>
      <c r="B729" s="65"/>
      <c r="C729" s="132"/>
      <c r="D729" s="124"/>
      <c r="E729" s="124"/>
      <c r="F729" s="133"/>
      <c r="G729" s="134"/>
      <c r="H729" s="135"/>
    </row>
    <row r="730" spans="1:8">
      <c r="A730" s="54"/>
      <c r="B730" s="65"/>
      <c r="C730" s="132"/>
      <c r="D730" s="124"/>
      <c r="E730" s="124"/>
      <c r="F730" s="133"/>
      <c r="G730" s="134"/>
      <c r="H730" s="135"/>
    </row>
    <row r="731" spans="1:8">
      <c r="A731" s="54"/>
      <c r="B731" s="65"/>
      <c r="C731" s="132"/>
      <c r="D731" s="124"/>
      <c r="E731" s="124"/>
      <c r="F731" s="133"/>
      <c r="G731" s="134"/>
      <c r="H731" s="135"/>
    </row>
    <row r="732" spans="1:8">
      <c r="A732" s="54"/>
      <c r="B732" s="65"/>
      <c r="C732" s="132"/>
      <c r="D732" s="124"/>
      <c r="E732" s="124"/>
      <c r="F732" s="133"/>
      <c r="G732" s="134"/>
      <c r="H732" s="135"/>
    </row>
    <row r="733" spans="1:8">
      <c r="A733" s="54"/>
      <c r="B733" s="65"/>
      <c r="C733" s="132"/>
      <c r="D733" s="124"/>
      <c r="E733" s="124"/>
      <c r="F733" s="133"/>
      <c r="G733" s="134"/>
      <c r="H733" s="135"/>
    </row>
    <row r="734" spans="1:8">
      <c r="A734" s="54"/>
      <c r="B734" s="65"/>
      <c r="C734" s="132"/>
      <c r="D734" s="124"/>
      <c r="E734" s="124"/>
      <c r="F734" s="133"/>
      <c r="G734" s="134"/>
      <c r="H734" s="135"/>
    </row>
    <row r="735" spans="1:8">
      <c r="A735" s="54"/>
      <c r="B735" s="65"/>
      <c r="C735" s="132"/>
      <c r="D735" s="124"/>
      <c r="E735" s="124"/>
      <c r="F735" s="133"/>
      <c r="G735" s="134"/>
      <c r="H735" s="135"/>
    </row>
    <row r="736" spans="1:8">
      <c r="A736" s="54"/>
      <c r="B736" s="65"/>
      <c r="C736" s="132"/>
      <c r="D736" s="124"/>
      <c r="E736" s="124"/>
      <c r="F736" s="133"/>
      <c r="G736" s="134"/>
      <c r="H736" s="135"/>
    </row>
    <row r="737" spans="1:11">
      <c r="A737" s="54"/>
      <c r="B737" s="65"/>
      <c r="C737" s="132"/>
      <c r="D737" s="124"/>
      <c r="E737" s="124"/>
      <c r="F737" s="133"/>
      <c r="G737" s="134"/>
      <c r="H737" s="135"/>
    </row>
    <row r="738" spans="1:11">
      <c r="A738" s="54"/>
      <c r="B738" s="65"/>
      <c r="C738" s="132"/>
      <c r="D738" s="124"/>
      <c r="E738" s="124"/>
      <c r="F738" s="133"/>
      <c r="G738" s="134"/>
      <c r="H738" s="135"/>
    </row>
    <row r="739" spans="1:11">
      <c r="A739" s="54"/>
      <c r="B739" s="65"/>
      <c r="C739" s="132"/>
      <c r="D739" s="124"/>
      <c r="E739" s="124"/>
      <c r="F739" s="133"/>
      <c r="G739" s="134"/>
      <c r="H739" s="135"/>
    </row>
    <row r="740" spans="1:11">
      <c r="A740" s="54"/>
      <c r="B740" s="65"/>
      <c r="C740" s="132"/>
      <c r="D740" s="124"/>
      <c r="E740" s="124"/>
      <c r="F740" s="133"/>
      <c r="G740" s="134"/>
      <c r="H740" s="135"/>
    </row>
    <row r="741" spans="1:11">
      <c r="A741" s="54"/>
      <c r="B741" s="65"/>
      <c r="C741" s="132"/>
      <c r="D741" s="124"/>
      <c r="E741" s="124"/>
      <c r="F741" s="133"/>
      <c r="G741" s="134"/>
      <c r="H741" s="135"/>
    </row>
    <row r="742" spans="1:11">
      <c r="A742" s="54"/>
      <c r="B742" s="65"/>
      <c r="C742" s="132"/>
      <c r="D742" s="124"/>
      <c r="E742" s="124"/>
      <c r="F742" s="133"/>
      <c r="G742" s="134"/>
      <c r="H742" s="135"/>
    </row>
    <row r="743" spans="1:11">
      <c r="A743" s="54"/>
      <c r="B743" s="65"/>
      <c r="C743" s="132"/>
      <c r="D743" s="124"/>
      <c r="E743" s="124"/>
      <c r="F743" s="133"/>
      <c r="G743" s="134"/>
      <c r="H743" s="135"/>
    </row>
    <row r="744" spans="1:11" ht="13" thickBot="1">
      <c r="A744" s="54"/>
      <c r="B744" s="65"/>
      <c r="C744" s="132"/>
      <c r="D744" s="124"/>
      <c r="E744" s="124"/>
      <c r="F744" s="133"/>
      <c r="G744" s="134"/>
      <c r="H744" s="135"/>
    </row>
    <row r="745" spans="1:11" ht="14" thickTop="1" thickBot="1">
      <c r="A745" s="749" t="s">
        <v>10</v>
      </c>
      <c r="B745" s="750"/>
      <c r="C745" s="750"/>
      <c r="D745" s="71"/>
      <c r="E745" s="71"/>
      <c r="F745" s="62">
        <f>SUM(F715:F744)</f>
        <v>625647.86</v>
      </c>
      <c r="G745" s="62">
        <f>SUM(G715:G744)</f>
        <v>0</v>
      </c>
      <c r="H745" s="63">
        <f>SUM(F745-G745)</f>
        <v>625647.86</v>
      </c>
      <c r="I745" s="44">
        <f>F745</f>
        <v>625647.86</v>
      </c>
      <c r="J745" s="44">
        <f>G745</f>
        <v>0</v>
      </c>
      <c r="K745" s="44">
        <f>H745</f>
        <v>625647.86</v>
      </c>
    </row>
    <row r="746" spans="1:11" ht="16" thickTop="1">
      <c r="A746" s="3"/>
      <c r="B746" s="2"/>
      <c r="C746" s="2"/>
      <c r="D746" s="4"/>
      <c r="E746" s="4"/>
      <c r="F746" s="1"/>
      <c r="G746" s="1"/>
      <c r="H746" s="1"/>
    </row>
    <row r="747" spans="1:11" ht="15.5">
      <c r="A747" s="3"/>
      <c r="B747" s="2"/>
      <c r="C747" s="2"/>
      <c r="D747" s="4"/>
      <c r="E747" s="4"/>
      <c r="F747" s="1"/>
      <c r="G747" s="1"/>
      <c r="H747" s="1"/>
    </row>
    <row r="748" spans="1:11" ht="15.5">
      <c r="A748" s="3"/>
      <c r="B748" s="2"/>
      <c r="C748" s="2"/>
      <c r="D748" s="4"/>
      <c r="E748" s="4"/>
      <c r="F748" s="1"/>
      <c r="G748" s="1"/>
      <c r="H748" s="1"/>
    </row>
    <row r="749" spans="1:11" ht="15.5">
      <c r="A749" s="3"/>
      <c r="B749" s="2"/>
      <c r="C749" s="2"/>
      <c r="D749" s="4"/>
      <c r="E749" s="4"/>
      <c r="F749" s="1"/>
      <c r="G749" s="1"/>
      <c r="H749" s="1"/>
    </row>
    <row r="750" spans="1:11" ht="15.5">
      <c r="A750" s="3"/>
      <c r="B750" s="2"/>
      <c r="C750" s="2"/>
      <c r="D750" s="4"/>
      <c r="E750" s="4"/>
      <c r="F750" s="1"/>
      <c r="G750" s="1"/>
      <c r="H750" s="1"/>
    </row>
    <row r="751" spans="1:11" ht="15.5">
      <c r="A751" s="3"/>
      <c r="B751" s="2"/>
      <c r="C751" s="2"/>
      <c r="D751" s="4"/>
      <c r="E751" s="4"/>
      <c r="F751" s="1"/>
      <c r="G751" s="1"/>
      <c r="H751" s="1"/>
    </row>
    <row r="752" spans="1:11" ht="15.5">
      <c r="A752" s="3"/>
      <c r="B752" s="2"/>
      <c r="C752" s="2"/>
      <c r="D752" s="4"/>
      <c r="E752" s="4"/>
      <c r="F752" s="1"/>
      <c r="G752" s="1"/>
      <c r="H752" s="1"/>
    </row>
    <row r="753" spans="1:11" ht="15.5">
      <c r="A753" s="3"/>
      <c r="B753" s="2"/>
      <c r="C753" s="2"/>
      <c r="D753" s="4"/>
      <c r="E753" s="4"/>
      <c r="F753" s="1"/>
      <c r="G753" s="1"/>
      <c r="H753" s="1"/>
    </row>
    <row r="754" spans="1:11" ht="15.5">
      <c r="A754" s="3"/>
      <c r="B754" s="2"/>
      <c r="C754" s="2"/>
      <c r="D754" s="4"/>
      <c r="E754" s="4"/>
      <c r="F754" s="1"/>
      <c r="G754" s="1"/>
      <c r="H754" s="1"/>
    </row>
    <row r="755" spans="1:11" ht="15.5">
      <c r="A755" s="3"/>
      <c r="B755" s="2"/>
      <c r="C755" s="2"/>
      <c r="D755" s="4"/>
      <c r="E755" s="4"/>
      <c r="F755" s="1"/>
      <c r="G755" s="1"/>
      <c r="H755" s="1"/>
    </row>
    <row r="756" spans="1:11" ht="15.5">
      <c r="A756" s="3"/>
      <c r="B756" s="2"/>
      <c r="C756" s="2"/>
      <c r="D756" s="4"/>
      <c r="E756" s="4"/>
      <c r="F756" s="1"/>
      <c r="G756" s="1"/>
      <c r="H756" s="1"/>
    </row>
    <row r="757" spans="1:11" ht="15.5">
      <c r="A757" s="3"/>
      <c r="B757" s="2"/>
      <c r="C757" s="2"/>
      <c r="D757" s="4"/>
      <c r="E757" s="4"/>
      <c r="F757" s="1"/>
      <c r="G757" s="1"/>
      <c r="H757" s="1"/>
    </row>
    <row r="758" spans="1:11" ht="15.5">
      <c r="A758" s="3"/>
      <c r="B758" s="2"/>
      <c r="C758" s="2"/>
      <c r="D758" s="4"/>
      <c r="E758" s="4"/>
      <c r="F758" s="1"/>
      <c r="G758" s="1"/>
      <c r="H758" s="1"/>
      <c r="I758"/>
      <c r="J758"/>
      <c r="K758"/>
    </row>
    <row r="759" spans="1:11" ht="15.5">
      <c r="A759" s="3"/>
      <c r="B759" s="2"/>
      <c r="C759" s="2"/>
      <c r="D759" s="4"/>
      <c r="E759" s="4"/>
      <c r="F759" s="1"/>
      <c r="G759" s="1"/>
      <c r="H759" s="1"/>
    </row>
    <row r="761" spans="1:11" ht="17.5">
      <c r="A761" s="705" t="s">
        <v>0</v>
      </c>
      <c r="B761" s="705"/>
      <c r="C761" s="705"/>
      <c r="D761" s="705"/>
      <c r="E761" s="705"/>
      <c r="F761" s="705"/>
      <c r="G761" s="705"/>
      <c r="H761" s="705"/>
    </row>
    <row r="762" spans="1:11" ht="15.5">
      <c r="A762" s="739" t="s">
        <v>11</v>
      </c>
      <c r="B762" s="739"/>
      <c r="C762" s="739"/>
      <c r="D762" s="739"/>
      <c r="E762" s="739"/>
      <c r="F762" s="739"/>
      <c r="G762" s="739"/>
      <c r="H762" s="739"/>
    </row>
    <row r="763" spans="1:11" ht="15.5">
      <c r="A763" s="739" t="s">
        <v>12</v>
      </c>
      <c r="B763" s="739"/>
      <c r="C763" s="739"/>
      <c r="D763" s="739"/>
      <c r="E763" s="739"/>
      <c r="F763" s="739"/>
      <c r="G763" s="739"/>
      <c r="H763" s="739"/>
    </row>
    <row r="764" spans="1:11" ht="15.5">
      <c r="A764" s="3"/>
      <c r="B764" s="2"/>
      <c r="C764" s="2"/>
      <c r="D764" s="4"/>
      <c r="E764" s="4"/>
      <c r="F764" s="1"/>
      <c r="G764" s="1"/>
      <c r="H764" s="1"/>
    </row>
    <row r="765" spans="1:11" ht="15.5">
      <c r="A765" s="3"/>
      <c r="B765" s="2"/>
      <c r="C765" s="2"/>
      <c r="D765" s="4"/>
      <c r="E765" s="4"/>
      <c r="F765" s="1"/>
      <c r="G765" s="1"/>
      <c r="H765" s="639" t="s">
        <v>978</v>
      </c>
    </row>
    <row r="766" spans="1:11" ht="15.5">
      <c r="A766" s="740" t="s">
        <v>815</v>
      </c>
      <c r="B766" s="741"/>
      <c r="C766" s="741"/>
      <c r="D766" s="741"/>
      <c r="E766" s="741"/>
      <c r="F766" s="1"/>
      <c r="G766" s="1"/>
      <c r="H766" s="1"/>
    </row>
    <row r="767" spans="1:11" ht="16" thickBot="1">
      <c r="A767" s="3"/>
      <c r="B767" s="5"/>
      <c r="C767" s="2"/>
      <c r="D767" s="4"/>
      <c r="E767" s="4"/>
      <c r="F767" s="1"/>
      <c r="G767" s="1"/>
      <c r="H767" s="1"/>
    </row>
    <row r="768" spans="1:11" ht="16.5" thickTop="1" thickBot="1">
      <c r="A768" s="6" t="s">
        <v>3</v>
      </c>
      <c r="B768" s="616" t="s">
        <v>901</v>
      </c>
      <c r="C768" s="616" t="s">
        <v>291</v>
      </c>
      <c r="D768" s="7" t="s">
        <v>4</v>
      </c>
      <c r="E768" s="7" t="s">
        <v>13</v>
      </c>
      <c r="F768" s="8" t="s">
        <v>6</v>
      </c>
      <c r="G768" s="8" t="s">
        <v>7</v>
      </c>
      <c r="H768" s="9" t="s">
        <v>8</v>
      </c>
    </row>
    <row r="769" spans="1:8" ht="13" thickTop="1">
      <c r="A769" s="64">
        <v>1</v>
      </c>
      <c r="B769" s="78" t="s">
        <v>897</v>
      </c>
      <c r="C769" s="116" t="s">
        <v>62</v>
      </c>
      <c r="D769" s="74"/>
      <c r="E769" s="40" t="s">
        <v>141</v>
      </c>
      <c r="F769" s="46">
        <v>59195483.609999999</v>
      </c>
      <c r="G769" s="68"/>
      <c r="H769" s="70"/>
    </row>
    <row r="770" spans="1:8">
      <c r="A770" s="54">
        <v>2</v>
      </c>
      <c r="B770" s="75" t="s">
        <v>898</v>
      </c>
      <c r="C770" s="116" t="s">
        <v>62</v>
      </c>
      <c r="D770" s="40"/>
      <c r="E770" s="40" t="s">
        <v>141</v>
      </c>
      <c r="F770" s="46">
        <v>74646319.439999998</v>
      </c>
      <c r="G770" s="58"/>
      <c r="H770" s="59"/>
    </row>
    <row r="771" spans="1:8">
      <c r="A771" s="64">
        <v>3</v>
      </c>
      <c r="B771" s="75" t="s">
        <v>899</v>
      </c>
      <c r="C771" s="116" t="s">
        <v>62</v>
      </c>
      <c r="D771" s="40"/>
      <c r="E771" s="86" t="s">
        <v>141</v>
      </c>
      <c r="F771" s="46">
        <v>46528941.340000004</v>
      </c>
      <c r="G771" s="58"/>
      <c r="H771" s="59"/>
    </row>
    <row r="772" spans="1:8">
      <c r="A772" s="54">
        <v>4</v>
      </c>
      <c r="B772" s="75" t="s">
        <v>896</v>
      </c>
      <c r="C772" s="116" t="s">
        <v>62</v>
      </c>
      <c r="D772" s="40"/>
      <c r="E772" s="36" t="s">
        <v>141</v>
      </c>
      <c r="F772" s="46">
        <v>61798818.920000002</v>
      </c>
      <c r="G772" s="58"/>
      <c r="H772" s="59"/>
    </row>
    <row r="773" spans="1:8">
      <c r="A773" s="64">
        <v>5</v>
      </c>
      <c r="B773" s="65" t="s">
        <v>906</v>
      </c>
      <c r="C773" s="100" t="s">
        <v>747</v>
      </c>
      <c r="D773" s="40"/>
      <c r="E773" s="57" t="s">
        <v>141</v>
      </c>
      <c r="F773" s="58"/>
      <c r="G773" s="521"/>
      <c r="H773" s="59"/>
    </row>
    <row r="774" spans="1:8">
      <c r="A774" s="54">
        <v>6</v>
      </c>
      <c r="B774" s="78" t="s">
        <v>897</v>
      </c>
      <c r="C774" s="42" t="s">
        <v>63</v>
      </c>
      <c r="D774" s="36"/>
      <c r="E774" s="36" t="s">
        <v>149</v>
      </c>
      <c r="F774" s="58">
        <v>233784823.30000001</v>
      </c>
      <c r="G774" s="521"/>
      <c r="H774" s="59"/>
    </row>
    <row r="775" spans="1:8">
      <c r="A775" s="64">
        <v>7</v>
      </c>
      <c r="B775" s="78" t="s">
        <v>898</v>
      </c>
      <c r="C775" s="42" t="s">
        <v>63</v>
      </c>
      <c r="D775" s="36"/>
      <c r="E775" s="36" t="s">
        <v>149</v>
      </c>
      <c r="F775" s="58">
        <v>232208702.59</v>
      </c>
      <c r="G775" s="521"/>
      <c r="H775" s="59"/>
    </row>
    <row r="776" spans="1:8">
      <c r="A776" s="54">
        <v>8</v>
      </c>
      <c r="B776" s="78" t="s">
        <v>899</v>
      </c>
      <c r="C776" s="42" t="s">
        <v>63</v>
      </c>
      <c r="D776" s="36"/>
      <c r="E776" s="36" t="s">
        <v>149</v>
      </c>
      <c r="F776" s="58">
        <v>279479592.91000003</v>
      </c>
      <c r="G776" s="521"/>
      <c r="H776" s="59"/>
    </row>
    <row r="777" spans="1:8">
      <c r="A777" s="64">
        <v>9</v>
      </c>
      <c r="B777" s="78" t="s">
        <v>896</v>
      </c>
      <c r="C777" s="42" t="s">
        <v>63</v>
      </c>
      <c r="D777" s="36"/>
      <c r="E777" s="36" t="s">
        <v>149</v>
      </c>
      <c r="F777" s="58">
        <v>230117101.61000001</v>
      </c>
      <c r="G777" s="521"/>
      <c r="H777" s="59"/>
    </row>
    <row r="778" spans="1:8">
      <c r="A778" s="54">
        <v>10</v>
      </c>
      <c r="B778" s="78" t="s">
        <v>897</v>
      </c>
      <c r="C778" s="193" t="s">
        <v>122</v>
      </c>
      <c r="D778" s="36"/>
      <c r="E778" s="36" t="s">
        <v>149</v>
      </c>
      <c r="F778" s="58"/>
      <c r="G778" s="521"/>
      <c r="H778" s="59"/>
    </row>
    <row r="779" spans="1:8">
      <c r="A779" s="64">
        <v>11</v>
      </c>
      <c r="B779" s="78" t="s">
        <v>903</v>
      </c>
      <c r="C779" s="193" t="s">
        <v>122</v>
      </c>
      <c r="D779" s="36"/>
      <c r="E779" s="36" t="s">
        <v>149</v>
      </c>
      <c r="F779" s="58"/>
      <c r="G779" s="46"/>
      <c r="H779" s="59"/>
    </row>
    <row r="780" spans="1:8">
      <c r="A780" s="54">
        <v>12</v>
      </c>
      <c r="B780" s="78" t="s">
        <v>896</v>
      </c>
      <c r="C780" s="193" t="s">
        <v>127</v>
      </c>
      <c r="D780" s="36"/>
      <c r="E780" s="36" t="s">
        <v>149</v>
      </c>
      <c r="F780" s="58"/>
      <c r="G780" s="58"/>
      <c r="H780" s="59"/>
    </row>
    <row r="781" spans="1:8" ht="14">
      <c r="A781" s="64">
        <v>13</v>
      </c>
      <c r="B781" s="78" t="s">
        <v>899</v>
      </c>
      <c r="C781" s="180" t="s">
        <v>66</v>
      </c>
      <c r="D781" s="36"/>
      <c r="E781" s="36" t="s">
        <v>182</v>
      </c>
      <c r="F781" s="613">
        <v>10880019.66</v>
      </c>
      <c r="G781" s="58"/>
      <c r="H781" s="59"/>
    </row>
    <row r="782" spans="1:8" ht="14">
      <c r="A782" s="54">
        <v>14</v>
      </c>
      <c r="B782" s="78" t="s">
        <v>898</v>
      </c>
      <c r="C782" s="180" t="s">
        <v>66</v>
      </c>
      <c r="D782" s="36"/>
      <c r="E782" s="36" t="s">
        <v>182</v>
      </c>
      <c r="F782" s="613">
        <v>16561648.060000001</v>
      </c>
      <c r="G782" s="58"/>
      <c r="H782" s="59"/>
    </row>
    <row r="783" spans="1:8" ht="14">
      <c r="A783" s="64">
        <v>15</v>
      </c>
      <c r="B783" s="78" t="s">
        <v>899</v>
      </c>
      <c r="C783" s="180" t="s">
        <v>66</v>
      </c>
      <c r="D783" s="36"/>
      <c r="E783" s="36" t="s">
        <v>182</v>
      </c>
      <c r="F783" s="613">
        <v>25970227.710000001</v>
      </c>
      <c r="G783" s="58"/>
      <c r="H783" s="59"/>
    </row>
    <row r="784" spans="1:8">
      <c r="A784" s="54">
        <v>16</v>
      </c>
      <c r="B784" s="78" t="s">
        <v>896</v>
      </c>
      <c r="C784" s="180" t="s">
        <v>66</v>
      </c>
      <c r="D784" s="36"/>
      <c r="E784" s="36" t="s">
        <v>182</v>
      </c>
      <c r="F784" s="46">
        <v>12885958.189999999</v>
      </c>
      <c r="G784" s="58"/>
      <c r="H784" s="59"/>
    </row>
    <row r="785" spans="1:8">
      <c r="A785" s="64">
        <v>17</v>
      </c>
      <c r="B785" s="78" t="s">
        <v>897</v>
      </c>
      <c r="C785" s="66" t="s">
        <v>196</v>
      </c>
      <c r="D785" s="57"/>
      <c r="E785" s="57" t="s">
        <v>197</v>
      </c>
      <c r="F785" s="58"/>
      <c r="G785" s="58"/>
      <c r="H785" s="59"/>
    </row>
    <row r="786" spans="1:8">
      <c r="A786" s="54">
        <v>18</v>
      </c>
      <c r="B786" s="75" t="s">
        <v>898</v>
      </c>
      <c r="C786" s="66" t="s">
        <v>196</v>
      </c>
      <c r="D786" s="36"/>
      <c r="E786" s="404" t="s">
        <v>197</v>
      </c>
      <c r="F786" s="58"/>
      <c r="G786" s="58"/>
      <c r="H786" s="59"/>
    </row>
    <row r="787" spans="1:8">
      <c r="A787" s="64">
        <v>19</v>
      </c>
      <c r="B787" s="75" t="s">
        <v>899</v>
      </c>
      <c r="C787" s="66" t="s">
        <v>196</v>
      </c>
      <c r="D787" s="36"/>
      <c r="E787" s="57" t="s">
        <v>197</v>
      </c>
      <c r="F787" s="58"/>
      <c r="G787" s="58"/>
      <c r="H787" s="59"/>
    </row>
    <row r="788" spans="1:8">
      <c r="A788" s="54">
        <v>20</v>
      </c>
      <c r="B788" s="77" t="s">
        <v>896</v>
      </c>
      <c r="C788" s="66" t="s">
        <v>196</v>
      </c>
      <c r="D788" s="36"/>
      <c r="E788" s="57" t="s">
        <v>197</v>
      </c>
      <c r="F788" s="58"/>
      <c r="G788" s="58"/>
      <c r="H788" s="59"/>
    </row>
    <row r="789" spans="1:8">
      <c r="A789" s="464"/>
      <c r="B789" s="75"/>
      <c r="C789" s="182"/>
      <c r="D789" s="40"/>
      <c r="E789" s="125"/>
      <c r="F789" s="58"/>
      <c r="G789" s="58"/>
      <c r="H789" s="59"/>
    </row>
    <row r="790" spans="1:8">
      <c r="A790" s="64"/>
      <c r="B790" s="78"/>
      <c r="C790" s="170"/>
      <c r="D790" s="125"/>
      <c r="E790" s="125"/>
      <c r="F790" s="58"/>
      <c r="G790" s="58"/>
      <c r="H790" s="59"/>
    </row>
    <row r="791" spans="1:8">
      <c r="A791" s="54"/>
      <c r="B791" s="78"/>
      <c r="C791" s="191"/>
      <c r="D791" s="40"/>
      <c r="E791" s="36"/>
      <c r="F791" s="58"/>
      <c r="G791" s="58"/>
      <c r="H791" s="59"/>
    </row>
    <row r="792" spans="1:8">
      <c r="A792" s="54"/>
      <c r="B792" s="78"/>
      <c r="C792" s="191"/>
      <c r="D792" s="40"/>
      <c r="E792" s="36"/>
      <c r="F792" s="58"/>
      <c r="G792" s="58"/>
      <c r="H792" s="59"/>
    </row>
    <row r="793" spans="1:8">
      <c r="A793" s="54"/>
      <c r="B793" s="78"/>
      <c r="C793" s="191"/>
      <c r="D793" s="40"/>
      <c r="E793" s="36"/>
      <c r="F793" s="58"/>
      <c r="G793" s="58"/>
      <c r="H793" s="59"/>
    </row>
    <row r="794" spans="1:8">
      <c r="A794" s="54"/>
      <c r="B794" s="78"/>
      <c r="C794" s="191"/>
      <c r="D794" s="40"/>
      <c r="E794" s="36"/>
      <c r="F794" s="58"/>
      <c r="G794" s="58"/>
      <c r="H794" s="59"/>
    </row>
    <row r="795" spans="1:8">
      <c r="A795" s="54"/>
      <c r="B795" s="78"/>
      <c r="C795" s="191"/>
      <c r="D795" s="40"/>
      <c r="E795" s="36"/>
      <c r="F795" s="58"/>
      <c r="G795" s="58"/>
      <c r="H795" s="59"/>
    </row>
    <row r="796" spans="1:8">
      <c r="A796" s="54"/>
      <c r="B796" s="78"/>
      <c r="C796" s="191"/>
      <c r="D796" s="40"/>
      <c r="E796" s="36"/>
      <c r="F796" s="58"/>
      <c r="G796" s="58"/>
      <c r="H796" s="59"/>
    </row>
    <row r="797" spans="1:8">
      <c r="A797" s="54"/>
      <c r="B797" s="78"/>
      <c r="C797" s="191"/>
      <c r="D797" s="40"/>
      <c r="E797" s="36"/>
      <c r="F797" s="58"/>
      <c r="G797" s="58"/>
      <c r="H797" s="59"/>
    </row>
    <row r="798" spans="1:8">
      <c r="A798" s="54"/>
      <c r="B798" s="78"/>
      <c r="C798" s="191"/>
      <c r="D798" s="40"/>
      <c r="E798" s="36"/>
      <c r="F798" s="58"/>
      <c r="G798" s="58"/>
      <c r="H798" s="59"/>
    </row>
    <row r="799" spans="1:8">
      <c r="A799" s="54"/>
      <c r="B799" s="78"/>
      <c r="C799" s="191"/>
      <c r="D799" s="40"/>
      <c r="E799" s="36"/>
      <c r="F799" s="58"/>
      <c r="G799" s="58"/>
      <c r="H799" s="59"/>
    </row>
    <row r="800" spans="1:8">
      <c r="A800" s="54"/>
      <c r="B800" s="78"/>
      <c r="C800" s="191"/>
      <c r="D800" s="40"/>
      <c r="E800" s="36"/>
      <c r="F800" s="58"/>
      <c r="G800" s="58"/>
      <c r="H800" s="59"/>
    </row>
    <row r="801" spans="1:11">
      <c r="A801" s="54"/>
      <c r="B801" s="78"/>
      <c r="C801" s="191"/>
      <c r="D801" s="40"/>
      <c r="E801" s="36"/>
      <c r="F801" s="58"/>
      <c r="G801" s="58"/>
      <c r="H801" s="59"/>
    </row>
    <row r="802" spans="1:11" ht="13" thickBot="1">
      <c r="A802" s="64"/>
      <c r="B802" s="192"/>
      <c r="C802" s="192"/>
      <c r="D802" s="40"/>
      <c r="E802" s="97"/>
      <c r="F802" s="98"/>
      <c r="G802" s="58"/>
      <c r="H802" s="59"/>
    </row>
    <row r="803" spans="1:11" ht="14" thickTop="1" thickBot="1">
      <c r="A803" s="749" t="s">
        <v>10</v>
      </c>
      <c r="B803" s="750"/>
      <c r="C803" s="750"/>
      <c r="D803" s="71"/>
      <c r="E803" s="71"/>
      <c r="F803" s="62">
        <f>SUM(F769:F802)</f>
        <v>1284057637.3400004</v>
      </c>
      <c r="G803" s="62">
        <f>SUM(G769:G802)</f>
        <v>0</v>
      </c>
      <c r="H803" s="63">
        <f>SUM(F803-G803)</f>
        <v>1284057637.3400004</v>
      </c>
      <c r="I803" s="44">
        <f>F803</f>
        <v>1284057637.3400004</v>
      </c>
      <c r="J803" s="44">
        <f>G803</f>
        <v>0</v>
      </c>
      <c r="K803" s="44">
        <f>H803</f>
        <v>1284057637.3400004</v>
      </c>
    </row>
    <row r="804" spans="1:11" ht="16" thickTop="1">
      <c r="A804" s="25"/>
      <c r="B804" s="25"/>
      <c r="C804" s="25"/>
      <c r="D804" s="26"/>
      <c r="E804" s="26"/>
      <c r="F804" s="27"/>
      <c r="G804" s="27"/>
      <c r="H804" s="27"/>
    </row>
    <row r="805" spans="1:11" ht="15.5">
      <c r="A805" s="25"/>
      <c r="B805" s="25"/>
      <c r="C805" s="25"/>
      <c r="D805" s="26"/>
      <c r="E805" s="26"/>
      <c r="F805" s="27"/>
      <c r="G805" s="27"/>
      <c r="H805" s="27"/>
    </row>
    <row r="806" spans="1:11" ht="15.5">
      <c r="A806" s="25"/>
      <c r="B806" s="25"/>
      <c r="C806" s="25"/>
      <c r="D806" s="26"/>
      <c r="E806" s="26"/>
      <c r="F806" s="27"/>
      <c r="G806" s="27"/>
      <c r="H806" s="27"/>
      <c r="I806"/>
      <c r="J806"/>
      <c r="K806"/>
    </row>
    <row r="807" spans="1:11" ht="15.5">
      <c r="A807" s="25"/>
      <c r="B807" s="25"/>
      <c r="C807" s="25"/>
      <c r="D807" s="26"/>
      <c r="E807" s="26"/>
      <c r="F807" s="27"/>
      <c r="G807" s="27"/>
      <c r="H807" s="27"/>
      <c r="I807"/>
      <c r="J807"/>
      <c r="K807"/>
    </row>
    <row r="808" spans="1:11" ht="15.5">
      <c r="A808" s="25"/>
      <c r="B808" s="25"/>
      <c r="C808" s="25"/>
      <c r="D808" s="26"/>
      <c r="E808" s="26"/>
      <c r="F808" s="27"/>
      <c r="G808" s="27"/>
      <c r="H808" s="27"/>
    </row>
    <row r="809" spans="1:11" ht="15.5">
      <c r="A809" s="25"/>
      <c r="B809" s="25"/>
      <c r="C809" s="25"/>
      <c r="D809" s="26"/>
      <c r="E809" s="26"/>
      <c r="F809" s="27"/>
      <c r="G809" s="27"/>
      <c r="H809" s="27"/>
    </row>
    <row r="810" spans="1:11" ht="15.5">
      <c r="A810" s="25"/>
      <c r="B810" s="25"/>
      <c r="C810" s="25"/>
      <c r="D810" s="26"/>
      <c r="E810" s="26"/>
      <c r="F810" s="27"/>
      <c r="G810" s="27"/>
      <c r="H810" s="27"/>
    </row>
    <row r="811" spans="1:11" ht="15.5">
      <c r="A811" s="25"/>
      <c r="B811" s="25"/>
      <c r="C811" s="25"/>
      <c r="D811" s="26"/>
      <c r="E811" s="26"/>
      <c r="F811" s="27"/>
      <c r="G811" s="27"/>
      <c r="H811" s="27"/>
    </row>
    <row r="812" spans="1:11" ht="15.5">
      <c r="A812" s="25"/>
      <c r="B812" s="25"/>
      <c r="C812" s="25"/>
      <c r="D812" s="26"/>
      <c r="E812" s="26"/>
      <c r="F812" s="27"/>
      <c r="G812" s="27"/>
      <c r="H812" s="27"/>
    </row>
    <row r="813" spans="1:11" ht="15.5">
      <c r="A813" s="25"/>
      <c r="B813" s="25"/>
      <c r="C813" s="25"/>
      <c r="D813" s="26"/>
      <c r="E813" s="26"/>
      <c r="F813" s="27"/>
      <c r="G813" s="27"/>
      <c r="H813" s="27"/>
    </row>
    <row r="814" spans="1:11" ht="15.5">
      <c r="A814" s="25"/>
      <c r="B814" s="25"/>
      <c r="C814" s="25"/>
      <c r="D814" s="26"/>
      <c r="E814" s="26"/>
      <c r="F814" s="27"/>
      <c r="G814" s="27"/>
      <c r="H814" s="27"/>
    </row>
    <row r="815" spans="1:11" ht="17.5">
      <c r="A815" s="705" t="s">
        <v>0</v>
      </c>
      <c r="B815" s="705"/>
      <c r="C815" s="705"/>
      <c r="D815" s="705"/>
      <c r="E815" s="705"/>
      <c r="F815" s="705"/>
      <c r="G815" s="705"/>
      <c r="H815" s="705"/>
    </row>
    <row r="816" spans="1:11" ht="15.5">
      <c r="A816" s="739" t="s">
        <v>11</v>
      </c>
      <c r="B816" s="739"/>
      <c r="C816" s="739"/>
      <c r="D816" s="739"/>
      <c r="E816" s="739"/>
      <c r="F816" s="739"/>
      <c r="G816" s="739"/>
      <c r="H816" s="739"/>
    </row>
    <row r="817" spans="1:8" ht="15.5">
      <c r="A817" s="739" t="s">
        <v>12</v>
      </c>
      <c r="B817" s="739"/>
      <c r="C817" s="739"/>
      <c r="D817" s="739"/>
      <c r="E817" s="739"/>
      <c r="F817" s="739"/>
      <c r="G817" s="739"/>
      <c r="H817" s="739"/>
    </row>
    <row r="818" spans="1:8" ht="15.5">
      <c r="A818" s="3"/>
      <c r="B818" s="2"/>
      <c r="C818" s="2"/>
      <c r="D818" s="4"/>
      <c r="E818" s="4"/>
      <c r="F818" s="1"/>
      <c r="G818" s="1"/>
      <c r="H818" s="1"/>
    </row>
    <row r="819" spans="1:8" ht="15.5">
      <c r="A819" s="3"/>
      <c r="B819" s="2"/>
      <c r="C819" s="2"/>
      <c r="D819" s="4"/>
      <c r="E819" s="4"/>
      <c r="F819" s="1"/>
      <c r="G819" s="1"/>
      <c r="H819" s="639" t="s">
        <v>979</v>
      </c>
    </row>
    <row r="820" spans="1:8" ht="15.5">
      <c r="A820" s="463" t="s">
        <v>816</v>
      </c>
      <c r="B820" s="5"/>
      <c r="C820" s="5"/>
      <c r="D820" s="5"/>
      <c r="E820" s="5"/>
      <c r="F820" s="1"/>
      <c r="G820" s="1"/>
      <c r="H820" s="1"/>
    </row>
    <row r="821" spans="1:8" ht="16" thickBot="1">
      <c r="A821" s="3"/>
      <c r="B821" s="5"/>
      <c r="C821" s="2"/>
      <c r="D821" s="4"/>
      <c r="E821" s="4"/>
      <c r="F821" s="1"/>
      <c r="G821" s="1"/>
      <c r="H821" s="1"/>
    </row>
    <row r="822" spans="1:8" ht="16.5" thickTop="1" thickBot="1">
      <c r="A822" s="6" t="s">
        <v>3</v>
      </c>
      <c r="B822" s="616" t="s">
        <v>901</v>
      </c>
      <c r="C822" s="616" t="s">
        <v>291</v>
      </c>
      <c r="D822" s="7" t="s">
        <v>4</v>
      </c>
      <c r="E822" s="7" t="s">
        <v>13</v>
      </c>
      <c r="F822" s="8" t="s">
        <v>6</v>
      </c>
      <c r="G822" s="8" t="s">
        <v>7</v>
      </c>
      <c r="H822" s="9" t="s">
        <v>8</v>
      </c>
    </row>
    <row r="823" spans="1:8" ht="13" thickTop="1">
      <c r="A823" s="54">
        <v>1</v>
      </c>
      <c r="B823" s="57" t="s">
        <v>898</v>
      </c>
      <c r="C823" s="57" t="s">
        <v>601</v>
      </c>
      <c r="D823" s="57"/>
      <c r="E823" s="57" t="s">
        <v>149</v>
      </c>
      <c r="F823" s="58">
        <v>275176576.56999999</v>
      </c>
      <c r="G823" s="127"/>
      <c r="H823" s="128"/>
    </row>
    <row r="824" spans="1:8">
      <c r="A824" s="54">
        <v>2</v>
      </c>
      <c r="B824" s="55" t="s">
        <v>899</v>
      </c>
      <c r="C824" s="56" t="s">
        <v>307</v>
      </c>
      <c r="D824" s="57"/>
      <c r="E824" s="57" t="s">
        <v>149</v>
      </c>
      <c r="F824" s="58">
        <v>162847</v>
      </c>
      <c r="G824" s="130"/>
      <c r="H824" s="131"/>
    </row>
    <row r="825" spans="1:8">
      <c r="A825" s="176">
        <v>3</v>
      </c>
      <c r="B825" s="60" t="s">
        <v>896</v>
      </c>
      <c r="C825" s="132" t="s">
        <v>307</v>
      </c>
      <c r="D825" s="124"/>
      <c r="E825" s="124" t="s">
        <v>149</v>
      </c>
      <c r="F825" s="82">
        <v>924852</v>
      </c>
      <c r="G825" s="130"/>
      <c r="H825" s="131"/>
    </row>
    <row r="826" spans="1:8">
      <c r="A826" s="618"/>
      <c r="B826" s="618"/>
      <c r="C826" s="618"/>
      <c r="D826" s="618"/>
      <c r="E826" s="618"/>
      <c r="F826" s="619"/>
      <c r="G826" s="617"/>
      <c r="H826" s="131"/>
    </row>
    <row r="827" spans="1:8">
      <c r="A827" s="64"/>
      <c r="B827" s="65"/>
      <c r="C827" s="66"/>
      <c r="D827" s="67"/>
      <c r="E827" s="67"/>
      <c r="F827" s="205"/>
      <c r="G827" s="130"/>
      <c r="H827" s="131"/>
    </row>
    <row r="828" spans="1:8">
      <c r="A828" s="54"/>
      <c r="B828" s="55"/>
      <c r="C828" s="56"/>
      <c r="D828" s="57"/>
      <c r="E828" s="57"/>
      <c r="F828" s="129"/>
      <c r="G828" s="130"/>
      <c r="H828" s="131"/>
    </row>
    <row r="829" spans="1:8">
      <c r="A829" s="54"/>
      <c r="B829" s="55"/>
      <c r="C829" s="56"/>
      <c r="D829" s="57"/>
      <c r="E829" s="57"/>
      <c r="F829" s="58"/>
      <c r="G829" s="58"/>
      <c r="H829" s="131"/>
    </row>
    <row r="830" spans="1:8">
      <c r="A830" s="54"/>
      <c r="B830" s="55"/>
      <c r="C830" s="56"/>
      <c r="D830" s="57"/>
      <c r="E830" s="57"/>
      <c r="F830" s="58"/>
      <c r="G830" s="130"/>
      <c r="H830" s="131"/>
    </row>
    <row r="831" spans="1:8">
      <c r="A831" s="54"/>
      <c r="B831" s="55"/>
      <c r="C831" s="56"/>
      <c r="D831" s="57"/>
      <c r="E831" s="57"/>
      <c r="F831" s="130"/>
      <c r="G831" s="58"/>
      <c r="H831" s="131"/>
    </row>
    <row r="832" spans="1:8">
      <c r="A832" s="54"/>
      <c r="B832" s="55"/>
      <c r="C832" s="92"/>
      <c r="D832" s="84"/>
      <c r="E832" s="84"/>
      <c r="F832" s="130"/>
      <c r="G832" s="58"/>
      <c r="H832" s="131"/>
    </row>
    <row r="833" spans="1:8">
      <c r="A833" s="54"/>
      <c r="B833" s="55"/>
      <c r="C833" s="92"/>
      <c r="D833" s="84"/>
      <c r="E833" s="84"/>
      <c r="F833" s="130"/>
      <c r="G833" s="130"/>
      <c r="H833" s="131"/>
    </row>
    <row r="834" spans="1:8">
      <c r="A834" s="54"/>
      <c r="B834" s="65"/>
      <c r="C834" s="92"/>
      <c r="D834" s="84"/>
      <c r="E834" s="84"/>
      <c r="F834" s="130"/>
      <c r="G834" s="130"/>
      <c r="H834" s="131"/>
    </row>
    <row r="835" spans="1:8">
      <c r="A835" s="54"/>
      <c r="B835" s="65"/>
      <c r="C835" s="56"/>
      <c r="D835" s="57"/>
      <c r="E835" s="57"/>
      <c r="F835" s="130"/>
      <c r="G835" s="130"/>
      <c r="H835" s="131"/>
    </row>
    <row r="836" spans="1:8">
      <c r="A836" s="54"/>
      <c r="B836" s="65"/>
      <c r="C836" s="56"/>
      <c r="D836" s="57"/>
      <c r="E836" s="57"/>
      <c r="F836" s="130"/>
      <c r="G836" s="130"/>
      <c r="H836" s="131"/>
    </row>
    <row r="837" spans="1:8">
      <c r="A837" s="54"/>
      <c r="B837" s="65"/>
      <c r="C837" s="56"/>
      <c r="D837" s="57"/>
      <c r="E837" s="57"/>
      <c r="F837" s="130"/>
      <c r="G837" s="130"/>
      <c r="H837" s="131"/>
    </row>
    <row r="838" spans="1:8">
      <c r="A838" s="54"/>
      <c r="B838" s="65"/>
      <c r="C838" s="56"/>
      <c r="D838" s="57"/>
      <c r="E838" s="57"/>
      <c r="F838" s="130"/>
      <c r="G838" s="130"/>
      <c r="H838" s="131"/>
    </row>
    <row r="839" spans="1:8">
      <c r="A839" s="54"/>
      <c r="B839" s="65"/>
      <c r="C839" s="56"/>
      <c r="D839" s="57"/>
      <c r="E839" s="57"/>
      <c r="F839" s="130"/>
      <c r="G839" s="130"/>
      <c r="H839" s="131"/>
    </row>
    <row r="840" spans="1:8">
      <c r="A840" s="54"/>
      <c r="B840" s="65"/>
      <c r="C840" s="56"/>
      <c r="D840" s="57"/>
      <c r="E840" s="57"/>
      <c r="F840" s="130"/>
      <c r="G840" s="130"/>
      <c r="H840" s="131"/>
    </row>
    <row r="841" spans="1:8">
      <c r="A841" s="54"/>
      <c r="B841" s="65"/>
      <c r="C841" s="56"/>
      <c r="D841" s="57"/>
      <c r="E841" s="57"/>
      <c r="F841" s="130"/>
      <c r="G841" s="130"/>
      <c r="H841" s="131"/>
    </row>
    <row r="842" spans="1:8">
      <c r="A842" s="54"/>
      <c r="B842" s="65"/>
      <c r="C842" s="56"/>
      <c r="D842" s="57"/>
      <c r="E842" s="57"/>
      <c r="F842" s="130"/>
      <c r="G842" s="130"/>
      <c r="H842" s="131"/>
    </row>
    <row r="843" spans="1:8">
      <c r="A843" s="54"/>
      <c r="B843" s="65"/>
      <c r="C843" s="56"/>
      <c r="D843" s="57"/>
      <c r="E843" s="57"/>
      <c r="F843" s="130"/>
      <c r="G843" s="130"/>
      <c r="H843" s="131"/>
    </row>
    <row r="844" spans="1:8">
      <c r="A844" s="54"/>
      <c r="B844" s="65"/>
      <c r="C844" s="56"/>
      <c r="D844" s="57"/>
      <c r="E844" s="57"/>
      <c r="F844" s="130"/>
      <c r="G844" s="130"/>
      <c r="H844" s="131"/>
    </row>
    <row r="845" spans="1:8">
      <c r="A845" s="54"/>
      <c r="B845" s="65"/>
      <c r="C845" s="56"/>
      <c r="D845" s="57"/>
      <c r="E845" s="57"/>
      <c r="F845" s="130"/>
      <c r="G845" s="130"/>
      <c r="H845" s="131"/>
    </row>
    <row r="846" spans="1:8">
      <c r="A846" s="54"/>
      <c r="B846" s="65"/>
      <c r="C846" s="56"/>
      <c r="D846" s="57"/>
      <c r="E846" s="57"/>
      <c r="F846" s="130"/>
      <c r="G846" s="130"/>
      <c r="H846" s="131"/>
    </row>
    <row r="847" spans="1:8">
      <c r="A847" s="54"/>
      <c r="B847" s="65"/>
      <c r="C847" s="56"/>
      <c r="D847" s="57"/>
      <c r="E847" s="57"/>
      <c r="F847" s="130"/>
      <c r="G847" s="130"/>
      <c r="H847" s="131"/>
    </row>
    <row r="848" spans="1:8">
      <c r="A848" s="54"/>
      <c r="B848" s="65"/>
      <c r="C848" s="56"/>
      <c r="D848" s="57"/>
      <c r="E848" s="57"/>
      <c r="F848" s="130"/>
      <c r="G848" s="130"/>
      <c r="H848" s="131"/>
    </row>
    <row r="849" spans="1:11">
      <c r="A849" s="54"/>
      <c r="B849" s="65"/>
      <c r="C849" s="56"/>
      <c r="D849" s="57"/>
      <c r="E849" s="57"/>
      <c r="F849" s="130"/>
      <c r="G849" s="130"/>
      <c r="H849" s="131"/>
    </row>
    <row r="850" spans="1:11">
      <c r="A850" s="54"/>
      <c r="B850" s="65"/>
      <c r="C850" s="56"/>
      <c r="D850" s="57"/>
      <c r="E850" s="57"/>
      <c r="F850" s="130"/>
      <c r="G850" s="130"/>
      <c r="H850" s="131"/>
    </row>
    <row r="851" spans="1:11">
      <c r="A851" s="54"/>
      <c r="B851" s="65"/>
      <c r="C851" s="56"/>
      <c r="D851" s="57"/>
      <c r="E851" s="57"/>
      <c r="F851" s="130"/>
      <c r="G851" s="130"/>
      <c r="H851" s="131"/>
    </row>
    <row r="852" spans="1:11">
      <c r="A852" s="54"/>
      <c r="B852" s="65"/>
      <c r="C852" s="56"/>
      <c r="D852" s="57"/>
      <c r="E852" s="57"/>
      <c r="F852" s="130"/>
      <c r="G852" s="130"/>
      <c r="H852" s="131"/>
    </row>
    <row r="853" spans="1:11">
      <c r="A853" s="54"/>
      <c r="B853" s="65"/>
      <c r="C853" s="56"/>
      <c r="D853" s="57"/>
      <c r="E853" s="57"/>
      <c r="F853" s="130"/>
      <c r="G853" s="130"/>
      <c r="H853" s="131"/>
    </row>
    <row r="854" spans="1:11" ht="13" thickBot="1">
      <c r="A854" s="54"/>
      <c r="B854" s="65"/>
      <c r="C854" s="56"/>
      <c r="D854" s="57"/>
      <c r="E854" s="57"/>
      <c r="F854" s="130"/>
      <c r="G854" s="130"/>
      <c r="H854" s="131"/>
    </row>
    <row r="855" spans="1:11" ht="14" thickTop="1" thickBot="1">
      <c r="A855" s="749" t="s">
        <v>10</v>
      </c>
      <c r="B855" s="750"/>
      <c r="C855" s="750"/>
      <c r="D855" s="71"/>
      <c r="E855" s="71"/>
      <c r="F855" s="62">
        <f>SUM(F823:F854)</f>
        <v>276264275.56999999</v>
      </c>
      <c r="G855" s="62">
        <f>SUM(G823:G854)</f>
        <v>0</v>
      </c>
      <c r="H855" s="63">
        <f>SUM(F855-G855)</f>
        <v>276264275.56999999</v>
      </c>
      <c r="I855" s="44">
        <f>F855</f>
        <v>276264275.56999999</v>
      </c>
      <c r="J855" s="44">
        <f>G855</f>
        <v>0</v>
      </c>
      <c r="K855" s="44">
        <f>H855</f>
        <v>276264275.56999999</v>
      </c>
    </row>
    <row r="856" spans="1:11" ht="16" thickTop="1">
      <c r="A856" s="25"/>
      <c r="B856" s="25"/>
      <c r="C856" s="25"/>
      <c r="D856" s="26"/>
      <c r="E856" s="26"/>
      <c r="F856" s="27"/>
      <c r="G856" s="27"/>
      <c r="H856" s="27"/>
      <c r="I856"/>
      <c r="J856"/>
      <c r="K856"/>
    </row>
    <row r="857" spans="1:11" ht="15.5">
      <c r="A857" s="25"/>
      <c r="B857" s="25"/>
      <c r="C857" s="25"/>
      <c r="D857" s="26"/>
      <c r="E857" s="26"/>
      <c r="F857" s="27"/>
      <c r="G857" s="27"/>
      <c r="H857" s="27"/>
    </row>
    <row r="858" spans="1:11" ht="15.5">
      <c r="A858" s="25"/>
      <c r="B858" s="25"/>
      <c r="C858" s="25"/>
      <c r="D858" s="26"/>
      <c r="E858" s="26"/>
      <c r="F858" s="27"/>
      <c r="G858" s="27"/>
      <c r="H858" s="27"/>
    </row>
    <row r="859" spans="1:11" ht="15.5">
      <c r="A859" s="25"/>
      <c r="B859" s="25"/>
      <c r="C859" s="25"/>
      <c r="D859" s="26"/>
      <c r="E859" s="26"/>
      <c r="F859" s="27"/>
      <c r="G859" s="27"/>
      <c r="H859" s="27"/>
    </row>
    <row r="860" spans="1:11" ht="15.5">
      <c r="A860" s="25"/>
      <c r="B860" s="25"/>
      <c r="C860" s="25"/>
      <c r="D860" s="26"/>
      <c r="E860" s="26"/>
      <c r="F860" s="27"/>
      <c r="G860" s="27"/>
      <c r="H860" s="27"/>
    </row>
    <row r="861" spans="1:11" ht="15.5">
      <c r="A861" s="25"/>
      <c r="B861" s="25"/>
      <c r="C861" s="25"/>
      <c r="D861" s="26"/>
      <c r="E861" s="26"/>
      <c r="F861" s="27"/>
      <c r="G861" s="27"/>
      <c r="H861" s="27"/>
    </row>
    <row r="862" spans="1:11" ht="15.5">
      <c r="A862" s="25"/>
      <c r="B862" s="25"/>
      <c r="C862" s="25"/>
      <c r="D862" s="26"/>
      <c r="E862" s="26"/>
      <c r="F862" s="27"/>
      <c r="G862" s="27"/>
      <c r="H862" s="27"/>
    </row>
    <row r="863" spans="1:11" ht="15.5">
      <c r="A863" s="25"/>
      <c r="B863" s="25"/>
      <c r="C863" s="25"/>
      <c r="D863" s="26"/>
      <c r="E863" s="26"/>
      <c r="F863" s="27"/>
      <c r="G863" s="27"/>
      <c r="H863" s="27"/>
    </row>
    <row r="864" spans="1:11" ht="15.5">
      <c r="A864" s="25"/>
      <c r="B864" s="25"/>
      <c r="C864" s="25"/>
      <c r="D864" s="26"/>
      <c r="E864" s="26"/>
      <c r="F864" s="27"/>
      <c r="G864" s="27"/>
      <c r="H864" s="27"/>
    </row>
    <row r="865" spans="1:8" ht="15.5">
      <c r="A865" s="25"/>
      <c r="B865" s="25"/>
      <c r="C865" s="25"/>
      <c r="D865" s="26"/>
      <c r="E865" s="26"/>
      <c r="F865" s="27"/>
      <c r="G865" s="27"/>
      <c r="H865" s="27"/>
    </row>
    <row r="866" spans="1:8" ht="15.5">
      <c r="A866" s="25"/>
      <c r="B866" s="25"/>
      <c r="C866" s="25"/>
      <c r="D866" s="26"/>
      <c r="E866" s="26"/>
      <c r="F866" s="27"/>
      <c r="G866" s="27"/>
      <c r="H866" s="27"/>
    </row>
    <row r="867" spans="1:8" ht="15.5">
      <c r="A867" s="25"/>
      <c r="B867" s="25"/>
      <c r="C867" s="25"/>
      <c r="D867" s="26"/>
      <c r="E867" s="26"/>
      <c r="F867" s="27"/>
      <c r="G867" s="27"/>
      <c r="H867" s="27"/>
    </row>
    <row r="869" spans="1:8" ht="17.5">
      <c r="A869" s="705" t="s">
        <v>0</v>
      </c>
      <c r="B869" s="705"/>
      <c r="C869" s="705"/>
      <c r="D869" s="705"/>
      <c r="E869" s="705"/>
      <c r="F869" s="705"/>
      <c r="G869" s="705"/>
      <c r="H869" s="705"/>
    </row>
    <row r="870" spans="1:8" ht="15.5">
      <c r="A870" s="739" t="s">
        <v>11</v>
      </c>
      <c r="B870" s="739"/>
      <c r="C870" s="739"/>
      <c r="D870" s="739"/>
      <c r="E870" s="739"/>
      <c r="F870" s="739"/>
      <c r="G870" s="739"/>
      <c r="H870" s="739"/>
    </row>
    <row r="871" spans="1:8" ht="15.5">
      <c r="A871" s="739" t="s">
        <v>12</v>
      </c>
      <c r="B871" s="739"/>
      <c r="C871" s="739"/>
      <c r="D871" s="739"/>
      <c r="E871" s="739"/>
      <c r="F871" s="739"/>
      <c r="G871" s="739"/>
      <c r="H871" s="739"/>
    </row>
    <row r="872" spans="1:8" ht="15.5">
      <c r="A872" s="3"/>
      <c r="B872" s="2"/>
      <c r="C872" s="2"/>
      <c r="D872" s="4"/>
      <c r="E872" s="4"/>
      <c r="F872" s="1"/>
      <c r="G872" s="1"/>
      <c r="H872" s="1"/>
    </row>
    <row r="873" spans="1:8" ht="15.5">
      <c r="A873" s="3"/>
      <c r="B873" s="2"/>
      <c r="C873" s="2"/>
      <c r="D873" s="4"/>
      <c r="E873" s="4"/>
      <c r="F873" s="1"/>
      <c r="G873" s="1"/>
      <c r="H873" s="639" t="s">
        <v>980</v>
      </c>
    </row>
    <row r="874" spans="1:8" ht="15.5">
      <c r="A874" s="463" t="s">
        <v>817</v>
      </c>
      <c r="B874" s="5"/>
      <c r="C874" s="5"/>
      <c r="D874" s="5"/>
      <c r="E874" s="5"/>
      <c r="F874" s="1"/>
      <c r="G874" s="1"/>
      <c r="H874" s="1"/>
    </row>
    <row r="875" spans="1:8" ht="16" thickBot="1">
      <c r="A875" s="3"/>
      <c r="B875" s="5"/>
      <c r="C875" s="2"/>
      <c r="D875" s="4"/>
      <c r="E875" s="4"/>
      <c r="F875" s="1"/>
      <c r="G875" s="1"/>
      <c r="H875" s="1"/>
    </row>
    <row r="876" spans="1:8" ht="16.5" thickTop="1" thickBot="1">
      <c r="A876" s="6" t="s">
        <v>3</v>
      </c>
      <c r="B876" s="616" t="s">
        <v>901</v>
      </c>
      <c r="C876" s="616" t="s">
        <v>291</v>
      </c>
      <c r="D876" s="7" t="s">
        <v>4</v>
      </c>
      <c r="E876" s="7" t="s">
        <v>13</v>
      </c>
      <c r="F876" s="8" t="s">
        <v>6</v>
      </c>
      <c r="G876" s="8" t="s">
        <v>7</v>
      </c>
      <c r="H876" s="9" t="s">
        <v>8</v>
      </c>
    </row>
    <row r="877" spans="1:8" ht="13" thickTop="1">
      <c r="A877" s="64">
        <v>1</v>
      </c>
      <c r="B877" s="78" t="s">
        <v>897</v>
      </c>
      <c r="C877" s="116" t="s">
        <v>67</v>
      </c>
      <c r="D877" s="74"/>
      <c r="E877" s="74" t="s">
        <v>142</v>
      </c>
      <c r="F877" s="46">
        <v>15720352.23</v>
      </c>
      <c r="G877" s="68"/>
      <c r="H877" s="70"/>
    </row>
    <row r="878" spans="1:8">
      <c r="A878" s="54">
        <v>2</v>
      </c>
      <c r="B878" s="75" t="s">
        <v>898</v>
      </c>
      <c r="C878" s="116" t="s">
        <v>67</v>
      </c>
      <c r="D878" s="40"/>
      <c r="E878" s="40" t="s">
        <v>142</v>
      </c>
      <c r="F878" s="46">
        <v>13742648.65</v>
      </c>
      <c r="G878" s="58"/>
      <c r="H878" s="59"/>
    </row>
    <row r="879" spans="1:8">
      <c r="A879" s="64">
        <v>3</v>
      </c>
      <c r="B879" s="75" t="s">
        <v>899</v>
      </c>
      <c r="C879" s="116" t="s">
        <v>67</v>
      </c>
      <c r="D879" s="40"/>
      <c r="E879" s="40" t="s">
        <v>142</v>
      </c>
      <c r="F879" s="46">
        <v>16014742.039999999</v>
      </c>
      <c r="G879" s="58"/>
      <c r="H879" s="59"/>
    </row>
    <row r="880" spans="1:8">
      <c r="A880" s="54">
        <v>4</v>
      </c>
      <c r="B880" s="75" t="s">
        <v>896</v>
      </c>
      <c r="C880" s="116" t="s">
        <v>67</v>
      </c>
      <c r="D880" s="40"/>
      <c r="E880" s="40" t="s">
        <v>142</v>
      </c>
      <c r="F880" s="46">
        <v>21067679.309999999</v>
      </c>
      <c r="G880" s="58"/>
      <c r="H880" s="59"/>
    </row>
    <row r="881" spans="1:8">
      <c r="A881" s="64">
        <v>5</v>
      </c>
      <c r="B881" s="78" t="s">
        <v>897</v>
      </c>
      <c r="C881" s="116" t="s">
        <v>68</v>
      </c>
      <c r="D881" s="67"/>
      <c r="E881" s="36" t="s">
        <v>162</v>
      </c>
      <c r="F881" s="58">
        <v>81414923.189999998</v>
      </c>
      <c r="G881" s="58"/>
      <c r="H881" s="59"/>
    </row>
    <row r="882" spans="1:8">
      <c r="A882" s="54">
        <v>6</v>
      </c>
      <c r="B882" s="75" t="s">
        <v>898</v>
      </c>
      <c r="C882" s="116" t="s">
        <v>68</v>
      </c>
      <c r="D882" s="67"/>
      <c r="E882" s="37" t="s">
        <v>162</v>
      </c>
      <c r="F882" s="58">
        <v>88051458.599999994</v>
      </c>
      <c r="G882" s="58"/>
      <c r="H882" s="59"/>
    </row>
    <row r="883" spans="1:8">
      <c r="A883" s="64">
        <v>7</v>
      </c>
      <c r="B883" s="75" t="s">
        <v>899</v>
      </c>
      <c r="C883" s="116" t="s">
        <v>68</v>
      </c>
      <c r="D883" s="57"/>
      <c r="E883" s="36" t="s">
        <v>162</v>
      </c>
      <c r="F883" s="58">
        <v>85568659.379999995</v>
      </c>
      <c r="G883" s="58"/>
      <c r="H883" s="59"/>
    </row>
    <row r="884" spans="1:8">
      <c r="A884" s="54">
        <v>8</v>
      </c>
      <c r="B884" s="75" t="s">
        <v>896</v>
      </c>
      <c r="C884" s="116" t="s">
        <v>68</v>
      </c>
      <c r="D884" s="57"/>
      <c r="E884" s="36" t="s">
        <v>162</v>
      </c>
      <c r="F884" s="46">
        <v>84755186.459999993</v>
      </c>
      <c r="G884" s="58"/>
      <c r="H884" s="59"/>
    </row>
    <row r="885" spans="1:8" ht="14">
      <c r="A885" s="64">
        <v>9</v>
      </c>
      <c r="B885" s="78" t="s">
        <v>897</v>
      </c>
      <c r="C885" s="170" t="s">
        <v>69</v>
      </c>
      <c r="D885" s="36"/>
      <c r="E885" s="36" t="s">
        <v>185</v>
      </c>
      <c r="F885" s="472">
        <v>32977780.539999999</v>
      </c>
      <c r="G885" s="58"/>
      <c r="H885" s="59"/>
    </row>
    <row r="886" spans="1:8" ht="14">
      <c r="A886" s="54">
        <v>10</v>
      </c>
      <c r="B886" s="75" t="s">
        <v>898</v>
      </c>
      <c r="C886" s="170" t="s">
        <v>69</v>
      </c>
      <c r="D886" s="36"/>
      <c r="E886" s="36" t="s">
        <v>185</v>
      </c>
      <c r="F886" s="613">
        <v>31137348.66</v>
      </c>
      <c r="G886" s="58"/>
      <c r="H886" s="59"/>
    </row>
    <row r="887" spans="1:8" ht="14">
      <c r="A887" s="64">
        <v>11</v>
      </c>
      <c r="B887" s="75" t="s">
        <v>899</v>
      </c>
      <c r="C887" s="170" t="s">
        <v>69</v>
      </c>
      <c r="D887" s="36"/>
      <c r="E887" s="36" t="s">
        <v>185</v>
      </c>
      <c r="F887" s="472">
        <v>53888461.960000001</v>
      </c>
      <c r="G887" s="58"/>
      <c r="H887" s="59"/>
    </row>
    <row r="888" spans="1:8">
      <c r="A888" s="54">
        <v>12</v>
      </c>
      <c r="B888" s="75" t="s">
        <v>896</v>
      </c>
      <c r="C888" s="170" t="s">
        <v>69</v>
      </c>
      <c r="D888" s="36"/>
      <c r="E888" s="36" t="s">
        <v>185</v>
      </c>
      <c r="F888" s="46">
        <v>39933358.840000004</v>
      </c>
      <c r="G888" s="58"/>
      <c r="H888" s="59"/>
    </row>
    <row r="889" spans="1:8">
      <c r="A889" s="64">
        <v>13</v>
      </c>
      <c r="B889" s="75" t="s">
        <v>899</v>
      </c>
      <c r="C889" s="170" t="s">
        <v>69</v>
      </c>
      <c r="D889" s="57"/>
      <c r="E889" s="36" t="s">
        <v>186</v>
      </c>
      <c r="F889" s="46"/>
      <c r="G889" s="58"/>
      <c r="H889" s="59"/>
    </row>
    <row r="890" spans="1:8">
      <c r="A890" s="64"/>
      <c r="B890" s="55"/>
      <c r="C890" s="66"/>
      <c r="D890" s="57"/>
      <c r="E890" s="57"/>
      <c r="F890" s="58"/>
      <c r="G890" s="58"/>
      <c r="H890" s="59"/>
    </row>
    <row r="891" spans="1:8">
      <c r="A891" s="54"/>
      <c r="B891" s="55"/>
      <c r="C891" s="66"/>
      <c r="D891" s="67"/>
      <c r="E891" s="57"/>
      <c r="F891" s="58"/>
      <c r="G891" s="58"/>
      <c r="H891" s="59"/>
    </row>
    <row r="892" spans="1:8">
      <c r="A892" s="64"/>
      <c r="B892" s="55"/>
      <c r="C892" s="66"/>
      <c r="D892" s="67"/>
      <c r="E892" s="57"/>
      <c r="F892" s="58"/>
      <c r="G892" s="58"/>
      <c r="H892" s="59"/>
    </row>
    <row r="893" spans="1:8">
      <c r="A893" s="54"/>
      <c r="B893" s="55"/>
      <c r="C893" s="66"/>
      <c r="D893" s="67"/>
      <c r="E893" s="57"/>
      <c r="F893" s="58"/>
      <c r="G893" s="58"/>
      <c r="H893" s="59"/>
    </row>
    <row r="894" spans="1:8">
      <c r="A894" s="64"/>
      <c r="B894" s="55"/>
      <c r="C894" s="66"/>
      <c r="D894" s="67"/>
      <c r="E894" s="57"/>
      <c r="F894" s="58"/>
      <c r="G894" s="58"/>
      <c r="H894" s="59"/>
    </row>
    <row r="895" spans="1:8">
      <c r="A895" s="54"/>
      <c r="B895" s="55"/>
      <c r="C895" s="66"/>
      <c r="D895" s="67"/>
      <c r="E895" s="57"/>
      <c r="F895" s="58"/>
      <c r="G895" s="58"/>
      <c r="H895" s="59"/>
    </row>
    <row r="896" spans="1:8">
      <c r="A896" s="64"/>
      <c r="B896" s="55"/>
      <c r="C896" s="66"/>
      <c r="D896" s="67"/>
      <c r="E896" s="57"/>
      <c r="F896" s="58"/>
      <c r="G896" s="58"/>
      <c r="H896" s="59"/>
    </row>
    <row r="897" spans="1:11">
      <c r="A897" s="54"/>
      <c r="B897" s="55"/>
      <c r="C897" s="66"/>
      <c r="D897" s="67"/>
      <c r="E897" s="57"/>
      <c r="F897" s="58"/>
      <c r="G897" s="58"/>
      <c r="H897" s="59"/>
    </row>
    <row r="898" spans="1:11">
      <c r="A898" s="64"/>
      <c r="B898" s="55"/>
      <c r="C898" s="66"/>
      <c r="D898" s="67"/>
      <c r="E898" s="57"/>
      <c r="F898" s="58"/>
      <c r="G898" s="58"/>
      <c r="H898" s="59"/>
    </row>
    <row r="899" spans="1:11">
      <c r="A899" s="54"/>
      <c r="B899" s="55"/>
      <c r="C899" s="66"/>
      <c r="D899" s="67"/>
      <c r="E899" s="57"/>
      <c r="F899" s="58"/>
      <c r="G899" s="58"/>
      <c r="H899" s="59"/>
    </row>
    <row r="900" spans="1:11">
      <c r="A900" s="64"/>
      <c r="B900" s="55"/>
      <c r="C900" s="66"/>
      <c r="D900" s="67"/>
      <c r="E900" s="57"/>
      <c r="F900" s="58"/>
      <c r="G900" s="58"/>
      <c r="H900" s="59"/>
    </row>
    <row r="901" spans="1:11">
      <c r="A901" s="54"/>
      <c r="B901" s="55"/>
      <c r="C901" s="66"/>
      <c r="D901" s="67"/>
      <c r="E901" s="57"/>
      <c r="F901" s="58"/>
      <c r="G901" s="58"/>
      <c r="H901" s="59"/>
    </row>
    <row r="902" spans="1:11">
      <c r="A902" s="64"/>
      <c r="B902" s="55"/>
      <c r="C902" s="66"/>
      <c r="D902" s="67"/>
      <c r="E902" s="57"/>
      <c r="F902" s="58"/>
      <c r="G902" s="58"/>
      <c r="H902" s="59"/>
    </row>
    <row r="903" spans="1:11">
      <c r="A903" s="54"/>
      <c r="B903" s="55"/>
      <c r="C903" s="66"/>
      <c r="D903" s="67"/>
      <c r="E903" s="57"/>
      <c r="F903" s="58"/>
      <c r="G903" s="58"/>
      <c r="H903" s="59"/>
    </row>
    <row r="904" spans="1:11">
      <c r="A904" s="64"/>
      <c r="B904" s="55"/>
      <c r="C904" s="66"/>
      <c r="D904" s="67"/>
      <c r="E904" s="57"/>
      <c r="F904" s="58"/>
      <c r="G904" s="58"/>
      <c r="H904" s="59"/>
    </row>
    <row r="905" spans="1:11" ht="13" thickBot="1">
      <c r="A905" s="54"/>
      <c r="B905" s="55"/>
      <c r="C905" s="66"/>
      <c r="D905" s="67"/>
      <c r="E905" s="57"/>
      <c r="F905" s="58"/>
      <c r="G905" s="58"/>
      <c r="H905" s="59"/>
    </row>
    <row r="906" spans="1:11" ht="14" thickTop="1" thickBot="1">
      <c r="A906" s="749" t="s">
        <v>10</v>
      </c>
      <c r="B906" s="750"/>
      <c r="C906" s="750"/>
      <c r="D906" s="71"/>
      <c r="E906" s="71"/>
      <c r="F906" s="62">
        <f>SUM(F877:F905)</f>
        <v>564272599.86000001</v>
      </c>
      <c r="G906" s="62">
        <f>SUM(G877:G905)</f>
        <v>0</v>
      </c>
      <c r="H906" s="63">
        <f>SUM(F906-G906)</f>
        <v>564272599.86000001</v>
      </c>
      <c r="I906" s="44">
        <f>F906</f>
        <v>564272599.86000001</v>
      </c>
      <c r="J906" s="44">
        <f>G906</f>
        <v>0</v>
      </c>
      <c r="K906" s="44">
        <f>H906</f>
        <v>564272599.86000001</v>
      </c>
    </row>
    <row r="907" spans="1:11" ht="16" thickTop="1">
      <c r="A907" s="3"/>
      <c r="B907" s="3"/>
      <c r="C907" s="3"/>
      <c r="D907" s="4"/>
      <c r="E907" s="4"/>
      <c r="F907" s="1"/>
      <c r="G907" s="1"/>
      <c r="H907" s="1"/>
    </row>
    <row r="908" spans="1:11" ht="15.5">
      <c r="A908" s="3"/>
      <c r="B908" s="3"/>
      <c r="C908" s="3"/>
      <c r="D908" s="4"/>
      <c r="E908" s="4"/>
      <c r="F908" s="1"/>
      <c r="G908" s="1"/>
      <c r="H908" s="1"/>
    </row>
    <row r="909" spans="1:11" ht="15.5">
      <c r="A909" s="3"/>
      <c r="B909" s="3"/>
      <c r="C909" s="3"/>
      <c r="D909" s="4"/>
      <c r="E909" s="4"/>
      <c r="F909" s="1"/>
      <c r="G909" s="1"/>
      <c r="H909" s="1"/>
    </row>
    <row r="910" spans="1:11" ht="15.5">
      <c r="A910" s="3"/>
      <c r="B910" s="3"/>
      <c r="C910" s="3"/>
      <c r="D910" s="4"/>
      <c r="E910" s="4"/>
      <c r="F910" s="1"/>
      <c r="G910" s="1"/>
      <c r="H910" s="1"/>
    </row>
    <row r="911" spans="1:11" ht="15.5">
      <c r="A911" s="3"/>
      <c r="B911" s="3"/>
      <c r="C911" s="3"/>
      <c r="D911" s="4"/>
      <c r="E911" s="4"/>
      <c r="F911" s="1"/>
      <c r="G911" s="1"/>
      <c r="H911" s="1"/>
    </row>
    <row r="912" spans="1:11" ht="15.5">
      <c r="A912" s="3"/>
      <c r="B912" s="3"/>
      <c r="C912" s="3"/>
      <c r="D912" s="4"/>
      <c r="E912" s="4"/>
      <c r="F912" s="1"/>
      <c r="G912" s="1"/>
      <c r="H912" s="1"/>
    </row>
    <row r="913" spans="1:11" ht="15.5">
      <c r="A913" s="3"/>
      <c r="B913" s="3"/>
      <c r="C913" s="3"/>
      <c r="D913" s="4"/>
      <c r="E913" s="4"/>
      <c r="F913" s="1"/>
      <c r="G913" s="1"/>
      <c r="H913" s="1"/>
    </row>
    <row r="914" spans="1:11" ht="15.5">
      <c r="A914" s="3"/>
      <c r="B914" s="3"/>
      <c r="C914" s="3"/>
      <c r="D914" s="4"/>
      <c r="E914" s="4"/>
      <c r="F914" s="1"/>
      <c r="G914" s="1"/>
      <c r="H914" s="1"/>
    </row>
    <row r="915" spans="1:11" ht="15.5">
      <c r="A915" s="3"/>
      <c r="B915" s="3"/>
      <c r="C915" s="3"/>
      <c r="D915" s="4"/>
      <c r="E915" s="4"/>
      <c r="F915" s="1"/>
      <c r="G915" s="1"/>
      <c r="H915" s="1"/>
    </row>
    <row r="916" spans="1:11" ht="14">
      <c r="A916" s="19"/>
      <c r="B916" s="19"/>
      <c r="C916" s="28"/>
      <c r="D916" s="17"/>
      <c r="E916" s="29"/>
      <c r="F916" s="30"/>
      <c r="G916" s="31"/>
      <c r="H916" s="32"/>
    </row>
    <row r="917" spans="1:11" ht="14">
      <c r="A917" s="19"/>
      <c r="B917" s="19"/>
      <c r="C917" s="28"/>
      <c r="D917" s="17"/>
      <c r="E917" s="29"/>
      <c r="F917" s="30"/>
      <c r="G917" s="31"/>
      <c r="H917" s="32"/>
    </row>
    <row r="918" spans="1:11" ht="14">
      <c r="A918" s="19"/>
      <c r="B918" s="19"/>
      <c r="C918" s="28"/>
      <c r="D918" s="17"/>
      <c r="E918" s="29"/>
      <c r="F918" s="30"/>
      <c r="G918" s="31"/>
      <c r="H918" s="32"/>
    </row>
    <row r="919" spans="1:11" ht="14">
      <c r="A919" s="19"/>
      <c r="B919" s="19"/>
      <c r="C919" s="28"/>
      <c r="D919" s="17"/>
      <c r="E919" s="29"/>
      <c r="F919" s="30"/>
      <c r="G919" s="31"/>
      <c r="H919" s="32"/>
      <c r="I919"/>
      <c r="J919"/>
      <c r="K919"/>
    </row>
    <row r="920" spans="1:11" ht="14">
      <c r="A920" s="19"/>
      <c r="B920" s="19"/>
      <c r="C920" s="28"/>
      <c r="D920" s="17"/>
      <c r="E920" s="29"/>
      <c r="F920" s="30"/>
      <c r="G920" s="31"/>
      <c r="H920" s="32"/>
    </row>
    <row r="921" spans="1:11" ht="14">
      <c r="A921" s="19"/>
      <c r="B921" s="19"/>
      <c r="C921" s="28"/>
      <c r="D921" s="17"/>
      <c r="E921" s="29"/>
      <c r="F921" s="30"/>
      <c r="G921" s="31"/>
      <c r="H921" s="32"/>
    </row>
    <row r="922" spans="1:11" ht="14">
      <c r="A922" s="19"/>
      <c r="B922" s="19"/>
      <c r="C922" s="28"/>
      <c r="D922" s="17"/>
      <c r="E922" s="29"/>
      <c r="F922" s="30"/>
      <c r="G922" s="31"/>
      <c r="H922" s="32"/>
    </row>
    <row r="923" spans="1:11" ht="17.5">
      <c r="A923" s="705" t="s">
        <v>0</v>
      </c>
      <c r="B923" s="705"/>
      <c r="C923" s="705"/>
      <c r="D923" s="705"/>
      <c r="E923" s="705"/>
      <c r="F923" s="705"/>
      <c r="G923" s="705"/>
      <c r="H923" s="705"/>
    </row>
    <row r="924" spans="1:11" ht="15.5">
      <c r="A924" s="739" t="s">
        <v>11</v>
      </c>
      <c r="B924" s="739"/>
      <c r="C924" s="739"/>
      <c r="D924" s="739"/>
      <c r="E924" s="739"/>
      <c r="F924" s="739"/>
      <c r="G924" s="739"/>
      <c r="H924" s="739"/>
    </row>
    <row r="925" spans="1:11" ht="15.5">
      <c r="A925" s="739" t="s">
        <v>12</v>
      </c>
      <c r="B925" s="739"/>
      <c r="C925" s="739"/>
      <c r="D925" s="739"/>
      <c r="E925" s="739"/>
      <c r="F925" s="739"/>
      <c r="G925" s="739"/>
      <c r="H925" s="739"/>
    </row>
    <row r="926" spans="1:11" ht="15.5">
      <c r="A926" s="3"/>
      <c r="B926" s="2"/>
      <c r="C926" s="2"/>
      <c r="D926" s="4"/>
      <c r="E926" s="4"/>
      <c r="F926" s="1"/>
      <c r="G926" s="1"/>
      <c r="H926" s="1"/>
    </row>
    <row r="927" spans="1:11" ht="15.5">
      <c r="A927" s="3"/>
      <c r="B927" s="2"/>
      <c r="C927" s="2"/>
      <c r="D927" s="4"/>
      <c r="E927" s="4"/>
      <c r="F927" s="1"/>
      <c r="G927" s="1"/>
      <c r="H927" s="639" t="s">
        <v>981</v>
      </c>
    </row>
    <row r="928" spans="1:11" ht="15.5">
      <c r="A928" s="740" t="s">
        <v>818</v>
      </c>
      <c r="B928" s="741"/>
      <c r="C928" s="741"/>
      <c r="D928" s="741"/>
      <c r="E928" s="741"/>
      <c r="F928" s="741"/>
      <c r="G928" s="1"/>
      <c r="H928" s="1"/>
    </row>
    <row r="929" spans="1:8" ht="16" thickBot="1">
      <c r="A929" s="3"/>
      <c r="B929" s="5"/>
      <c r="C929" s="2"/>
      <c r="D929" s="4"/>
      <c r="E929" s="4"/>
      <c r="F929" s="1"/>
      <c r="G929" s="1"/>
      <c r="H929" s="1"/>
    </row>
    <row r="930" spans="1:8" ht="16.5" thickTop="1" thickBot="1">
      <c r="A930" s="6" t="s">
        <v>3</v>
      </c>
      <c r="B930" s="616" t="s">
        <v>901</v>
      </c>
      <c r="C930" s="616" t="s">
        <v>291</v>
      </c>
      <c r="D930" s="7" t="s">
        <v>4</v>
      </c>
      <c r="E930" s="7" t="s">
        <v>13</v>
      </c>
      <c r="F930" s="8" t="s">
        <v>6</v>
      </c>
      <c r="G930" s="8" t="s">
        <v>7</v>
      </c>
      <c r="H930" s="9" t="s">
        <v>8</v>
      </c>
    </row>
    <row r="931" spans="1:8" ht="13" thickTop="1">
      <c r="A931" s="48">
        <v>1</v>
      </c>
      <c r="B931" s="78" t="s">
        <v>897</v>
      </c>
      <c r="C931" s="76" t="s">
        <v>72</v>
      </c>
      <c r="D931" s="40"/>
      <c r="E931" s="36" t="s">
        <v>162</v>
      </c>
      <c r="F931" s="126">
        <v>36293957.600000001</v>
      </c>
      <c r="G931" s="127"/>
      <c r="H931" s="128"/>
    </row>
    <row r="932" spans="1:8">
      <c r="A932" s="54">
        <v>2</v>
      </c>
      <c r="B932" s="75" t="s">
        <v>898</v>
      </c>
      <c r="C932" s="76" t="s">
        <v>72</v>
      </c>
      <c r="D932" s="40"/>
      <c r="E932" s="37" t="s">
        <v>162</v>
      </c>
      <c r="F932" s="129">
        <v>4160008.15</v>
      </c>
      <c r="G932" s="130"/>
      <c r="H932" s="131"/>
    </row>
    <row r="933" spans="1:8">
      <c r="A933" s="54">
        <v>3</v>
      </c>
      <c r="B933" s="75" t="s">
        <v>899</v>
      </c>
      <c r="C933" s="76" t="s">
        <v>72</v>
      </c>
      <c r="D933" s="40"/>
      <c r="E933" s="37" t="s">
        <v>162</v>
      </c>
      <c r="F933" s="58"/>
      <c r="G933" s="58"/>
      <c r="H933" s="59"/>
    </row>
    <row r="934" spans="1:8">
      <c r="A934" s="54">
        <v>4</v>
      </c>
      <c r="B934" s="75" t="s">
        <v>896</v>
      </c>
      <c r="C934" s="76" t="s">
        <v>72</v>
      </c>
      <c r="D934" s="40"/>
      <c r="E934" s="37" t="s">
        <v>162</v>
      </c>
      <c r="F934" s="82"/>
      <c r="G934" s="82"/>
      <c r="H934" s="83"/>
    </row>
    <row r="935" spans="1:8">
      <c r="A935" s="54">
        <v>5</v>
      </c>
      <c r="B935" s="65" t="s">
        <v>906</v>
      </c>
      <c r="C935" s="92" t="s">
        <v>749</v>
      </c>
      <c r="D935" s="40"/>
      <c r="E935" s="67" t="s">
        <v>162</v>
      </c>
      <c r="F935" s="82"/>
      <c r="G935" s="82"/>
      <c r="H935" s="83"/>
    </row>
    <row r="936" spans="1:8">
      <c r="A936" s="54"/>
      <c r="B936" s="65"/>
      <c r="C936" s="56"/>
      <c r="D936" s="67"/>
      <c r="E936" s="124"/>
      <c r="F936" s="82"/>
      <c r="G936" s="82"/>
      <c r="H936" s="83"/>
    </row>
    <row r="937" spans="1:8">
      <c r="A937" s="54"/>
      <c r="B937" s="65"/>
      <c r="C937" s="56"/>
      <c r="D937" s="67"/>
      <c r="E937" s="124"/>
      <c r="F937" s="82"/>
      <c r="G937" s="82"/>
      <c r="H937" s="83"/>
    </row>
    <row r="938" spans="1:8">
      <c r="A938" s="54"/>
      <c r="B938" s="65"/>
      <c r="C938" s="56"/>
      <c r="D938" s="67"/>
      <c r="E938" s="124"/>
      <c r="F938" s="82"/>
      <c r="G938" s="82"/>
      <c r="H938" s="83"/>
    </row>
    <row r="939" spans="1:8">
      <c r="A939" s="54"/>
      <c r="B939" s="65"/>
      <c r="C939" s="56"/>
      <c r="D939" s="67"/>
      <c r="E939" s="124"/>
      <c r="F939" s="82"/>
      <c r="G939" s="82"/>
      <c r="H939" s="83"/>
    </row>
    <row r="940" spans="1:8">
      <c r="A940" s="54"/>
      <c r="B940" s="65"/>
      <c r="C940" s="56"/>
      <c r="D940" s="67"/>
      <c r="E940" s="124"/>
      <c r="F940" s="82"/>
      <c r="G940" s="82"/>
      <c r="H940" s="83"/>
    </row>
    <row r="941" spans="1:8">
      <c r="A941" s="54"/>
      <c r="B941" s="65"/>
      <c r="C941" s="56"/>
      <c r="D941" s="67"/>
      <c r="E941" s="124"/>
      <c r="F941" s="82"/>
      <c r="G941" s="82"/>
      <c r="H941" s="83"/>
    </row>
    <row r="942" spans="1:8">
      <c r="A942" s="54"/>
      <c r="B942" s="65"/>
      <c r="C942" s="56"/>
      <c r="D942" s="67"/>
      <c r="E942" s="124"/>
      <c r="F942" s="82"/>
      <c r="G942" s="82"/>
      <c r="H942" s="83"/>
    </row>
    <row r="943" spans="1:8">
      <c r="A943" s="54"/>
      <c r="B943" s="65"/>
      <c r="C943" s="56"/>
      <c r="D943" s="67"/>
      <c r="E943" s="124"/>
      <c r="F943" s="82"/>
      <c r="G943" s="82"/>
      <c r="H943" s="83"/>
    </row>
    <row r="944" spans="1:8">
      <c r="A944" s="54"/>
      <c r="B944" s="65"/>
      <c r="C944" s="56"/>
      <c r="D944" s="67"/>
      <c r="E944" s="124"/>
      <c r="F944" s="82"/>
      <c r="G944" s="82"/>
      <c r="H944" s="83"/>
    </row>
    <row r="945" spans="1:8">
      <c r="A945" s="54"/>
      <c r="B945" s="65"/>
      <c r="C945" s="56"/>
      <c r="D945" s="67"/>
      <c r="E945" s="124"/>
      <c r="F945" s="82"/>
      <c r="G945" s="82"/>
      <c r="H945" s="83"/>
    </row>
    <row r="946" spans="1:8">
      <c r="A946" s="54"/>
      <c r="B946" s="65"/>
      <c r="C946" s="56"/>
      <c r="D946" s="67"/>
      <c r="E946" s="124"/>
      <c r="F946" s="82"/>
      <c r="G946" s="82"/>
      <c r="H946" s="83"/>
    </row>
    <row r="947" spans="1:8">
      <c r="A947" s="54"/>
      <c r="B947" s="65"/>
      <c r="C947" s="56"/>
      <c r="D947" s="67"/>
      <c r="E947" s="124"/>
      <c r="F947" s="82"/>
      <c r="G947" s="82"/>
      <c r="H947" s="83"/>
    </row>
    <row r="948" spans="1:8">
      <c r="A948" s="54"/>
      <c r="B948" s="65"/>
      <c r="C948" s="56"/>
      <c r="D948" s="67"/>
      <c r="E948" s="124"/>
      <c r="F948" s="82"/>
      <c r="G948" s="82"/>
      <c r="H948" s="83"/>
    </row>
    <row r="949" spans="1:8">
      <c r="A949" s="54"/>
      <c r="B949" s="65"/>
      <c r="C949" s="56"/>
      <c r="D949" s="67"/>
      <c r="E949" s="124"/>
      <c r="F949" s="82"/>
      <c r="G949" s="82"/>
      <c r="H949" s="83"/>
    </row>
    <row r="950" spans="1:8">
      <c r="A950" s="54"/>
      <c r="B950" s="65"/>
      <c r="C950" s="56"/>
      <c r="D950" s="67"/>
      <c r="E950" s="124"/>
      <c r="F950" s="82"/>
      <c r="G950" s="82"/>
      <c r="H950" s="83"/>
    </row>
    <row r="951" spans="1:8">
      <c r="A951" s="54"/>
      <c r="B951" s="65"/>
      <c r="C951" s="56"/>
      <c r="D951" s="67"/>
      <c r="E951" s="124"/>
      <c r="F951" s="82"/>
      <c r="G951" s="82"/>
      <c r="H951" s="83"/>
    </row>
    <row r="952" spans="1:8">
      <c r="A952" s="54"/>
      <c r="B952" s="65"/>
      <c r="C952" s="56"/>
      <c r="D952" s="67"/>
      <c r="E952" s="124"/>
      <c r="F952" s="82"/>
      <c r="G952" s="82"/>
      <c r="H952" s="83"/>
    </row>
    <row r="953" spans="1:8">
      <c r="A953" s="54"/>
      <c r="B953" s="65"/>
      <c r="C953" s="56"/>
      <c r="D953" s="67"/>
      <c r="E953" s="124"/>
      <c r="F953" s="82"/>
      <c r="G953" s="82"/>
      <c r="H953" s="83"/>
    </row>
    <row r="954" spans="1:8">
      <c r="A954" s="54"/>
      <c r="B954" s="65"/>
      <c r="C954" s="56"/>
      <c r="D954" s="67"/>
      <c r="E954" s="124"/>
      <c r="F954" s="82"/>
      <c r="G954" s="82"/>
      <c r="H954" s="83"/>
    </row>
    <row r="955" spans="1:8">
      <c r="A955" s="54"/>
      <c r="B955" s="65"/>
      <c r="C955" s="56"/>
      <c r="D955" s="67"/>
      <c r="E955" s="124"/>
      <c r="F955" s="82"/>
      <c r="G955" s="82"/>
      <c r="H955" s="83"/>
    </row>
    <row r="956" spans="1:8">
      <c r="A956" s="54"/>
      <c r="B956" s="65"/>
      <c r="C956" s="56"/>
      <c r="D956" s="67"/>
      <c r="E956" s="124"/>
      <c r="F956" s="82"/>
      <c r="G956" s="82"/>
      <c r="H956" s="83"/>
    </row>
    <row r="957" spans="1:8">
      <c r="A957" s="54"/>
      <c r="B957" s="65"/>
      <c r="C957" s="56"/>
      <c r="D957" s="67"/>
      <c r="E957" s="124"/>
      <c r="F957" s="82"/>
      <c r="G957" s="82"/>
      <c r="H957" s="83"/>
    </row>
    <row r="958" spans="1:8">
      <c r="A958" s="54"/>
      <c r="B958" s="65"/>
      <c r="C958" s="56"/>
      <c r="D958" s="67"/>
      <c r="E958" s="124"/>
      <c r="F958" s="82"/>
      <c r="G958" s="82"/>
      <c r="H958" s="83"/>
    </row>
    <row r="959" spans="1:8">
      <c r="A959" s="54"/>
      <c r="B959" s="65"/>
      <c r="C959" s="56"/>
      <c r="D959" s="67"/>
      <c r="E959" s="124"/>
      <c r="F959" s="82"/>
      <c r="G959" s="82"/>
      <c r="H959" s="83"/>
    </row>
    <row r="960" spans="1:8" ht="13" thickBot="1">
      <c r="A960" s="54"/>
      <c r="B960" s="65"/>
      <c r="C960" s="56"/>
      <c r="D960" s="67"/>
      <c r="E960" s="124"/>
      <c r="F960" s="82"/>
      <c r="G960" s="82"/>
      <c r="H960" s="83"/>
    </row>
    <row r="961" spans="1:11" ht="14" thickTop="1" thickBot="1">
      <c r="A961" s="749" t="s">
        <v>10</v>
      </c>
      <c r="B961" s="750"/>
      <c r="C961" s="750"/>
      <c r="D961" s="71"/>
      <c r="E961" s="71"/>
      <c r="F961" s="62">
        <f>SUM(F931:F960)</f>
        <v>40453965.75</v>
      </c>
      <c r="G961" s="62">
        <f>SUM(G931:G960)</f>
        <v>0</v>
      </c>
      <c r="H961" s="63">
        <f>SUM(F961-G961)</f>
        <v>40453965.75</v>
      </c>
      <c r="I961" s="44">
        <f>F961</f>
        <v>40453965.75</v>
      </c>
      <c r="J961" s="44">
        <f>G961</f>
        <v>0</v>
      </c>
      <c r="K961" s="44">
        <f>H961</f>
        <v>40453965.75</v>
      </c>
    </row>
    <row r="962" spans="1:11" ht="16" thickTop="1">
      <c r="A962" s="25"/>
      <c r="B962" s="25"/>
      <c r="C962" s="25"/>
      <c r="D962" s="26"/>
      <c r="E962" s="26"/>
      <c r="F962" s="27"/>
      <c r="G962" s="27"/>
      <c r="H962" s="27"/>
    </row>
    <row r="963" spans="1:11" ht="15.5">
      <c r="A963" s="25"/>
      <c r="B963" s="25"/>
      <c r="C963" s="25"/>
      <c r="D963" s="26"/>
      <c r="E963" s="26"/>
      <c r="F963" s="27"/>
      <c r="G963" s="27"/>
      <c r="H963" s="27"/>
    </row>
    <row r="964" spans="1:11" ht="15.5">
      <c r="A964" s="25"/>
      <c r="B964" s="25"/>
      <c r="C964" s="25"/>
      <c r="D964" s="26"/>
      <c r="E964" s="26"/>
      <c r="F964" s="27"/>
      <c r="G964" s="27"/>
      <c r="H964" s="27"/>
    </row>
    <row r="965" spans="1:11" ht="15.5">
      <c r="A965" s="25"/>
      <c r="B965" s="25"/>
      <c r="C965" s="25"/>
      <c r="D965" s="26"/>
      <c r="E965" s="26"/>
      <c r="F965" s="27"/>
      <c r="G965" s="27"/>
      <c r="H965" s="27"/>
    </row>
    <row r="966" spans="1:11" ht="15.5">
      <c r="A966" s="25"/>
      <c r="B966" s="25"/>
      <c r="C966" s="25"/>
      <c r="D966" s="26"/>
      <c r="E966" s="26"/>
      <c r="F966" s="27"/>
      <c r="G966" s="27"/>
      <c r="H966" s="27"/>
    </row>
    <row r="967" spans="1:11" ht="15.5">
      <c r="A967" s="25"/>
      <c r="B967" s="25"/>
      <c r="C967" s="25"/>
      <c r="D967" s="26"/>
      <c r="E967" s="26"/>
      <c r="F967" s="27"/>
      <c r="G967" s="27"/>
      <c r="H967" s="27"/>
      <c r="I967"/>
      <c r="J967"/>
      <c r="K967"/>
    </row>
    <row r="968" spans="1:11" ht="15.5">
      <c r="A968" s="25"/>
      <c r="B968" s="25"/>
      <c r="C968" s="25"/>
      <c r="D968" s="26"/>
      <c r="E968" s="26"/>
      <c r="F968" s="27"/>
      <c r="G968" s="27"/>
      <c r="H968" s="27"/>
    </row>
    <row r="969" spans="1:11" ht="15.5">
      <c r="A969" s="25"/>
      <c r="B969" s="25"/>
      <c r="C969" s="25"/>
      <c r="D969" s="26"/>
      <c r="E969" s="26"/>
      <c r="F969" s="27"/>
      <c r="G969" s="27"/>
      <c r="H969" s="27"/>
    </row>
    <row r="977" spans="1:12" ht="17.5">
      <c r="A977" s="705" t="s">
        <v>0</v>
      </c>
      <c r="B977" s="705"/>
      <c r="C977" s="705"/>
      <c r="D977" s="705"/>
      <c r="E977" s="705"/>
      <c r="F977" s="705"/>
      <c r="G977" s="705"/>
      <c r="H977" s="705"/>
    </row>
    <row r="978" spans="1:12" ht="15.5">
      <c r="A978" s="739" t="s">
        <v>11</v>
      </c>
      <c r="B978" s="739"/>
      <c r="C978" s="739"/>
      <c r="D978" s="739"/>
      <c r="E978" s="739"/>
      <c r="F978" s="739"/>
      <c r="G978" s="739"/>
      <c r="H978" s="739"/>
    </row>
    <row r="979" spans="1:12" ht="15.5">
      <c r="A979" s="739" t="s">
        <v>12</v>
      </c>
      <c r="B979" s="739"/>
      <c r="C979" s="739"/>
      <c r="D979" s="739"/>
      <c r="E979" s="739"/>
      <c r="F979" s="739"/>
      <c r="G979" s="739"/>
      <c r="H979" s="739"/>
    </row>
    <row r="980" spans="1:12" ht="15.5">
      <c r="A980" s="3"/>
      <c r="B980" s="2"/>
      <c r="C980" s="2"/>
      <c r="D980" s="4"/>
      <c r="E980" s="4"/>
      <c r="F980" s="1"/>
      <c r="G980" s="1"/>
      <c r="H980" s="1"/>
    </row>
    <row r="981" spans="1:12" ht="15.5">
      <c r="A981" s="3"/>
      <c r="B981" s="2"/>
      <c r="C981" s="2"/>
      <c r="D981" s="4"/>
      <c r="E981" s="4"/>
      <c r="F981" s="1"/>
      <c r="G981" s="1"/>
      <c r="H981" s="639" t="s">
        <v>982</v>
      </c>
    </row>
    <row r="982" spans="1:12" ht="15.5">
      <c r="A982" s="463" t="s">
        <v>819</v>
      </c>
      <c r="B982" s="5"/>
      <c r="C982" s="5"/>
      <c r="D982" s="5"/>
      <c r="E982" s="5"/>
      <c r="F982" s="1"/>
      <c r="G982" s="1"/>
      <c r="H982" s="1"/>
    </row>
    <row r="983" spans="1:12" ht="16" thickBot="1">
      <c r="A983" s="3"/>
      <c r="B983" s="5"/>
      <c r="C983" s="2"/>
      <c r="D983" s="4"/>
      <c r="E983" s="4"/>
      <c r="F983" s="1"/>
      <c r="G983" s="1"/>
      <c r="H983" s="1"/>
    </row>
    <row r="984" spans="1:12" ht="16.5" thickTop="1" thickBot="1">
      <c r="A984" s="6" t="s">
        <v>3</v>
      </c>
      <c r="B984" s="616" t="s">
        <v>901</v>
      </c>
      <c r="C984" s="616" t="s">
        <v>291</v>
      </c>
      <c r="D984" s="7" t="s">
        <v>4</v>
      </c>
      <c r="E984" s="7" t="s">
        <v>13</v>
      </c>
      <c r="F984" s="8" t="s">
        <v>6</v>
      </c>
      <c r="G984" s="8" t="s">
        <v>7</v>
      </c>
      <c r="H984" s="9" t="s">
        <v>8</v>
      </c>
    </row>
    <row r="985" spans="1:12" ht="13" thickTop="1">
      <c r="A985" s="64">
        <v>1</v>
      </c>
      <c r="B985" s="78" t="s">
        <v>897</v>
      </c>
      <c r="C985" s="116" t="s">
        <v>73</v>
      </c>
      <c r="D985" s="74"/>
      <c r="E985" s="40" t="s">
        <v>143</v>
      </c>
      <c r="F985" s="46">
        <v>8436902.3399999999</v>
      </c>
      <c r="G985" s="68"/>
      <c r="H985" s="70"/>
    </row>
    <row r="986" spans="1:12">
      <c r="A986" s="54">
        <v>2</v>
      </c>
      <c r="B986" s="78" t="s">
        <v>898</v>
      </c>
      <c r="C986" s="116" t="s">
        <v>73</v>
      </c>
      <c r="D986" s="36"/>
      <c r="E986" s="40" t="s">
        <v>143</v>
      </c>
      <c r="F986" s="46">
        <v>3428607.03</v>
      </c>
      <c r="G986" s="58"/>
      <c r="H986" s="59"/>
    </row>
    <row r="987" spans="1:12">
      <c r="A987" s="64">
        <v>3</v>
      </c>
      <c r="B987" s="78" t="s">
        <v>899</v>
      </c>
      <c r="C987" s="116" t="s">
        <v>73</v>
      </c>
      <c r="D987" s="36"/>
      <c r="E987" s="86" t="s">
        <v>143</v>
      </c>
      <c r="F987" s="46">
        <v>3968811.19</v>
      </c>
      <c r="G987" s="46"/>
      <c r="H987" s="59"/>
    </row>
    <row r="988" spans="1:12">
      <c r="A988" s="54">
        <v>4</v>
      </c>
      <c r="B988" s="78" t="s">
        <v>896</v>
      </c>
      <c r="C988" s="116" t="s">
        <v>73</v>
      </c>
      <c r="D988" s="36"/>
      <c r="E988" s="36" t="s">
        <v>143</v>
      </c>
      <c r="F988" s="46">
        <v>3254781.96</v>
      </c>
      <c r="G988" s="58"/>
      <c r="H988" s="58"/>
    </row>
    <row r="989" spans="1:12">
      <c r="A989" s="64">
        <v>5</v>
      </c>
      <c r="B989" s="78" t="s">
        <v>897</v>
      </c>
      <c r="C989" s="56" t="s">
        <v>74</v>
      </c>
      <c r="D989" s="36"/>
      <c r="E989" s="36" t="s">
        <v>143</v>
      </c>
      <c r="F989" s="46"/>
      <c r="G989" s="58"/>
      <c r="H989" s="58"/>
    </row>
    <row r="990" spans="1:12">
      <c r="A990" s="54">
        <v>6</v>
      </c>
      <c r="B990" s="78" t="s">
        <v>898</v>
      </c>
      <c r="C990" s="56" t="s">
        <v>74</v>
      </c>
      <c r="D990" s="36"/>
      <c r="E990" s="36" t="s">
        <v>143</v>
      </c>
      <c r="F990" s="46"/>
      <c r="G990" s="58"/>
      <c r="H990" s="58"/>
    </row>
    <row r="991" spans="1:12">
      <c r="A991" s="64">
        <v>7</v>
      </c>
      <c r="B991" s="78" t="s">
        <v>899</v>
      </c>
      <c r="C991" s="56" t="s">
        <v>74</v>
      </c>
      <c r="D991" s="36"/>
      <c r="E991" s="36" t="s">
        <v>143</v>
      </c>
      <c r="F991" s="46"/>
      <c r="G991" s="58"/>
      <c r="H991" s="58"/>
      <c r="I991" s="46"/>
      <c r="J991" s="46"/>
      <c r="K991" s="46"/>
      <c r="L991" s="46"/>
    </row>
    <row r="992" spans="1:12">
      <c r="A992" s="54">
        <v>8</v>
      </c>
      <c r="B992" s="78" t="s">
        <v>896</v>
      </c>
      <c r="C992" s="56" t="s">
        <v>74</v>
      </c>
      <c r="D992" s="36"/>
      <c r="E992" s="36" t="s">
        <v>143</v>
      </c>
      <c r="F992" s="46"/>
      <c r="G992" s="58"/>
      <c r="H992" s="58"/>
    </row>
    <row r="993" spans="1:8">
      <c r="A993" s="64">
        <v>9</v>
      </c>
      <c r="B993" s="78" t="s">
        <v>897</v>
      </c>
      <c r="C993" s="56" t="s">
        <v>123</v>
      </c>
      <c r="D993" s="57"/>
      <c r="E993" s="57" t="s">
        <v>156</v>
      </c>
      <c r="F993" s="46">
        <v>11960449.83</v>
      </c>
      <c r="G993" s="58"/>
      <c r="H993" s="58"/>
    </row>
    <row r="994" spans="1:8">
      <c r="A994" s="54">
        <v>10</v>
      </c>
      <c r="B994" s="78" t="s">
        <v>898</v>
      </c>
      <c r="C994" s="56" t="s">
        <v>123</v>
      </c>
      <c r="D994" s="57"/>
      <c r="E994" s="57" t="s">
        <v>156</v>
      </c>
      <c r="F994" s="46">
        <v>11782317.880000001</v>
      </c>
      <c r="G994" s="58"/>
      <c r="H994" s="58"/>
    </row>
    <row r="995" spans="1:8">
      <c r="A995" s="64">
        <v>11</v>
      </c>
      <c r="B995" s="78" t="s">
        <v>899</v>
      </c>
      <c r="C995" s="56" t="s">
        <v>123</v>
      </c>
      <c r="D995" s="57"/>
      <c r="E995" s="57" t="s">
        <v>156</v>
      </c>
      <c r="F995" s="46">
        <v>10809144.42</v>
      </c>
      <c r="G995" s="58"/>
      <c r="H995" s="58"/>
    </row>
    <row r="996" spans="1:8">
      <c r="A996" s="54">
        <v>12</v>
      </c>
      <c r="B996" s="78" t="s">
        <v>896</v>
      </c>
      <c r="C996" s="56" t="s">
        <v>123</v>
      </c>
      <c r="D996" s="57"/>
      <c r="E996" s="57" t="s">
        <v>156</v>
      </c>
      <c r="F996" s="46">
        <v>11291670.109999999</v>
      </c>
      <c r="G996" s="58"/>
      <c r="H996" s="58"/>
    </row>
    <row r="997" spans="1:8">
      <c r="A997" s="64">
        <v>13</v>
      </c>
      <c r="B997" s="55" t="s">
        <v>899</v>
      </c>
      <c r="C997" s="56" t="s">
        <v>75</v>
      </c>
      <c r="D997" s="36"/>
      <c r="E997" s="57" t="s">
        <v>156</v>
      </c>
      <c r="F997" s="58"/>
      <c r="G997" s="58"/>
      <c r="H997" s="58"/>
    </row>
    <row r="998" spans="1:8">
      <c r="A998" s="54">
        <v>14</v>
      </c>
      <c r="B998" s="75" t="s">
        <v>898</v>
      </c>
      <c r="C998" s="56" t="s">
        <v>75</v>
      </c>
      <c r="D998" s="36"/>
      <c r="E998" s="57" t="s">
        <v>156</v>
      </c>
      <c r="F998" s="58"/>
      <c r="G998" s="58"/>
      <c r="H998" s="58"/>
    </row>
    <row r="999" spans="1:8" ht="14">
      <c r="A999" s="64">
        <v>15</v>
      </c>
      <c r="B999" s="78" t="s">
        <v>897</v>
      </c>
      <c r="C999" s="182" t="s">
        <v>76</v>
      </c>
      <c r="D999" s="36"/>
      <c r="E999" s="36" t="s">
        <v>187</v>
      </c>
      <c r="F999" s="613">
        <v>729437.38</v>
      </c>
      <c r="G999" s="58"/>
      <c r="H999" s="58"/>
    </row>
    <row r="1000" spans="1:8" ht="14">
      <c r="A1000" s="54">
        <v>16</v>
      </c>
      <c r="B1000" s="75" t="s">
        <v>898</v>
      </c>
      <c r="C1000" s="182" t="s">
        <v>76</v>
      </c>
      <c r="D1000" s="36"/>
      <c r="E1000" s="36" t="s">
        <v>187</v>
      </c>
      <c r="F1000" s="613">
        <v>3798689.29</v>
      </c>
      <c r="G1000" s="58"/>
      <c r="H1000" s="59"/>
    </row>
    <row r="1001" spans="1:8" ht="14">
      <c r="A1001" s="64">
        <v>17</v>
      </c>
      <c r="B1001" s="78" t="s">
        <v>897</v>
      </c>
      <c r="C1001" s="182" t="s">
        <v>76</v>
      </c>
      <c r="D1001" s="36"/>
      <c r="E1001" s="36" t="s">
        <v>187</v>
      </c>
      <c r="F1001" s="613">
        <v>9890270.8599999994</v>
      </c>
      <c r="G1001" s="58"/>
      <c r="H1001" s="59"/>
    </row>
    <row r="1002" spans="1:8">
      <c r="A1002" s="54">
        <v>18</v>
      </c>
      <c r="B1002" s="78" t="s">
        <v>896</v>
      </c>
      <c r="C1002" s="182" t="s">
        <v>76</v>
      </c>
      <c r="D1002" s="36"/>
      <c r="E1002" s="36" t="s">
        <v>187</v>
      </c>
      <c r="F1002" s="46">
        <v>1348876.09</v>
      </c>
      <c r="G1002" s="58"/>
      <c r="H1002" s="59"/>
    </row>
    <row r="1003" spans="1:8">
      <c r="A1003" s="64"/>
      <c r="B1003" s="78"/>
      <c r="C1003" s="182"/>
      <c r="D1003" s="36"/>
      <c r="E1003" s="36"/>
      <c r="F1003" s="58"/>
      <c r="G1003" s="58"/>
      <c r="H1003" s="59"/>
    </row>
    <row r="1004" spans="1:8">
      <c r="A1004" s="54"/>
      <c r="B1004" s="78"/>
      <c r="C1004" s="182"/>
      <c r="D1004" s="36"/>
      <c r="E1004" s="36"/>
      <c r="F1004" s="58"/>
      <c r="G1004" s="58"/>
      <c r="H1004" s="59"/>
    </row>
    <row r="1005" spans="1:8">
      <c r="A1005" s="64"/>
      <c r="B1005" s="78"/>
      <c r="C1005" s="66"/>
      <c r="D1005" s="57"/>
      <c r="E1005" s="57"/>
      <c r="F1005" s="58"/>
      <c r="G1005" s="58"/>
      <c r="H1005" s="59"/>
    </row>
    <row r="1006" spans="1:8">
      <c r="A1006" s="64"/>
      <c r="B1006" s="65"/>
      <c r="C1006" s="66"/>
      <c r="D1006" s="67"/>
      <c r="E1006" s="57"/>
      <c r="F1006" s="58"/>
      <c r="G1006" s="58"/>
      <c r="H1006" s="59"/>
    </row>
    <row r="1007" spans="1:8">
      <c r="A1007" s="54"/>
      <c r="B1007" s="65"/>
      <c r="C1007" s="66"/>
      <c r="D1007" s="67"/>
      <c r="E1007" s="57"/>
      <c r="F1007" s="58"/>
      <c r="G1007" s="58"/>
      <c r="H1007" s="59"/>
    </row>
    <row r="1008" spans="1:8">
      <c r="A1008" s="64"/>
      <c r="B1008" s="65"/>
      <c r="C1008" s="66"/>
      <c r="D1008" s="67"/>
      <c r="E1008" s="57"/>
      <c r="F1008" s="58"/>
      <c r="G1008" s="58"/>
      <c r="H1008" s="59"/>
    </row>
    <row r="1009" spans="1:11">
      <c r="A1009" s="54"/>
      <c r="B1009" s="65"/>
      <c r="C1009" s="66"/>
      <c r="D1009" s="67"/>
      <c r="E1009" s="57"/>
      <c r="F1009" s="58"/>
      <c r="G1009" s="58"/>
      <c r="H1009" s="59"/>
    </row>
    <row r="1010" spans="1:11">
      <c r="A1010" s="64"/>
      <c r="B1010" s="65"/>
      <c r="C1010" s="66"/>
      <c r="D1010" s="67"/>
      <c r="E1010" s="57"/>
      <c r="F1010" s="58"/>
      <c r="G1010" s="58"/>
      <c r="H1010" s="59"/>
    </row>
    <row r="1011" spans="1:11" ht="13" thickBot="1">
      <c r="A1011" s="54"/>
      <c r="B1011" s="65"/>
      <c r="C1011" s="66"/>
      <c r="D1011" s="67"/>
      <c r="E1011" s="57"/>
      <c r="F1011" s="58"/>
      <c r="G1011" s="58"/>
      <c r="H1011" s="59"/>
    </row>
    <row r="1012" spans="1:11" ht="14" thickTop="1" thickBot="1">
      <c r="A1012" s="749" t="s">
        <v>10</v>
      </c>
      <c r="B1012" s="750"/>
      <c r="C1012" s="750"/>
      <c r="D1012" s="71"/>
      <c r="E1012" s="71"/>
      <c r="F1012" s="62">
        <f>SUM(F985:F1011)</f>
        <v>80699958.38000001</v>
      </c>
      <c r="G1012" s="62">
        <f>SUM(G985:G1011)</f>
        <v>0</v>
      </c>
      <c r="H1012" s="63">
        <f>SUM(F1012-G1012)</f>
        <v>80699958.38000001</v>
      </c>
      <c r="I1012" s="44">
        <f>F1012</f>
        <v>80699958.38000001</v>
      </c>
      <c r="J1012" s="44">
        <f>G1012</f>
        <v>0</v>
      </c>
      <c r="K1012" s="44">
        <f>H1012</f>
        <v>80699958.38000001</v>
      </c>
    </row>
    <row r="1013" spans="1:11" ht="16" thickTop="1">
      <c r="A1013" s="3"/>
      <c r="B1013" s="2"/>
      <c r="C1013" s="2"/>
      <c r="D1013" s="4"/>
      <c r="E1013" s="4"/>
      <c r="F1013" s="1"/>
      <c r="G1013" s="1"/>
      <c r="H1013" s="1"/>
    </row>
    <row r="1014" spans="1:11" ht="15.5">
      <c r="A1014" s="3"/>
      <c r="B1014" s="2"/>
      <c r="C1014" s="2"/>
      <c r="D1014" s="4"/>
      <c r="E1014" s="4"/>
      <c r="F1014" s="1"/>
      <c r="G1014" s="1"/>
      <c r="H1014" s="1"/>
      <c r="I1014"/>
      <c r="J1014"/>
      <c r="K1014"/>
    </row>
    <row r="1015" spans="1:11" ht="15.5">
      <c r="A1015" s="3"/>
      <c r="B1015" s="2"/>
      <c r="C1015" s="2"/>
      <c r="D1015" s="4"/>
      <c r="E1015" s="4"/>
      <c r="F1015" s="1"/>
      <c r="G1015" s="1"/>
      <c r="H1015" s="1"/>
    </row>
    <row r="1016" spans="1:11" ht="15.5">
      <c r="A1016" s="3"/>
      <c r="B1016" s="2"/>
      <c r="C1016" s="2"/>
      <c r="D1016" s="4"/>
      <c r="E1016" s="4"/>
      <c r="F1016" s="1"/>
      <c r="G1016" s="1"/>
      <c r="H1016" s="1"/>
    </row>
    <row r="1017" spans="1:11" ht="15.5">
      <c r="A1017" s="3"/>
      <c r="B1017" s="2"/>
      <c r="C1017" s="2"/>
      <c r="D1017" s="4"/>
      <c r="E1017" s="4"/>
      <c r="F1017" s="1"/>
      <c r="G1017" s="1"/>
      <c r="H1017" s="1"/>
    </row>
    <row r="1018" spans="1:11" ht="15.5">
      <c r="A1018" s="3"/>
      <c r="B1018" s="2"/>
      <c r="C1018" s="2"/>
      <c r="D1018" s="4"/>
      <c r="E1018" s="4"/>
      <c r="F1018" s="1"/>
      <c r="G1018" s="1"/>
      <c r="H1018" s="1"/>
    </row>
    <row r="1019" spans="1:11" ht="15.5">
      <c r="A1019" s="3"/>
      <c r="B1019" s="2"/>
      <c r="C1019" s="2"/>
      <c r="D1019" s="4"/>
      <c r="E1019" s="4"/>
      <c r="F1019" s="1"/>
      <c r="G1019" s="1"/>
      <c r="H1019" s="1"/>
    </row>
    <row r="1020" spans="1:11" ht="15.5">
      <c r="A1020" s="3"/>
      <c r="B1020" s="2"/>
      <c r="C1020" s="2"/>
      <c r="D1020" s="4"/>
      <c r="E1020" s="4"/>
      <c r="F1020" s="1"/>
      <c r="G1020" s="1"/>
      <c r="H1020" s="1"/>
    </row>
    <row r="1021" spans="1:11" ht="15.5">
      <c r="A1021" s="3"/>
      <c r="B1021" s="2"/>
      <c r="C1021" s="2"/>
      <c r="D1021" s="4"/>
      <c r="E1021" s="4"/>
      <c r="F1021" s="1"/>
      <c r="G1021" s="1"/>
      <c r="H1021" s="1"/>
    </row>
    <row r="1022" spans="1:11" ht="15.5">
      <c r="A1022" s="3"/>
      <c r="B1022" s="2"/>
      <c r="C1022" s="2"/>
      <c r="D1022" s="4"/>
      <c r="E1022" s="4"/>
      <c r="F1022" s="1"/>
      <c r="G1022" s="1"/>
      <c r="H1022" s="1"/>
    </row>
    <row r="1023" spans="1:11" ht="15.5">
      <c r="A1023" s="3"/>
      <c r="B1023" s="2"/>
      <c r="C1023" s="2"/>
      <c r="D1023" s="4"/>
      <c r="E1023" s="4"/>
      <c r="F1023" s="1"/>
      <c r="G1023" s="1"/>
      <c r="H1023" s="1"/>
    </row>
    <row r="1024" spans="1:11" ht="15.5">
      <c r="A1024" s="3"/>
      <c r="B1024" s="2"/>
      <c r="C1024" s="2"/>
      <c r="D1024" s="4"/>
      <c r="E1024" s="4"/>
      <c r="F1024" s="1"/>
      <c r="G1024" s="1"/>
      <c r="H1024" s="1"/>
    </row>
    <row r="1031" spans="1:8" ht="17.5">
      <c r="A1031" s="705" t="s">
        <v>0</v>
      </c>
      <c r="B1031" s="705"/>
      <c r="C1031" s="705"/>
      <c r="D1031" s="705"/>
      <c r="E1031" s="705"/>
      <c r="F1031" s="705"/>
      <c r="G1031" s="705"/>
      <c r="H1031" s="705"/>
    </row>
    <row r="1032" spans="1:8" ht="15.5">
      <c r="A1032" s="739" t="s">
        <v>11</v>
      </c>
      <c r="B1032" s="739"/>
      <c r="C1032" s="739"/>
      <c r="D1032" s="739"/>
      <c r="E1032" s="739"/>
      <c r="F1032" s="739"/>
      <c r="G1032" s="739"/>
      <c r="H1032" s="739"/>
    </row>
    <row r="1033" spans="1:8" ht="15.5">
      <c r="A1033" s="739" t="s">
        <v>12</v>
      </c>
      <c r="B1033" s="739"/>
      <c r="C1033" s="739"/>
      <c r="D1033" s="739"/>
      <c r="E1033" s="739"/>
      <c r="F1033" s="739"/>
      <c r="G1033" s="739"/>
      <c r="H1033" s="739"/>
    </row>
    <row r="1034" spans="1:8" ht="15.5">
      <c r="A1034" s="3"/>
      <c r="B1034" s="2"/>
      <c r="C1034" s="2"/>
      <c r="D1034" s="4"/>
      <c r="E1034" s="4"/>
      <c r="F1034" s="1"/>
      <c r="G1034" s="1"/>
      <c r="H1034" s="1"/>
    </row>
    <row r="1035" spans="1:8" ht="15.5">
      <c r="A1035" s="3"/>
      <c r="B1035" s="2"/>
      <c r="C1035" s="2"/>
      <c r="D1035" s="4"/>
      <c r="E1035" s="4"/>
      <c r="F1035" s="1"/>
      <c r="G1035" s="1"/>
      <c r="H1035" s="639" t="s">
        <v>983</v>
      </c>
    </row>
    <row r="1036" spans="1:8" ht="15.5">
      <c r="A1036" s="765" t="s">
        <v>820</v>
      </c>
      <c r="B1036" s="765"/>
      <c r="C1036" s="765"/>
      <c r="D1036" s="765"/>
      <c r="E1036" s="765"/>
      <c r="F1036" s="1"/>
      <c r="G1036" s="1"/>
      <c r="H1036" s="1"/>
    </row>
    <row r="1037" spans="1:8" ht="16" thickBot="1">
      <c r="A1037" s="3"/>
      <c r="B1037" s="5"/>
      <c r="C1037" s="2"/>
      <c r="D1037" s="4"/>
      <c r="E1037" s="4"/>
      <c r="F1037" s="1"/>
      <c r="G1037" s="1"/>
      <c r="H1037" s="1"/>
    </row>
    <row r="1038" spans="1:8" ht="16.5" thickTop="1" thickBot="1">
      <c r="A1038" s="6" t="s">
        <v>3</v>
      </c>
      <c r="B1038" s="616" t="s">
        <v>901</v>
      </c>
      <c r="C1038" s="616" t="s">
        <v>291</v>
      </c>
      <c r="D1038" s="7" t="s">
        <v>4</v>
      </c>
      <c r="E1038" s="7" t="s">
        <v>13</v>
      </c>
      <c r="F1038" s="8" t="s">
        <v>6</v>
      </c>
      <c r="G1038" s="8" t="s">
        <v>7</v>
      </c>
      <c r="H1038" s="9" t="s">
        <v>8</v>
      </c>
    </row>
    <row r="1039" spans="1:8" ht="13" thickTop="1">
      <c r="A1039" s="64">
        <v>1</v>
      </c>
      <c r="B1039" s="78" t="s">
        <v>897</v>
      </c>
      <c r="C1039" s="116" t="s">
        <v>77</v>
      </c>
      <c r="D1039" s="125"/>
      <c r="E1039" s="36" t="s">
        <v>156</v>
      </c>
      <c r="F1039" s="46">
        <v>11251009.91</v>
      </c>
      <c r="G1039" s="68"/>
      <c r="H1039" s="70"/>
    </row>
    <row r="1040" spans="1:8">
      <c r="A1040" s="54">
        <v>2</v>
      </c>
      <c r="B1040" s="75" t="s">
        <v>898</v>
      </c>
      <c r="C1040" s="116" t="s">
        <v>77</v>
      </c>
      <c r="D1040" s="40"/>
      <c r="E1040" s="37" t="s">
        <v>156</v>
      </c>
      <c r="F1040" s="58"/>
      <c r="G1040" s="58"/>
      <c r="H1040" s="59"/>
    </row>
    <row r="1041" spans="1:8">
      <c r="A1041" s="54">
        <v>3</v>
      </c>
      <c r="B1041" s="75" t="s">
        <v>899</v>
      </c>
      <c r="C1041" s="116" t="s">
        <v>77</v>
      </c>
      <c r="D1041" s="40"/>
      <c r="E1041" s="37" t="s">
        <v>156</v>
      </c>
      <c r="F1041" s="58"/>
      <c r="G1041" s="58"/>
      <c r="H1041" s="59"/>
    </row>
    <row r="1042" spans="1:8">
      <c r="A1042" s="54">
        <v>4</v>
      </c>
      <c r="B1042" s="75" t="s">
        <v>896</v>
      </c>
      <c r="C1042" s="116" t="s">
        <v>77</v>
      </c>
      <c r="D1042" s="40"/>
      <c r="E1042" s="37" t="s">
        <v>156</v>
      </c>
      <c r="F1042" s="58"/>
      <c r="G1042" s="58"/>
      <c r="H1042" s="59"/>
    </row>
    <row r="1043" spans="1:8">
      <c r="A1043" s="54"/>
      <c r="B1043" s="55"/>
      <c r="C1043" s="56"/>
      <c r="D1043" s="57"/>
      <c r="E1043" s="57"/>
      <c r="F1043" s="58"/>
      <c r="G1043" s="58"/>
      <c r="H1043" s="59"/>
    </row>
    <row r="1044" spans="1:8">
      <c r="A1044" s="54"/>
      <c r="B1044" s="55"/>
      <c r="C1044" s="56"/>
      <c r="D1044" s="57"/>
      <c r="E1044" s="57"/>
      <c r="F1044" s="58"/>
      <c r="G1044" s="58"/>
      <c r="H1044" s="59"/>
    </row>
    <row r="1045" spans="1:8">
      <c r="A1045" s="54"/>
      <c r="B1045" s="55"/>
      <c r="C1045" s="56"/>
      <c r="D1045" s="57"/>
      <c r="E1045" s="57"/>
      <c r="F1045" s="58"/>
      <c r="G1045" s="58"/>
      <c r="H1045" s="59"/>
    </row>
    <row r="1046" spans="1:8">
      <c r="A1046" s="54"/>
      <c r="B1046" s="55"/>
      <c r="C1046" s="56"/>
      <c r="D1046" s="57"/>
      <c r="E1046" s="57"/>
      <c r="F1046" s="58"/>
      <c r="G1046" s="58"/>
      <c r="H1046" s="59"/>
    </row>
    <row r="1047" spans="1:8">
      <c r="A1047" s="54"/>
      <c r="B1047" s="55"/>
      <c r="C1047" s="56"/>
      <c r="D1047" s="57"/>
      <c r="E1047" s="57"/>
      <c r="F1047" s="58"/>
      <c r="G1047" s="58"/>
      <c r="H1047" s="59"/>
    </row>
    <row r="1048" spans="1:8">
      <c r="A1048" s="54"/>
      <c r="B1048" s="55"/>
      <c r="C1048" s="56"/>
      <c r="D1048" s="57"/>
      <c r="E1048" s="57"/>
      <c r="F1048" s="58"/>
      <c r="G1048" s="58"/>
      <c r="H1048" s="59"/>
    </row>
    <row r="1049" spans="1:8">
      <c r="A1049" s="54"/>
      <c r="B1049" s="55"/>
      <c r="C1049" s="56"/>
      <c r="D1049" s="57"/>
      <c r="E1049" s="57"/>
      <c r="F1049" s="58"/>
      <c r="G1049" s="58"/>
      <c r="H1049" s="59"/>
    </row>
    <row r="1050" spans="1:8">
      <c r="A1050" s="54"/>
      <c r="B1050" s="55"/>
      <c r="C1050" s="56"/>
      <c r="D1050" s="57"/>
      <c r="E1050" s="57"/>
      <c r="F1050" s="58"/>
      <c r="G1050" s="58"/>
      <c r="H1050" s="59"/>
    </row>
    <row r="1051" spans="1:8">
      <c r="A1051" s="54"/>
      <c r="B1051" s="55"/>
      <c r="C1051" s="56"/>
      <c r="D1051" s="57"/>
      <c r="E1051" s="57"/>
      <c r="F1051" s="58"/>
      <c r="G1051" s="58"/>
      <c r="H1051" s="59"/>
    </row>
    <row r="1052" spans="1:8">
      <c r="A1052" s="54"/>
      <c r="B1052" s="55"/>
      <c r="C1052" s="56"/>
      <c r="D1052" s="57"/>
      <c r="E1052" s="57"/>
      <c r="F1052" s="58"/>
      <c r="G1052" s="58"/>
      <c r="H1052" s="59"/>
    </row>
    <row r="1053" spans="1:8">
      <c r="A1053" s="54"/>
      <c r="B1053" s="55"/>
      <c r="C1053" s="56"/>
      <c r="D1053" s="57"/>
      <c r="E1053" s="57"/>
      <c r="F1053" s="58"/>
      <c r="G1053" s="58"/>
      <c r="H1053" s="59"/>
    </row>
    <row r="1054" spans="1:8">
      <c r="A1054" s="54"/>
      <c r="B1054" s="55"/>
      <c r="C1054" s="56"/>
      <c r="D1054" s="57"/>
      <c r="E1054" s="57"/>
      <c r="F1054" s="58"/>
      <c r="G1054" s="58"/>
      <c r="H1054" s="59"/>
    </row>
    <row r="1055" spans="1:8">
      <c r="A1055" s="54"/>
      <c r="B1055" s="55"/>
      <c r="C1055" s="56"/>
      <c r="D1055" s="57"/>
      <c r="E1055" s="57"/>
      <c r="F1055" s="58"/>
      <c r="G1055" s="58"/>
      <c r="H1055" s="59"/>
    </row>
    <row r="1056" spans="1:8">
      <c r="A1056" s="54"/>
      <c r="B1056" s="55"/>
      <c r="C1056" s="56"/>
      <c r="D1056" s="57"/>
      <c r="E1056" s="57"/>
      <c r="F1056" s="58"/>
      <c r="G1056" s="58"/>
      <c r="H1056" s="59"/>
    </row>
    <row r="1057" spans="1:11">
      <c r="A1057" s="54"/>
      <c r="B1057" s="55"/>
      <c r="C1057" s="56"/>
      <c r="D1057" s="57"/>
      <c r="E1057" s="57"/>
      <c r="F1057" s="58"/>
      <c r="G1057" s="58"/>
      <c r="H1057" s="59"/>
    </row>
    <row r="1058" spans="1:11">
      <c r="A1058" s="54"/>
      <c r="B1058" s="55"/>
      <c r="C1058" s="56"/>
      <c r="D1058" s="57"/>
      <c r="E1058" s="57"/>
      <c r="F1058" s="58"/>
      <c r="G1058" s="58"/>
      <c r="H1058" s="59"/>
    </row>
    <row r="1059" spans="1:11">
      <c r="A1059" s="54"/>
      <c r="B1059" s="55"/>
      <c r="C1059" s="56"/>
      <c r="D1059" s="57"/>
      <c r="E1059" s="57"/>
      <c r="F1059" s="58"/>
      <c r="G1059" s="58"/>
      <c r="H1059" s="59"/>
    </row>
    <row r="1060" spans="1:11">
      <c r="A1060" s="54"/>
      <c r="B1060" s="55"/>
      <c r="C1060" s="56"/>
      <c r="D1060" s="57"/>
      <c r="E1060" s="57"/>
      <c r="F1060" s="58"/>
      <c r="G1060" s="58"/>
      <c r="H1060" s="59"/>
    </row>
    <row r="1061" spans="1:11">
      <c r="A1061" s="54"/>
      <c r="B1061" s="55"/>
      <c r="C1061" s="56"/>
      <c r="D1061" s="57"/>
      <c r="E1061" s="57"/>
      <c r="F1061" s="58"/>
      <c r="G1061" s="58"/>
      <c r="H1061" s="59"/>
    </row>
    <row r="1062" spans="1:11">
      <c r="A1062" s="54"/>
      <c r="B1062" s="55"/>
      <c r="C1062" s="56"/>
      <c r="D1062" s="57"/>
      <c r="E1062" s="57"/>
      <c r="F1062" s="58"/>
      <c r="G1062" s="58"/>
      <c r="H1062" s="59"/>
    </row>
    <row r="1063" spans="1:11">
      <c r="A1063" s="54"/>
      <c r="B1063" s="55"/>
      <c r="C1063" s="56"/>
      <c r="D1063" s="57"/>
      <c r="E1063" s="57"/>
      <c r="F1063" s="58"/>
      <c r="G1063" s="58"/>
      <c r="H1063" s="59"/>
    </row>
    <row r="1064" spans="1:11">
      <c r="A1064" s="54"/>
      <c r="B1064" s="55"/>
      <c r="C1064" s="56"/>
      <c r="D1064" s="57"/>
      <c r="E1064" s="57"/>
      <c r="F1064" s="58"/>
      <c r="G1064" s="58"/>
      <c r="H1064" s="59"/>
    </row>
    <row r="1065" spans="1:11">
      <c r="A1065" s="54"/>
      <c r="B1065" s="55"/>
      <c r="C1065" s="56"/>
      <c r="D1065" s="57"/>
      <c r="E1065" s="57"/>
      <c r="F1065" s="58"/>
      <c r="G1065" s="58"/>
      <c r="H1065" s="59"/>
    </row>
    <row r="1066" spans="1:11">
      <c r="A1066" s="54"/>
      <c r="B1066" s="55"/>
      <c r="C1066" s="56"/>
      <c r="D1066" s="57"/>
      <c r="E1066" s="57"/>
      <c r="F1066" s="58"/>
      <c r="G1066" s="58"/>
      <c r="H1066" s="59"/>
    </row>
    <row r="1067" spans="1:11">
      <c r="A1067" s="54"/>
      <c r="B1067" s="55"/>
      <c r="C1067" s="56"/>
      <c r="D1067" s="57"/>
      <c r="E1067" s="57"/>
      <c r="F1067" s="58"/>
      <c r="G1067" s="58"/>
      <c r="H1067" s="59"/>
    </row>
    <row r="1068" spans="1:11" ht="13" thickBot="1">
      <c r="A1068" s="96"/>
      <c r="B1068" s="101"/>
      <c r="C1068" s="102"/>
      <c r="D1068" s="97"/>
      <c r="E1068" s="97"/>
      <c r="F1068" s="98"/>
      <c r="G1068" s="98"/>
      <c r="H1068" s="99"/>
    </row>
    <row r="1069" spans="1:11" ht="14" thickTop="1" thickBot="1">
      <c r="A1069" s="749" t="s">
        <v>10</v>
      </c>
      <c r="B1069" s="750"/>
      <c r="C1069" s="750"/>
      <c r="D1069" s="71"/>
      <c r="E1069" s="71"/>
      <c r="F1069" s="62">
        <f>SUM(F1039:F1068)</f>
        <v>11251009.91</v>
      </c>
      <c r="G1069" s="62">
        <f>SUM(G1039:G1068)</f>
        <v>0</v>
      </c>
      <c r="H1069" s="63">
        <f>SUM(F1069-G1069)</f>
        <v>11251009.91</v>
      </c>
      <c r="I1069" s="44">
        <f>F1069</f>
        <v>11251009.91</v>
      </c>
      <c r="J1069" s="44">
        <f>G1069</f>
        <v>0</v>
      </c>
      <c r="K1069" s="44">
        <f>H1069</f>
        <v>11251009.91</v>
      </c>
    </row>
    <row r="1070" spans="1:11" ht="16" thickTop="1">
      <c r="A1070" s="3"/>
      <c r="B1070" s="2"/>
      <c r="C1070" s="2"/>
      <c r="D1070" s="4"/>
      <c r="E1070" s="4"/>
      <c r="F1070" s="1"/>
      <c r="G1070" s="1"/>
      <c r="H1070" s="1"/>
    </row>
    <row r="1071" spans="1:11" ht="15.5">
      <c r="A1071" s="3"/>
      <c r="B1071" s="2"/>
      <c r="C1071" s="2"/>
      <c r="D1071" s="4"/>
      <c r="E1071" s="4"/>
      <c r="F1071" s="1"/>
      <c r="G1071" s="1"/>
      <c r="H1071" s="1"/>
    </row>
    <row r="1072" spans="1:11" ht="15.5">
      <c r="A1072" s="3"/>
      <c r="B1072" s="2"/>
      <c r="C1072" s="2"/>
      <c r="D1072" s="4"/>
      <c r="E1072" s="4"/>
      <c r="F1072" s="1"/>
      <c r="G1072" s="1"/>
      <c r="H1072" s="1"/>
    </row>
    <row r="1073" spans="1:11" ht="15.5">
      <c r="A1073" s="3"/>
      <c r="B1073" s="2"/>
      <c r="C1073" s="2"/>
      <c r="D1073" s="4"/>
      <c r="E1073" s="4"/>
      <c r="F1073" s="1"/>
      <c r="G1073" s="1"/>
      <c r="H1073" s="1"/>
    </row>
    <row r="1074" spans="1:11" ht="15.5">
      <c r="A1074" s="3"/>
      <c r="B1074" s="2"/>
      <c r="C1074" s="2"/>
      <c r="D1074" s="4"/>
      <c r="E1074" s="4"/>
      <c r="F1074" s="1"/>
      <c r="G1074" s="1"/>
      <c r="H1074" s="1"/>
    </row>
    <row r="1075" spans="1:11" ht="15.5">
      <c r="A1075" s="3"/>
      <c r="B1075" s="2"/>
      <c r="C1075" s="2"/>
      <c r="D1075" s="4"/>
      <c r="E1075" s="4"/>
      <c r="F1075" s="1"/>
      <c r="G1075" s="1"/>
      <c r="H1075" s="1"/>
    </row>
    <row r="1076" spans="1:11" ht="15.5">
      <c r="A1076" s="3"/>
      <c r="B1076" s="2"/>
      <c r="C1076" s="2"/>
      <c r="D1076" s="4"/>
      <c r="E1076" s="4"/>
      <c r="F1076" s="1"/>
      <c r="G1076" s="1"/>
      <c r="H1076" s="1"/>
    </row>
    <row r="1077" spans="1:11" ht="15.5">
      <c r="A1077" s="3"/>
      <c r="B1077" s="2"/>
      <c r="C1077" s="2"/>
      <c r="D1077" s="4"/>
      <c r="E1077" s="4"/>
      <c r="F1077" s="1"/>
      <c r="G1077" s="1"/>
      <c r="H1077" s="1"/>
    </row>
    <row r="1078" spans="1:11" ht="15.5">
      <c r="A1078" s="19"/>
      <c r="B1078" s="19"/>
      <c r="C1078" s="2"/>
      <c r="D1078" s="17"/>
      <c r="E1078" s="17"/>
      <c r="F1078" s="18"/>
      <c r="G1078" s="1"/>
      <c r="H1078" s="18"/>
      <c r="I1078"/>
      <c r="J1078"/>
      <c r="K1078"/>
    </row>
    <row r="1079" spans="1:11" ht="15.5">
      <c r="A1079" s="19"/>
      <c r="B1079" s="19"/>
      <c r="C1079" s="2"/>
      <c r="D1079" s="17"/>
      <c r="E1079" s="17"/>
      <c r="F1079" s="18"/>
      <c r="G1079" s="1"/>
      <c r="H1079" s="18"/>
    </row>
    <row r="1080" spans="1:11" ht="15.5">
      <c r="A1080" s="19"/>
      <c r="B1080" s="19"/>
      <c r="C1080" s="2"/>
      <c r="D1080" s="17"/>
      <c r="E1080" s="17"/>
      <c r="F1080" s="18"/>
      <c r="G1080" s="1"/>
      <c r="H1080" s="18"/>
    </row>
    <row r="1081" spans="1:11" ht="15.5">
      <c r="A1081" s="19"/>
      <c r="B1081" s="19"/>
      <c r="C1081" s="2"/>
      <c r="D1081" s="17"/>
      <c r="E1081" s="17"/>
      <c r="F1081" s="18"/>
      <c r="G1081" s="1"/>
      <c r="H1081" s="18"/>
    </row>
    <row r="1082" spans="1:11" ht="15.5">
      <c r="A1082" s="19"/>
      <c r="B1082" s="19"/>
      <c r="C1082" s="2"/>
      <c r="D1082" s="17"/>
      <c r="E1082" s="17"/>
      <c r="F1082" s="18"/>
      <c r="G1082" s="1"/>
      <c r="H1082" s="18"/>
    </row>
    <row r="1083" spans="1:11" ht="15.5">
      <c r="A1083" s="19"/>
      <c r="B1083" s="19"/>
      <c r="C1083" s="2"/>
      <c r="D1083" s="17"/>
      <c r="E1083" s="17"/>
      <c r="F1083" s="18"/>
      <c r="G1083" s="1"/>
      <c r="H1083" s="18"/>
    </row>
    <row r="1084" spans="1:11" ht="15.5">
      <c r="A1084" s="19"/>
      <c r="B1084" s="19"/>
      <c r="C1084" s="2"/>
      <c r="D1084" s="17"/>
      <c r="E1084" s="17"/>
      <c r="F1084" s="18"/>
      <c r="G1084" s="1"/>
      <c r="H1084" s="18"/>
    </row>
    <row r="1085" spans="1:11" ht="17.5">
      <c r="A1085" s="705" t="s">
        <v>0</v>
      </c>
      <c r="B1085" s="705"/>
      <c r="C1085" s="705"/>
      <c r="D1085" s="705"/>
      <c r="E1085" s="705"/>
      <c r="F1085" s="705"/>
      <c r="G1085" s="705"/>
      <c r="H1085" s="705"/>
    </row>
    <row r="1086" spans="1:11" ht="15.5">
      <c r="A1086" s="739" t="s">
        <v>11</v>
      </c>
      <c r="B1086" s="739"/>
      <c r="C1086" s="739"/>
      <c r="D1086" s="739"/>
      <c r="E1086" s="739"/>
      <c r="F1086" s="739"/>
      <c r="G1086" s="739"/>
      <c r="H1086" s="739"/>
    </row>
    <row r="1087" spans="1:11" ht="15.5">
      <c r="A1087" s="739" t="s">
        <v>12</v>
      </c>
      <c r="B1087" s="739"/>
      <c r="C1087" s="739"/>
      <c r="D1087" s="739"/>
      <c r="E1087" s="739"/>
      <c r="F1087" s="739"/>
      <c r="G1087" s="739"/>
      <c r="H1087" s="739"/>
    </row>
    <row r="1088" spans="1:11" ht="15.5">
      <c r="A1088" s="3"/>
      <c r="B1088" s="2"/>
      <c r="C1088" s="2"/>
      <c r="D1088" s="4"/>
      <c r="E1088" s="4"/>
      <c r="F1088" s="1"/>
      <c r="G1088" s="1"/>
      <c r="H1088" s="1"/>
    </row>
    <row r="1089" spans="1:8" ht="15.5">
      <c r="A1089" s="3"/>
      <c r="B1089" s="2"/>
      <c r="C1089" s="2"/>
      <c r="D1089" s="4"/>
      <c r="E1089" s="4"/>
      <c r="F1089" s="1"/>
      <c r="G1089" s="1"/>
      <c r="H1089" s="639" t="s">
        <v>984</v>
      </c>
    </row>
    <row r="1090" spans="1:8" ht="15.5">
      <c r="A1090" s="740" t="s">
        <v>800</v>
      </c>
      <c r="B1090" s="741"/>
      <c r="C1090" s="741"/>
      <c r="D1090" s="741"/>
      <c r="E1090" s="741"/>
      <c r="F1090" s="741"/>
      <c r="G1090" s="1"/>
      <c r="H1090" s="1"/>
    </row>
    <row r="1091" spans="1:8" ht="16" thickBot="1">
      <c r="A1091" s="3"/>
      <c r="B1091" s="5"/>
      <c r="C1091" s="2"/>
      <c r="D1091" s="4"/>
      <c r="E1091" s="4"/>
      <c r="F1091" s="1"/>
      <c r="G1091" s="1"/>
      <c r="H1091" s="1"/>
    </row>
    <row r="1092" spans="1:8" ht="16.5" thickTop="1" thickBot="1">
      <c r="A1092" s="6" t="s">
        <v>3</v>
      </c>
      <c r="B1092" s="616" t="s">
        <v>901</v>
      </c>
      <c r="C1092" s="616" t="s">
        <v>291</v>
      </c>
      <c r="D1092" s="7" t="s">
        <v>4</v>
      </c>
      <c r="E1092" s="7" t="s">
        <v>13</v>
      </c>
      <c r="F1092" s="8" t="s">
        <v>6</v>
      </c>
      <c r="G1092" s="8" t="s">
        <v>7</v>
      </c>
      <c r="H1092" s="9" t="s">
        <v>8</v>
      </c>
    </row>
    <row r="1093" spans="1:8" ht="13" thickTop="1">
      <c r="A1093" s="64">
        <v>1</v>
      </c>
      <c r="B1093" s="78" t="s">
        <v>897</v>
      </c>
      <c r="C1093" s="116" t="s">
        <v>78</v>
      </c>
      <c r="D1093" s="67"/>
      <c r="E1093" s="57" t="s">
        <v>144</v>
      </c>
      <c r="F1093" s="46">
        <v>2920966.25</v>
      </c>
      <c r="G1093" s="68"/>
      <c r="H1093" s="70">
        <f>SUM(F1093:G1093)</f>
        <v>2920966.25</v>
      </c>
    </row>
    <row r="1094" spans="1:8">
      <c r="A1094" s="54">
        <v>2</v>
      </c>
      <c r="B1094" s="75" t="s">
        <v>898</v>
      </c>
      <c r="C1094" s="116" t="s">
        <v>78</v>
      </c>
      <c r="D1094" s="67"/>
      <c r="E1094" s="57" t="s">
        <v>144</v>
      </c>
      <c r="F1094" s="46">
        <v>7798618.46</v>
      </c>
      <c r="G1094" s="58"/>
      <c r="H1094" s="70">
        <f t="shared" ref="H1094:H1122" si="3">SUM(F1094:G1094)</f>
        <v>7798618.46</v>
      </c>
    </row>
    <row r="1095" spans="1:8">
      <c r="A1095" s="64">
        <v>3</v>
      </c>
      <c r="B1095" s="75" t="s">
        <v>899</v>
      </c>
      <c r="C1095" s="116" t="s">
        <v>78</v>
      </c>
      <c r="D1095" s="67"/>
      <c r="E1095" s="57" t="s">
        <v>144</v>
      </c>
      <c r="F1095" s="46">
        <v>2294909.48</v>
      </c>
      <c r="G1095" s="58"/>
      <c r="H1095" s="70">
        <f t="shared" si="3"/>
        <v>2294909.48</v>
      </c>
    </row>
    <row r="1096" spans="1:8">
      <c r="A1096" s="54">
        <v>4</v>
      </c>
      <c r="B1096" s="77" t="s">
        <v>896</v>
      </c>
      <c r="C1096" s="116" t="s">
        <v>78</v>
      </c>
      <c r="D1096" s="67"/>
      <c r="E1096" s="57" t="s">
        <v>144</v>
      </c>
      <c r="F1096" s="46">
        <v>3596893.18</v>
      </c>
      <c r="G1096" s="58"/>
      <c r="H1096" s="70">
        <f t="shared" si="3"/>
        <v>3596893.18</v>
      </c>
    </row>
    <row r="1097" spans="1:8">
      <c r="A1097" s="64">
        <v>5</v>
      </c>
      <c r="B1097" s="78" t="s">
        <v>897</v>
      </c>
      <c r="C1097" s="116" t="s">
        <v>79</v>
      </c>
      <c r="D1097" s="125"/>
      <c r="E1097" s="36" t="s">
        <v>145</v>
      </c>
      <c r="F1097" s="46">
        <v>5187577.7699999996</v>
      </c>
      <c r="G1097" s="58"/>
      <c r="H1097" s="70">
        <f t="shared" si="3"/>
        <v>5187577.7699999996</v>
      </c>
    </row>
    <row r="1098" spans="1:8">
      <c r="A1098" s="54">
        <v>6</v>
      </c>
      <c r="B1098" s="75" t="s">
        <v>898</v>
      </c>
      <c r="C1098" s="116" t="s">
        <v>79</v>
      </c>
      <c r="D1098" s="40"/>
      <c r="E1098" s="37" t="s">
        <v>145</v>
      </c>
      <c r="F1098" s="46">
        <v>9159284.0600000005</v>
      </c>
      <c r="G1098" s="58"/>
      <c r="H1098" s="70">
        <f t="shared" si="3"/>
        <v>9159284.0600000005</v>
      </c>
    </row>
    <row r="1099" spans="1:8">
      <c r="A1099" s="64">
        <v>7</v>
      </c>
      <c r="B1099" s="75" t="s">
        <v>899</v>
      </c>
      <c r="C1099" s="116" t="s">
        <v>79</v>
      </c>
      <c r="D1099" s="40"/>
      <c r="E1099" s="37" t="s">
        <v>145</v>
      </c>
      <c r="F1099" s="46">
        <v>12915154.960000001</v>
      </c>
      <c r="G1099" s="58"/>
      <c r="H1099" s="70">
        <f t="shared" si="3"/>
        <v>12915154.960000001</v>
      </c>
    </row>
    <row r="1100" spans="1:8">
      <c r="A1100" s="54">
        <v>8</v>
      </c>
      <c r="B1100" s="77" t="s">
        <v>896</v>
      </c>
      <c r="C1100" s="116" t="s">
        <v>79</v>
      </c>
      <c r="D1100" s="40"/>
      <c r="E1100" s="37" t="s">
        <v>145</v>
      </c>
      <c r="F1100" s="46">
        <v>7195534.6799999997</v>
      </c>
      <c r="G1100" s="58"/>
      <c r="H1100" s="70">
        <f t="shared" si="3"/>
        <v>7195534.6799999997</v>
      </c>
    </row>
    <row r="1101" spans="1:8">
      <c r="A1101" s="64">
        <v>9</v>
      </c>
      <c r="B1101" s="78" t="s">
        <v>897</v>
      </c>
      <c r="C1101" s="116" t="s">
        <v>80</v>
      </c>
      <c r="D1101" s="125"/>
      <c r="E1101" s="36" t="s">
        <v>146</v>
      </c>
      <c r="F1101" s="46">
        <v>5956041.8499999996</v>
      </c>
      <c r="G1101" s="58"/>
      <c r="H1101" s="70">
        <f t="shared" si="3"/>
        <v>5956041.8499999996</v>
      </c>
    </row>
    <row r="1102" spans="1:8">
      <c r="A1102" s="54">
        <v>10</v>
      </c>
      <c r="B1102" s="75" t="s">
        <v>898</v>
      </c>
      <c r="C1102" s="116" t="s">
        <v>80</v>
      </c>
      <c r="D1102" s="40"/>
      <c r="E1102" s="37" t="s">
        <v>146</v>
      </c>
      <c r="F1102" s="46">
        <v>6664456.6100000003</v>
      </c>
      <c r="G1102" s="58"/>
      <c r="H1102" s="70">
        <f t="shared" si="3"/>
        <v>6664456.6100000003</v>
      </c>
    </row>
    <row r="1103" spans="1:8">
      <c r="A1103" s="64">
        <v>11</v>
      </c>
      <c r="B1103" s="75" t="s">
        <v>899</v>
      </c>
      <c r="C1103" s="116" t="s">
        <v>80</v>
      </c>
      <c r="D1103" s="40"/>
      <c r="E1103" s="37" t="s">
        <v>146</v>
      </c>
      <c r="F1103" s="46">
        <v>4006528</v>
      </c>
      <c r="G1103" s="58"/>
      <c r="H1103" s="70">
        <f t="shared" si="3"/>
        <v>4006528</v>
      </c>
    </row>
    <row r="1104" spans="1:8">
      <c r="A1104" s="54">
        <v>12</v>
      </c>
      <c r="B1104" s="77" t="s">
        <v>896</v>
      </c>
      <c r="C1104" s="42" t="s">
        <v>80</v>
      </c>
      <c r="D1104" s="36"/>
      <c r="E1104" s="36" t="s">
        <v>146</v>
      </c>
      <c r="F1104" s="46">
        <v>2227018</v>
      </c>
      <c r="G1104" s="58"/>
      <c r="H1104" s="70">
        <f t="shared" si="3"/>
        <v>2227018</v>
      </c>
    </row>
    <row r="1105" spans="1:8">
      <c r="A1105" s="64">
        <v>13</v>
      </c>
      <c r="B1105" s="78" t="s">
        <v>897</v>
      </c>
      <c r="C1105" s="56" t="s">
        <v>128</v>
      </c>
      <c r="D1105" s="36"/>
      <c r="E1105" s="36" t="s">
        <v>157</v>
      </c>
      <c r="F1105" s="46">
        <v>8719114.1199999992</v>
      </c>
      <c r="G1105" s="58"/>
      <c r="H1105" s="70">
        <f t="shared" si="3"/>
        <v>8719114.1199999992</v>
      </c>
    </row>
    <row r="1106" spans="1:8">
      <c r="A1106" s="54">
        <v>14</v>
      </c>
      <c r="B1106" s="75" t="s">
        <v>898</v>
      </c>
      <c r="C1106" s="56" t="s">
        <v>128</v>
      </c>
      <c r="D1106" s="36"/>
      <c r="E1106" s="36" t="s">
        <v>157</v>
      </c>
      <c r="F1106" s="46">
        <v>17561833.140000001</v>
      </c>
      <c r="G1106" s="58"/>
      <c r="H1106" s="70">
        <f t="shared" si="3"/>
        <v>17561833.140000001</v>
      </c>
    </row>
    <row r="1107" spans="1:8">
      <c r="A1107" s="64">
        <v>15</v>
      </c>
      <c r="B1107" s="78" t="s">
        <v>899</v>
      </c>
      <c r="C1107" s="56" t="s">
        <v>128</v>
      </c>
      <c r="D1107" s="36"/>
      <c r="E1107" s="36" t="s">
        <v>157</v>
      </c>
      <c r="F1107" s="44">
        <v>11598167.43</v>
      </c>
      <c r="G1107" s="58"/>
      <c r="H1107" s="70">
        <f>SUM(F1107:G1107)</f>
        <v>11598167.43</v>
      </c>
    </row>
    <row r="1108" spans="1:8">
      <c r="A1108" s="54">
        <v>16</v>
      </c>
      <c r="B1108" s="78" t="s">
        <v>896</v>
      </c>
      <c r="C1108" s="56" t="s">
        <v>128</v>
      </c>
      <c r="D1108" s="36"/>
      <c r="E1108" s="36" t="s">
        <v>157</v>
      </c>
      <c r="F1108" s="46">
        <v>9458300.9700000007</v>
      </c>
      <c r="G1108" s="58"/>
      <c r="H1108" s="70">
        <f t="shared" si="3"/>
        <v>9458300.9700000007</v>
      </c>
    </row>
    <row r="1109" spans="1:8">
      <c r="A1109" s="64">
        <v>17</v>
      </c>
      <c r="B1109" s="78" t="s">
        <v>899</v>
      </c>
      <c r="C1109" s="56" t="s">
        <v>128</v>
      </c>
      <c r="D1109" s="36"/>
      <c r="E1109" s="36" t="s">
        <v>157</v>
      </c>
      <c r="F1109" s="58"/>
      <c r="G1109" s="58"/>
      <c r="H1109" s="70">
        <f t="shared" si="3"/>
        <v>0</v>
      </c>
    </row>
    <row r="1110" spans="1:8">
      <c r="A1110" s="54">
        <v>18</v>
      </c>
      <c r="B1110" s="78" t="s">
        <v>896</v>
      </c>
      <c r="C1110" s="56" t="s">
        <v>219</v>
      </c>
      <c r="D1110" s="36"/>
      <c r="E1110" s="36" t="s">
        <v>168</v>
      </c>
      <c r="F1110" s="58"/>
      <c r="G1110" s="58"/>
      <c r="H1110" s="70">
        <f t="shared" si="3"/>
        <v>0</v>
      </c>
    </row>
    <row r="1111" spans="1:8" ht="14">
      <c r="A1111" s="64">
        <v>19</v>
      </c>
      <c r="B1111" s="78" t="s">
        <v>897</v>
      </c>
      <c r="C1111" s="225" t="s">
        <v>304</v>
      </c>
      <c r="D1111" s="57"/>
      <c r="E1111" s="404" t="s">
        <v>190</v>
      </c>
      <c r="F1111" s="614">
        <v>1574291.21</v>
      </c>
      <c r="G1111" s="58"/>
      <c r="H1111" s="70">
        <f t="shared" si="3"/>
        <v>1574291.21</v>
      </c>
    </row>
    <row r="1112" spans="1:8" ht="14">
      <c r="A1112" s="54">
        <v>20</v>
      </c>
      <c r="B1112" s="75" t="s">
        <v>898</v>
      </c>
      <c r="C1112" s="225" t="s">
        <v>304</v>
      </c>
      <c r="D1112" s="57"/>
      <c r="E1112" s="404" t="s">
        <v>190</v>
      </c>
      <c r="F1112" s="613">
        <v>1826877.67</v>
      </c>
      <c r="G1112" s="58"/>
      <c r="H1112" s="70">
        <f t="shared" si="3"/>
        <v>1826877.67</v>
      </c>
    </row>
    <row r="1113" spans="1:8" ht="14">
      <c r="A1113" s="64">
        <v>21</v>
      </c>
      <c r="B1113" s="75" t="s">
        <v>899</v>
      </c>
      <c r="C1113" s="225" t="s">
        <v>304</v>
      </c>
      <c r="D1113" s="57"/>
      <c r="E1113" s="404" t="s">
        <v>190</v>
      </c>
      <c r="F1113" s="614">
        <v>475195.71</v>
      </c>
      <c r="G1113" s="58"/>
      <c r="H1113" s="70">
        <f t="shared" si="3"/>
        <v>475195.71</v>
      </c>
    </row>
    <row r="1114" spans="1:8">
      <c r="A1114" s="54">
        <v>22</v>
      </c>
      <c r="B1114" s="77" t="s">
        <v>896</v>
      </c>
      <c r="C1114" s="225" t="s">
        <v>304</v>
      </c>
      <c r="D1114" s="57"/>
      <c r="E1114" s="57" t="s">
        <v>190</v>
      </c>
      <c r="F1114" s="46">
        <v>1285441.3999999999</v>
      </c>
      <c r="G1114" s="58"/>
      <c r="H1114" s="70">
        <f t="shared" si="3"/>
        <v>1285441.3999999999</v>
      </c>
    </row>
    <row r="1115" spans="1:8">
      <c r="A1115" s="64"/>
      <c r="B1115" s="65"/>
      <c r="C1115" s="42"/>
      <c r="D1115" s="57"/>
      <c r="E1115" s="57"/>
      <c r="F1115" s="58"/>
      <c r="G1115" s="58"/>
      <c r="H1115" s="70">
        <f t="shared" si="3"/>
        <v>0</v>
      </c>
    </row>
    <row r="1116" spans="1:8">
      <c r="A1116" s="64"/>
      <c r="B1116" s="65"/>
      <c r="C1116" s="180"/>
      <c r="D1116" s="57"/>
      <c r="E1116" s="57"/>
      <c r="F1116" s="58"/>
      <c r="G1116" s="58"/>
      <c r="H1116" s="70">
        <f t="shared" si="3"/>
        <v>0</v>
      </c>
    </row>
    <row r="1117" spans="1:8">
      <c r="A1117" s="64"/>
      <c r="B1117" s="65"/>
      <c r="C1117" s="184"/>
      <c r="D1117" s="67"/>
      <c r="E1117" s="57"/>
      <c r="F1117" s="58"/>
      <c r="G1117" s="58"/>
      <c r="H1117" s="70">
        <f>SUM(F1117:G1117)</f>
        <v>0</v>
      </c>
    </row>
    <row r="1118" spans="1:8">
      <c r="A1118" s="64"/>
      <c r="B1118" s="65"/>
      <c r="C1118" s="66"/>
      <c r="D1118" s="67"/>
      <c r="E1118" s="57"/>
      <c r="F1118" s="58"/>
      <c r="G1118" s="58"/>
      <c r="H1118" s="70">
        <f t="shared" si="3"/>
        <v>0</v>
      </c>
    </row>
    <row r="1119" spans="1:8">
      <c r="A1119" s="64"/>
      <c r="B1119" s="65"/>
      <c r="C1119" s="66"/>
      <c r="D1119" s="67"/>
      <c r="E1119" s="57"/>
      <c r="F1119" s="58"/>
      <c r="G1119" s="58"/>
      <c r="H1119" s="70">
        <f t="shared" si="3"/>
        <v>0</v>
      </c>
    </row>
    <row r="1120" spans="1:8">
      <c r="A1120" s="64"/>
      <c r="B1120" s="65"/>
      <c r="C1120" s="66"/>
      <c r="D1120" s="67"/>
      <c r="E1120" s="57"/>
      <c r="F1120" s="58"/>
      <c r="G1120" s="58"/>
      <c r="H1120" s="70">
        <f t="shared" si="3"/>
        <v>0</v>
      </c>
    </row>
    <row r="1121" spans="1:11">
      <c r="A1121" s="64"/>
      <c r="B1121" s="65"/>
      <c r="C1121" s="66"/>
      <c r="D1121" s="67"/>
      <c r="E1121" s="57"/>
      <c r="F1121" s="58"/>
      <c r="G1121" s="58"/>
      <c r="H1121" s="70">
        <f t="shared" si="3"/>
        <v>0</v>
      </c>
    </row>
    <row r="1122" spans="1:11" ht="13" thickBot="1">
      <c r="A1122" s="64"/>
      <c r="B1122" s="65"/>
      <c r="C1122" s="66"/>
      <c r="D1122" s="67"/>
      <c r="E1122" s="57"/>
      <c r="F1122" s="58"/>
      <c r="G1122" s="58"/>
      <c r="H1122" s="70">
        <f t="shared" si="3"/>
        <v>0</v>
      </c>
    </row>
    <row r="1123" spans="1:11" ht="14" thickTop="1" thickBot="1">
      <c r="A1123" s="749" t="s">
        <v>10</v>
      </c>
      <c r="B1123" s="750"/>
      <c r="C1123" s="750"/>
      <c r="D1123" s="71"/>
      <c r="E1123" s="71"/>
      <c r="F1123" s="62">
        <f>SUM(F1093:F1122)</f>
        <v>122422204.95</v>
      </c>
      <c r="G1123" s="62">
        <f t="shared" ref="G1123" si="4">SUM(G1093:G1122)</f>
        <v>0</v>
      </c>
      <c r="H1123" s="62">
        <f>SUM(F1123-G1123)</f>
        <v>122422204.95</v>
      </c>
      <c r="I1123" s="44">
        <f>F1123</f>
        <v>122422204.95</v>
      </c>
      <c r="J1123" s="44">
        <f>G1123</f>
        <v>0</v>
      </c>
      <c r="K1123" s="44">
        <f>H1123</f>
        <v>122422204.95</v>
      </c>
    </row>
    <row r="1124" spans="1:11" ht="16" thickTop="1">
      <c r="A1124" s="3"/>
      <c r="B1124" s="2"/>
      <c r="C1124" s="2"/>
      <c r="D1124" s="4"/>
      <c r="E1124" s="4"/>
      <c r="F1124" s="1"/>
      <c r="G1124" s="1"/>
      <c r="H1124" s="1"/>
    </row>
    <row r="1125" spans="1:11" ht="15.5">
      <c r="A1125" s="3"/>
      <c r="B1125" s="2"/>
      <c r="C1125" s="2"/>
      <c r="D1125" s="4"/>
      <c r="E1125" s="4"/>
      <c r="F1125" s="1"/>
      <c r="G1125" s="1"/>
      <c r="H1125" s="1"/>
    </row>
    <row r="1126" spans="1:11" ht="15.5">
      <c r="A1126" s="3"/>
      <c r="B1126" s="2"/>
      <c r="C1126" s="2"/>
      <c r="D1126" s="4"/>
      <c r="E1126" s="4"/>
      <c r="F1126" s="1"/>
      <c r="G1126" s="1"/>
      <c r="H1126" s="1"/>
      <c r="I1126"/>
      <c r="J1126"/>
      <c r="K1126"/>
    </row>
    <row r="1127" spans="1:11" ht="15.5">
      <c r="A1127" s="3"/>
      <c r="B1127" s="2"/>
      <c r="C1127" s="2"/>
      <c r="D1127" s="4"/>
      <c r="E1127" s="4"/>
      <c r="F1127" s="1"/>
      <c r="G1127" s="1"/>
      <c r="H1127" s="1"/>
    </row>
    <row r="1128" spans="1:11" ht="15.5">
      <c r="A1128" s="3"/>
      <c r="B1128" s="2"/>
      <c r="C1128" s="2"/>
      <c r="D1128" s="4"/>
      <c r="E1128" s="4"/>
      <c r="F1128" s="1"/>
      <c r="G1128" s="1"/>
      <c r="H1128" s="1"/>
    </row>
    <row r="1129" spans="1:11" ht="15.5">
      <c r="A1129" s="3"/>
      <c r="B1129" s="2"/>
      <c r="C1129" s="2"/>
      <c r="D1129" s="4"/>
      <c r="E1129" s="4"/>
      <c r="F1129" s="1"/>
      <c r="G1129" s="1"/>
      <c r="H1129" s="1"/>
    </row>
    <row r="1130" spans="1:11" ht="15.5">
      <c r="A1130" s="3"/>
      <c r="B1130" s="2"/>
      <c r="C1130" s="2"/>
      <c r="D1130" s="4"/>
      <c r="E1130" s="4"/>
      <c r="F1130" s="1"/>
      <c r="G1130" s="1"/>
      <c r="H1130" s="1"/>
    </row>
    <row r="1131" spans="1:11" ht="15.5">
      <c r="A1131" s="3"/>
      <c r="B1131" s="2"/>
      <c r="C1131" s="2"/>
      <c r="D1131" s="4"/>
      <c r="E1131" s="4"/>
      <c r="F1131" s="1"/>
      <c r="G1131" s="1"/>
      <c r="H1131" s="1"/>
    </row>
    <row r="1140" spans="1:8" ht="17.5">
      <c r="A1140" s="705" t="s">
        <v>0</v>
      </c>
      <c r="B1140" s="705"/>
      <c r="C1140" s="705"/>
      <c r="D1140" s="705"/>
      <c r="E1140" s="705"/>
      <c r="F1140" s="705"/>
      <c r="G1140" s="705"/>
      <c r="H1140" s="705"/>
    </row>
    <row r="1141" spans="1:8" ht="15.5">
      <c r="A1141" s="739" t="s">
        <v>11</v>
      </c>
      <c r="B1141" s="739"/>
      <c r="C1141" s="739"/>
      <c r="D1141" s="739"/>
      <c r="E1141" s="739"/>
      <c r="F1141" s="739"/>
      <c r="G1141" s="739"/>
      <c r="H1141" s="739"/>
    </row>
    <row r="1142" spans="1:8" ht="15.5">
      <c r="A1142" s="739" t="s">
        <v>12</v>
      </c>
      <c r="B1142" s="739"/>
      <c r="C1142" s="739"/>
      <c r="D1142" s="739"/>
      <c r="E1142" s="739"/>
      <c r="F1142" s="739"/>
      <c r="G1142" s="739"/>
      <c r="H1142" s="739"/>
    </row>
    <row r="1143" spans="1:8" ht="15.5">
      <c r="A1143" s="3"/>
      <c r="B1143" s="2"/>
      <c r="C1143" s="2"/>
      <c r="D1143" s="4"/>
      <c r="E1143" s="4"/>
      <c r="F1143" s="1"/>
      <c r="G1143" s="1"/>
      <c r="H1143" s="1"/>
    </row>
    <row r="1144" spans="1:8" ht="15.5">
      <c r="A1144" s="3"/>
      <c r="B1144" s="2"/>
      <c r="C1144" s="2"/>
      <c r="D1144" s="4"/>
      <c r="E1144" s="4"/>
      <c r="F1144" s="1"/>
      <c r="G1144" s="1"/>
      <c r="H1144" s="639" t="s">
        <v>985</v>
      </c>
    </row>
    <row r="1145" spans="1:8" ht="15.5">
      <c r="A1145" s="740" t="s">
        <v>821</v>
      </c>
      <c r="B1145" s="741"/>
      <c r="C1145" s="741"/>
      <c r="D1145" s="741"/>
      <c r="E1145" s="741"/>
      <c r="F1145" s="741"/>
      <c r="G1145" s="1"/>
      <c r="H1145" s="1"/>
    </row>
    <row r="1146" spans="1:8" ht="16" thickBot="1">
      <c r="A1146" s="3"/>
      <c r="B1146" s="5"/>
      <c r="C1146" s="2"/>
      <c r="D1146" s="4"/>
      <c r="E1146" s="4"/>
      <c r="F1146" s="1"/>
      <c r="G1146" s="1"/>
      <c r="H1146" s="1"/>
    </row>
    <row r="1147" spans="1:8" ht="16.5" thickTop="1" thickBot="1">
      <c r="A1147" s="6" t="s">
        <v>3</v>
      </c>
      <c r="B1147" s="616" t="s">
        <v>901</v>
      </c>
      <c r="C1147" s="616" t="s">
        <v>291</v>
      </c>
      <c r="D1147" s="7" t="s">
        <v>4</v>
      </c>
      <c r="E1147" s="7" t="s">
        <v>13</v>
      </c>
      <c r="F1147" s="8" t="s">
        <v>6</v>
      </c>
      <c r="G1147" s="8" t="s">
        <v>7</v>
      </c>
      <c r="H1147" s="9" t="s">
        <v>8</v>
      </c>
    </row>
    <row r="1148" spans="1:8" ht="13" thickTop="1">
      <c r="A1148" s="48">
        <v>1</v>
      </c>
      <c r="B1148" s="75" t="s">
        <v>899</v>
      </c>
      <c r="C1148" s="116" t="s">
        <v>81</v>
      </c>
      <c r="D1148" s="40"/>
      <c r="E1148" s="40" t="s">
        <v>157</v>
      </c>
      <c r="F1148" s="46">
        <v>14257085.970000001</v>
      </c>
      <c r="G1148" s="127"/>
      <c r="H1148" s="128"/>
    </row>
    <row r="1149" spans="1:8">
      <c r="A1149" s="54">
        <v>2</v>
      </c>
      <c r="B1149" s="55" t="s">
        <v>896</v>
      </c>
      <c r="C1149" s="56" t="s">
        <v>881</v>
      </c>
      <c r="D1149" s="57"/>
      <c r="E1149" s="57" t="s">
        <v>146</v>
      </c>
      <c r="F1149" s="129">
        <v>90249</v>
      </c>
      <c r="G1149" s="130"/>
      <c r="H1149" s="131"/>
    </row>
    <row r="1150" spans="1:8">
      <c r="A1150" s="54"/>
      <c r="B1150" s="55"/>
      <c r="C1150" s="56"/>
      <c r="D1150" s="57"/>
      <c r="E1150" s="57"/>
      <c r="F1150" s="129"/>
      <c r="G1150" s="130"/>
      <c r="H1150" s="131"/>
    </row>
    <row r="1151" spans="1:8">
      <c r="A1151" s="54"/>
      <c r="B1151" s="55"/>
      <c r="C1151" s="56"/>
      <c r="D1151" s="57"/>
      <c r="E1151" s="57"/>
      <c r="F1151" s="129"/>
      <c r="G1151" s="130"/>
      <c r="H1151" s="131"/>
    </row>
    <row r="1152" spans="1:8">
      <c r="A1152" s="54"/>
      <c r="B1152" s="55"/>
      <c r="C1152" s="56"/>
      <c r="D1152" s="57"/>
      <c r="E1152" s="57"/>
      <c r="F1152" s="129"/>
      <c r="G1152" s="130"/>
      <c r="H1152" s="131"/>
    </row>
    <row r="1153" spans="1:8">
      <c r="A1153" s="54"/>
      <c r="B1153" s="55"/>
      <c r="C1153" s="56"/>
      <c r="D1153" s="57"/>
      <c r="E1153" s="57"/>
      <c r="F1153" s="129"/>
      <c r="G1153" s="130"/>
      <c r="H1153" s="131"/>
    </row>
    <row r="1154" spans="1:8">
      <c r="A1154" s="54"/>
      <c r="B1154" s="55"/>
      <c r="C1154" s="56"/>
      <c r="D1154" s="57"/>
      <c r="E1154" s="57"/>
      <c r="F1154" s="129"/>
      <c r="G1154" s="130"/>
      <c r="H1154" s="131"/>
    </row>
    <row r="1155" spans="1:8">
      <c r="A1155" s="54"/>
      <c r="B1155" s="55"/>
      <c r="C1155" s="56"/>
      <c r="D1155" s="57"/>
      <c r="E1155" s="57"/>
      <c r="F1155" s="129"/>
      <c r="G1155" s="130"/>
      <c r="H1155" s="131"/>
    </row>
    <row r="1156" spans="1:8">
      <c r="A1156" s="54"/>
      <c r="B1156" s="55"/>
      <c r="C1156" s="56"/>
      <c r="D1156" s="57"/>
      <c r="E1156" s="57"/>
      <c r="F1156" s="129"/>
      <c r="G1156" s="130"/>
      <c r="H1156" s="131"/>
    </row>
    <row r="1157" spans="1:8">
      <c r="A1157" s="54"/>
      <c r="B1157" s="55"/>
      <c r="C1157" s="56"/>
      <c r="D1157" s="57"/>
      <c r="E1157" s="57"/>
      <c r="F1157" s="129"/>
      <c r="G1157" s="130"/>
      <c r="H1157" s="131"/>
    </row>
    <row r="1158" spans="1:8">
      <c r="A1158" s="54"/>
      <c r="B1158" s="55"/>
      <c r="C1158" s="56"/>
      <c r="D1158" s="57"/>
      <c r="E1158" s="57"/>
      <c r="F1158" s="129"/>
      <c r="G1158" s="130"/>
      <c r="H1158" s="131"/>
    </row>
    <row r="1159" spans="1:8">
      <c r="A1159" s="54"/>
      <c r="B1159" s="55"/>
      <c r="C1159" s="56"/>
      <c r="D1159" s="57"/>
      <c r="E1159" s="57"/>
      <c r="F1159" s="129"/>
      <c r="G1159" s="130"/>
      <c r="H1159" s="131"/>
    </row>
    <row r="1160" spans="1:8">
      <c r="A1160" s="54"/>
      <c r="B1160" s="55"/>
      <c r="C1160" s="56"/>
      <c r="D1160" s="57"/>
      <c r="E1160" s="57"/>
      <c r="F1160" s="129"/>
      <c r="G1160" s="130"/>
      <c r="H1160" s="131"/>
    </row>
    <row r="1161" spans="1:8">
      <c r="A1161" s="54"/>
      <c r="B1161" s="55"/>
      <c r="C1161" s="56"/>
      <c r="D1161" s="57"/>
      <c r="E1161" s="57"/>
      <c r="F1161" s="129"/>
      <c r="G1161" s="130"/>
      <c r="H1161" s="131"/>
    </row>
    <row r="1162" spans="1:8">
      <c r="A1162" s="54"/>
      <c r="B1162" s="55"/>
      <c r="C1162" s="56"/>
      <c r="D1162" s="57"/>
      <c r="E1162" s="57"/>
      <c r="F1162" s="129"/>
      <c r="G1162" s="130"/>
      <c r="H1162" s="131"/>
    </row>
    <row r="1163" spans="1:8">
      <c r="A1163" s="54"/>
      <c r="B1163" s="55"/>
      <c r="C1163" s="56"/>
      <c r="D1163" s="57"/>
      <c r="E1163" s="57"/>
      <c r="F1163" s="129"/>
      <c r="G1163" s="130"/>
      <c r="H1163" s="131"/>
    </row>
    <row r="1164" spans="1:8">
      <c r="A1164" s="54"/>
      <c r="B1164" s="55"/>
      <c r="C1164" s="56"/>
      <c r="D1164" s="57"/>
      <c r="E1164" s="57"/>
      <c r="F1164" s="129"/>
      <c r="G1164" s="130"/>
      <c r="H1164" s="131"/>
    </row>
    <row r="1165" spans="1:8">
      <c r="A1165" s="54"/>
      <c r="B1165" s="55"/>
      <c r="C1165" s="56"/>
      <c r="D1165" s="57"/>
      <c r="E1165" s="57"/>
      <c r="F1165" s="129"/>
      <c r="G1165" s="130"/>
      <c r="H1165" s="131"/>
    </row>
    <row r="1166" spans="1:8">
      <c r="A1166" s="54"/>
      <c r="B1166" s="55"/>
      <c r="C1166" s="56"/>
      <c r="D1166" s="57"/>
      <c r="E1166" s="57"/>
      <c r="F1166" s="129"/>
      <c r="G1166" s="130"/>
      <c r="H1166" s="131"/>
    </row>
    <row r="1167" spans="1:8">
      <c r="A1167" s="54"/>
      <c r="B1167" s="55"/>
      <c r="C1167" s="56"/>
      <c r="D1167" s="57"/>
      <c r="E1167" s="57"/>
      <c r="F1167" s="129"/>
      <c r="G1167" s="130"/>
      <c r="H1167" s="131"/>
    </row>
    <row r="1168" spans="1:8">
      <c r="A1168" s="54"/>
      <c r="B1168" s="55"/>
      <c r="C1168" s="56"/>
      <c r="D1168" s="57"/>
      <c r="E1168" s="57"/>
      <c r="F1168" s="129"/>
      <c r="G1168" s="130"/>
      <c r="H1168" s="131"/>
    </row>
    <row r="1169" spans="1:11">
      <c r="A1169" s="54"/>
      <c r="B1169" s="55"/>
      <c r="C1169" s="56"/>
      <c r="D1169" s="57"/>
      <c r="E1169" s="57"/>
      <c r="F1169" s="129"/>
      <c r="G1169" s="130"/>
      <c r="H1169" s="131"/>
    </row>
    <row r="1170" spans="1:11">
      <c r="A1170" s="54"/>
      <c r="B1170" s="55"/>
      <c r="C1170" s="56"/>
      <c r="D1170" s="57"/>
      <c r="E1170" s="57"/>
      <c r="F1170" s="129"/>
      <c r="G1170" s="130"/>
      <c r="H1170" s="131"/>
    </row>
    <row r="1171" spans="1:11">
      <c r="A1171" s="54"/>
      <c r="B1171" s="55"/>
      <c r="C1171" s="56"/>
      <c r="D1171" s="57"/>
      <c r="E1171" s="57"/>
      <c r="F1171" s="129"/>
      <c r="G1171" s="130"/>
      <c r="H1171" s="131"/>
    </row>
    <row r="1172" spans="1:11">
      <c r="A1172" s="54"/>
      <c r="B1172" s="55"/>
      <c r="C1172" s="56"/>
      <c r="D1172" s="57"/>
      <c r="E1172" s="57"/>
      <c r="F1172" s="129"/>
      <c r="G1172" s="130"/>
      <c r="H1172" s="131"/>
    </row>
    <row r="1173" spans="1:11">
      <c r="A1173" s="54"/>
      <c r="B1173" s="55"/>
      <c r="C1173" s="56"/>
      <c r="D1173" s="57"/>
      <c r="E1173" s="57"/>
      <c r="F1173" s="129"/>
      <c r="G1173" s="130"/>
      <c r="H1173" s="131"/>
    </row>
    <row r="1174" spans="1:11">
      <c r="A1174" s="54"/>
      <c r="B1174" s="55"/>
      <c r="C1174" s="56"/>
      <c r="D1174" s="57"/>
      <c r="E1174" s="57"/>
      <c r="F1174" s="129"/>
      <c r="G1174" s="130"/>
      <c r="H1174" s="131"/>
    </row>
    <row r="1175" spans="1:11">
      <c r="A1175" s="54"/>
      <c r="B1175" s="55"/>
      <c r="C1175" s="56"/>
      <c r="D1175" s="57"/>
      <c r="E1175" s="57"/>
      <c r="F1175" s="129"/>
      <c r="G1175" s="130"/>
      <c r="H1175" s="131"/>
    </row>
    <row r="1176" spans="1:11">
      <c r="A1176" s="54"/>
      <c r="B1176" s="55"/>
      <c r="C1176" s="56"/>
      <c r="D1176" s="57"/>
      <c r="E1176" s="57"/>
      <c r="F1176" s="129"/>
      <c r="G1176" s="130"/>
      <c r="H1176" s="131"/>
    </row>
    <row r="1177" spans="1:11" ht="13" thickBot="1">
      <c r="A1177" s="54"/>
      <c r="B1177" s="55"/>
      <c r="C1177" s="56"/>
      <c r="D1177" s="57"/>
      <c r="E1177" s="57"/>
      <c r="F1177" s="129"/>
      <c r="G1177" s="130"/>
      <c r="H1177" s="131"/>
    </row>
    <row r="1178" spans="1:11" ht="14" thickTop="1" thickBot="1">
      <c r="A1178" s="749" t="s">
        <v>10</v>
      </c>
      <c r="B1178" s="750"/>
      <c r="C1178" s="750"/>
      <c r="D1178" s="71"/>
      <c r="E1178" s="71"/>
      <c r="F1178" s="62">
        <f>SUM(F1148:F1177)</f>
        <v>14347334.970000001</v>
      </c>
      <c r="G1178" s="62">
        <f>SUM(G1148:G1177)</f>
        <v>0</v>
      </c>
      <c r="H1178" s="63">
        <f>SUM(F1178-G1178)</f>
        <v>14347334.970000001</v>
      </c>
      <c r="I1178" s="44">
        <f>F1178</f>
        <v>14347334.970000001</v>
      </c>
      <c r="J1178" s="44">
        <f>G1178</f>
        <v>0</v>
      </c>
      <c r="K1178" s="44">
        <f>H1178</f>
        <v>14347334.970000001</v>
      </c>
    </row>
    <row r="1179" spans="1:11" ht="16" thickTop="1">
      <c r="A1179" s="25"/>
      <c r="B1179" s="25"/>
      <c r="C1179" s="25"/>
      <c r="D1179" s="26"/>
      <c r="E1179" s="26"/>
      <c r="F1179" s="27"/>
      <c r="G1179" s="27"/>
      <c r="H1179" s="27"/>
    </row>
    <row r="1180" spans="1:11" ht="15.5">
      <c r="A1180" s="25"/>
      <c r="B1180" s="25"/>
      <c r="C1180" s="25"/>
      <c r="D1180" s="26"/>
      <c r="E1180" s="26"/>
      <c r="F1180" s="27"/>
      <c r="G1180" s="27"/>
      <c r="H1180" s="27"/>
    </row>
    <row r="1181" spans="1:11" ht="15.5">
      <c r="A1181" s="25"/>
      <c r="B1181" s="25"/>
      <c r="C1181" s="25"/>
      <c r="D1181" s="26"/>
      <c r="E1181" s="26"/>
      <c r="F1181" s="27"/>
      <c r="G1181" s="27"/>
      <c r="H1181" s="27"/>
    </row>
    <row r="1182" spans="1:11" ht="15.5">
      <c r="A1182" s="25"/>
      <c r="B1182" s="25"/>
      <c r="C1182" s="25"/>
      <c r="D1182" s="26"/>
      <c r="E1182" s="26"/>
      <c r="F1182" s="27"/>
      <c r="G1182" s="27"/>
      <c r="H1182" s="27"/>
    </row>
    <row r="1183" spans="1:11" ht="15.5">
      <c r="A1183" s="25"/>
      <c r="B1183" s="25"/>
      <c r="C1183" s="25"/>
      <c r="D1183" s="26"/>
      <c r="E1183" s="26"/>
      <c r="F1183" s="27"/>
      <c r="G1183" s="27"/>
      <c r="H1183" s="27"/>
    </row>
    <row r="1184" spans="1:11" ht="15.5">
      <c r="A1184" s="25"/>
      <c r="B1184" s="25"/>
      <c r="C1184" s="25"/>
      <c r="D1184" s="26"/>
      <c r="E1184" s="26"/>
      <c r="F1184" s="27"/>
      <c r="G1184" s="27"/>
      <c r="H1184" s="27"/>
    </row>
    <row r="1185" spans="1:8" ht="15.5">
      <c r="A1185" s="25"/>
      <c r="B1185" s="25"/>
      <c r="C1185" s="25"/>
      <c r="D1185" s="26"/>
      <c r="E1185" s="26"/>
      <c r="F1185" s="27"/>
      <c r="G1185" s="27"/>
      <c r="H1185" s="27"/>
    </row>
    <row r="1186" spans="1:8" ht="15.5">
      <c r="A1186" s="25"/>
      <c r="B1186" s="25"/>
      <c r="C1186" s="25"/>
      <c r="D1186" s="26"/>
      <c r="E1186" s="26"/>
      <c r="F1186" s="27"/>
      <c r="G1186" s="27"/>
      <c r="H1186" s="27"/>
    </row>
    <row r="1194" spans="1:8" ht="17.5">
      <c r="A1194" s="705" t="s">
        <v>0</v>
      </c>
      <c r="B1194" s="705"/>
      <c r="C1194" s="705"/>
      <c r="D1194" s="705"/>
      <c r="E1194" s="705"/>
      <c r="F1194" s="705"/>
      <c r="G1194" s="705"/>
      <c r="H1194" s="705"/>
    </row>
    <row r="1195" spans="1:8" ht="15.5">
      <c r="A1195" s="739" t="s">
        <v>11</v>
      </c>
      <c r="B1195" s="739"/>
      <c r="C1195" s="739"/>
      <c r="D1195" s="739"/>
      <c r="E1195" s="739"/>
      <c r="F1195" s="739"/>
      <c r="G1195" s="739"/>
      <c r="H1195" s="739"/>
    </row>
    <row r="1196" spans="1:8" ht="15.5">
      <c r="A1196" s="739" t="s">
        <v>12</v>
      </c>
      <c r="B1196" s="739"/>
      <c r="C1196" s="739"/>
      <c r="D1196" s="739"/>
      <c r="E1196" s="739"/>
      <c r="F1196" s="739"/>
      <c r="G1196" s="739"/>
      <c r="H1196" s="739"/>
    </row>
    <row r="1197" spans="1:8" ht="15.5">
      <c r="A1197" s="3"/>
      <c r="B1197" s="2"/>
      <c r="C1197" s="2"/>
      <c r="D1197" s="4"/>
      <c r="E1197" s="4"/>
      <c r="F1197" s="1"/>
      <c r="G1197" s="1"/>
      <c r="H1197" s="1"/>
    </row>
    <row r="1198" spans="1:8" ht="15.5">
      <c r="A1198" s="3"/>
      <c r="B1198" s="2"/>
      <c r="C1198" s="2"/>
      <c r="D1198" s="4"/>
      <c r="E1198" s="4"/>
      <c r="F1198" s="1"/>
      <c r="G1198" s="1"/>
      <c r="H1198" s="639" t="s">
        <v>986</v>
      </c>
    </row>
    <row r="1199" spans="1:8" ht="15.5">
      <c r="A1199" s="740" t="s">
        <v>822</v>
      </c>
      <c r="B1199" s="741"/>
      <c r="C1199" s="741"/>
      <c r="D1199" s="741"/>
      <c r="E1199" s="741"/>
      <c r="F1199" s="1"/>
      <c r="G1199" s="1"/>
      <c r="H1199" s="1"/>
    </row>
    <row r="1200" spans="1:8" ht="16" thickBot="1">
      <c r="A1200" s="3"/>
      <c r="B1200" s="5"/>
      <c r="C1200" s="2"/>
      <c r="D1200" s="4"/>
      <c r="E1200" s="4"/>
      <c r="F1200" s="1"/>
      <c r="G1200" s="1"/>
      <c r="H1200" s="1"/>
    </row>
    <row r="1201" spans="1:8" ht="16.5" thickTop="1" thickBot="1">
      <c r="A1201" s="6" t="s">
        <v>3</v>
      </c>
      <c r="B1201" s="616" t="s">
        <v>901</v>
      </c>
      <c r="C1201" s="616" t="s">
        <v>291</v>
      </c>
      <c r="D1201" s="7" t="s">
        <v>4</v>
      </c>
      <c r="E1201" s="7" t="s">
        <v>13</v>
      </c>
      <c r="F1201" s="8" t="s">
        <v>6</v>
      </c>
      <c r="G1201" s="8" t="s">
        <v>7</v>
      </c>
      <c r="H1201" s="9" t="s">
        <v>8</v>
      </c>
    </row>
    <row r="1202" spans="1:8" ht="13" thickTop="1">
      <c r="A1202" s="64">
        <v>1</v>
      </c>
      <c r="B1202" s="55" t="s">
        <v>899</v>
      </c>
      <c r="C1202" s="56" t="s">
        <v>82</v>
      </c>
      <c r="D1202" s="57"/>
      <c r="E1202" s="57" t="s">
        <v>139</v>
      </c>
      <c r="F1202" s="58"/>
      <c r="G1202" s="68"/>
      <c r="H1202" s="70"/>
    </row>
    <row r="1203" spans="1:8">
      <c r="A1203" s="54">
        <v>2</v>
      </c>
      <c r="B1203" s="75" t="s">
        <v>896</v>
      </c>
      <c r="C1203" s="56" t="s">
        <v>283</v>
      </c>
      <c r="D1203" s="57"/>
      <c r="E1203" s="57" t="s">
        <v>166</v>
      </c>
      <c r="F1203" s="58"/>
      <c r="G1203" s="68"/>
      <c r="H1203" s="59"/>
    </row>
    <row r="1204" spans="1:8">
      <c r="A1204" s="310">
        <v>3</v>
      </c>
      <c r="B1204" s="78" t="s">
        <v>896</v>
      </c>
      <c r="C1204" s="56" t="s">
        <v>285</v>
      </c>
      <c r="D1204" s="57"/>
      <c r="E1204" s="57" t="s">
        <v>171</v>
      </c>
      <c r="F1204" s="46"/>
      <c r="G1204" s="68"/>
      <c r="H1204" s="59"/>
    </row>
    <row r="1205" spans="1:8">
      <c r="A1205" s="54">
        <v>4</v>
      </c>
      <c r="B1205" s="55" t="s">
        <v>896</v>
      </c>
      <c r="C1205" s="42" t="s">
        <v>284</v>
      </c>
      <c r="D1205" s="42"/>
      <c r="E1205" s="244">
        <v>48</v>
      </c>
      <c r="F1205" s="202"/>
      <c r="G1205" s="58"/>
      <c r="H1205" s="59"/>
    </row>
    <row r="1206" spans="1:8">
      <c r="A1206" s="310">
        <v>5</v>
      </c>
      <c r="B1206" s="55" t="s">
        <v>896</v>
      </c>
      <c r="C1206" s="42" t="s">
        <v>284</v>
      </c>
      <c r="D1206" s="57"/>
      <c r="E1206" s="57" t="s">
        <v>173</v>
      </c>
      <c r="F1206" s="46"/>
      <c r="G1206" s="58"/>
      <c r="H1206" s="59"/>
    </row>
    <row r="1207" spans="1:8">
      <c r="A1207" s="54">
        <v>6</v>
      </c>
      <c r="B1207" s="55" t="s">
        <v>896</v>
      </c>
      <c r="C1207" s="42" t="s">
        <v>330</v>
      </c>
      <c r="D1207" s="57"/>
      <c r="E1207" s="57" t="s">
        <v>278</v>
      </c>
      <c r="F1207" s="46"/>
      <c r="G1207" s="58"/>
      <c r="H1207" s="59"/>
    </row>
    <row r="1208" spans="1:8">
      <c r="A1208" s="310">
        <v>7</v>
      </c>
      <c r="B1208" s="55" t="s">
        <v>896</v>
      </c>
      <c r="C1208" s="42" t="s">
        <v>330</v>
      </c>
      <c r="D1208" s="57"/>
      <c r="E1208" s="57" t="s">
        <v>297</v>
      </c>
      <c r="F1208" s="58"/>
      <c r="G1208" s="58"/>
      <c r="H1208" s="59"/>
    </row>
    <row r="1209" spans="1:8">
      <c r="A1209" s="54">
        <v>8</v>
      </c>
      <c r="B1209" s="55" t="s">
        <v>897</v>
      </c>
      <c r="C1209" s="180" t="s">
        <v>330</v>
      </c>
      <c r="D1209" s="57"/>
      <c r="E1209" s="57" t="s">
        <v>298</v>
      </c>
      <c r="F1209" s="46"/>
      <c r="G1209" s="46"/>
      <c r="H1209" s="59"/>
    </row>
    <row r="1210" spans="1:8" ht="14">
      <c r="A1210" s="310">
        <v>9</v>
      </c>
      <c r="B1210" s="55" t="s">
        <v>897</v>
      </c>
      <c r="C1210" s="180" t="s">
        <v>33</v>
      </c>
      <c r="D1210" s="57"/>
      <c r="E1210" s="57" t="s">
        <v>180</v>
      </c>
      <c r="F1210" s="46"/>
      <c r="G1210" s="613">
        <v>110746.35</v>
      </c>
      <c r="H1210" s="59"/>
    </row>
    <row r="1211" spans="1:8" ht="14">
      <c r="A1211" s="54">
        <v>10</v>
      </c>
      <c r="B1211" s="55" t="s">
        <v>898</v>
      </c>
      <c r="C1211" s="180" t="s">
        <v>33</v>
      </c>
      <c r="D1211" s="57"/>
      <c r="E1211" s="57" t="s">
        <v>180</v>
      </c>
      <c r="F1211" s="613">
        <v>16779750</v>
      </c>
      <c r="G1211" s="58"/>
      <c r="H1211" s="59"/>
    </row>
    <row r="1212" spans="1:8">
      <c r="A1212" s="310">
        <v>11</v>
      </c>
      <c r="B1212" s="55" t="s">
        <v>899</v>
      </c>
      <c r="C1212" s="180" t="s">
        <v>33</v>
      </c>
      <c r="D1212" s="57"/>
      <c r="E1212" s="57" t="s">
        <v>180</v>
      </c>
      <c r="F1212" s="46"/>
      <c r="G1212" s="46"/>
      <c r="H1212" s="59"/>
    </row>
    <row r="1213" spans="1:8">
      <c r="A1213" s="54">
        <v>12</v>
      </c>
      <c r="B1213" s="55" t="s">
        <v>896</v>
      </c>
      <c r="C1213" s="623" t="s">
        <v>908</v>
      </c>
      <c r="D1213" s="57"/>
      <c r="E1213" s="57" t="s">
        <v>180</v>
      </c>
      <c r="F1213" s="46"/>
      <c r="G1213" s="58">
        <v>1000000</v>
      </c>
      <c r="H1213" s="59"/>
    </row>
    <row r="1214" spans="1:8">
      <c r="A1214" s="310">
        <v>13</v>
      </c>
      <c r="B1214" s="55" t="s">
        <v>896</v>
      </c>
      <c r="C1214" s="180" t="s">
        <v>909</v>
      </c>
      <c r="D1214" s="57"/>
      <c r="E1214" s="57" t="s">
        <v>180</v>
      </c>
      <c r="F1214" s="58">
        <v>1000000</v>
      </c>
      <c r="G1214" s="46"/>
      <c r="H1214" s="59"/>
    </row>
    <row r="1215" spans="1:8">
      <c r="A1215" s="54">
        <v>14</v>
      </c>
      <c r="B1215" s="55" t="s">
        <v>898</v>
      </c>
      <c r="C1215" s="180" t="s">
        <v>33</v>
      </c>
      <c r="D1215" s="57"/>
      <c r="E1215" s="57" t="s">
        <v>180</v>
      </c>
      <c r="F1215" s="58"/>
      <c r="G1215" s="46"/>
      <c r="H1215" s="59"/>
    </row>
    <row r="1216" spans="1:8">
      <c r="A1216" s="310">
        <v>15</v>
      </c>
      <c r="B1216" s="55" t="s">
        <v>899</v>
      </c>
      <c r="C1216" s="180" t="s">
        <v>33</v>
      </c>
      <c r="D1216" s="57"/>
      <c r="E1216" s="57" t="s">
        <v>180</v>
      </c>
      <c r="F1216" s="58"/>
      <c r="G1216" s="46"/>
      <c r="H1216" s="59"/>
    </row>
    <row r="1217" spans="1:8">
      <c r="A1217" s="54">
        <v>16</v>
      </c>
      <c r="B1217" s="55" t="s">
        <v>896</v>
      </c>
      <c r="C1217" s="180" t="s">
        <v>33</v>
      </c>
      <c r="D1217" s="57"/>
      <c r="E1217" s="57" t="s">
        <v>180</v>
      </c>
      <c r="F1217" s="58"/>
      <c r="G1217" s="46"/>
      <c r="H1217" s="59"/>
    </row>
    <row r="1218" spans="1:8">
      <c r="A1218" s="310">
        <v>17</v>
      </c>
      <c r="B1218" s="55" t="s">
        <v>896</v>
      </c>
      <c r="C1218" s="42" t="s">
        <v>175</v>
      </c>
      <c r="D1218" s="57"/>
      <c r="E1218" s="57" t="s">
        <v>297</v>
      </c>
      <c r="F1218" s="58"/>
      <c r="G1218" s="58"/>
      <c r="H1218" s="59"/>
    </row>
    <row r="1219" spans="1:8">
      <c r="A1219" s="54">
        <v>18</v>
      </c>
      <c r="B1219" s="55" t="s">
        <v>896</v>
      </c>
      <c r="C1219" s="42" t="s">
        <v>284</v>
      </c>
      <c r="D1219" s="57"/>
      <c r="E1219" s="36" t="s">
        <v>301</v>
      </c>
      <c r="F1219" s="58"/>
      <c r="G1219" s="58"/>
      <c r="H1219" s="59"/>
    </row>
    <row r="1220" spans="1:8">
      <c r="A1220" s="310"/>
      <c r="B1220" s="55"/>
      <c r="C1220" s="56"/>
      <c r="D1220" s="57"/>
      <c r="E1220" s="57"/>
      <c r="F1220" s="58"/>
      <c r="G1220" s="58"/>
      <c r="H1220" s="59"/>
    </row>
    <row r="1221" spans="1:8">
      <c r="A1221" s="310"/>
      <c r="B1221" s="55"/>
      <c r="C1221" s="56"/>
      <c r="D1221" s="57"/>
      <c r="E1221" s="57"/>
      <c r="F1221" s="58"/>
      <c r="G1221" s="58"/>
      <c r="H1221" s="59"/>
    </row>
    <row r="1222" spans="1:8">
      <c r="A1222" s="310"/>
      <c r="B1222" s="55"/>
      <c r="C1222" s="56"/>
      <c r="D1222" s="57"/>
      <c r="E1222" s="57"/>
      <c r="F1222" s="58"/>
      <c r="G1222" s="58"/>
      <c r="H1222" s="59"/>
    </row>
    <row r="1223" spans="1:8">
      <c r="A1223" s="310"/>
      <c r="B1223" s="55"/>
      <c r="C1223" s="56"/>
      <c r="D1223" s="57"/>
      <c r="E1223" s="57"/>
      <c r="F1223" s="58"/>
      <c r="G1223" s="58"/>
      <c r="H1223" s="59"/>
    </row>
    <row r="1224" spans="1:8">
      <c r="A1224" s="310"/>
      <c r="B1224" s="55"/>
      <c r="C1224" s="56"/>
      <c r="D1224" s="57"/>
      <c r="E1224" s="57"/>
      <c r="F1224" s="58"/>
      <c r="G1224" s="58"/>
      <c r="H1224" s="59"/>
    </row>
    <row r="1225" spans="1:8">
      <c r="A1225" s="310"/>
      <c r="B1225" s="55"/>
      <c r="C1225" s="56"/>
      <c r="D1225" s="57"/>
      <c r="E1225" s="57"/>
      <c r="F1225" s="58"/>
      <c r="G1225" s="58"/>
      <c r="H1225" s="59"/>
    </row>
    <row r="1226" spans="1:8">
      <c r="A1226" s="64"/>
      <c r="B1226" s="65"/>
      <c r="C1226" s="66"/>
      <c r="D1226" s="67"/>
      <c r="E1226" s="57"/>
      <c r="F1226" s="58"/>
      <c r="G1226" s="58"/>
      <c r="H1226" s="59"/>
    </row>
    <row r="1227" spans="1:8">
      <c r="A1227" s="54"/>
      <c r="B1227" s="65"/>
      <c r="C1227" s="66"/>
      <c r="D1227" s="67"/>
      <c r="E1227" s="57"/>
      <c r="F1227" s="58"/>
      <c r="G1227" s="58"/>
      <c r="H1227" s="59"/>
    </row>
    <row r="1228" spans="1:8">
      <c r="A1228" s="64"/>
      <c r="B1228" s="65"/>
      <c r="C1228" s="66"/>
      <c r="D1228" s="67"/>
      <c r="E1228" s="57"/>
      <c r="F1228" s="58"/>
      <c r="G1228" s="58"/>
      <c r="H1228" s="59"/>
    </row>
    <row r="1229" spans="1:8">
      <c r="A1229" s="54"/>
      <c r="B1229" s="65"/>
      <c r="C1229" s="66"/>
      <c r="D1229" s="67"/>
      <c r="E1229" s="57"/>
      <c r="F1229" s="58"/>
      <c r="G1229" s="58"/>
      <c r="H1229" s="59"/>
    </row>
    <row r="1230" spans="1:8">
      <c r="A1230" s="64"/>
      <c r="B1230" s="65"/>
      <c r="C1230" s="66"/>
      <c r="D1230" s="67"/>
      <c r="E1230" s="57"/>
      <c r="F1230" s="58"/>
      <c r="G1230" s="58"/>
      <c r="H1230" s="59"/>
    </row>
    <row r="1231" spans="1:8">
      <c r="A1231" s="54"/>
      <c r="B1231" s="65"/>
      <c r="C1231" s="66"/>
      <c r="D1231" s="67"/>
      <c r="E1231" s="57"/>
      <c r="F1231" s="58"/>
      <c r="G1231" s="58"/>
      <c r="H1231" s="59"/>
    </row>
    <row r="1232" spans="1:8">
      <c r="A1232" s="64"/>
      <c r="B1232" s="65"/>
      <c r="C1232" s="66"/>
      <c r="D1232" s="67"/>
      <c r="E1232" s="57"/>
      <c r="F1232" s="58"/>
      <c r="G1232" s="58"/>
      <c r="H1232" s="59"/>
    </row>
    <row r="1233" spans="1:11" ht="13" thickBot="1">
      <c r="A1233" s="54"/>
      <c r="B1233" s="65"/>
      <c r="C1233" s="66"/>
      <c r="D1233" s="67"/>
      <c r="E1233" s="57"/>
      <c r="F1233" s="58"/>
      <c r="G1233" s="58"/>
      <c r="H1233" s="59"/>
    </row>
    <row r="1234" spans="1:11" ht="14" thickTop="1" thickBot="1">
      <c r="A1234" s="749" t="s">
        <v>10</v>
      </c>
      <c r="B1234" s="750"/>
      <c r="C1234" s="750"/>
      <c r="D1234" s="71"/>
      <c r="E1234" s="71"/>
      <c r="F1234" s="62">
        <f>SUM(F1202:F1233)</f>
        <v>17779750</v>
      </c>
      <c r="G1234" s="62">
        <f>SUM(G1202:G1233)</f>
        <v>1110746.3500000001</v>
      </c>
      <c r="H1234" s="63">
        <f>SUM(F1234-G1234)</f>
        <v>16669003.65</v>
      </c>
      <c r="I1234" s="44">
        <f>F1234</f>
        <v>17779750</v>
      </c>
      <c r="J1234" s="44">
        <f>G1234</f>
        <v>1110746.3500000001</v>
      </c>
      <c r="K1234" s="44">
        <f>H1234</f>
        <v>16669003.65</v>
      </c>
    </row>
    <row r="1235" spans="1:11" ht="16" thickTop="1">
      <c r="A1235" s="25"/>
      <c r="B1235" s="25"/>
      <c r="C1235" s="25"/>
      <c r="D1235" s="26"/>
      <c r="E1235" s="26"/>
      <c r="F1235" s="27"/>
      <c r="G1235" s="27"/>
      <c r="H1235" s="27"/>
    </row>
    <row r="1236" spans="1:11" ht="15.5">
      <c r="A1236" s="25"/>
      <c r="B1236" s="25"/>
      <c r="C1236" s="25"/>
      <c r="D1236" s="26"/>
      <c r="E1236" s="26"/>
      <c r="F1236" s="27"/>
      <c r="G1236" s="27"/>
      <c r="H1236" s="27"/>
    </row>
    <row r="1237" spans="1:11" ht="15.5">
      <c r="A1237" s="25"/>
      <c r="B1237" s="25"/>
      <c r="C1237" s="25"/>
      <c r="D1237" s="26"/>
      <c r="E1237" s="26"/>
      <c r="F1237" s="27"/>
      <c r="G1237" s="27"/>
      <c r="H1237" s="27"/>
    </row>
    <row r="1238" spans="1:11" ht="15.5">
      <c r="A1238" s="25"/>
      <c r="B1238" s="25"/>
      <c r="C1238" s="25"/>
      <c r="D1238" s="26"/>
      <c r="E1238" s="26"/>
      <c r="F1238" s="27"/>
      <c r="G1238" s="27"/>
      <c r="H1238" s="27"/>
      <c r="I1238"/>
      <c r="J1238"/>
      <c r="K1238"/>
    </row>
    <row r="1239" spans="1:11" ht="15.5">
      <c r="A1239" s="25"/>
      <c r="B1239" s="25"/>
      <c r="C1239" s="25"/>
      <c r="D1239" s="26"/>
      <c r="E1239" s="26"/>
      <c r="F1239" s="27"/>
      <c r="G1239" s="27"/>
      <c r="H1239" s="27"/>
    </row>
    <row r="1240" spans="1:11" ht="15.5">
      <c r="A1240" s="25"/>
      <c r="B1240" s="25"/>
      <c r="C1240" s="25"/>
      <c r="D1240" s="26"/>
      <c r="E1240" s="26"/>
      <c r="F1240" s="27"/>
      <c r="G1240" s="27"/>
      <c r="H1240" s="27"/>
    </row>
    <row r="1249" spans="1:8" ht="17.5">
      <c r="A1249" s="705" t="s">
        <v>0</v>
      </c>
      <c r="B1249" s="705"/>
      <c r="C1249" s="705"/>
      <c r="D1249" s="705"/>
      <c r="E1249" s="705"/>
      <c r="F1249" s="705"/>
      <c r="G1249" s="705"/>
      <c r="H1249" s="705"/>
    </row>
    <row r="1250" spans="1:8" ht="15.5">
      <c r="A1250" s="739" t="s">
        <v>11</v>
      </c>
      <c r="B1250" s="739"/>
      <c r="C1250" s="739"/>
      <c r="D1250" s="739"/>
      <c r="E1250" s="739"/>
      <c r="F1250" s="739"/>
      <c r="G1250" s="739"/>
      <c r="H1250" s="739"/>
    </row>
    <row r="1251" spans="1:8" ht="15.5">
      <c r="A1251" s="739" t="s">
        <v>12</v>
      </c>
      <c r="B1251" s="739"/>
      <c r="C1251" s="739"/>
      <c r="D1251" s="739"/>
      <c r="E1251" s="739"/>
      <c r="F1251" s="739"/>
      <c r="G1251" s="739"/>
      <c r="H1251" s="739"/>
    </row>
    <row r="1252" spans="1:8" ht="15.5">
      <c r="A1252" s="3"/>
      <c r="B1252" s="2"/>
      <c r="C1252" s="2"/>
      <c r="D1252" s="4"/>
      <c r="E1252" s="4"/>
      <c r="F1252" s="1"/>
      <c r="G1252" s="1"/>
      <c r="H1252" s="1"/>
    </row>
    <row r="1253" spans="1:8" ht="15.5">
      <c r="A1253" s="3"/>
      <c r="B1253" s="2"/>
      <c r="C1253" s="2"/>
      <c r="D1253" s="4"/>
      <c r="E1253" s="4"/>
      <c r="F1253" s="1"/>
      <c r="G1253" s="1"/>
      <c r="H1253" s="639" t="s">
        <v>987</v>
      </c>
    </row>
    <row r="1254" spans="1:8" ht="15.5">
      <c r="A1254" s="740" t="s">
        <v>823</v>
      </c>
      <c r="B1254" s="741"/>
      <c r="C1254" s="741"/>
      <c r="D1254" s="741"/>
      <c r="E1254" s="741"/>
      <c r="F1254" s="1"/>
      <c r="G1254" s="1"/>
      <c r="H1254" s="1"/>
    </row>
    <row r="1255" spans="1:8" ht="16" thickBot="1">
      <c r="A1255" s="3"/>
      <c r="B1255" s="5"/>
      <c r="C1255" s="2"/>
      <c r="D1255" s="4"/>
      <c r="E1255" s="4"/>
      <c r="F1255" s="1"/>
      <c r="G1255" s="1"/>
      <c r="H1255" s="1"/>
    </row>
    <row r="1256" spans="1:8" ht="16.5" thickTop="1" thickBot="1">
      <c r="A1256" s="6" t="s">
        <v>3</v>
      </c>
      <c r="B1256" s="616" t="s">
        <v>901</v>
      </c>
      <c r="C1256" s="616" t="s">
        <v>291</v>
      </c>
      <c r="D1256" s="7" t="s">
        <v>4</v>
      </c>
      <c r="E1256" s="7" t="s">
        <v>13</v>
      </c>
      <c r="F1256" s="8" t="s">
        <v>6</v>
      </c>
      <c r="G1256" s="8" t="s">
        <v>7</v>
      </c>
      <c r="H1256" s="9" t="s">
        <v>8</v>
      </c>
    </row>
    <row r="1257" spans="1:8" ht="13" thickTop="1">
      <c r="A1257" s="64">
        <v>1</v>
      </c>
      <c r="B1257" s="55" t="s">
        <v>897</v>
      </c>
      <c r="C1257" s="100" t="s">
        <v>83</v>
      </c>
      <c r="D1257" s="105"/>
      <c r="E1257" s="105" t="s">
        <v>140</v>
      </c>
      <c r="F1257" s="58"/>
      <c r="G1257" s="68"/>
      <c r="H1257" s="70"/>
    </row>
    <row r="1258" spans="1:8">
      <c r="A1258" s="54">
        <v>2</v>
      </c>
      <c r="B1258" s="65" t="s">
        <v>899</v>
      </c>
      <c r="C1258" s="100" t="s">
        <v>83</v>
      </c>
      <c r="D1258" s="84"/>
      <c r="E1258" s="84" t="s">
        <v>140</v>
      </c>
      <c r="F1258" s="129"/>
      <c r="G1258" s="58"/>
      <c r="H1258" s="59"/>
    </row>
    <row r="1259" spans="1:8">
      <c r="A1259" s="64">
        <v>3</v>
      </c>
      <c r="B1259" s="65" t="s">
        <v>899</v>
      </c>
      <c r="C1259" s="100" t="s">
        <v>83</v>
      </c>
      <c r="D1259" s="84"/>
      <c r="E1259" s="84" t="s">
        <v>140</v>
      </c>
      <c r="F1259" s="58"/>
      <c r="G1259" s="58"/>
      <c r="H1259" s="59"/>
    </row>
    <row r="1260" spans="1:8">
      <c r="A1260" s="54">
        <v>4</v>
      </c>
      <c r="B1260" s="65" t="s">
        <v>896</v>
      </c>
      <c r="C1260" s="100" t="s">
        <v>83</v>
      </c>
      <c r="D1260" s="84"/>
      <c r="E1260" s="84" t="s">
        <v>140</v>
      </c>
      <c r="F1260" s="58">
        <v>4804</v>
      </c>
      <c r="G1260" s="58"/>
      <c r="H1260" s="59"/>
    </row>
    <row r="1261" spans="1:8">
      <c r="A1261" s="64">
        <v>5</v>
      </c>
      <c r="B1261" s="78" t="s">
        <v>896</v>
      </c>
      <c r="C1261" s="116" t="s">
        <v>204</v>
      </c>
      <c r="D1261" s="125"/>
      <c r="E1261" s="125" t="s">
        <v>169</v>
      </c>
      <c r="F1261" s="58"/>
      <c r="G1261" s="58"/>
      <c r="H1261" s="59"/>
    </row>
    <row r="1262" spans="1:8">
      <c r="A1262" s="54">
        <v>6</v>
      </c>
      <c r="B1262" s="78" t="s">
        <v>897</v>
      </c>
      <c r="C1262" s="100" t="s">
        <v>84</v>
      </c>
      <c r="D1262" s="36"/>
      <c r="E1262" s="36" t="s">
        <v>148</v>
      </c>
      <c r="F1262" s="46">
        <v>283357</v>
      </c>
      <c r="G1262" s="58"/>
      <c r="H1262" s="59"/>
    </row>
    <row r="1263" spans="1:8">
      <c r="A1263" s="64">
        <v>7</v>
      </c>
      <c r="B1263" s="75" t="s">
        <v>898</v>
      </c>
      <c r="C1263" s="100" t="s">
        <v>84</v>
      </c>
      <c r="D1263" s="36"/>
      <c r="E1263" s="36" t="s">
        <v>148</v>
      </c>
      <c r="F1263" s="46">
        <v>104995</v>
      </c>
      <c r="G1263" s="58"/>
      <c r="H1263" s="59"/>
    </row>
    <row r="1264" spans="1:8">
      <c r="A1264" s="54">
        <v>8</v>
      </c>
      <c r="B1264" s="75" t="s">
        <v>899</v>
      </c>
      <c r="C1264" s="100" t="s">
        <v>84</v>
      </c>
      <c r="D1264" s="36"/>
      <c r="E1264" s="36" t="s">
        <v>148</v>
      </c>
      <c r="F1264" s="44">
        <v>0</v>
      </c>
      <c r="G1264" s="58"/>
      <c r="H1264" s="59"/>
    </row>
    <row r="1265" spans="1:8">
      <c r="A1265" s="64">
        <v>9</v>
      </c>
      <c r="B1265" s="75" t="s">
        <v>896</v>
      </c>
      <c r="C1265" s="100" t="s">
        <v>84</v>
      </c>
      <c r="D1265" s="36"/>
      <c r="E1265" s="36" t="s">
        <v>148</v>
      </c>
      <c r="F1265" s="46">
        <v>368367</v>
      </c>
      <c r="G1265" s="58"/>
      <c r="H1265" s="59"/>
    </row>
    <row r="1266" spans="1:8" ht="14">
      <c r="A1266" s="54">
        <v>10</v>
      </c>
      <c r="B1266" s="78" t="s">
        <v>897</v>
      </c>
      <c r="C1266" s="56" t="s">
        <v>85</v>
      </c>
      <c r="D1266" s="57"/>
      <c r="E1266" s="36" t="s">
        <v>181</v>
      </c>
      <c r="F1266" s="58"/>
      <c r="G1266" s="613">
        <v>1246121.3400000001</v>
      </c>
      <c r="H1266" s="59"/>
    </row>
    <row r="1267" spans="1:8" ht="14">
      <c r="A1267" s="64">
        <v>11</v>
      </c>
      <c r="B1267" s="75" t="s">
        <v>898</v>
      </c>
      <c r="C1267" s="56" t="s">
        <v>85</v>
      </c>
      <c r="D1267" s="57"/>
      <c r="E1267" s="36" t="s">
        <v>181</v>
      </c>
      <c r="F1267" s="58"/>
      <c r="G1267" s="613">
        <v>14805.54</v>
      </c>
      <c r="H1267" s="59"/>
    </row>
    <row r="1268" spans="1:8" ht="14">
      <c r="A1268" s="54">
        <v>12</v>
      </c>
      <c r="B1268" s="75" t="s">
        <v>899</v>
      </c>
      <c r="C1268" s="56" t="s">
        <v>85</v>
      </c>
      <c r="D1268" s="57"/>
      <c r="E1268" s="36" t="s">
        <v>181</v>
      </c>
      <c r="F1268" s="58"/>
      <c r="G1268" s="613">
        <v>699</v>
      </c>
      <c r="H1268" s="59"/>
    </row>
    <row r="1269" spans="1:8">
      <c r="A1269" s="64">
        <v>13</v>
      </c>
      <c r="B1269" s="75" t="s">
        <v>896</v>
      </c>
      <c r="C1269" s="56" t="s">
        <v>85</v>
      </c>
      <c r="D1269" s="57"/>
      <c r="E1269" s="36" t="s">
        <v>181</v>
      </c>
      <c r="F1269" s="58"/>
      <c r="G1269" s="46">
        <v>33119.15</v>
      </c>
      <c r="H1269" s="59"/>
    </row>
    <row r="1270" spans="1:8" ht="14">
      <c r="A1270" s="54">
        <v>14</v>
      </c>
      <c r="B1270" s="78" t="s">
        <v>897</v>
      </c>
      <c r="C1270" s="180" t="s">
        <v>86</v>
      </c>
      <c r="D1270" s="36"/>
      <c r="E1270" s="36" t="s">
        <v>181</v>
      </c>
      <c r="F1270" s="613">
        <v>8079211</v>
      </c>
      <c r="G1270" s="46"/>
      <c r="H1270" s="59"/>
    </row>
    <row r="1271" spans="1:8" ht="14">
      <c r="A1271" s="64">
        <v>15</v>
      </c>
      <c r="B1271" s="75" t="s">
        <v>898</v>
      </c>
      <c r="C1271" s="180" t="s">
        <v>86</v>
      </c>
      <c r="D1271" s="36"/>
      <c r="E1271" s="36" t="s">
        <v>181</v>
      </c>
      <c r="F1271" s="613">
        <v>2021622</v>
      </c>
      <c r="G1271" s="58"/>
      <c r="H1271" s="59"/>
    </row>
    <row r="1272" spans="1:8" ht="14">
      <c r="A1272" s="54">
        <v>16</v>
      </c>
      <c r="B1272" s="75" t="s">
        <v>899</v>
      </c>
      <c r="C1272" s="180" t="s">
        <v>86</v>
      </c>
      <c r="D1272" s="36"/>
      <c r="E1272" s="36" t="s">
        <v>181</v>
      </c>
      <c r="F1272" s="613">
        <v>217889</v>
      </c>
      <c r="G1272" s="58"/>
      <c r="H1272" s="59"/>
    </row>
    <row r="1273" spans="1:8">
      <c r="A1273" s="64">
        <v>17</v>
      </c>
      <c r="B1273" s="75" t="s">
        <v>896</v>
      </c>
      <c r="C1273" s="180" t="s">
        <v>86</v>
      </c>
      <c r="D1273" s="36"/>
      <c r="E1273" s="36" t="s">
        <v>181</v>
      </c>
      <c r="F1273" s="46">
        <v>1889749</v>
      </c>
      <c r="G1273" s="46"/>
      <c r="H1273" s="59"/>
    </row>
    <row r="1274" spans="1:8">
      <c r="A1274" s="64"/>
      <c r="B1274" s="75"/>
      <c r="C1274" s="76"/>
      <c r="D1274" s="36"/>
      <c r="E1274" s="36"/>
      <c r="F1274" s="46"/>
      <c r="G1274" s="58"/>
      <c r="H1274" s="59"/>
    </row>
    <row r="1275" spans="1:8">
      <c r="A1275" s="54"/>
      <c r="B1275" s="55"/>
      <c r="C1275" s="66"/>
      <c r="D1275" s="57"/>
      <c r="E1275" s="57"/>
      <c r="F1275" s="58"/>
      <c r="G1275" s="58"/>
      <c r="H1275" s="59"/>
    </row>
    <row r="1276" spans="1:8">
      <c r="A1276" s="64"/>
      <c r="B1276" s="55"/>
      <c r="C1276" s="66"/>
      <c r="D1276" s="57"/>
      <c r="E1276" s="57"/>
      <c r="F1276" s="58"/>
      <c r="G1276" s="58"/>
      <c r="H1276" s="59"/>
    </row>
    <row r="1277" spans="1:8">
      <c r="A1277" s="54"/>
      <c r="B1277" s="55"/>
      <c r="C1277" s="66"/>
      <c r="D1277" s="57"/>
      <c r="E1277" s="57"/>
      <c r="F1277" s="58"/>
      <c r="G1277" s="58"/>
      <c r="H1277" s="59"/>
    </row>
    <row r="1278" spans="1:8">
      <c r="A1278" s="64"/>
      <c r="B1278" s="55"/>
      <c r="C1278" s="66"/>
      <c r="D1278" s="57"/>
      <c r="E1278" s="57"/>
      <c r="F1278" s="58"/>
      <c r="G1278" s="58"/>
      <c r="H1278" s="59"/>
    </row>
    <row r="1279" spans="1:8">
      <c r="A1279" s="54"/>
      <c r="B1279" s="55"/>
      <c r="C1279" s="66"/>
      <c r="D1279" s="67"/>
      <c r="E1279" s="57"/>
      <c r="F1279" s="58"/>
      <c r="G1279" s="58"/>
      <c r="H1279" s="59"/>
    </row>
    <row r="1280" spans="1:8">
      <c r="A1280" s="64"/>
      <c r="B1280" s="55"/>
      <c r="C1280" s="66"/>
      <c r="D1280" s="67"/>
      <c r="E1280" s="57"/>
      <c r="F1280" s="58"/>
      <c r="G1280" s="58"/>
      <c r="H1280" s="59"/>
    </row>
    <row r="1281" spans="1:11">
      <c r="A1281" s="54"/>
      <c r="B1281" s="55"/>
      <c r="C1281" s="66"/>
      <c r="D1281" s="67"/>
      <c r="E1281" s="57"/>
      <c r="F1281" s="58"/>
      <c r="G1281" s="58"/>
      <c r="H1281" s="59"/>
    </row>
    <row r="1282" spans="1:11">
      <c r="A1282" s="64"/>
      <c r="B1282" s="55"/>
      <c r="C1282" s="66"/>
      <c r="D1282" s="67"/>
      <c r="E1282" s="57"/>
      <c r="F1282" s="58"/>
      <c r="G1282" s="58"/>
      <c r="H1282" s="59"/>
    </row>
    <row r="1283" spans="1:11">
      <c r="A1283" s="54"/>
      <c r="B1283" s="55"/>
      <c r="C1283" s="66"/>
      <c r="D1283" s="67"/>
      <c r="E1283" s="57"/>
      <c r="F1283" s="58"/>
      <c r="G1283" s="58"/>
      <c r="H1283" s="59"/>
    </row>
    <row r="1284" spans="1:11">
      <c r="A1284" s="64"/>
      <c r="B1284" s="55"/>
      <c r="C1284" s="66"/>
      <c r="D1284" s="67"/>
      <c r="E1284" s="57"/>
      <c r="F1284" s="58"/>
      <c r="G1284" s="58"/>
      <c r="H1284" s="59"/>
    </row>
    <row r="1285" spans="1:11">
      <c r="A1285" s="54"/>
      <c r="B1285" s="55"/>
      <c r="C1285" s="66"/>
      <c r="D1285" s="67"/>
      <c r="E1285" s="57"/>
      <c r="F1285" s="58"/>
      <c r="G1285" s="58"/>
      <c r="H1285" s="59"/>
    </row>
    <row r="1286" spans="1:11">
      <c r="A1286" s="64"/>
      <c r="B1286" s="55"/>
      <c r="C1286" s="66"/>
      <c r="D1286" s="67"/>
      <c r="E1286" s="57"/>
      <c r="F1286" s="58"/>
      <c r="G1286" s="58"/>
      <c r="H1286" s="59"/>
    </row>
    <row r="1287" spans="1:11" ht="13" thickBot="1">
      <c r="A1287" s="54"/>
      <c r="B1287" s="55"/>
      <c r="C1287" s="66"/>
      <c r="D1287" s="67"/>
      <c r="E1287" s="57"/>
      <c r="F1287" s="58"/>
      <c r="G1287" s="58"/>
      <c r="H1287" s="59"/>
    </row>
    <row r="1288" spans="1:11" ht="14" thickTop="1" thickBot="1">
      <c r="A1288" s="749" t="s">
        <v>10</v>
      </c>
      <c r="B1288" s="750"/>
      <c r="C1288" s="750"/>
      <c r="D1288" s="71"/>
      <c r="E1288" s="71"/>
      <c r="F1288" s="62">
        <f>SUM(F1257:F1287)</f>
        <v>12969994</v>
      </c>
      <c r="G1288" s="62">
        <f>SUM(G1257:G1287)</f>
        <v>1294745.03</v>
      </c>
      <c r="H1288" s="63">
        <f>SUM(F1288-G1288)</f>
        <v>11675248.970000001</v>
      </c>
      <c r="I1288" s="44">
        <f>F1288</f>
        <v>12969994</v>
      </c>
      <c r="J1288" s="44">
        <f>G1288</f>
        <v>1294745.03</v>
      </c>
      <c r="K1288" s="44">
        <f>H1288</f>
        <v>11675248.970000001</v>
      </c>
    </row>
    <row r="1289" spans="1:11" ht="16" thickTop="1">
      <c r="A1289" s="25"/>
      <c r="B1289" s="25"/>
      <c r="C1289" s="25"/>
      <c r="D1289" s="26"/>
      <c r="E1289" s="26"/>
      <c r="F1289" s="27"/>
      <c r="G1289" s="27"/>
      <c r="H1289" s="27"/>
    </row>
    <row r="1290" spans="1:11" ht="15.5">
      <c r="A1290" s="25"/>
      <c r="B1290" s="25"/>
      <c r="C1290" s="25"/>
      <c r="D1290" s="26"/>
      <c r="E1290" s="26"/>
      <c r="F1290" s="27"/>
      <c r="G1290" s="27"/>
      <c r="H1290" s="27"/>
    </row>
    <row r="1291" spans="1:11" ht="15.5">
      <c r="A1291" s="25"/>
      <c r="B1291" s="25"/>
      <c r="C1291" s="25"/>
      <c r="D1291" s="26"/>
      <c r="E1291" s="26"/>
      <c r="F1291" s="27"/>
      <c r="G1291" s="27"/>
      <c r="H1291" s="27"/>
    </row>
    <row r="1292" spans="1:11" ht="15.5">
      <c r="A1292" s="25"/>
      <c r="B1292" s="25"/>
      <c r="C1292" s="25"/>
      <c r="D1292" s="26"/>
      <c r="E1292" s="26"/>
      <c r="F1292" s="27"/>
      <c r="G1292" s="27"/>
      <c r="H1292" s="27"/>
    </row>
    <row r="1293" spans="1:11" ht="15.5">
      <c r="A1293" s="25"/>
      <c r="B1293" s="25"/>
      <c r="C1293" s="25"/>
      <c r="D1293" s="26"/>
      <c r="E1293" s="26"/>
      <c r="F1293" s="27"/>
      <c r="G1293" s="27"/>
      <c r="H1293" s="27"/>
    </row>
    <row r="1294" spans="1:11" ht="15.5">
      <c r="A1294" s="25"/>
      <c r="B1294" s="25"/>
      <c r="C1294" s="25"/>
      <c r="D1294" s="26"/>
      <c r="E1294" s="26"/>
      <c r="F1294" s="27"/>
      <c r="G1294" s="27"/>
      <c r="H1294" s="27"/>
    </row>
    <row r="1295" spans="1:11" ht="15.5">
      <c r="A1295" s="25"/>
      <c r="B1295" s="25"/>
      <c r="C1295" s="25"/>
      <c r="D1295" s="26"/>
      <c r="E1295" s="26"/>
      <c r="F1295" s="27"/>
      <c r="G1295" s="27"/>
      <c r="H1295" s="27"/>
    </row>
    <row r="1296" spans="1:11" ht="15.5">
      <c r="A1296" s="25"/>
      <c r="B1296" s="25"/>
      <c r="C1296" s="25"/>
      <c r="D1296" s="26"/>
      <c r="E1296" s="26"/>
      <c r="F1296" s="27"/>
      <c r="G1296" s="27"/>
      <c r="H1296" s="27"/>
    </row>
    <row r="1303" spans="1:8" ht="17.5">
      <c r="A1303" s="705" t="s">
        <v>0</v>
      </c>
      <c r="B1303" s="705"/>
      <c r="C1303" s="705"/>
      <c r="D1303" s="705"/>
      <c r="E1303" s="705"/>
      <c r="F1303" s="705"/>
      <c r="G1303" s="705"/>
      <c r="H1303" s="705"/>
    </row>
    <row r="1304" spans="1:8" ht="15.5">
      <c r="A1304" s="739" t="s">
        <v>11</v>
      </c>
      <c r="B1304" s="739"/>
      <c r="C1304" s="739"/>
      <c r="D1304" s="739"/>
      <c r="E1304" s="739"/>
      <c r="F1304" s="739"/>
      <c r="G1304" s="739"/>
      <c r="H1304" s="739"/>
    </row>
    <row r="1305" spans="1:8" ht="15.5">
      <c r="A1305" s="739" t="s">
        <v>12</v>
      </c>
      <c r="B1305" s="739"/>
      <c r="C1305" s="739"/>
      <c r="D1305" s="739"/>
      <c r="E1305" s="739"/>
      <c r="F1305" s="739"/>
      <c r="G1305" s="739"/>
      <c r="H1305" s="739"/>
    </row>
    <row r="1306" spans="1:8" ht="15.5">
      <c r="A1306" s="3"/>
      <c r="B1306" s="2"/>
      <c r="C1306" s="2"/>
      <c r="D1306" s="4"/>
      <c r="E1306" s="4"/>
      <c r="F1306" s="1"/>
      <c r="G1306" s="1"/>
      <c r="H1306" s="1"/>
    </row>
    <row r="1307" spans="1:8" ht="15.5">
      <c r="A1307" s="3"/>
      <c r="B1307" s="2"/>
      <c r="C1307" s="2"/>
      <c r="D1307" s="4"/>
      <c r="E1307" s="4"/>
      <c r="F1307" s="1"/>
      <c r="G1307" s="1"/>
      <c r="H1307" s="639" t="s">
        <v>988</v>
      </c>
    </row>
    <row r="1308" spans="1:8" ht="15.5">
      <c r="A1308" s="740" t="s">
        <v>824</v>
      </c>
      <c r="B1308" s="741"/>
      <c r="C1308" s="741"/>
      <c r="D1308" s="741"/>
      <c r="E1308" s="741"/>
      <c r="F1308" s="1"/>
      <c r="G1308" s="1"/>
      <c r="H1308" s="1"/>
    </row>
    <row r="1309" spans="1:8" ht="16" thickBot="1">
      <c r="A1309" s="3"/>
      <c r="B1309" s="5"/>
      <c r="C1309" s="2"/>
      <c r="D1309" s="4"/>
      <c r="E1309" s="4"/>
      <c r="F1309" s="1"/>
      <c r="G1309" s="1"/>
      <c r="H1309" s="1"/>
    </row>
    <row r="1310" spans="1:8" ht="16.5" thickTop="1" thickBot="1">
      <c r="A1310" s="6" t="s">
        <v>3</v>
      </c>
      <c r="B1310" s="616" t="s">
        <v>901</v>
      </c>
      <c r="C1310" s="616" t="s">
        <v>291</v>
      </c>
      <c r="D1310" s="7" t="s">
        <v>4</v>
      </c>
      <c r="E1310" s="7" t="s">
        <v>13</v>
      </c>
      <c r="F1310" s="8" t="s">
        <v>6</v>
      </c>
      <c r="G1310" s="8" t="s">
        <v>7</v>
      </c>
      <c r="H1310" s="9" t="s">
        <v>8</v>
      </c>
    </row>
    <row r="1311" spans="1:8" ht="13" thickTop="1">
      <c r="A1311" s="64">
        <v>1</v>
      </c>
      <c r="B1311" s="55" t="s">
        <v>897</v>
      </c>
      <c r="C1311" s="100" t="s">
        <v>87</v>
      </c>
      <c r="D1311" s="105"/>
      <c r="E1311" s="40" t="s">
        <v>141</v>
      </c>
      <c r="F1311" s="46">
        <v>4401362</v>
      </c>
      <c r="G1311" s="68"/>
      <c r="H1311" s="70"/>
    </row>
    <row r="1312" spans="1:8">
      <c r="A1312" s="64">
        <v>2</v>
      </c>
      <c r="B1312" s="65" t="s">
        <v>898</v>
      </c>
      <c r="C1312" s="100" t="s">
        <v>87</v>
      </c>
      <c r="D1312" s="84"/>
      <c r="E1312" s="86" t="s">
        <v>141</v>
      </c>
      <c r="F1312" s="46">
        <v>2153032</v>
      </c>
      <c r="G1312" s="68"/>
      <c r="H1312" s="70"/>
    </row>
    <row r="1313" spans="1:8">
      <c r="A1313" s="64">
        <v>3</v>
      </c>
      <c r="B1313" s="65" t="s">
        <v>899</v>
      </c>
      <c r="C1313" s="100" t="s">
        <v>87</v>
      </c>
      <c r="D1313" s="84"/>
      <c r="E1313" s="36" t="s">
        <v>141</v>
      </c>
      <c r="F1313" s="46">
        <v>5546672</v>
      </c>
      <c r="G1313" s="68"/>
      <c r="H1313" s="70"/>
    </row>
    <row r="1314" spans="1:8">
      <c r="A1314" s="64">
        <v>4</v>
      </c>
      <c r="B1314" s="65" t="s">
        <v>896</v>
      </c>
      <c r="C1314" s="100" t="s">
        <v>87</v>
      </c>
      <c r="D1314" s="84"/>
      <c r="E1314" s="84" t="s">
        <v>141</v>
      </c>
      <c r="F1314" s="68"/>
      <c r="G1314" s="68"/>
      <c r="H1314" s="70"/>
    </row>
    <row r="1315" spans="1:8">
      <c r="A1315" s="64">
        <v>5</v>
      </c>
      <c r="B1315" s="78" t="s">
        <v>897</v>
      </c>
      <c r="C1315" s="100" t="s">
        <v>88</v>
      </c>
      <c r="D1315" s="125"/>
      <c r="E1315" s="36" t="s">
        <v>149</v>
      </c>
      <c r="F1315" s="58">
        <v>413308084.16000003</v>
      </c>
      <c r="G1315" s="58"/>
      <c r="H1315" s="59"/>
    </row>
    <row r="1316" spans="1:8">
      <c r="A1316" s="64">
        <v>6</v>
      </c>
      <c r="B1316" s="75" t="s">
        <v>898</v>
      </c>
      <c r="C1316" s="100" t="s">
        <v>88</v>
      </c>
      <c r="D1316" s="40"/>
      <c r="E1316" s="37" t="s">
        <v>149</v>
      </c>
      <c r="F1316" s="58">
        <v>123974872.77</v>
      </c>
      <c r="G1316" s="58"/>
      <c r="H1316" s="59"/>
    </row>
    <row r="1317" spans="1:8">
      <c r="A1317" s="64">
        <v>7</v>
      </c>
      <c r="B1317" s="75" t="s">
        <v>899</v>
      </c>
      <c r="C1317" s="100" t="s">
        <v>88</v>
      </c>
      <c r="D1317" s="40"/>
      <c r="E1317" s="37" t="s">
        <v>149</v>
      </c>
      <c r="F1317" s="58">
        <v>169199319.31999999</v>
      </c>
      <c r="G1317" s="58"/>
      <c r="H1317" s="59"/>
    </row>
    <row r="1318" spans="1:8">
      <c r="A1318" s="64">
        <v>8</v>
      </c>
      <c r="B1318" s="75" t="s">
        <v>896</v>
      </c>
      <c r="C1318" s="100" t="s">
        <v>88</v>
      </c>
      <c r="D1318" s="40"/>
      <c r="E1318" s="37" t="s">
        <v>149</v>
      </c>
      <c r="F1318" s="58">
        <v>62990574.399999999</v>
      </c>
      <c r="G1318" s="58"/>
      <c r="H1318" s="59"/>
    </row>
    <row r="1319" spans="1:8">
      <c r="A1319" s="64">
        <v>9</v>
      </c>
      <c r="B1319" s="55" t="s">
        <v>897</v>
      </c>
      <c r="C1319" s="100" t="s">
        <v>126</v>
      </c>
      <c r="D1319" s="40"/>
      <c r="E1319" s="36" t="s">
        <v>149</v>
      </c>
      <c r="F1319" s="58"/>
      <c r="G1319" s="58">
        <v>267960444.16</v>
      </c>
      <c r="H1319" s="59"/>
    </row>
    <row r="1320" spans="1:8">
      <c r="A1320" s="64">
        <v>10</v>
      </c>
      <c r="B1320" s="65" t="s">
        <v>898</v>
      </c>
      <c r="C1320" s="100" t="s">
        <v>126</v>
      </c>
      <c r="D1320" s="40"/>
      <c r="E1320" s="37" t="s">
        <v>149</v>
      </c>
      <c r="F1320" s="58"/>
      <c r="G1320" s="58"/>
      <c r="H1320" s="59"/>
    </row>
    <row r="1321" spans="1:8">
      <c r="A1321" s="64">
        <v>11</v>
      </c>
      <c r="B1321" s="65" t="s">
        <v>899</v>
      </c>
      <c r="C1321" s="100" t="s">
        <v>126</v>
      </c>
      <c r="D1321" s="40"/>
      <c r="E1321" s="37" t="s">
        <v>149</v>
      </c>
      <c r="F1321" s="58"/>
      <c r="G1321" s="58"/>
      <c r="H1321" s="59"/>
    </row>
    <row r="1322" spans="1:8">
      <c r="A1322" s="64">
        <v>12</v>
      </c>
      <c r="B1322" s="65" t="s">
        <v>896</v>
      </c>
      <c r="C1322" s="100" t="s">
        <v>126</v>
      </c>
      <c r="D1322" s="40"/>
      <c r="E1322" s="37" t="s">
        <v>149</v>
      </c>
      <c r="F1322" s="58"/>
      <c r="G1322" s="58"/>
      <c r="H1322" s="59"/>
    </row>
    <row r="1323" spans="1:8">
      <c r="A1323" s="64">
        <v>13</v>
      </c>
      <c r="B1323" s="78" t="s">
        <v>897</v>
      </c>
      <c r="C1323" s="100" t="s">
        <v>89</v>
      </c>
      <c r="D1323" s="40"/>
      <c r="E1323" s="36" t="s">
        <v>150</v>
      </c>
      <c r="F1323" s="46">
        <v>5235815</v>
      </c>
      <c r="G1323" s="58"/>
      <c r="H1323" s="59"/>
    </row>
    <row r="1324" spans="1:8">
      <c r="A1324" s="64">
        <v>14</v>
      </c>
      <c r="B1324" s="78" t="s">
        <v>898</v>
      </c>
      <c r="C1324" s="56" t="s">
        <v>89</v>
      </c>
      <c r="D1324" s="36"/>
      <c r="E1324" s="37" t="s">
        <v>150</v>
      </c>
      <c r="F1324" s="58"/>
      <c r="G1324" s="58"/>
      <c r="H1324" s="59"/>
    </row>
    <row r="1325" spans="1:8">
      <c r="A1325" s="64">
        <v>15</v>
      </c>
      <c r="B1325" s="78" t="s">
        <v>899</v>
      </c>
      <c r="C1325" s="56" t="s">
        <v>89</v>
      </c>
      <c r="D1325" s="36"/>
      <c r="E1325" s="37" t="s">
        <v>150</v>
      </c>
      <c r="F1325" s="58"/>
      <c r="G1325" s="58"/>
      <c r="H1325" s="59"/>
    </row>
    <row r="1326" spans="1:8">
      <c r="A1326" s="64">
        <v>16</v>
      </c>
      <c r="B1326" s="78" t="s">
        <v>897</v>
      </c>
      <c r="C1326" s="42" t="s">
        <v>90</v>
      </c>
      <c r="D1326" s="36"/>
      <c r="E1326" s="40" t="s">
        <v>151</v>
      </c>
      <c r="F1326" s="58"/>
      <c r="G1326" s="58"/>
      <c r="H1326" s="59"/>
    </row>
    <row r="1327" spans="1:8">
      <c r="A1327" s="64">
        <v>17</v>
      </c>
      <c r="B1327" s="75" t="s">
        <v>898</v>
      </c>
      <c r="C1327" s="76" t="s">
        <v>294</v>
      </c>
      <c r="D1327" s="40"/>
      <c r="E1327" s="40" t="s">
        <v>152</v>
      </c>
      <c r="F1327" s="58">
        <v>7120584</v>
      </c>
      <c r="G1327" s="46"/>
      <c r="H1327" s="59"/>
    </row>
    <row r="1328" spans="1:8" ht="14">
      <c r="A1328" s="64">
        <v>18</v>
      </c>
      <c r="B1328" s="78" t="s">
        <v>897</v>
      </c>
      <c r="C1328" s="116" t="s">
        <v>90</v>
      </c>
      <c r="D1328" s="36"/>
      <c r="E1328" s="40" t="s">
        <v>182</v>
      </c>
      <c r="F1328" s="58"/>
      <c r="G1328" s="613">
        <v>192555</v>
      </c>
      <c r="H1328" s="59"/>
    </row>
    <row r="1329" spans="1:8" ht="14">
      <c r="A1329" s="64">
        <v>19</v>
      </c>
      <c r="B1329" s="75" t="s">
        <v>898</v>
      </c>
      <c r="C1329" s="116" t="s">
        <v>90</v>
      </c>
      <c r="D1329" s="36"/>
      <c r="E1329" s="37" t="s">
        <v>182</v>
      </c>
      <c r="F1329" s="58"/>
      <c r="G1329" s="613">
        <v>211605.5</v>
      </c>
      <c r="H1329" s="59"/>
    </row>
    <row r="1330" spans="1:8" ht="14">
      <c r="A1330" s="64">
        <v>20</v>
      </c>
      <c r="B1330" s="75" t="s">
        <v>899</v>
      </c>
      <c r="C1330" s="116" t="s">
        <v>90</v>
      </c>
      <c r="D1330" s="36"/>
      <c r="E1330" s="40" t="s">
        <v>182</v>
      </c>
      <c r="F1330" s="58"/>
      <c r="G1330" s="613">
        <v>15602.5</v>
      </c>
      <c r="H1330" s="59"/>
    </row>
    <row r="1331" spans="1:8">
      <c r="A1331" s="64">
        <v>21</v>
      </c>
      <c r="B1331" s="75" t="s">
        <v>896</v>
      </c>
      <c r="C1331" s="116" t="s">
        <v>90</v>
      </c>
      <c r="D1331" s="36"/>
      <c r="E1331" s="40" t="s">
        <v>182</v>
      </c>
      <c r="F1331" s="58"/>
      <c r="G1331" s="46">
        <v>7187651</v>
      </c>
      <c r="H1331" s="59"/>
    </row>
    <row r="1332" spans="1:8" ht="14">
      <c r="A1332" s="64">
        <v>22</v>
      </c>
      <c r="B1332" s="78" t="s">
        <v>897</v>
      </c>
      <c r="C1332" s="183" t="s">
        <v>91</v>
      </c>
      <c r="D1332" s="40"/>
      <c r="E1332" s="40" t="s">
        <v>182</v>
      </c>
      <c r="F1332" s="613">
        <v>192555</v>
      </c>
      <c r="G1332" s="58"/>
      <c r="H1332" s="59"/>
    </row>
    <row r="1333" spans="1:8" ht="14">
      <c r="A1333" s="64">
        <v>23</v>
      </c>
      <c r="B1333" s="75" t="s">
        <v>898</v>
      </c>
      <c r="C1333" s="183" t="s">
        <v>91</v>
      </c>
      <c r="D1333" s="40"/>
      <c r="E1333" s="40" t="s">
        <v>182</v>
      </c>
      <c r="F1333" s="613">
        <v>211605.5</v>
      </c>
      <c r="G1333" s="58"/>
      <c r="H1333" s="59"/>
    </row>
    <row r="1334" spans="1:8" ht="14">
      <c r="A1334" s="64">
        <v>24</v>
      </c>
      <c r="B1334" s="75" t="s">
        <v>899</v>
      </c>
      <c r="C1334" s="183" t="s">
        <v>91</v>
      </c>
      <c r="D1334" s="40"/>
      <c r="E1334" s="40" t="s">
        <v>182</v>
      </c>
      <c r="F1334" s="613">
        <v>15602.5</v>
      </c>
      <c r="G1334" s="58"/>
      <c r="H1334" s="59"/>
    </row>
    <row r="1335" spans="1:8">
      <c r="A1335" s="64">
        <v>25</v>
      </c>
      <c r="B1335" s="75" t="s">
        <v>896</v>
      </c>
      <c r="C1335" s="183" t="s">
        <v>91</v>
      </c>
      <c r="D1335" s="40"/>
      <c r="E1335" s="40" t="s">
        <v>182</v>
      </c>
      <c r="F1335" s="46">
        <v>7693286.5</v>
      </c>
      <c r="G1335" s="58"/>
      <c r="H1335" s="59"/>
    </row>
    <row r="1336" spans="1:8">
      <c r="A1336" s="64">
        <v>26</v>
      </c>
      <c r="B1336" s="75" t="s">
        <v>896</v>
      </c>
      <c r="C1336" s="76" t="s">
        <v>175</v>
      </c>
      <c r="D1336" s="40"/>
      <c r="E1336" s="40" t="s">
        <v>167</v>
      </c>
      <c r="F1336" s="88"/>
      <c r="G1336" s="58"/>
      <c r="H1336" s="59"/>
    </row>
    <row r="1337" spans="1:8">
      <c r="A1337" s="64">
        <v>27</v>
      </c>
      <c r="B1337" s="78" t="s">
        <v>896</v>
      </c>
      <c r="C1337" s="76" t="s">
        <v>175</v>
      </c>
      <c r="D1337" s="57"/>
      <c r="E1337" s="57" t="s">
        <v>171</v>
      </c>
      <c r="F1337" s="202"/>
      <c r="G1337" s="58"/>
      <c r="H1337" s="59"/>
    </row>
    <row r="1338" spans="1:8">
      <c r="A1338" s="64">
        <v>28</v>
      </c>
      <c r="B1338" s="78" t="s">
        <v>896</v>
      </c>
      <c r="C1338" s="76" t="s">
        <v>175</v>
      </c>
      <c r="D1338" s="57"/>
      <c r="E1338" s="37" t="s">
        <v>172</v>
      </c>
      <c r="F1338" s="58"/>
      <c r="G1338" s="58"/>
      <c r="H1338" s="59"/>
    </row>
    <row r="1339" spans="1:8">
      <c r="A1339" s="64">
        <v>29</v>
      </c>
      <c r="B1339" s="78" t="s">
        <v>896</v>
      </c>
      <c r="C1339" s="76" t="s">
        <v>175</v>
      </c>
      <c r="D1339" s="57"/>
      <c r="E1339" s="57" t="s">
        <v>173</v>
      </c>
      <c r="F1339" s="58">
        <v>41479489.43</v>
      </c>
      <c r="G1339" s="58"/>
      <c r="H1339" s="59"/>
    </row>
    <row r="1340" spans="1:8">
      <c r="A1340" s="64">
        <v>30</v>
      </c>
      <c r="B1340" s="78" t="s">
        <v>896</v>
      </c>
      <c r="C1340" s="76" t="s">
        <v>175</v>
      </c>
      <c r="D1340" s="57"/>
      <c r="E1340" s="37" t="s">
        <v>174</v>
      </c>
      <c r="F1340" s="58">
        <v>33114802</v>
      </c>
      <c r="G1340" s="58"/>
      <c r="H1340" s="59"/>
    </row>
    <row r="1341" spans="1:8">
      <c r="A1341" s="64">
        <v>31</v>
      </c>
      <c r="B1341" s="78" t="s">
        <v>896</v>
      </c>
      <c r="C1341" s="76" t="s">
        <v>175</v>
      </c>
      <c r="D1341" s="57"/>
      <c r="E1341" s="37" t="s">
        <v>297</v>
      </c>
      <c r="F1341" s="58">
        <v>202259434.56999999</v>
      </c>
      <c r="G1341" s="58"/>
      <c r="H1341" s="59"/>
    </row>
    <row r="1342" spans="1:8">
      <c r="A1342" s="64">
        <v>32</v>
      </c>
      <c r="B1342" s="78" t="s">
        <v>896</v>
      </c>
      <c r="C1342" s="76" t="s">
        <v>175</v>
      </c>
      <c r="D1342" s="57"/>
      <c r="E1342" s="37" t="s">
        <v>287</v>
      </c>
      <c r="F1342" s="58"/>
      <c r="G1342" s="58"/>
      <c r="H1342" s="59"/>
    </row>
    <row r="1343" spans="1:8">
      <c r="A1343" s="64">
        <v>33</v>
      </c>
      <c r="B1343" s="78" t="s">
        <v>896</v>
      </c>
      <c r="C1343" s="76" t="s">
        <v>175</v>
      </c>
      <c r="D1343" s="57"/>
      <c r="E1343" s="57" t="s">
        <v>295</v>
      </c>
      <c r="F1343" s="58"/>
      <c r="G1343" s="58"/>
      <c r="H1343" s="59"/>
    </row>
    <row r="1344" spans="1:8">
      <c r="A1344" s="64">
        <v>34</v>
      </c>
      <c r="B1344" s="78" t="s">
        <v>896</v>
      </c>
      <c r="C1344" s="76" t="s">
        <v>175</v>
      </c>
      <c r="D1344" s="57"/>
      <c r="E1344" s="57" t="s">
        <v>298</v>
      </c>
      <c r="F1344" s="58"/>
      <c r="G1344" s="58"/>
      <c r="H1344" s="59"/>
    </row>
    <row r="1345" spans="1:11">
      <c r="A1345" s="64">
        <v>35</v>
      </c>
      <c r="B1345" s="78" t="s">
        <v>896</v>
      </c>
      <c r="C1345" s="76" t="s">
        <v>175</v>
      </c>
      <c r="D1345" s="57"/>
      <c r="E1345" s="57" t="s">
        <v>299</v>
      </c>
      <c r="F1345" s="58"/>
      <c r="G1345" s="58"/>
      <c r="H1345" s="59"/>
    </row>
    <row r="1346" spans="1:11">
      <c r="A1346" s="64">
        <v>36</v>
      </c>
      <c r="B1346" s="78" t="s">
        <v>896</v>
      </c>
      <c r="C1346" s="76" t="s">
        <v>175</v>
      </c>
      <c r="D1346" s="57"/>
      <c r="E1346" s="57" t="s">
        <v>300</v>
      </c>
      <c r="F1346" s="58"/>
      <c r="G1346" s="58"/>
      <c r="H1346" s="59"/>
    </row>
    <row r="1347" spans="1:11">
      <c r="A1347" s="64">
        <v>37</v>
      </c>
      <c r="B1347" s="78" t="s">
        <v>896</v>
      </c>
      <c r="C1347" s="76" t="s">
        <v>175</v>
      </c>
      <c r="D1347" s="57"/>
      <c r="E1347" s="404" t="s">
        <v>325</v>
      </c>
      <c r="F1347" s="58"/>
      <c r="G1347" s="58"/>
      <c r="H1347" s="59"/>
    </row>
    <row r="1348" spans="1:11">
      <c r="A1348" s="64">
        <v>38</v>
      </c>
      <c r="B1348" s="78" t="s">
        <v>896</v>
      </c>
      <c r="C1348" s="225" t="s">
        <v>330</v>
      </c>
      <c r="D1348" s="57"/>
      <c r="E1348" s="404" t="s">
        <v>328</v>
      </c>
      <c r="F1348" s="58"/>
      <c r="G1348" s="58"/>
      <c r="H1348" s="59"/>
    </row>
    <row r="1349" spans="1:11">
      <c r="A1349" s="64">
        <v>39</v>
      </c>
      <c r="B1349" s="78" t="s">
        <v>896</v>
      </c>
      <c r="C1349" s="225" t="s">
        <v>330</v>
      </c>
      <c r="D1349" s="57"/>
      <c r="E1349" s="36" t="s">
        <v>279</v>
      </c>
      <c r="F1349" s="129"/>
      <c r="G1349" s="129"/>
      <c r="H1349" s="59"/>
    </row>
    <row r="1350" spans="1:11">
      <c r="A1350" s="64">
        <v>40</v>
      </c>
      <c r="B1350" s="55" t="s">
        <v>896</v>
      </c>
      <c r="C1350" s="100" t="s">
        <v>334</v>
      </c>
      <c r="D1350" s="125"/>
      <c r="E1350" s="93" t="s">
        <v>335</v>
      </c>
      <c r="F1350" s="58"/>
      <c r="G1350" s="58"/>
      <c r="H1350" s="59"/>
    </row>
    <row r="1351" spans="1:11">
      <c r="A1351" s="54"/>
      <c r="B1351" s="407"/>
      <c r="C1351" s="100"/>
      <c r="D1351" s="125"/>
      <c r="E1351" s="93"/>
      <c r="F1351" s="58"/>
      <c r="G1351" s="58"/>
      <c r="H1351" s="59"/>
    </row>
    <row r="1352" spans="1:11" ht="13" thickBot="1">
      <c r="A1352" s="64"/>
      <c r="B1352" s="65"/>
      <c r="C1352" s="66"/>
      <c r="D1352" s="67"/>
      <c r="E1352" s="67"/>
      <c r="F1352" s="58"/>
      <c r="G1352" s="58"/>
      <c r="H1352" s="59"/>
    </row>
    <row r="1353" spans="1:11" ht="14" thickTop="1" thickBot="1">
      <c r="A1353" s="749" t="s">
        <v>10</v>
      </c>
      <c r="B1353" s="750"/>
      <c r="C1353" s="750"/>
      <c r="D1353" s="71"/>
      <c r="E1353" s="71"/>
      <c r="F1353" s="62">
        <f>SUM(F1311:F1352)</f>
        <v>1078897091.1499999</v>
      </c>
      <c r="G1353" s="62">
        <f>SUM(G1311:G1352)</f>
        <v>275567858.15999997</v>
      </c>
      <c r="H1353" s="63">
        <f>SUM(F1353-G1353)</f>
        <v>803329232.98999989</v>
      </c>
      <c r="I1353" s="44">
        <f>SUM(F1353)</f>
        <v>1078897091.1499999</v>
      </c>
      <c r="J1353" s="44">
        <f t="shared" ref="J1353:K1353" si="5">SUM(G1353)</f>
        <v>275567858.15999997</v>
      </c>
      <c r="K1353" s="44">
        <f t="shared" si="5"/>
        <v>803329232.98999989</v>
      </c>
    </row>
    <row r="1354" spans="1:11" ht="16" thickTop="1">
      <c r="A1354" s="25"/>
      <c r="B1354" s="25"/>
      <c r="C1354" s="25"/>
      <c r="D1354" s="26"/>
      <c r="E1354" s="26"/>
      <c r="F1354" s="27"/>
      <c r="G1354" s="27"/>
      <c r="H1354" s="27"/>
    </row>
    <row r="1355" spans="1:11" ht="15.5">
      <c r="A1355" s="25"/>
      <c r="B1355" s="25"/>
      <c r="C1355" s="25"/>
      <c r="D1355" s="26"/>
      <c r="E1355" s="26"/>
      <c r="F1355" s="27"/>
      <c r="G1355" s="27"/>
      <c r="H1355" s="27"/>
    </row>
    <row r="1356" spans="1:11" ht="15.5">
      <c r="A1356" s="25"/>
      <c r="B1356" s="25"/>
      <c r="C1356" s="25"/>
      <c r="D1356" s="26"/>
      <c r="E1356" s="26"/>
      <c r="F1356" s="27"/>
      <c r="G1356" s="27"/>
      <c r="H1356" s="27"/>
    </row>
    <row r="1357" spans="1:11" ht="15.5">
      <c r="A1357" s="25"/>
      <c r="B1357" s="25"/>
      <c r="C1357" s="25"/>
      <c r="D1357" s="26"/>
      <c r="E1357" s="26"/>
      <c r="F1357" s="27"/>
      <c r="G1357" s="27"/>
      <c r="H1357" s="27"/>
    </row>
    <row r="1358" spans="1:11" ht="17.5">
      <c r="A1358" s="705" t="s">
        <v>0</v>
      </c>
      <c r="B1358" s="705"/>
      <c r="C1358" s="705"/>
      <c r="D1358" s="705"/>
      <c r="E1358" s="705"/>
      <c r="F1358" s="705"/>
      <c r="G1358" s="705"/>
      <c r="H1358" s="705"/>
    </row>
    <row r="1359" spans="1:11" ht="15.5">
      <c r="A1359" s="739" t="s">
        <v>11</v>
      </c>
      <c r="B1359" s="739"/>
      <c r="C1359" s="739"/>
      <c r="D1359" s="739"/>
      <c r="E1359" s="739"/>
      <c r="F1359" s="739"/>
      <c r="G1359" s="739"/>
      <c r="H1359" s="739"/>
    </row>
    <row r="1360" spans="1:11" ht="15.5">
      <c r="A1360" s="739" t="s">
        <v>12</v>
      </c>
      <c r="B1360" s="739"/>
      <c r="C1360" s="739"/>
      <c r="D1360" s="739"/>
      <c r="E1360" s="739"/>
      <c r="F1360" s="739"/>
      <c r="G1360" s="739"/>
      <c r="H1360" s="739"/>
    </row>
    <row r="1361" spans="1:8" ht="15.5">
      <c r="A1361" s="3"/>
      <c r="B1361" s="2"/>
      <c r="C1361" s="2"/>
      <c r="D1361" s="4"/>
      <c r="E1361" s="4"/>
      <c r="F1361" s="1"/>
      <c r="G1361" s="1"/>
      <c r="H1361" s="1"/>
    </row>
    <row r="1362" spans="1:8" ht="15.5">
      <c r="A1362" s="3"/>
      <c r="B1362" s="2"/>
      <c r="C1362" s="2"/>
      <c r="D1362" s="4"/>
      <c r="E1362" s="4"/>
      <c r="F1362" s="1"/>
      <c r="G1362" s="1"/>
      <c r="H1362" s="639" t="s">
        <v>989</v>
      </c>
    </row>
    <row r="1363" spans="1:8" ht="15.5">
      <c r="A1363" s="740" t="s">
        <v>825</v>
      </c>
      <c r="B1363" s="741"/>
      <c r="C1363" s="741"/>
      <c r="D1363" s="741"/>
      <c r="E1363" s="741"/>
      <c r="F1363" s="1"/>
      <c r="G1363" s="1"/>
      <c r="H1363" s="1"/>
    </row>
    <row r="1364" spans="1:8" ht="16" thickBot="1">
      <c r="A1364" s="3"/>
      <c r="B1364" s="5"/>
      <c r="C1364" s="2"/>
      <c r="D1364" s="4"/>
      <c r="E1364" s="4"/>
      <c r="F1364" s="1"/>
      <c r="G1364" s="1"/>
      <c r="H1364" s="1"/>
    </row>
    <row r="1365" spans="1:8" ht="16.5" thickTop="1" thickBot="1">
      <c r="A1365" s="6" t="s">
        <v>3</v>
      </c>
      <c r="B1365" s="616" t="s">
        <v>901</v>
      </c>
      <c r="C1365" s="616" t="s">
        <v>291</v>
      </c>
      <c r="D1365" s="7" t="s">
        <v>4</v>
      </c>
      <c r="E1365" s="7" t="s">
        <v>13</v>
      </c>
      <c r="F1365" s="8" t="s">
        <v>6</v>
      </c>
      <c r="G1365" s="8" t="s">
        <v>7</v>
      </c>
      <c r="H1365" s="9" t="s">
        <v>8</v>
      </c>
    </row>
    <row r="1366" spans="1:8" ht="13" thickTop="1">
      <c r="A1366" s="54">
        <v>1</v>
      </c>
      <c r="B1366" s="78" t="s">
        <v>897</v>
      </c>
      <c r="C1366" s="116" t="s">
        <v>92</v>
      </c>
      <c r="D1366" s="125"/>
      <c r="E1366" s="36" t="s">
        <v>149</v>
      </c>
      <c r="F1366" s="58">
        <v>9295908581.3700008</v>
      </c>
      <c r="G1366" s="129"/>
      <c r="H1366" s="131"/>
    </row>
    <row r="1367" spans="1:8">
      <c r="A1367" s="54">
        <v>2</v>
      </c>
      <c r="B1367" s="75" t="s">
        <v>898</v>
      </c>
      <c r="C1367" s="116" t="s">
        <v>92</v>
      </c>
      <c r="D1367" s="40"/>
      <c r="E1367" s="37" t="s">
        <v>149</v>
      </c>
      <c r="F1367" s="129"/>
      <c r="G1367" s="482">
        <v>9295908581.3700008</v>
      </c>
      <c r="H1367" s="131"/>
    </row>
    <row r="1368" spans="1:8">
      <c r="A1368" s="54">
        <v>3</v>
      </c>
      <c r="B1368" s="75" t="s">
        <v>899</v>
      </c>
      <c r="C1368" s="116" t="s">
        <v>92</v>
      </c>
      <c r="D1368" s="40"/>
      <c r="E1368" s="37" t="s">
        <v>149</v>
      </c>
      <c r="F1368" s="129"/>
      <c r="G1368" s="129"/>
      <c r="H1368" s="131"/>
    </row>
    <row r="1369" spans="1:8">
      <c r="A1369" s="54">
        <v>4</v>
      </c>
      <c r="B1369" s="75" t="s">
        <v>896</v>
      </c>
      <c r="C1369" s="116" t="s">
        <v>92</v>
      </c>
      <c r="D1369" s="40"/>
      <c r="E1369" s="37" t="s">
        <v>149</v>
      </c>
      <c r="F1369" s="133"/>
      <c r="G1369" s="133"/>
      <c r="H1369" s="135"/>
    </row>
    <row r="1370" spans="1:8">
      <c r="A1370" s="54"/>
      <c r="B1370" s="65"/>
      <c r="C1370" s="56"/>
      <c r="D1370" s="124"/>
      <c r="E1370" s="124"/>
      <c r="F1370" s="133"/>
      <c r="G1370" s="133"/>
      <c r="H1370" s="135"/>
    </row>
    <row r="1371" spans="1:8">
      <c r="A1371" s="54"/>
      <c r="B1371" s="65"/>
      <c r="C1371" s="56"/>
      <c r="D1371" s="124"/>
      <c r="E1371" s="124"/>
      <c r="F1371" s="133"/>
      <c r="G1371" s="133"/>
      <c r="H1371" s="135"/>
    </row>
    <row r="1372" spans="1:8">
      <c r="A1372" s="54"/>
      <c r="B1372" s="65"/>
      <c r="C1372" s="56"/>
      <c r="D1372" s="124"/>
      <c r="E1372" s="124"/>
      <c r="F1372" s="133"/>
      <c r="G1372" s="133"/>
      <c r="H1372" s="135"/>
    </row>
    <row r="1373" spans="1:8">
      <c r="A1373" s="54"/>
      <c r="B1373" s="65"/>
      <c r="C1373" s="56"/>
      <c r="D1373" s="124"/>
      <c r="E1373" s="124"/>
      <c r="F1373" s="133"/>
      <c r="G1373" s="133"/>
      <c r="H1373" s="135"/>
    </row>
    <row r="1374" spans="1:8">
      <c r="A1374" s="54"/>
      <c r="B1374" s="65"/>
      <c r="C1374" s="56"/>
      <c r="D1374" s="124"/>
      <c r="E1374" s="124"/>
      <c r="F1374" s="133"/>
      <c r="G1374" s="133"/>
      <c r="H1374" s="135"/>
    </row>
    <row r="1375" spans="1:8">
      <c r="A1375" s="54"/>
      <c r="B1375" s="65"/>
      <c r="C1375" s="56"/>
      <c r="D1375" s="124"/>
      <c r="E1375" s="124"/>
      <c r="F1375" s="133"/>
      <c r="G1375" s="133"/>
      <c r="H1375" s="135"/>
    </row>
    <row r="1376" spans="1:8">
      <c r="A1376" s="54"/>
      <c r="B1376" s="65"/>
      <c r="C1376" s="56"/>
      <c r="D1376" s="124"/>
      <c r="E1376" s="124"/>
      <c r="F1376" s="133"/>
      <c r="G1376" s="133"/>
      <c r="H1376" s="135"/>
    </row>
    <row r="1377" spans="1:8">
      <c r="A1377" s="54"/>
      <c r="B1377" s="65"/>
      <c r="C1377" s="56"/>
      <c r="D1377" s="124"/>
      <c r="E1377" s="124"/>
      <c r="F1377" s="133"/>
      <c r="G1377" s="133"/>
      <c r="H1377" s="135"/>
    </row>
    <row r="1378" spans="1:8">
      <c r="A1378" s="54"/>
      <c r="B1378" s="65"/>
      <c r="C1378" s="56"/>
      <c r="D1378" s="124"/>
      <c r="E1378" s="124"/>
      <c r="F1378" s="133"/>
      <c r="G1378" s="133"/>
      <c r="H1378" s="135"/>
    </row>
    <row r="1379" spans="1:8">
      <c r="A1379" s="54"/>
      <c r="B1379" s="65"/>
      <c r="C1379" s="56"/>
      <c r="D1379" s="124"/>
      <c r="E1379" s="124"/>
      <c r="F1379" s="133"/>
      <c r="G1379" s="133"/>
      <c r="H1379" s="135"/>
    </row>
    <row r="1380" spans="1:8">
      <c r="A1380" s="54"/>
      <c r="B1380" s="65"/>
      <c r="C1380" s="56"/>
      <c r="D1380" s="124"/>
      <c r="E1380" s="124"/>
      <c r="F1380" s="133"/>
      <c r="G1380" s="133"/>
      <c r="H1380" s="135"/>
    </row>
    <row r="1381" spans="1:8">
      <c r="A1381" s="54"/>
      <c r="B1381" s="65"/>
      <c r="C1381" s="56"/>
      <c r="D1381" s="124"/>
      <c r="E1381" s="124"/>
      <c r="F1381" s="133"/>
      <c r="G1381" s="133"/>
      <c r="H1381" s="135"/>
    </row>
    <row r="1382" spans="1:8">
      <c r="A1382" s="54"/>
      <c r="B1382" s="65"/>
      <c r="C1382" s="56"/>
      <c r="D1382" s="124"/>
      <c r="E1382" s="124"/>
      <c r="F1382" s="133"/>
      <c r="G1382" s="133"/>
      <c r="H1382" s="135"/>
    </row>
    <row r="1383" spans="1:8">
      <c r="A1383" s="54"/>
      <c r="B1383" s="65"/>
      <c r="C1383" s="56"/>
      <c r="D1383" s="124"/>
      <c r="E1383" s="124"/>
      <c r="F1383" s="133"/>
      <c r="G1383" s="133"/>
      <c r="H1383" s="135"/>
    </row>
    <row r="1384" spans="1:8">
      <c r="A1384" s="54"/>
      <c r="B1384" s="65"/>
      <c r="C1384" s="56"/>
      <c r="D1384" s="124"/>
      <c r="E1384" s="124"/>
      <c r="F1384" s="133"/>
      <c r="G1384" s="133"/>
      <c r="H1384" s="135"/>
    </row>
    <row r="1385" spans="1:8">
      <c r="A1385" s="54"/>
      <c r="B1385" s="65"/>
      <c r="C1385" s="56"/>
      <c r="D1385" s="124"/>
      <c r="E1385" s="124"/>
      <c r="F1385" s="133"/>
      <c r="G1385" s="133"/>
      <c r="H1385" s="135"/>
    </row>
    <row r="1386" spans="1:8">
      <c r="A1386" s="54"/>
      <c r="B1386" s="65"/>
      <c r="C1386" s="56"/>
      <c r="D1386" s="124"/>
      <c r="E1386" s="124"/>
      <c r="F1386" s="133"/>
      <c r="G1386" s="133"/>
      <c r="H1386" s="135"/>
    </row>
    <row r="1387" spans="1:8">
      <c r="A1387" s="54"/>
      <c r="B1387" s="65"/>
      <c r="C1387" s="56"/>
      <c r="D1387" s="124"/>
      <c r="E1387" s="124"/>
      <c r="F1387" s="133"/>
      <c r="G1387" s="133"/>
      <c r="H1387" s="135"/>
    </row>
    <row r="1388" spans="1:8">
      <c r="A1388" s="54"/>
      <c r="B1388" s="65"/>
      <c r="C1388" s="56"/>
      <c r="D1388" s="124"/>
      <c r="E1388" s="124"/>
      <c r="F1388" s="133"/>
      <c r="G1388" s="133"/>
      <c r="H1388" s="135"/>
    </row>
    <row r="1389" spans="1:8">
      <c r="A1389" s="54"/>
      <c r="B1389" s="65"/>
      <c r="C1389" s="56"/>
      <c r="D1389" s="124"/>
      <c r="E1389" s="124"/>
      <c r="F1389" s="133"/>
      <c r="G1389" s="133"/>
      <c r="H1389" s="135"/>
    </row>
    <row r="1390" spans="1:8">
      <c r="A1390" s="54"/>
      <c r="B1390" s="65"/>
      <c r="C1390" s="56"/>
      <c r="D1390" s="124"/>
      <c r="E1390" s="124"/>
      <c r="F1390" s="133"/>
      <c r="G1390" s="133"/>
      <c r="H1390" s="135"/>
    </row>
    <row r="1391" spans="1:8">
      <c r="A1391" s="54"/>
      <c r="B1391" s="65"/>
      <c r="C1391" s="56"/>
      <c r="D1391" s="124"/>
      <c r="E1391" s="124"/>
      <c r="F1391" s="133"/>
      <c r="G1391" s="133"/>
      <c r="H1391" s="135"/>
    </row>
    <row r="1392" spans="1:8">
      <c r="A1392" s="54"/>
      <c r="B1392" s="65"/>
      <c r="C1392" s="56"/>
      <c r="D1392" s="124"/>
      <c r="E1392" s="124"/>
      <c r="F1392" s="133"/>
      <c r="G1392" s="133"/>
      <c r="H1392" s="135"/>
    </row>
    <row r="1393" spans="1:11">
      <c r="A1393" s="54"/>
      <c r="B1393" s="65"/>
      <c r="C1393" s="56"/>
      <c r="D1393" s="124"/>
      <c r="E1393" s="124"/>
      <c r="F1393" s="133"/>
      <c r="G1393" s="133"/>
      <c r="H1393" s="135"/>
    </row>
    <row r="1394" spans="1:11">
      <c r="A1394" s="54"/>
      <c r="B1394" s="65"/>
      <c r="C1394" s="56"/>
      <c r="D1394" s="124"/>
      <c r="E1394" s="124"/>
      <c r="F1394" s="133"/>
      <c r="G1394" s="133"/>
      <c r="H1394" s="135"/>
    </row>
    <row r="1395" spans="1:11" ht="13" thickBot="1">
      <c r="A1395" s="54"/>
      <c r="B1395" s="65"/>
      <c r="C1395" s="56"/>
      <c r="D1395" s="124"/>
      <c r="E1395" s="97"/>
      <c r="F1395" s="136"/>
      <c r="G1395" s="136"/>
      <c r="H1395" s="99"/>
    </row>
    <row r="1396" spans="1:11" ht="14" thickTop="1" thickBot="1">
      <c r="A1396" s="749" t="s">
        <v>10</v>
      </c>
      <c r="B1396" s="750"/>
      <c r="C1396" s="750"/>
      <c r="D1396" s="71"/>
      <c r="E1396" s="71"/>
      <c r="F1396" s="62">
        <f>SUM(F1366:F1395)</f>
        <v>9295908581.3700008</v>
      </c>
      <c r="G1396" s="62">
        <f>SUM(G1366:G1395)</f>
        <v>9295908581.3700008</v>
      </c>
      <c r="H1396" s="63">
        <f>SUM(F1396-G1396)</f>
        <v>0</v>
      </c>
      <c r="I1396" s="44">
        <f>F1396</f>
        <v>9295908581.3700008</v>
      </c>
      <c r="J1396" s="44">
        <f>G1396</f>
        <v>9295908581.3700008</v>
      </c>
      <c r="K1396" s="44">
        <f>H1396</f>
        <v>0</v>
      </c>
    </row>
    <row r="1397" spans="1:11" ht="16" thickTop="1">
      <c r="A1397" s="25"/>
      <c r="B1397" s="25"/>
      <c r="C1397" s="25"/>
      <c r="D1397" s="26"/>
      <c r="E1397" s="26"/>
      <c r="F1397" s="27"/>
      <c r="G1397" s="27"/>
      <c r="H1397" s="27"/>
    </row>
    <row r="1398" spans="1:11" ht="15.5">
      <c r="A1398" s="25"/>
      <c r="B1398" s="25"/>
      <c r="C1398" s="25"/>
      <c r="D1398" s="26"/>
      <c r="E1398" s="26"/>
      <c r="F1398" s="27"/>
      <c r="G1398" s="27"/>
      <c r="H1398" s="27"/>
    </row>
    <row r="1399" spans="1:11" ht="15.5">
      <c r="A1399" s="25"/>
      <c r="B1399" s="25"/>
      <c r="C1399" s="25"/>
      <c r="D1399" s="26"/>
      <c r="E1399" s="26"/>
      <c r="F1399" s="27"/>
      <c r="G1399" s="27"/>
      <c r="H1399" s="27"/>
    </row>
    <row r="1400" spans="1:11" ht="15.5">
      <c r="A1400" s="25"/>
      <c r="B1400" s="25"/>
      <c r="C1400" s="25"/>
      <c r="D1400" s="26"/>
      <c r="E1400" s="26"/>
      <c r="F1400" s="27"/>
      <c r="G1400" s="27"/>
      <c r="H1400" s="27"/>
    </row>
    <row r="1401" spans="1:11" ht="15.5">
      <c r="A1401" s="25"/>
      <c r="B1401" s="25"/>
      <c r="C1401" s="25"/>
      <c r="D1401" s="26"/>
      <c r="E1401" s="26"/>
      <c r="F1401" s="27"/>
      <c r="G1401" s="27"/>
      <c r="H1401" s="27"/>
    </row>
    <row r="1402" spans="1:11" ht="15.5">
      <c r="A1402" s="25"/>
      <c r="B1402" s="25"/>
      <c r="C1402" s="25"/>
      <c r="D1402" s="26"/>
      <c r="E1402" s="26"/>
      <c r="F1402" s="27"/>
      <c r="G1402" s="27"/>
      <c r="H1402" s="27"/>
    </row>
    <row r="1403" spans="1:11" ht="15.5">
      <c r="A1403" s="25"/>
      <c r="B1403" s="25"/>
      <c r="C1403" s="25"/>
      <c r="D1403" s="26"/>
      <c r="E1403" s="26"/>
      <c r="F1403" s="27"/>
      <c r="G1403" s="27"/>
      <c r="H1403" s="27"/>
    </row>
    <row r="1404" spans="1:11" ht="15.5">
      <c r="A1404" s="25"/>
      <c r="B1404" s="25"/>
      <c r="C1404" s="25"/>
      <c r="D1404" s="26"/>
      <c r="E1404" s="26"/>
      <c r="F1404" s="27"/>
      <c r="G1404" s="27"/>
      <c r="H1404" s="27"/>
    </row>
    <row r="1412" spans="1:8" ht="17.5">
      <c r="A1412" s="705" t="s">
        <v>0</v>
      </c>
      <c r="B1412" s="705"/>
      <c r="C1412" s="705"/>
      <c r="D1412" s="705"/>
      <c r="E1412" s="705"/>
      <c r="F1412" s="705"/>
      <c r="G1412" s="705"/>
      <c r="H1412" s="705"/>
    </row>
    <row r="1413" spans="1:8" ht="15.5">
      <c r="A1413" s="739" t="s">
        <v>11</v>
      </c>
      <c r="B1413" s="739"/>
      <c r="C1413" s="739"/>
      <c r="D1413" s="739"/>
      <c r="E1413" s="739"/>
      <c r="F1413" s="739"/>
      <c r="G1413" s="739"/>
      <c r="H1413" s="739"/>
    </row>
    <row r="1414" spans="1:8" ht="15.5">
      <c r="A1414" s="739" t="s">
        <v>12</v>
      </c>
      <c r="B1414" s="739"/>
      <c r="C1414" s="739"/>
      <c r="D1414" s="739"/>
      <c r="E1414" s="739"/>
      <c r="F1414" s="739"/>
      <c r="G1414" s="739"/>
      <c r="H1414" s="739"/>
    </row>
    <row r="1415" spans="1:8" ht="15.5">
      <c r="A1415" s="3"/>
      <c r="B1415" s="2"/>
      <c r="C1415" s="2"/>
      <c r="D1415" s="4"/>
      <c r="E1415" s="4"/>
      <c r="F1415" s="1"/>
      <c r="G1415" s="1"/>
      <c r="H1415" s="1"/>
    </row>
    <row r="1416" spans="1:8" ht="15.5">
      <c r="A1416" s="3"/>
      <c r="B1416" s="2"/>
      <c r="C1416" s="2"/>
      <c r="D1416" s="4"/>
      <c r="E1416" s="4"/>
      <c r="F1416" s="1"/>
      <c r="G1416" s="1"/>
      <c r="H1416" s="639" t="s">
        <v>990</v>
      </c>
    </row>
    <row r="1417" spans="1:8" ht="15.5">
      <c r="A1417" s="740" t="s">
        <v>826</v>
      </c>
      <c r="B1417" s="741"/>
      <c r="C1417" s="741"/>
      <c r="D1417" s="741"/>
      <c r="E1417" s="741"/>
      <c r="F1417" s="1"/>
      <c r="G1417" s="1"/>
      <c r="H1417" s="1"/>
    </row>
    <row r="1418" spans="1:8" ht="16" thickBot="1">
      <c r="A1418" s="3"/>
      <c r="B1418" s="5"/>
      <c r="C1418" s="2"/>
      <c r="D1418" s="4"/>
      <c r="E1418" s="4"/>
      <c r="F1418" s="1"/>
      <c r="G1418" s="1"/>
      <c r="H1418" s="1"/>
    </row>
    <row r="1419" spans="1:8" ht="16.5" thickTop="1" thickBot="1">
      <c r="A1419" s="6" t="s">
        <v>3</v>
      </c>
      <c r="B1419" s="616" t="s">
        <v>901</v>
      </c>
      <c r="C1419" s="616" t="s">
        <v>291</v>
      </c>
      <c r="D1419" s="7" t="s">
        <v>4</v>
      </c>
      <c r="E1419" s="7" t="s">
        <v>13</v>
      </c>
      <c r="F1419" s="8" t="s">
        <v>6</v>
      </c>
      <c r="G1419" s="8" t="s">
        <v>7</v>
      </c>
      <c r="H1419" s="9" t="s">
        <v>8</v>
      </c>
    </row>
    <row r="1420" spans="1:8" ht="13" thickTop="1">
      <c r="A1420" s="64">
        <v>1</v>
      </c>
      <c r="B1420" s="75" t="s">
        <v>898</v>
      </c>
      <c r="C1420" s="76" t="s">
        <v>93</v>
      </c>
      <c r="D1420" s="40"/>
      <c r="E1420" s="37" t="s">
        <v>162</v>
      </c>
      <c r="F1420" s="58">
        <v>63871364.810000002</v>
      </c>
      <c r="G1420" s="68"/>
      <c r="H1420" s="70"/>
    </row>
    <row r="1421" spans="1:8">
      <c r="A1421" s="64">
        <v>2</v>
      </c>
      <c r="B1421" s="65" t="s">
        <v>896</v>
      </c>
      <c r="C1421" s="76" t="s">
        <v>93</v>
      </c>
      <c r="D1421" s="40"/>
      <c r="E1421" s="37" t="s">
        <v>162</v>
      </c>
      <c r="F1421" s="58">
        <v>72293489.239999995</v>
      </c>
      <c r="G1421" s="68"/>
      <c r="H1421" s="70"/>
    </row>
    <row r="1422" spans="1:8">
      <c r="A1422" s="64">
        <v>3</v>
      </c>
      <c r="B1422" s="65" t="s">
        <v>896</v>
      </c>
      <c r="C1422" s="76" t="s">
        <v>93</v>
      </c>
      <c r="D1422" s="40"/>
      <c r="E1422" s="37" t="s">
        <v>162</v>
      </c>
      <c r="F1422" s="58">
        <v>176001304.81</v>
      </c>
      <c r="G1422" s="68"/>
      <c r="H1422" s="70"/>
    </row>
    <row r="1423" spans="1:8">
      <c r="A1423" s="64">
        <v>4</v>
      </c>
      <c r="B1423" s="75" t="s">
        <v>899</v>
      </c>
      <c r="C1423" s="76" t="s">
        <v>93</v>
      </c>
      <c r="D1423" s="40"/>
      <c r="E1423" s="37" t="s">
        <v>162</v>
      </c>
      <c r="F1423" s="46">
        <v>357551</v>
      </c>
      <c r="G1423" s="58"/>
      <c r="H1423" s="59"/>
    </row>
    <row r="1424" spans="1:8">
      <c r="A1424" s="64">
        <v>5</v>
      </c>
      <c r="B1424" s="75" t="s">
        <v>896</v>
      </c>
      <c r="C1424" s="76" t="s">
        <v>93</v>
      </c>
      <c r="D1424" s="40"/>
      <c r="E1424" s="37" t="s">
        <v>162</v>
      </c>
      <c r="F1424" s="58">
        <v>39629740.100000001</v>
      </c>
      <c r="G1424" s="58"/>
      <c r="H1424" s="59"/>
    </row>
    <row r="1425" spans="1:8">
      <c r="A1425" s="64">
        <v>6</v>
      </c>
      <c r="B1425" s="78" t="s">
        <v>897</v>
      </c>
      <c r="C1425" s="116" t="s">
        <v>94</v>
      </c>
      <c r="D1425" s="125"/>
      <c r="E1425" s="57" t="s">
        <v>154</v>
      </c>
      <c r="F1425" s="58"/>
      <c r="G1425" s="58"/>
      <c r="H1425" s="59"/>
    </row>
    <row r="1426" spans="1:8" ht="14">
      <c r="A1426" s="64">
        <v>7</v>
      </c>
      <c r="B1426" s="78" t="s">
        <v>897</v>
      </c>
      <c r="C1426" s="76" t="s">
        <v>95</v>
      </c>
      <c r="D1426" s="40"/>
      <c r="E1426" s="36" t="s">
        <v>185</v>
      </c>
      <c r="F1426" s="58"/>
      <c r="G1426" s="613">
        <v>15486329.039999999</v>
      </c>
      <c r="H1426" s="59"/>
    </row>
    <row r="1427" spans="1:8" ht="14">
      <c r="A1427" s="64">
        <v>8</v>
      </c>
      <c r="B1427" s="75" t="s">
        <v>898</v>
      </c>
      <c r="C1427" s="76" t="s">
        <v>95</v>
      </c>
      <c r="D1427" s="40"/>
      <c r="E1427" s="37" t="s">
        <v>185</v>
      </c>
      <c r="F1427" s="58"/>
      <c r="G1427" s="613">
        <v>2053112.64</v>
      </c>
      <c r="H1427" s="59"/>
    </row>
    <row r="1428" spans="1:8" ht="14">
      <c r="A1428" s="64">
        <v>9</v>
      </c>
      <c r="B1428" s="75" t="s">
        <v>899</v>
      </c>
      <c r="C1428" s="76" t="s">
        <v>95</v>
      </c>
      <c r="D1428" s="40"/>
      <c r="E1428" s="37" t="s">
        <v>185</v>
      </c>
      <c r="F1428" s="58"/>
      <c r="G1428" s="613">
        <v>730426.87</v>
      </c>
      <c r="H1428" s="59"/>
    </row>
    <row r="1429" spans="1:8">
      <c r="A1429" s="64">
        <v>10</v>
      </c>
      <c r="B1429" s="75" t="s">
        <v>896</v>
      </c>
      <c r="C1429" s="76" t="s">
        <v>95</v>
      </c>
      <c r="D1429" s="40"/>
      <c r="E1429" s="37" t="s">
        <v>185</v>
      </c>
      <c r="F1429" s="58"/>
      <c r="G1429" s="46">
        <v>108443.94</v>
      </c>
      <c r="H1429" s="59"/>
    </row>
    <row r="1430" spans="1:8" ht="14">
      <c r="A1430" s="64">
        <v>11</v>
      </c>
      <c r="B1430" s="78" t="s">
        <v>897</v>
      </c>
      <c r="C1430" s="170" t="s">
        <v>96</v>
      </c>
      <c r="D1430" s="40"/>
      <c r="E1430" s="36" t="s">
        <v>185</v>
      </c>
      <c r="F1430" s="613">
        <v>23355178.5</v>
      </c>
      <c r="G1430" s="58"/>
      <c r="H1430" s="59"/>
    </row>
    <row r="1431" spans="1:8" ht="14">
      <c r="A1431" s="64">
        <v>12</v>
      </c>
      <c r="B1431" s="75" t="s">
        <v>898</v>
      </c>
      <c r="C1431" s="170" t="s">
        <v>96</v>
      </c>
      <c r="D1431" s="40"/>
      <c r="E1431" s="37" t="s">
        <v>185</v>
      </c>
      <c r="F1431" s="613">
        <v>9321933</v>
      </c>
      <c r="G1431" s="58"/>
      <c r="H1431" s="59"/>
    </row>
    <row r="1432" spans="1:8" ht="14">
      <c r="A1432" s="64">
        <v>13</v>
      </c>
      <c r="B1432" s="75" t="s">
        <v>899</v>
      </c>
      <c r="C1432" s="170" t="s">
        <v>96</v>
      </c>
      <c r="D1432" s="40"/>
      <c r="E1432" s="37" t="s">
        <v>185</v>
      </c>
      <c r="F1432" s="613">
        <v>4100787</v>
      </c>
      <c r="G1432" s="58"/>
      <c r="H1432" s="59"/>
    </row>
    <row r="1433" spans="1:8">
      <c r="A1433" s="64">
        <v>14</v>
      </c>
      <c r="B1433" s="75" t="s">
        <v>896</v>
      </c>
      <c r="C1433" s="170" t="s">
        <v>96</v>
      </c>
      <c r="D1433" s="40"/>
      <c r="E1433" s="37" t="s">
        <v>185</v>
      </c>
      <c r="F1433" s="44">
        <v>1716904.44</v>
      </c>
      <c r="G1433" s="58"/>
      <c r="H1433" s="59"/>
    </row>
    <row r="1434" spans="1:8">
      <c r="A1434" s="64">
        <v>15</v>
      </c>
      <c r="B1434" s="75" t="s">
        <v>899</v>
      </c>
      <c r="C1434" s="170" t="s">
        <v>96</v>
      </c>
      <c r="D1434" s="40"/>
      <c r="E1434" s="37" t="s">
        <v>186</v>
      </c>
      <c r="F1434" s="46"/>
      <c r="G1434" s="46"/>
      <c r="H1434" s="59"/>
    </row>
    <row r="1435" spans="1:8">
      <c r="A1435" s="64">
        <v>16</v>
      </c>
      <c r="B1435" s="75" t="s">
        <v>896</v>
      </c>
      <c r="C1435" s="170" t="s">
        <v>96</v>
      </c>
      <c r="D1435" s="40"/>
      <c r="E1435" s="67" t="s">
        <v>186</v>
      </c>
      <c r="F1435" s="46"/>
      <c r="G1435" s="58"/>
      <c r="H1435" s="59"/>
    </row>
    <row r="1436" spans="1:8">
      <c r="A1436" s="64">
        <v>17</v>
      </c>
      <c r="B1436" s="78" t="s">
        <v>896</v>
      </c>
      <c r="C1436" s="56" t="s">
        <v>175</v>
      </c>
      <c r="D1436" s="36"/>
      <c r="E1436" s="36" t="s">
        <v>278</v>
      </c>
      <c r="F1436" s="58">
        <v>23538669.050000001</v>
      </c>
      <c r="G1436" s="58"/>
      <c r="H1436" s="59"/>
    </row>
    <row r="1437" spans="1:8">
      <c r="A1437" s="64">
        <v>18</v>
      </c>
      <c r="B1437" s="78" t="s">
        <v>896</v>
      </c>
      <c r="C1437" s="56" t="s">
        <v>175</v>
      </c>
      <c r="D1437" s="125"/>
      <c r="E1437" s="36" t="s">
        <v>297</v>
      </c>
      <c r="F1437" s="58">
        <v>151660793.94999999</v>
      </c>
      <c r="G1437" s="58"/>
      <c r="H1437" s="59"/>
    </row>
    <row r="1438" spans="1:8">
      <c r="A1438" s="64">
        <v>19</v>
      </c>
      <c r="B1438" s="78" t="s">
        <v>896</v>
      </c>
      <c r="C1438" s="56" t="s">
        <v>175</v>
      </c>
      <c r="D1438" s="125"/>
      <c r="E1438" s="125" t="s">
        <v>295</v>
      </c>
      <c r="F1438" s="58"/>
      <c r="G1438" s="58"/>
      <c r="H1438" s="59"/>
    </row>
    <row r="1439" spans="1:8">
      <c r="A1439" s="64">
        <v>20</v>
      </c>
      <c r="B1439" s="55" t="s">
        <v>896</v>
      </c>
      <c r="C1439" s="100" t="s">
        <v>334</v>
      </c>
      <c r="D1439" s="125"/>
      <c r="E1439" s="93" t="s">
        <v>335</v>
      </c>
      <c r="F1439" s="58"/>
      <c r="G1439" s="58"/>
      <c r="H1439" s="59"/>
    </row>
    <row r="1440" spans="1:8">
      <c r="A1440" s="54"/>
      <c r="B1440" s="65"/>
      <c r="C1440" s="66"/>
      <c r="D1440" s="67"/>
      <c r="E1440" s="57"/>
      <c r="F1440" s="58"/>
      <c r="G1440" s="58"/>
      <c r="H1440" s="59"/>
    </row>
    <row r="1441" spans="1:8">
      <c r="A1441" s="64"/>
      <c r="B1441" s="78"/>
      <c r="C1441" s="56"/>
      <c r="D1441" s="36"/>
      <c r="E1441" s="36"/>
      <c r="F1441" s="129"/>
      <c r="G1441" s="58"/>
      <c r="H1441" s="59"/>
    </row>
    <row r="1442" spans="1:8">
      <c r="A1442" s="54"/>
      <c r="B1442" s="65"/>
      <c r="C1442" s="66"/>
      <c r="D1442" s="67"/>
      <c r="E1442" s="57"/>
      <c r="F1442" s="58"/>
      <c r="G1442" s="58"/>
      <c r="H1442" s="59"/>
    </row>
    <row r="1443" spans="1:8">
      <c r="A1443" s="64"/>
      <c r="B1443" s="65"/>
      <c r="C1443" s="66"/>
      <c r="D1443" s="67"/>
      <c r="E1443" s="57"/>
      <c r="F1443" s="58"/>
      <c r="G1443" s="58"/>
      <c r="H1443" s="59"/>
    </row>
    <row r="1444" spans="1:8">
      <c r="A1444" s="64"/>
      <c r="B1444" s="65"/>
      <c r="C1444" s="66"/>
      <c r="D1444" s="67"/>
      <c r="E1444" s="57"/>
      <c r="F1444" s="58"/>
      <c r="G1444" s="58"/>
      <c r="H1444" s="59"/>
    </row>
    <row r="1445" spans="1:8">
      <c r="A1445" s="64"/>
      <c r="B1445" s="65"/>
      <c r="C1445" s="66"/>
      <c r="D1445" s="67"/>
      <c r="E1445" s="57"/>
      <c r="F1445" s="58"/>
      <c r="G1445" s="58"/>
      <c r="H1445" s="59"/>
    </row>
    <row r="1446" spans="1:8">
      <c r="A1446" s="54"/>
      <c r="B1446" s="65"/>
      <c r="C1446" s="66"/>
      <c r="D1446" s="67"/>
      <c r="E1446" s="57"/>
      <c r="F1446" s="58"/>
      <c r="G1446" s="58"/>
      <c r="H1446" s="59"/>
    </row>
    <row r="1447" spans="1:8">
      <c r="A1447" s="64"/>
      <c r="B1447" s="65"/>
      <c r="C1447" s="66"/>
      <c r="D1447" s="67"/>
      <c r="E1447" s="57"/>
      <c r="F1447" s="58"/>
      <c r="G1447" s="58"/>
      <c r="H1447" s="59"/>
    </row>
    <row r="1448" spans="1:8">
      <c r="A1448" s="54"/>
      <c r="B1448" s="55"/>
      <c r="C1448" s="66"/>
      <c r="D1448" s="67"/>
      <c r="E1448" s="57"/>
      <c r="F1448" s="58"/>
      <c r="G1448" s="58"/>
      <c r="H1448" s="59"/>
    </row>
    <row r="1449" spans="1:8">
      <c r="A1449" s="64"/>
      <c r="B1449" s="55"/>
      <c r="C1449" s="66"/>
      <c r="D1449" s="67"/>
      <c r="E1449" s="57"/>
      <c r="F1449" s="58"/>
      <c r="G1449" s="58"/>
      <c r="H1449" s="59"/>
    </row>
    <row r="1450" spans="1:8">
      <c r="A1450" s="54"/>
      <c r="B1450" s="55"/>
      <c r="C1450" s="56"/>
      <c r="D1450" s="57"/>
      <c r="E1450" s="57"/>
      <c r="F1450" s="58"/>
      <c r="G1450" s="58"/>
      <c r="H1450" s="59"/>
    </row>
    <row r="1451" spans="1:8">
      <c r="A1451" s="64"/>
      <c r="B1451" s="55"/>
      <c r="C1451" s="56"/>
      <c r="D1451" s="57"/>
      <c r="E1451" s="57"/>
      <c r="F1451" s="58"/>
      <c r="G1451" s="58"/>
      <c r="H1451" s="59"/>
    </row>
    <row r="1452" spans="1:8">
      <c r="A1452" s="54"/>
      <c r="B1452" s="55"/>
      <c r="C1452" s="56"/>
      <c r="D1452" s="57"/>
      <c r="E1452" s="57"/>
      <c r="F1452" s="58"/>
      <c r="G1452" s="58"/>
      <c r="H1452" s="59"/>
    </row>
    <row r="1453" spans="1:8">
      <c r="A1453" s="64"/>
      <c r="B1453" s="55"/>
      <c r="C1453" s="56"/>
      <c r="D1453" s="57"/>
      <c r="E1453" s="57"/>
      <c r="F1453" s="58"/>
      <c r="G1453" s="58"/>
      <c r="H1453" s="59"/>
    </row>
    <row r="1454" spans="1:8">
      <c r="A1454" s="54"/>
      <c r="B1454" s="55"/>
      <c r="C1454" s="56"/>
      <c r="D1454" s="57"/>
      <c r="E1454" s="57"/>
      <c r="F1454" s="58"/>
      <c r="G1454" s="58"/>
      <c r="H1454" s="59"/>
    </row>
    <row r="1455" spans="1:8">
      <c r="A1455" s="64"/>
      <c r="B1455" s="55"/>
      <c r="C1455" s="56"/>
      <c r="D1455" s="57"/>
      <c r="E1455" s="57"/>
      <c r="F1455" s="58"/>
      <c r="G1455" s="58"/>
      <c r="H1455" s="59"/>
    </row>
    <row r="1456" spans="1:8" ht="13" thickBot="1">
      <c r="A1456" s="54"/>
      <c r="B1456" s="55"/>
      <c r="C1456" s="56"/>
      <c r="D1456" s="57"/>
      <c r="E1456" s="57"/>
      <c r="F1456" s="58"/>
      <c r="G1456" s="58"/>
      <c r="H1456" s="59"/>
    </row>
    <row r="1457" spans="1:11" ht="14" thickTop="1" thickBot="1">
      <c r="A1457" s="749" t="s">
        <v>10</v>
      </c>
      <c r="B1457" s="750"/>
      <c r="C1457" s="750"/>
      <c r="D1457" s="71"/>
      <c r="E1457" s="71"/>
      <c r="F1457" s="62">
        <f>SUM(F1420:F1456)</f>
        <v>565847715.9000001</v>
      </c>
      <c r="G1457" s="62">
        <f>SUM(G1420:G1456)</f>
        <v>18378312.490000002</v>
      </c>
      <c r="H1457" s="63">
        <f>SUM(F1457-G1457)</f>
        <v>547469403.41000009</v>
      </c>
      <c r="I1457" s="44">
        <f>F1457</f>
        <v>565847715.9000001</v>
      </c>
      <c r="J1457" s="44">
        <f>G1457</f>
        <v>18378312.490000002</v>
      </c>
      <c r="K1457" s="44">
        <f>H1457</f>
        <v>547469403.41000009</v>
      </c>
    </row>
    <row r="1458" spans="1:11" ht="16" thickTop="1">
      <c r="A1458" s="3"/>
      <c r="B1458" s="2"/>
      <c r="C1458" s="2"/>
      <c r="D1458" s="4"/>
      <c r="E1458" s="4"/>
      <c r="F1458" s="1"/>
      <c r="G1458" s="1"/>
      <c r="H1458" s="1"/>
    </row>
    <row r="1459" spans="1:11" ht="15.5">
      <c r="A1459" s="3"/>
      <c r="B1459" s="2"/>
      <c r="C1459" s="2"/>
      <c r="D1459" s="4"/>
      <c r="E1459" s="4"/>
      <c r="F1459" s="1"/>
      <c r="G1459" s="1"/>
      <c r="H1459" s="1"/>
    </row>
    <row r="1460" spans="1:11" ht="15.5">
      <c r="A1460" s="3"/>
      <c r="B1460" s="2"/>
      <c r="C1460" s="2"/>
      <c r="D1460" s="4"/>
      <c r="E1460" s="4"/>
      <c r="F1460" s="1"/>
      <c r="G1460" s="1"/>
      <c r="H1460" s="1"/>
    </row>
    <row r="1461" spans="1:11" ht="15.5">
      <c r="A1461" s="3"/>
      <c r="B1461" s="2"/>
      <c r="C1461" s="2"/>
      <c r="D1461" s="4"/>
      <c r="E1461" s="4"/>
      <c r="F1461" s="1"/>
      <c r="G1461" s="1"/>
      <c r="H1461" s="1"/>
    </row>
    <row r="1462" spans="1:11" ht="15.5">
      <c r="A1462" s="3"/>
      <c r="B1462" s="2"/>
      <c r="C1462" s="2"/>
      <c r="D1462" s="4"/>
      <c r="E1462" s="4"/>
      <c r="F1462" s="1"/>
      <c r="G1462" s="1"/>
      <c r="H1462" s="1"/>
    </row>
    <row r="1463" spans="1:11" ht="15.5">
      <c r="A1463" s="3"/>
      <c r="B1463" s="2"/>
      <c r="C1463" s="2"/>
      <c r="D1463" s="4"/>
      <c r="E1463" s="4"/>
      <c r="F1463" s="1"/>
      <c r="G1463" s="1"/>
      <c r="H1463" s="1"/>
    </row>
    <row r="1467" spans="1:11" ht="17.5">
      <c r="A1467" s="705" t="s">
        <v>0</v>
      </c>
      <c r="B1467" s="705"/>
      <c r="C1467" s="705"/>
      <c r="D1467" s="705"/>
      <c r="E1467" s="705"/>
      <c r="F1467" s="705"/>
      <c r="G1467" s="705"/>
      <c r="H1467" s="705"/>
    </row>
    <row r="1468" spans="1:11" ht="15.5">
      <c r="A1468" s="739" t="s">
        <v>11</v>
      </c>
      <c r="B1468" s="739"/>
      <c r="C1468" s="739"/>
      <c r="D1468" s="739"/>
      <c r="E1468" s="739"/>
      <c r="F1468" s="739"/>
      <c r="G1468" s="739"/>
      <c r="H1468" s="739"/>
    </row>
    <row r="1469" spans="1:11" ht="15.5">
      <c r="A1469" s="739" t="s">
        <v>12</v>
      </c>
      <c r="B1469" s="739"/>
      <c r="C1469" s="739"/>
      <c r="D1469" s="739"/>
      <c r="E1469" s="739"/>
      <c r="F1469" s="739"/>
      <c r="G1469" s="739"/>
      <c r="H1469" s="739"/>
    </row>
    <row r="1470" spans="1:11" ht="15.5">
      <c r="A1470" s="3"/>
      <c r="B1470" s="2"/>
      <c r="C1470" s="2"/>
      <c r="D1470" s="4"/>
      <c r="E1470" s="4"/>
      <c r="F1470" s="1"/>
      <c r="G1470" s="1"/>
      <c r="H1470" s="1"/>
    </row>
    <row r="1471" spans="1:11" ht="15.5">
      <c r="A1471" s="3"/>
      <c r="B1471" s="2"/>
      <c r="C1471" s="2"/>
      <c r="D1471" s="4"/>
      <c r="E1471" s="4"/>
      <c r="F1471" s="1"/>
      <c r="G1471" s="1"/>
      <c r="H1471" s="639" t="s">
        <v>991</v>
      </c>
    </row>
    <row r="1472" spans="1:11" ht="15.5">
      <c r="A1472" s="740" t="s">
        <v>827</v>
      </c>
      <c r="B1472" s="741"/>
      <c r="C1472" s="741"/>
      <c r="D1472" s="741"/>
      <c r="E1472" s="741"/>
      <c r="F1472" s="1"/>
      <c r="G1472" s="1"/>
      <c r="H1472" s="1"/>
    </row>
    <row r="1473" spans="1:8" ht="16" thickBot="1">
      <c r="A1473" s="3"/>
      <c r="B1473" s="5"/>
      <c r="C1473" s="2"/>
      <c r="D1473" s="4"/>
      <c r="E1473" s="4"/>
      <c r="F1473" s="1"/>
      <c r="G1473" s="1"/>
      <c r="H1473" s="1"/>
    </row>
    <row r="1474" spans="1:8" ht="16.5" thickTop="1" thickBot="1">
      <c r="A1474" s="6" t="s">
        <v>3</v>
      </c>
      <c r="B1474" s="616" t="s">
        <v>901</v>
      </c>
      <c r="C1474" s="616" t="s">
        <v>291</v>
      </c>
      <c r="D1474" s="7" t="s">
        <v>4</v>
      </c>
      <c r="E1474" s="7" t="s">
        <v>13</v>
      </c>
      <c r="F1474" s="8" t="s">
        <v>6</v>
      </c>
      <c r="G1474" s="8" t="s">
        <v>7</v>
      </c>
      <c r="H1474" s="9" t="s">
        <v>8</v>
      </c>
    </row>
    <row r="1475" spans="1:8" ht="13" thickTop="1">
      <c r="A1475" s="64">
        <v>1</v>
      </c>
      <c r="B1475" s="55" t="s">
        <v>897</v>
      </c>
      <c r="C1475" s="116" t="s">
        <v>97</v>
      </c>
      <c r="D1475" s="74"/>
      <c r="E1475" s="40" t="s">
        <v>143</v>
      </c>
      <c r="F1475" s="46">
        <v>393214</v>
      </c>
      <c r="G1475" s="68"/>
      <c r="H1475" s="70"/>
    </row>
    <row r="1476" spans="1:8">
      <c r="A1476" s="64">
        <v>2</v>
      </c>
      <c r="B1476" s="65" t="s">
        <v>898</v>
      </c>
      <c r="C1476" s="116" t="s">
        <v>97</v>
      </c>
      <c r="D1476" s="40"/>
      <c r="E1476" s="86" t="s">
        <v>143</v>
      </c>
      <c r="F1476" s="46">
        <v>1613032</v>
      </c>
      <c r="G1476" s="68"/>
      <c r="H1476" s="70"/>
    </row>
    <row r="1477" spans="1:8">
      <c r="A1477" s="64">
        <v>3</v>
      </c>
      <c r="B1477" s="65" t="s">
        <v>899</v>
      </c>
      <c r="C1477" s="116" t="s">
        <v>97</v>
      </c>
      <c r="D1477" s="40"/>
      <c r="E1477" s="36" t="s">
        <v>143</v>
      </c>
      <c r="F1477" s="46">
        <v>169241</v>
      </c>
      <c r="G1477" s="68"/>
      <c r="H1477" s="70"/>
    </row>
    <row r="1478" spans="1:8">
      <c r="A1478" s="64">
        <v>4</v>
      </c>
      <c r="B1478" s="65" t="s">
        <v>896</v>
      </c>
      <c r="C1478" s="116" t="s">
        <v>97</v>
      </c>
      <c r="D1478" s="40"/>
      <c r="E1478" s="40" t="s">
        <v>143</v>
      </c>
      <c r="F1478" s="58"/>
      <c r="G1478" s="68"/>
      <c r="H1478" s="70"/>
    </row>
    <row r="1479" spans="1:8">
      <c r="A1479" s="64">
        <v>5</v>
      </c>
      <c r="B1479" s="55" t="s">
        <v>897</v>
      </c>
      <c r="C1479" s="116" t="s">
        <v>98</v>
      </c>
      <c r="D1479" s="125"/>
      <c r="E1479" s="36" t="s">
        <v>156</v>
      </c>
      <c r="F1479" s="58"/>
      <c r="G1479" s="68"/>
      <c r="H1479" s="70"/>
    </row>
    <row r="1480" spans="1:8">
      <c r="A1480" s="64">
        <v>6</v>
      </c>
      <c r="B1480" s="65" t="s">
        <v>898</v>
      </c>
      <c r="C1480" s="116" t="s">
        <v>98</v>
      </c>
      <c r="D1480" s="40"/>
      <c r="E1480" s="37" t="s">
        <v>156</v>
      </c>
      <c r="F1480" s="58"/>
      <c r="G1480" s="68"/>
      <c r="H1480" s="70"/>
    </row>
    <row r="1481" spans="1:8">
      <c r="A1481" s="64">
        <v>7</v>
      </c>
      <c r="B1481" s="65" t="s">
        <v>899</v>
      </c>
      <c r="C1481" s="116" t="s">
        <v>98</v>
      </c>
      <c r="D1481" s="40"/>
      <c r="E1481" s="37" t="s">
        <v>156</v>
      </c>
      <c r="F1481" s="58"/>
      <c r="G1481" s="68"/>
      <c r="H1481" s="70"/>
    </row>
    <row r="1482" spans="1:8">
      <c r="A1482" s="64">
        <v>8</v>
      </c>
      <c r="B1482" s="65" t="s">
        <v>896</v>
      </c>
      <c r="C1482" s="116" t="s">
        <v>98</v>
      </c>
      <c r="D1482" s="40"/>
      <c r="E1482" s="37" t="s">
        <v>156</v>
      </c>
      <c r="F1482" s="58"/>
      <c r="G1482" s="68"/>
      <c r="H1482" s="70"/>
    </row>
    <row r="1483" spans="1:8">
      <c r="A1483" s="64">
        <v>9</v>
      </c>
      <c r="B1483" s="55" t="s">
        <v>897</v>
      </c>
      <c r="C1483" s="116" t="s">
        <v>99</v>
      </c>
      <c r="D1483" s="40"/>
      <c r="E1483" s="125" t="s">
        <v>187</v>
      </c>
      <c r="F1483" s="58"/>
      <c r="H1483" s="70"/>
    </row>
    <row r="1484" spans="1:8" ht="14">
      <c r="A1484" s="64">
        <v>10</v>
      </c>
      <c r="B1484" s="65" t="s">
        <v>898</v>
      </c>
      <c r="C1484" s="116" t="s">
        <v>99</v>
      </c>
      <c r="D1484" s="40"/>
      <c r="E1484" s="40" t="s">
        <v>187</v>
      </c>
      <c r="F1484" s="58"/>
      <c r="G1484" s="613">
        <v>1990</v>
      </c>
      <c r="H1484" s="70"/>
    </row>
    <row r="1485" spans="1:8" ht="14">
      <c r="A1485" s="64">
        <v>11</v>
      </c>
      <c r="B1485" s="65" t="s">
        <v>899</v>
      </c>
      <c r="C1485" s="116" t="s">
        <v>99</v>
      </c>
      <c r="D1485" s="40"/>
      <c r="E1485" s="40" t="s">
        <v>187</v>
      </c>
      <c r="F1485" s="58"/>
      <c r="G1485" s="613">
        <v>688.91</v>
      </c>
      <c r="H1485" s="70"/>
    </row>
    <row r="1486" spans="1:8">
      <c r="A1486" s="64">
        <v>12</v>
      </c>
      <c r="B1486" s="65" t="s">
        <v>896</v>
      </c>
      <c r="C1486" s="116" t="s">
        <v>99</v>
      </c>
      <c r="D1486" s="40"/>
      <c r="E1486" s="40" t="s">
        <v>187</v>
      </c>
      <c r="F1486" s="58"/>
      <c r="G1486" s="68">
        <v>301105.89</v>
      </c>
      <c r="H1486" s="70"/>
    </row>
    <row r="1487" spans="1:8">
      <c r="A1487" s="64">
        <v>13</v>
      </c>
      <c r="B1487" s="55" t="s">
        <v>897</v>
      </c>
      <c r="C1487" s="183" t="s">
        <v>100</v>
      </c>
      <c r="D1487" s="40"/>
      <c r="E1487" s="125" t="s">
        <v>187</v>
      </c>
      <c r="G1487" s="68"/>
      <c r="H1487" s="70"/>
    </row>
    <row r="1488" spans="1:8" ht="14">
      <c r="A1488" s="64">
        <v>14</v>
      </c>
      <c r="B1488" s="65" t="s">
        <v>898</v>
      </c>
      <c r="C1488" s="183" t="s">
        <v>100</v>
      </c>
      <c r="D1488" s="40"/>
      <c r="E1488" s="40" t="s">
        <v>187</v>
      </c>
      <c r="F1488" s="613">
        <v>1990</v>
      </c>
      <c r="G1488" s="68"/>
      <c r="H1488" s="70"/>
    </row>
    <row r="1489" spans="1:8" ht="14">
      <c r="A1489" s="64">
        <v>15</v>
      </c>
      <c r="B1489" s="65" t="s">
        <v>899</v>
      </c>
      <c r="C1489" s="183" t="s">
        <v>100</v>
      </c>
      <c r="D1489" s="40"/>
      <c r="E1489" s="40" t="s">
        <v>187</v>
      </c>
      <c r="F1489" s="613">
        <v>86840</v>
      </c>
      <c r="G1489" s="68"/>
      <c r="H1489" s="70"/>
    </row>
    <row r="1490" spans="1:8">
      <c r="A1490" s="64">
        <v>16</v>
      </c>
      <c r="B1490" s="65" t="s">
        <v>896</v>
      </c>
      <c r="C1490" s="183" t="s">
        <v>100</v>
      </c>
      <c r="D1490" s="40"/>
      <c r="E1490" s="40" t="s">
        <v>187</v>
      </c>
      <c r="F1490" s="68">
        <v>42728431.5</v>
      </c>
      <c r="G1490" s="68"/>
      <c r="H1490" s="70"/>
    </row>
    <row r="1491" spans="1:8">
      <c r="A1491" s="64">
        <v>17</v>
      </c>
      <c r="B1491" s="55" t="s">
        <v>896</v>
      </c>
      <c r="C1491" s="100" t="s">
        <v>334</v>
      </c>
      <c r="D1491" s="125"/>
      <c r="E1491" s="93" t="s">
        <v>335</v>
      </c>
      <c r="F1491" s="58"/>
      <c r="G1491" s="68"/>
      <c r="H1491" s="70"/>
    </row>
    <row r="1492" spans="1:8">
      <c r="A1492" s="64"/>
      <c r="B1492" s="65"/>
      <c r="C1492" s="66"/>
      <c r="D1492" s="67"/>
      <c r="E1492" s="57"/>
      <c r="F1492" s="58"/>
      <c r="G1492" s="68"/>
      <c r="H1492" s="70"/>
    </row>
    <row r="1493" spans="1:8">
      <c r="A1493" s="64"/>
      <c r="B1493" s="65"/>
      <c r="C1493" s="66"/>
      <c r="D1493" s="67"/>
      <c r="E1493" s="57"/>
      <c r="F1493" s="58"/>
      <c r="G1493" s="68"/>
      <c r="H1493" s="70"/>
    </row>
    <row r="1494" spans="1:8">
      <c r="A1494" s="64"/>
      <c r="B1494" s="65"/>
      <c r="C1494" s="66"/>
      <c r="D1494" s="67"/>
      <c r="E1494" s="57"/>
      <c r="F1494" s="58"/>
      <c r="G1494" s="68"/>
      <c r="H1494" s="70"/>
    </row>
    <row r="1495" spans="1:8">
      <c r="A1495" s="64"/>
      <c r="B1495" s="65"/>
      <c r="C1495" s="66"/>
      <c r="D1495" s="67"/>
      <c r="E1495" s="57"/>
      <c r="F1495" s="58"/>
      <c r="G1495" s="68"/>
      <c r="H1495" s="70"/>
    </row>
    <row r="1496" spans="1:8">
      <c r="A1496" s="64"/>
      <c r="B1496" s="65"/>
      <c r="C1496" s="66"/>
      <c r="D1496" s="67"/>
      <c r="E1496" s="57"/>
      <c r="F1496" s="58"/>
      <c r="G1496" s="68"/>
      <c r="H1496" s="70"/>
    </row>
    <row r="1497" spans="1:8">
      <c r="A1497" s="64"/>
      <c r="B1497" s="65"/>
      <c r="C1497" s="66"/>
      <c r="D1497" s="67"/>
      <c r="E1497" s="57"/>
      <c r="F1497" s="58"/>
      <c r="G1497" s="68"/>
      <c r="H1497" s="70"/>
    </row>
    <row r="1498" spans="1:8">
      <c r="A1498" s="64"/>
      <c r="B1498" s="65"/>
      <c r="C1498" s="66"/>
      <c r="D1498" s="67"/>
      <c r="E1498" s="57"/>
      <c r="F1498" s="58"/>
      <c r="G1498" s="68"/>
      <c r="H1498" s="70"/>
    </row>
    <row r="1499" spans="1:8">
      <c r="A1499" s="64"/>
      <c r="B1499" s="65"/>
      <c r="C1499" s="66"/>
      <c r="D1499" s="67"/>
      <c r="E1499" s="57"/>
      <c r="F1499" s="58"/>
      <c r="G1499" s="68"/>
      <c r="H1499" s="70"/>
    </row>
    <row r="1500" spans="1:8">
      <c r="A1500" s="64"/>
      <c r="B1500" s="65"/>
      <c r="C1500" s="66"/>
      <c r="D1500" s="67"/>
      <c r="E1500" s="57"/>
      <c r="F1500" s="58"/>
      <c r="G1500" s="68"/>
      <c r="H1500" s="70"/>
    </row>
    <row r="1501" spans="1:8">
      <c r="A1501" s="64"/>
      <c r="B1501" s="65"/>
      <c r="C1501" s="66"/>
      <c r="D1501" s="67"/>
      <c r="E1501" s="57"/>
      <c r="F1501" s="58"/>
      <c r="G1501" s="68"/>
      <c r="H1501" s="70"/>
    </row>
    <row r="1502" spans="1:8">
      <c r="A1502" s="64"/>
      <c r="B1502" s="55"/>
      <c r="C1502" s="66"/>
      <c r="D1502" s="67"/>
      <c r="E1502" s="57"/>
      <c r="F1502" s="58"/>
      <c r="G1502" s="68"/>
      <c r="H1502" s="70"/>
    </row>
    <row r="1503" spans="1:8">
      <c r="A1503" s="64"/>
      <c r="B1503" s="65"/>
      <c r="C1503" s="66"/>
      <c r="D1503" s="67"/>
      <c r="E1503" s="57"/>
      <c r="F1503" s="58"/>
      <c r="G1503" s="68"/>
      <c r="H1503" s="70"/>
    </row>
    <row r="1504" spans="1:8" ht="13" thickBot="1">
      <c r="A1504" s="64"/>
      <c r="B1504" s="65"/>
      <c r="C1504" s="66"/>
      <c r="D1504" s="67"/>
      <c r="E1504" s="57"/>
      <c r="F1504" s="58"/>
      <c r="G1504" s="68"/>
      <c r="H1504" s="70"/>
    </row>
    <row r="1505" spans="1:11" ht="14" thickTop="1" thickBot="1">
      <c r="A1505" s="749" t="s">
        <v>10</v>
      </c>
      <c r="B1505" s="750"/>
      <c r="C1505" s="750"/>
      <c r="D1505" s="71"/>
      <c r="E1505" s="71"/>
      <c r="F1505" s="62">
        <f>SUM(F1475:F1504)</f>
        <v>44992748.5</v>
      </c>
      <c r="G1505" s="62">
        <f>SUM(G1475:G1504)</f>
        <v>303784.8</v>
      </c>
      <c r="H1505" s="63">
        <f>SUM(F1505-G1505)</f>
        <v>44688963.700000003</v>
      </c>
      <c r="I1505" s="44">
        <f>F1505</f>
        <v>44992748.5</v>
      </c>
      <c r="J1505" s="44">
        <f>G1505</f>
        <v>303784.8</v>
      </c>
      <c r="K1505" s="44">
        <f>H1505</f>
        <v>44688963.700000003</v>
      </c>
    </row>
    <row r="1506" spans="1:11" ht="16" thickTop="1">
      <c r="A1506" s="3"/>
      <c r="B1506" s="2"/>
      <c r="C1506" s="2"/>
      <c r="D1506" s="4"/>
      <c r="E1506" s="4"/>
      <c r="F1506" s="1"/>
      <c r="G1506" s="1"/>
      <c r="H1506" s="1"/>
    </row>
    <row r="1507" spans="1:11" ht="15.5">
      <c r="A1507" s="3"/>
      <c r="B1507" s="2"/>
      <c r="C1507" s="2"/>
      <c r="D1507" s="4"/>
      <c r="E1507" s="4"/>
      <c r="F1507" s="1"/>
      <c r="G1507" s="1"/>
      <c r="H1507" s="1"/>
    </row>
    <row r="1508" spans="1:11" ht="15.5">
      <c r="A1508" s="3"/>
      <c r="B1508" s="2"/>
      <c r="C1508" s="2"/>
      <c r="D1508" s="4"/>
      <c r="E1508" s="4"/>
      <c r="F1508" s="1"/>
      <c r="G1508" s="1"/>
      <c r="H1508" s="1"/>
    </row>
    <row r="1509" spans="1:11" ht="15.5">
      <c r="A1509" s="3"/>
      <c r="B1509" s="2"/>
      <c r="C1509" s="2"/>
      <c r="D1509" s="4"/>
      <c r="E1509" s="4"/>
      <c r="F1509" s="1"/>
      <c r="G1509" s="1"/>
      <c r="H1509" s="1"/>
    </row>
    <row r="1510" spans="1:11" ht="15.5">
      <c r="A1510" s="3"/>
      <c r="B1510" s="2"/>
      <c r="C1510" s="2"/>
      <c r="D1510" s="4"/>
      <c r="E1510" s="4"/>
      <c r="F1510" s="1"/>
      <c r="G1510" s="1"/>
      <c r="H1510" s="1"/>
    </row>
    <row r="1511" spans="1:11" ht="15.5">
      <c r="A1511" s="3"/>
      <c r="B1511" s="2"/>
      <c r="C1511" s="2"/>
      <c r="D1511" s="4"/>
      <c r="E1511" s="4"/>
      <c r="F1511" s="1"/>
      <c r="G1511" s="1"/>
      <c r="H1511" s="1"/>
    </row>
    <row r="1512" spans="1:11" ht="15.5">
      <c r="A1512" s="3"/>
      <c r="B1512" s="2"/>
      <c r="C1512" s="2"/>
      <c r="D1512" s="4"/>
      <c r="E1512" s="4"/>
      <c r="F1512" s="1"/>
      <c r="G1512" s="1"/>
      <c r="H1512" s="1"/>
    </row>
    <row r="1513" spans="1:11" ht="15.5">
      <c r="A1513" s="3"/>
      <c r="B1513" s="2"/>
      <c r="C1513" s="2"/>
      <c r="D1513" s="4"/>
      <c r="E1513" s="4"/>
      <c r="F1513" s="1"/>
      <c r="G1513" s="1"/>
      <c r="H1513" s="1"/>
    </row>
    <row r="1514" spans="1:11" ht="15.5">
      <c r="A1514" s="3"/>
      <c r="B1514" s="2"/>
      <c r="C1514" s="2"/>
      <c r="D1514" s="4"/>
      <c r="E1514" s="4"/>
      <c r="F1514" s="1"/>
      <c r="G1514" s="1"/>
      <c r="H1514" s="1"/>
    </row>
    <row r="1515" spans="1:11" ht="15.5">
      <c r="A1515" s="3"/>
      <c r="B1515" s="2"/>
      <c r="C1515" s="2"/>
      <c r="D1515" s="4"/>
      <c r="E1515" s="4"/>
      <c r="F1515" s="1"/>
      <c r="G1515" s="1"/>
      <c r="H1515" s="1"/>
    </row>
    <row r="1516" spans="1:11" ht="15.5">
      <c r="A1516" s="3"/>
      <c r="B1516" s="2"/>
      <c r="C1516" s="2"/>
      <c r="D1516" s="4"/>
      <c r="E1516" s="4"/>
      <c r="F1516" s="1"/>
      <c r="G1516" s="1"/>
      <c r="H1516" s="1"/>
    </row>
    <row r="1521" spans="1:8" ht="17.5">
      <c r="A1521" s="705" t="s">
        <v>0</v>
      </c>
      <c r="B1521" s="705"/>
      <c r="C1521" s="705"/>
      <c r="D1521" s="705"/>
      <c r="E1521" s="705"/>
      <c r="F1521" s="705"/>
      <c r="G1521" s="705"/>
      <c r="H1521" s="705"/>
    </row>
    <row r="1522" spans="1:8" ht="15.5">
      <c r="A1522" s="739" t="s">
        <v>11</v>
      </c>
      <c r="B1522" s="739"/>
      <c r="C1522" s="739"/>
      <c r="D1522" s="739"/>
      <c r="E1522" s="739"/>
      <c r="F1522" s="739"/>
      <c r="G1522" s="739"/>
      <c r="H1522" s="739"/>
    </row>
    <row r="1523" spans="1:8" ht="15.5">
      <c r="A1523" s="739" t="s">
        <v>12</v>
      </c>
      <c r="B1523" s="739"/>
      <c r="C1523" s="739"/>
      <c r="D1523" s="739"/>
      <c r="E1523" s="739"/>
      <c r="F1523" s="739"/>
      <c r="G1523" s="739"/>
      <c r="H1523" s="739"/>
    </row>
    <row r="1524" spans="1:8" ht="15.5">
      <c r="A1524" s="3"/>
      <c r="B1524" s="2"/>
      <c r="C1524" s="2"/>
      <c r="D1524" s="4"/>
      <c r="E1524" s="4"/>
      <c r="F1524" s="1"/>
      <c r="G1524" s="1"/>
      <c r="H1524" s="1"/>
    </row>
    <row r="1525" spans="1:8" ht="15.5">
      <c r="A1525" s="3"/>
      <c r="B1525" s="2"/>
      <c r="C1525" s="2"/>
      <c r="D1525" s="4"/>
      <c r="E1525" s="4"/>
      <c r="F1525" s="1"/>
      <c r="G1525" s="1"/>
      <c r="H1525" s="639" t="s">
        <v>992</v>
      </c>
    </row>
    <row r="1526" spans="1:8" ht="15.5">
      <c r="A1526" s="740" t="s">
        <v>828</v>
      </c>
      <c r="B1526" s="741"/>
      <c r="C1526" s="741"/>
      <c r="D1526" s="741"/>
      <c r="E1526" s="741"/>
      <c r="F1526" s="1"/>
      <c r="G1526" s="1"/>
      <c r="H1526" s="1"/>
    </row>
    <row r="1527" spans="1:8" ht="16" thickBot="1">
      <c r="A1527" s="3"/>
      <c r="B1527" s="5"/>
      <c r="C1527" s="2"/>
      <c r="D1527" s="4"/>
      <c r="E1527" s="4"/>
      <c r="F1527" s="1"/>
      <c r="G1527" s="1"/>
      <c r="H1527" s="1"/>
    </row>
    <row r="1528" spans="1:8" ht="16.5" thickTop="1" thickBot="1">
      <c r="A1528" s="6" t="s">
        <v>3</v>
      </c>
      <c r="B1528" s="616" t="s">
        <v>901</v>
      </c>
      <c r="C1528" s="616" t="s">
        <v>291</v>
      </c>
      <c r="D1528" s="7" t="s">
        <v>4</v>
      </c>
      <c r="E1528" s="7" t="s">
        <v>13</v>
      </c>
      <c r="F1528" s="8" t="s">
        <v>6</v>
      </c>
      <c r="G1528" s="8" t="s">
        <v>7</v>
      </c>
      <c r="H1528" s="9" t="s">
        <v>8</v>
      </c>
    </row>
    <row r="1529" spans="1:8" ht="13" thickTop="1">
      <c r="A1529" s="64">
        <v>1</v>
      </c>
      <c r="B1529" s="78" t="s">
        <v>897</v>
      </c>
      <c r="C1529" s="66" t="s">
        <v>101</v>
      </c>
      <c r="D1529" s="67"/>
      <c r="E1529" s="67" t="s">
        <v>147</v>
      </c>
      <c r="F1529" s="68"/>
      <c r="G1529" s="68"/>
      <c r="H1529" s="70"/>
    </row>
    <row r="1530" spans="1:8">
      <c r="A1530" s="54">
        <v>2</v>
      </c>
      <c r="B1530" s="75" t="s">
        <v>898</v>
      </c>
      <c r="C1530" s="66" t="s">
        <v>101</v>
      </c>
      <c r="D1530" s="67"/>
      <c r="E1530" s="57" t="s">
        <v>147</v>
      </c>
      <c r="F1530" s="58"/>
      <c r="G1530" s="58"/>
      <c r="H1530" s="59"/>
    </row>
    <row r="1531" spans="1:8">
      <c r="A1531" s="64">
        <v>3</v>
      </c>
      <c r="B1531" s="75" t="s">
        <v>899</v>
      </c>
      <c r="C1531" s="66" t="s">
        <v>101</v>
      </c>
      <c r="D1531" s="67"/>
      <c r="E1531" s="57" t="s">
        <v>147</v>
      </c>
      <c r="F1531" s="58"/>
      <c r="G1531" s="58"/>
      <c r="H1531" s="59"/>
    </row>
    <row r="1532" spans="1:8">
      <c r="A1532" s="54">
        <v>4</v>
      </c>
      <c r="B1532" s="77" t="s">
        <v>896</v>
      </c>
      <c r="C1532" s="66" t="s">
        <v>101</v>
      </c>
      <c r="D1532" s="67"/>
      <c r="E1532" s="57" t="s">
        <v>147</v>
      </c>
      <c r="F1532" s="58"/>
      <c r="G1532" s="58"/>
      <c r="H1532" s="59"/>
    </row>
    <row r="1533" spans="1:8">
      <c r="A1533" s="64">
        <v>5</v>
      </c>
      <c r="B1533" s="78" t="s">
        <v>897</v>
      </c>
      <c r="C1533" s="116" t="s">
        <v>102</v>
      </c>
      <c r="D1533" s="125"/>
      <c r="E1533" s="36" t="s">
        <v>157</v>
      </c>
      <c r="F1533" s="46">
        <v>411321</v>
      </c>
      <c r="G1533" s="58"/>
      <c r="H1533" s="59"/>
    </row>
    <row r="1534" spans="1:8">
      <c r="A1534" s="54">
        <v>6</v>
      </c>
      <c r="B1534" s="75" t="s">
        <v>898</v>
      </c>
      <c r="C1534" s="116" t="s">
        <v>102</v>
      </c>
      <c r="D1534" s="40"/>
      <c r="E1534" s="37" t="s">
        <v>157</v>
      </c>
      <c r="F1534" s="46">
        <v>26618</v>
      </c>
      <c r="G1534" s="58"/>
      <c r="H1534" s="59"/>
    </row>
    <row r="1535" spans="1:8">
      <c r="A1535" s="64">
        <v>7</v>
      </c>
      <c r="B1535" s="75" t="s">
        <v>899</v>
      </c>
      <c r="C1535" s="116" t="s">
        <v>102</v>
      </c>
      <c r="D1535" s="40"/>
      <c r="E1535" s="37" t="s">
        <v>157</v>
      </c>
      <c r="F1535" s="46">
        <v>140512</v>
      </c>
      <c r="G1535" s="58"/>
      <c r="H1535" s="59"/>
    </row>
    <row r="1536" spans="1:8">
      <c r="A1536" s="54">
        <v>8</v>
      </c>
      <c r="B1536" s="77" t="s">
        <v>896</v>
      </c>
      <c r="C1536" s="116" t="s">
        <v>102</v>
      </c>
      <c r="D1536" s="40"/>
      <c r="E1536" s="37" t="s">
        <v>157</v>
      </c>
      <c r="F1536" s="46"/>
      <c r="G1536" s="58"/>
      <c r="H1536" s="59"/>
    </row>
    <row r="1537" spans="1:8">
      <c r="A1537" s="64">
        <v>9</v>
      </c>
      <c r="B1537" s="75" t="s">
        <v>899</v>
      </c>
      <c r="C1537" s="116" t="s">
        <v>192</v>
      </c>
      <c r="D1537" s="40"/>
      <c r="E1537" s="37" t="s">
        <v>157</v>
      </c>
      <c r="G1537" s="58"/>
      <c r="H1537" s="59"/>
    </row>
    <row r="1538" spans="1:8">
      <c r="A1538" s="54">
        <v>10</v>
      </c>
      <c r="B1538" s="65" t="s">
        <v>896</v>
      </c>
      <c r="C1538" s="116" t="s">
        <v>192</v>
      </c>
      <c r="D1538" s="40"/>
      <c r="E1538" s="84" t="s">
        <v>157</v>
      </c>
      <c r="F1538" s="58"/>
      <c r="G1538" s="58"/>
      <c r="H1538" s="59"/>
    </row>
    <row r="1539" spans="1:8">
      <c r="A1539" s="64">
        <v>11</v>
      </c>
      <c r="B1539" s="75" t="s">
        <v>898</v>
      </c>
      <c r="C1539" s="76" t="s">
        <v>18</v>
      </c>
      <c r="D1539" s="40"/>
      <c r="E1539" s="40" t="s">
        <v>160</v>
      </c>
      <c r="F1539" s="58">
        <v>905812.94</v>
      </c>
      <c r="G1539" s="58"/>
      <c r="H1539" s="59"/>
    </row>
    <row r="1540" spans="1:8">
      <c r="A1540" s="54">
        <v>12</v>
      </c>
      <c r="B1540" s="78" t="s">
        <v>897</v>
      </c>
      <c r="C1540" s="76" t="s">
        <v>18</v>
      </c>
      <c r="D1540" s="40"/>
      <c r="E1540" s="40" t="s">
        <v>160</v>
      </c>
      <c r="F1540" s="58">
        <v>247084</v>
      </c>
      <c r="G1540" s="58"/>
      <c r="H1540" s="59"/>
    </row>
    <row r="1541" spans="1:8">
      <c r="A1541" s="64">
        <v>13</v>
      </c>
      <c r="B1541" s="75" t="s">
        <v>898</v>
      </c>
      <c r="C1541" s="76" t="s">
        <v>18</v>
      </c>
      <c r="D1541" s="40"/>
      <c r="E1541" s="40" t="s">
        <v>160</v>
      </c>
      <c r="F1541" s="58"/>
      <c r="G1541" s="58"/>
      <c r="H1541" s="59"/>
    </row>
    <row r="1542" spans="1:8" ht="14">
      <c r="A1542" s="54">
        <v>14</v>
      </c>
      <c r="B1542" s="78" t="s">
        <v>897</v>
      </c>
      <c r="C1542" s="170" t="s">
        <v>188</v>
      </c>
      <c r="D1542" s="40"/>
      <c r="E1542" s="125" t="s">
        <v>190</v>
      </c>
      <c r="F1542" s="58"/>
      <c r="G1542" s="613">
        <v>541</v>
      </c>
      <c r="H1542" s="59"/>
    </row>
    <row r="1543" spans="1:8" ht="14">
      <c r="A1543" s="64">
        <v>15</v>
      </c>
      <c r="B1543" s="75" t="s">
        <v>898</v>
      </c>
      <c r="C1543" s="170" t="s">
        <v>188</v>
      </c>
      <c r="D1543" s="40"/>
      <c r="E1543" s="40" t="s">
        <v>190</v>
      </c>
      <c r="F1543" s="58"/>
      <c r="G1543" s="613">
        <v>255.18</v>
      </c>
      <c r="H1543" s="59"/>
    </row>
    <row r="1544" spans="1:8" ht="14">
      <c r="A1544" s="54">
        <v>16</v>
      </c>
      <c r="B1544" s="75" t="s">
        <v>899</v>
      </c>
      <c r="C1544" s="170" t="s">
        <v>188</v>
      </c>
      <c r="D1544" s="40"/>
      <c r="E1544" s="40" t="s">
        <v>190</v>
      </c>
      <c r="F1544" s="58"/>
      <c r="G1544" s="613">
        <v>1046.52</v>
      </c>
      <c r="H1544" s="59"/>
    </row>
    <row r="1545" spans="1:8">
      <c r="A1545" s="64">
        <v>17</v>
      </c>
      <c r="B1545" s="75" t="s">
        <v>896</v>
      </c>
      <c r="C1545" s="170" t="s">
        <v>188</v>
      </c>
      <c r="D1545" s="40"/>
      <c r="E1545" s="40" t="s">
        <v>190</v>
      </c>
      <c r="F1545" s="58"/>
      <c r="G1545" s="46">
        <v>209.34</v>
      </c>
      <c r="H1545" s="59"/>
    </row>
    <row r="1546" spans="1:8">
      <c r="A1546" s="54">
        <v>18</v>
      </c>
      <c r="B1546" s="78" t="s">
        <v>897</v>
      </c>
      <c r="C1546" s="170" t="s">
        <v>189</v>
      </c>
      <c r="D1546" s="40"/>
      <c r="E1546" s="125" t="s">
        <v>190</v>
      </c>
      <c r="F1546" s="624">
        <v>541</v>
      </c>
      <c r="G1546" s="58"/>
      <c r="H1546" s="59"/>
    </row>
    <row r="1547" spans="1:8">
      <c r="A1547" s="64">
        <v>19</v>
      </c>
      <c r="B1547" s="75" t="s">
        <v>898</v>
      </c>
      <c r="C1547" s="170" t="s">
        <v>189</v>
      </c>
      <c r="D1547" s="40"/>
      <c r="E1547" s="40" t="s">
        <v>190</v>
      </c>
      <c r="F1547" s="46">
        <v>815.5</v>
      </c>
      <c r="G1547" s="58"/>
      <c r="H1547" s="59"/>
    </row>
    <row r="1548" spans="1:8">
      <c r="A1548" s="54">
        <v>20</v>
      </c>
      <c r="B1548" s="75" t="s">
        <v>899</v>
      </c>
      <c r="C1548" s="170" t="s">
        <v>189</v>
      </c>
      <c r="D1548" s="40"/>
      <c r="E1548" s="40" t="s">
        <v>190</v>
      </c>
      <c r="F1548" s="46">
        <v>3344.5</v>
      </c>
      <c r="G1548" s="58"/>
      <c r="H1548" s="59"/>
    </row>
    <row r="1549" spans="1:8">
      <c r="A1549" s="64">
        <v>21</v>
      </c>
      <c r="B1549" s="75" t="s">
        <v>896</v>
      </c>
      <c r="C1549" s="170" t="s">
        <v>189</v>
      </c>
      <c r="D1549" s="40"/>
      <c r="E1549" s="40" t="s">
        <v>190</v>
      </c>
      <c r="F1549" s="46">
        <v>669</v>
      </c>
      <c r="G1549" s="58"/>
      <c r="H1549" s="59"/>
    </row>
    <row r="1550" spans="1:8">
      <c r="A1550" s="54">
        <v>22</v>
      </c>
      <c r="B1550" s="78" t="s">
        <v>897</v>
      </c>
      <c r="C1550" s="170" t="s">
        <v>188</v>
      </c>
      <c r="D1550" s="40"/>
      <c r="E1550" s="409" t="s">
        <v>197</v>
      </c>
      <c r="F1550" s="58"/>
      <c r="G1550" s="46">
        <v>822303.5</v>
      </c>
      <c r="H1550" s="59"/>
    </row>
    <row r="1551" spans="1:8">
      <c r="A1551" s="64">
        <v>23</v>
      </c>
      <c r="B1551" s="75" t="s">
        <v>898</v>
      </c>
      <c r="C1551" s="170" t="s">
        <v>188</v>
      </c>
      <c r="D1551" s="40"/>
      <c r="E1551" s="410" t="s">
        <v>197</v>
      </c>
      <c r="F1551" s="58"/>
      <c r="G1551" s="46">
        <v>498774.5</v>
      </c>
      <c r="H1551" s="59"/>
    </row>
    <row r="1552" spans="1:8">
      <c r="A1552" s="54">
        <v>24</v>
      </c>
      <c r="B1552" s="75" t="s">
        <v>899</v>
      </c>
      <c r="C1552" s="170" t="s">
        <v>188</v>
      </c>
      <c r="D1552" s="40"/>
      <c r="E1552" s="410" t="s">
        <v>197</v>
      </c>
      <c r="F1552" s="58"/>
      <c r="G1552" s="46">
        <v>2329511.87</v>
      </c>
      <c r="H1552" s="59"/>
    </row>
    <row r="1553" spans="1:8">
      <c r="A1553" s="64">
        <v>25</v>
      </c>
      <c r="B1553" s="75" t="s">
        <v>896</v>
      </c>
      <c r="C1553" s="170" t="s">
        <v>188</v>
      </c>
      <c r="D1553" s="40"/>
      <c r="E1553" s="410" t="s">
        <v>197</v>
      </c>
      <c r="F1553" s="58"/>
      <c r="G1553" s="46">
        <v>704998.12</v>
      </c>
      <c r="H1553" s="59"/>
    </row>
    <row r="1554" spans="1:8">
      <c r="A1554" s="54">
        <v>26</v>
      </c>
      <c r="B1554" s="78" t="s">
        <v>897</v>
      </c>
      <c r="C1554" s="170" t="s">
        <v>189</v>
      </c>
      <c r="D1554" s="40"/>
      <c r="E1554" s="409" t="s">
        <v>197</v>
      </c>
      <c r="F1554" s="46">
        <v>822303.5</v>
      </c>
      <c r="G1554" s="58"/>
      <c r="H1554" s="59"/>
    </row>
    <row r="1555" spans="1:8">
      <c r="A1555" s="64">
        <v>27</v>
      </c>
      <c r="B1555" s="75" t="s">
        <v>898</v>
      </c>
      <c r="C1555" s="170" t="s">
        <v>189</v>
      </c>
      <c r="D1555" s="40"/>
      <c r="E1555" s="410" t="s">
        <v>197</v>
      </c>
      <c r="F1555" s="46">
        <v>498774.5</v>
      </c>
      <c r="G1555" s="58"/>
      <c r="H1555" s="59"/>
    </row>
    <row r="1556" spans="1:8">
      <c r="A1556" s="54">
        <v>28</v>
      </c>
      <c r="B1556" s="75" t="s">
        <v>899</v>
      </c>
      <c r="C1556" s="170" t="s">
        <v>189</v>
      </c>
      <c r="D1556" s="40"/>
      <c r="E1556" s="410" t="s">
        <v>197</v>
      </c>
      <c r="F1556" s="46">
        <v>2329511.87</v>
      </c>
      <c r="G1556" s="58"/>
      <c r="H1556" s="59"/>
    </row>
    <row r="1557" spans="1:8">
      <c r="A1557" s="64">
        <v>29</v>
      </c>
      <c r="B1557" s="75" t="s">
        <v>896</v>
      </c>
      <c r="C1557" s="170" t="s">
        <v>189</v>
      </c>
      <c r="D1557" s="40"/>
      <c r="E1557" s="410" t="s">
        <v>197</v>
      </c>
      <c r="F1557" s="46">
        <v>704998.12</v>
      </c>
      <c r="G1557" s="58"/>
      <c r="H1557" s="59"/>
    </row>
    <row r="1558" spans="1:8">
      <c r="A1558" s="54">
        <v>30</v>
      </c>
      <c r="B1558" s="78" t="s">
        <v>896</v>
      </c>
      <c r="C1558" s="56" t="s">
        <v>306</v>
      </c>
      <c r="D1558" s="36"/>
      <c r="E1558" s="36" t="s">
        <v>168</v>
      </c>
      <c r="F1558" s="58"/>
      <c r="G1558" s="58"/>
      <c r="H1558" s="59"/>
    </row>
    <row r="1559" spans="1:8">
      <c r="A1559" s="64">
        <v>31</v>
      </c>
      <c r="B1559" s="78" t="s">
        <v>896</v>
      </c>
      <c r="C1559" s="100" t="s">
        <v>343</v>
      </c>
      <c r="D1559" s="125"/>
      <c r="E1559" s="231" t="s">
        <v>287</v>
      </c>
      <c r="F1559" s="129"/>
      <c r="G1559" s="58"/>
      <c r="H1559" s="59"/>
    </row>
    <row r="1560" spans="1:8">
      <c r="A1560" s="54">
        <v>32</v>
      </c>
      <c r="B1560" s="78" t="s">
        <v>896</v>
      </c>
      <c r="C1560" s="100" t="s">
        <v>344</v>
      </c>
      <c r="D1560" s="125"/>
      <c r="E1560" s="231" t="s">
        <v>302</v>
      </c>
      <c r="F1560" s="82"/>
      <c r="G1560" s="82"/>
      <c r="H1560" s="59"/>
    </row>
    <row r="1561" spans="1:8">
      <c r="A1561" s="64">
        <v>33</v>
      </c>
      <c r="B1561" s="55" t="s">
        <v>896</v>
      </c>
      <c r="C1561" s="100" t="s">
        <v>334</v>
      </c>
      <c r="D1561" s="125"/>
      <c r="E1561" s="93" t="s">
        <v>335</v>
      </c>
      <c r="F1561" s="58"/>
      <c r="G1561" s="58"/>
      <c r="H1561" s="59"/>
    </row>
    <row r="1562" spans="1:8">
      <c r="A1562" s="64"/>
      <c r="B1562" s="78"/>
      <c r="C1562" s="182"/>
      <c r="D1562" s="36"/>
      <c r="E1562" s="36"/>
      <c r="F1562" s="58"/>
      <c r="G1562" s="58"/>
      <c r="H1562" s="59"/>
    </row>
    <row r="1563" spans="1:8">
      <c r="A1563" s="54"/>
      <c r="B1563" s="75"/>
      <c r="C1563" s="182"/>
      <c r="D1563" s="40"/>
      <c r="E1563" s="231"/>
      <c r="F1563" s="133"/>
      <c r="G1563" s="133"/>
      <c r="H1563" s="59"/>
    </row>
    <row r="1564" spans="1:8">
      <c r="A1564" s="64"/>
      <c r="B1564" s="78"/>
      <c r="C1564" s="182"/>
      <c r="D1564" s="36"/>
      <c r="E1564" s="36"/>
      <c r="F1564" s="58"/>
      <c r="G1564" s="58"/>
      <c r="H1564" s="59"/>
    </row>
    <row r="1565" spans="1:8">
      <c r="A1565" s="54"/>
      <c r="B1565" s="75"/>
      <c r="C1565" s="182"/>
      <c r="D1565" s="40"/>
      <c r="E1565" s="40"/>
      <c r="F1565" s="58"/>
      <c r="G1565" s="58"/>
      <c r="H1565" s="59"/>
    </row>
    <row r="1566" spans="1:8">
      <c r="A1566" s="64"/>
      <c r="B1566" s="78"/>
      <c r="C1566" s="182"/>
      <c r="D1566" s="36"/>
      <c r="E1566" s="36"/>
      <c r="F1566" s="58"/>
      <c r="G1566" s="58"/>
      <c r="H1566" s="59"/>
    </row>
    <row r="1567" spans="1:8">
      <c r="A1567" s="54"/>
      <c r="B1567" s="78"/>
      <c r="C1567" s="182"/>
      <c r="D1567" s="36"/>
      <c r="E1567" s="36"/>
      <c r="F1567" s="58"/>
      <c r="G1567" s="58"/>
      <c r="H1567" s="59"/>
    </row>
    <row r="1568" spans="1:8">
      <c r="A1568" s="64"/>
      <c r="B1568" s="42"/>
      <c r="C1568" s="42"/>
      <c r="D1568" s="42"/>
      <c r="E1568" s="42"/>
      <c r="F1568" s="46"/>
      <c r="G1568" s="58"/>
      <c r="H1568" s="59"/>
    </row>
    <row r="1569" spans="1:11" ht="13" thickBot="1">
      <c r="A1569" s="54"/>
      <c r="B1569" s="65"/>
      <c r="C1569" s="66"/>
      <c r="D1569" s="67"/>
      <c r="E1569" s="67"/>
      <c r="F1569" s="68"/>
      <c r="G1569" s="58"/>
      <c r="H1569" s="108"/>
    </row>
    <row r="1570" spans="1:11" ht="14" thickTop="1" thickBot="1">
      <c r="A1570" s="749" t="s">
        <v>10</v>
      </c>
      <c r="B1570" s="750"/>
      <c r="C1570" s="750"/>
      <c r="D1570" s="71"/>
      <c r="E1570" s="71"/>
      <c r="F1570" s="62">
        <f>SUM(F1529:F1569)</f>
        <v>6092305.9300000006</v>
      </c>
      <c r="G1570" s="62">
        <f>SUM(G1529:G1569)</f>
        <v>4357640.03</v>
      </c>
      <c r="H1570" s="63">
        <f>SUM(F1570-G1570)</f>
        <v>1734665.9000000004</v>
      </c>
      <c r="I1570" s="44">
        <f>F1570</f>
        <v>6092305.9300000006</v>
      </c>
      <c r="J1570" s="44">
        <f>G1570</f>
        <v>4357640.03</v>
      </c>
      <c r="K1570" s="44">
        <f>H1570</f>
        <v>1734665.9000000004</v>
      </c>
    </row>
    <row r="1571" spans="1:11" ht="16" thickTop="1">
      <c r="A1571" s="25"/>
      <c r="B1571" s="25"/>
      <c r="C1571" s="25"/>
      <c r="D1571" s="26"/>
      <c r="E1571" s="26"/>
      <c r="F1571" s="27"/>
      <c r="G1571" s="27"/>
      <c r="H1571" s="27"/>
    </row>
    <row r="1572" spans="1:11" ht="15.5">
      <c r="A1572" s="25"/>
      <c r="B1572" s="25"/>
      <c r="C1572" s="25"/>
      <c r="D1572" s="26"/>
      <c r="E1572" s="26"/>
      <c r="F1572" s="27"/>
      <c r="G1572" s="27"/>
      <c r="H1572" s="27"/>
    </row>
    <row r="1573" spans="1:11" ht="15.5">
      <c r="A1573" s="25"/>
      <c r="B1573" s="25"/>
      <c r="C1573" s="25"/>
      <c r="D1573" s="26"/>
      <c r="E1573" s="26"/>
      <c r="F1573" s="27"/>
      <c r="G1573" s="27"/>
      <c r="H1573" s="27"/>
    </row>
    <row r="1574" spans="1:11" ht="15.5">
      <c r="A1574" s="25"/>
      <c r="B1574" s="25"/>
      <c r="C1574" s="25"/>
      <c r="D1574" s="26"/>
      <c r="E1574" s="26"/>
      <c r="F1574" s="27"/>
      <c r="G1574" s="27"/>
      <c r="H1574" s="27"/>
    </row>
    <row r="1575" spans="1:11" ht="15.5">
      <c r="A1575" s="25"/>
      <c r="B1575" s="25"/>
      <c r="C1575" s="25"/>
      <c r="D1575" s="26"/>
      <c r="E1575" s="26"/>
      <c r="F1575" s="27"/>
      <c r="G1575" s="27"/>
      <c r="H1575" s="27"/>
    </row>
    <row r="1576" spans="1:11" ht="17.5">
      <c r="A1576" s="705" t="s">
        <v>0</v>
      </c>
      <c r="B1576" s="705"/>
      <c r="C1576" s="705"/>
      <c r="D1576" s="705"/>
      <c r="E1576" s="705"/>
      <c r="F1576" s="705"/>
      <c r="G1576" s="705"/>
      <c r="H1576" s="705"/>
    </row>
    <row r="1577" spans="1:11" ht="15.5">
      <c r="A1577" s="739" t="s">
        <v>11</v>
      </c>
      <c r="B1577" s="739"/>
      <c r="C1577" s="739"/>
      <c r="D1577" s="739"/>
      <c r="E1577" s="739"/>
      <c r="F1577" s="739"/>
      <c r="G1577" s="739"/>
      <c r="H1577" s="739"/>
    </row>
    <row r="1578" spans="1:11" ht="15.5">
      <c r="A1578" s="739" t="s">
        <v>12</v>
      </c>
      <c r="B1578" s="739"/>
      <c r="C1578" s="739"/>
      <c r="D1578" s="739"/>
      <c r="E1578" s="739"/>
      <c r="F1578" s="739"/>
      <c r="G1578" s="739"/>
      <c r="H1578" s="739"/>
    </row>
    <row r="1579" spans="1:11" ht="15.5">
      <c r="A1579" s="3"/>
      <c r="B1579" s="2"/>
      <c r="C1579" s="2"/>
      <c r="D1579" s="4"/>
      <c r="E1579" s="4"/>
      <c r="F1579" s="1"/>
      <c r="G1579" s="1"/>
      <c r="H1579" s="1"/>
    </row>
    <row r="1580" spans="1:11" ht="15.5">
      <c r="A1580" s="3"/>
      <c r="B1580" s="2"/>
      <c r="C1580" s="2"/>
      <c r="D1580" s="4"/>
      <c r="E1580" s="4"/>
      <c r="F1580" s="1"/>
      <c r="G1580" s="1"/>
      <c r="H1580" s="639" t="s">
        <v>916</v>
      </c>
    </row>
    <row r="1581" spans="1:11" ht="15.5">
      <c r="A1581" s="763" t="s">
        <v>829</v>
      </c>
      <c r="B1581" s="764"/>
      <c r="C1581" s="764"/>
      <c r="D1581" s="764"/>
      <c r="E1581" s="764"/>
      <c r="F1581" s="764"/>
      <c r="G1581" s="1"/>
      <c r="H1581" s="1"/>
    </row>
    <row r="1582" spans="1:11" ht="16" thickBot="1">
      <c r="A1582" s="3"/>
      <c r="B1582" s="5"/>
      <c r="C1582" s="2"/>
      <c r="D1582" s="4"/>
      <c r="E1582" s="4"/>
      <c r="F1582" s="1"/>
      <c r="G1582" s="1"/>
      <c r="H1582" s="1"/>
    </row>
    <row r="1583" spans="1:11" ht="16.5" thickTop="1" thickBot="1">
      <c r="A1583" s="6" t="s">
        <v>3</v>
      </c>
      <c r="B1583" s="616" t="s">
        <v>901</v>
      </c>
      <c r="C1583" s="616" t="s">
        <v>291</v>
      </c>
      <c r="D1583" s="7" t="s">
        <v>4</v>
      </c>
      <c r="E1583" s="7" t="s">
        <v>13</v>
      </c>
      <c r="F1583" s="8" t="s">
        <v>6</v>
      </c>
      <c r="G1583" s="8" t="s">
        <v>7</v>
      </c>
      <c r="H1583" s="9" t="s">
        <v>8</v>
      </c>
    </row>
    <row r="1584" spans="1:11" ht="13.5" thickTop="1" thickBot="1">
      <c r="A1584" s="48">
        <v>1</v>
      </c>
      <c r="B1584" s="49" t="s">
        <v>896</v>
      </c>
      <c r="C1584" s="94" t="s">
        <v>882</v>
      </c>
      <c r="D1584" s="95"/>
      <c r="E1584" s="95" t="s">
        <v>157</v>
      </c>
      <c r="F1584" s="46"/>
      <c r="G1584" s="46">
        <v>31024151.640000001</v>
      </c>
      <c r="H1584" s="70"/>
    </row>
    <row r="1585" spans="1:8" ht="13" thickTop="1">
      <c r="A1585" s="54">
        <v>2</v>
      </c>
      <c r="B1585" s="55" t="s">
        <v>896</v>
      </c>
      <c r="C1585" s="94" t="s">
        <v>882</v>
      </c>
      <c r="D1585" s="57"/>
      <c r="E1585" s="95" t="s">
        <v>157</v>
      </c>
      <c r="F1585" s="58">
        <v>31024151.640000001</v>
      </c>
      <c r="G1585" s="58"/>
      <c r="H1585" s="70"/>
    </row>
    <row r="1586" spans="1:8">
      <c r="A1586" s="54"/>
      <c r="B1586" s="55"/>
      <c r="C1586" s="56"/>
      <c r="D1586" s="57"/>
      <c r="E1586" s="57"/>
      <c r="F1586" s="58"/>
      <c r="G1586" s="58"/>
      <c r="H1586" s="70"/>
    </row>
    <row r="1587" spans="1:8">
      <c r="A1587" s="54"/>
      <c r="B1587" s="55"/>
      <c r="C1587" s="56"/>
      <c r="D1587" s="57"/>
      <c r="E1587" s="57"/>
      <c r="F1587" s="58"/>
      <c r="H1587" s="70"/>
    </row>
    <row r="1588" spans="1:8">
      <c r="A1588" s="54"/>
      <c r="B1588" s="55"/>
      <c r="C1588" s="56"/>
      <c r="D1588" s="57"/>
      <c r="E1588" s="57"/>
      <c r="F1588" s="58"/>
      <c r="G1588" s="58"/>
      <c r="H1588" s="70"/>
    </row>
    <row r="1589" spans="1:8">
      <c r="A1589" s="54"/>
      <c r="B1589" s="55"/>
      <c r="C1589" s="56"/>
      <c r="D1589" s="57"/>
      <c r="E1589" s="57"/>
      <c r="F1589" s="58"/>
      <c r="G1589" s="58"/>
      <c r="H1589" s="70"/>
    </row>
    <row r="1590" spans="1:8">
      <c r="A1590" s="54"/>
      <c r="B1590" s="55"/>
      <c r="C1590" s="56"/>
      <c r="D1590" s="57"/>
      <c r="E1590" s="57"/>
      <c r="F1590" s="58"/>
      <c r="G1590" s="58"/>
      <c r="H1590" s="70"/>
    </row>
    <row r="1591" spans="1:8">
      <c r="A1591" s="64"/>
      <c r="B1591" s="65"/>
      <c r="C1591" s="66"/>
      <c r="D1591" s="67"/>
      <c r="E1591" s="57"/>
      <c r="F1591" s="58"/>
      <c r="G1591" s="58"/>
      <c r="H1591" s="70"/>
    </row>
    <row r="1592" spans="1:8">
      <c r="A1592" s="64"/>
      <c r="B1592" s="65"/>
      <c r="C1592" s="66"/>
      <c r="D1592" s="67"/>
      <c r="E1592" s="57"/>
      <c r="F1592" s="58"/>
      <c r="G1592" s="58"/>
      <c r="H1592" s="70"/>
    </row>
    <row r="1593" spans="1:8">
      <c r="A1593" s="64"/>
      <c r="B1593" s="65"/>
      <c r="C1593" s="66"/>
      <c r="D1593" s="67"/>
      <c r="E1593" s="57"/>
      <c r="F1593" s="58"/>
      <c r="G1593" s="58"/>
      <c r="H1593" s="70"/>
    </row>
    <row r="1594" spans="1:8">
      <c r="A1594" s="64"/>
      <c r="B1594" s="65"/>
      <c r="C1594" s="66"/>
      <c r="D1594" s="67"/>
      <c r="E1594" s="57"/>
      <c r="F1594" s="58"/>
      <c r="G1594" s="58"/>
      <c r="H1594" s="70"/>
    </row>
    <row r="1595" spans="1:8">
      <c r="A1595" s="64"/>
      <c r="B1595" s="65"/>
      <c r="C1595" s="66"/>
      <c r="D1595" s="67"/>
      <c r="E1595" s="57"/>
      <c r="F1595" s="58"/>
      <c r="G1595" s="58"/>
      <c r="H1595" s="70"/>
    </row>
    <row r="1596" spans="1:8">
      <c r="A1596" s="64"/>
      <c r="B1596" s="65"/>
      <c r="C1596" s="66"/>
      <c r="D1596" s="67"/>
      <c r="E1596" s="57"/>
      <c r="F1596" s="58"/>
      <c r="G1596" s="58"/>
      <c r="H1596" s="70"/>
    </row>
    <row r="1597" spans="1:8">
      <c r="A1597" s="64"/>
      <c r="B1597" s="65"/>
      <c r="C1597" s="66"/>
      <c r="D1597" s="67"/>
      <c r="E1597" s="57"/>
      <c r="F1597" s="58"/>
      <c r="G1597" s="58"/>
      <c r="H1597" s="70"/>
    </row>
    <row r="1598" spans="1:8">
      <c r="A1598" s="64"/>
      <c r="B1598" s="65"/>
      <c r="C1598" s="66"/>
      <c r="D1598" s="67"/>
      <c r="E1598" s="57"/>
      <c r="F1598" s="58"/>
      <c r="G1598" s="58"/>
      <c r="H1598" s="70"/>
    </row>
    <row r="1599" spans="1:8">
      <c r="A1599" s="64"/>
      <c r="B1599" s="65"/>
      <c r="C1599" s="66"/>
      <c r="D1599" s="67"/>
      <c r="E1599" s="57"/>
      <c r="F1599" s="58"/>
      <c r="G1599" s="58"/>
      <c r="H1599" s="70"/>
    </row>
    <row r="1600" spans="1:8">
      <c r="A1600" s="64"/>
      <c r="B1600" s="65"/>
      <c r="C1600" s="66"/>
      <c r="D1600" s="67"/>
      <c r="E1600" s="57"/>
      <c r="F1600" s="58"/>
      <c r="G1600" s="58"/>
      <c r="H1600" s="70"/>
    </row>
    <row r="1601" spans="1:11">
      <c r="A1601" s="64"/>
      <c r="B1601" s="65"/>
      <c r="C1601" s="66"/>
      <c r="D1601" s="67"/>
      <c r="E1601" s="57"/>
      <c r="F1601" s="58"/>
      <c r="G1601" s="58"/>
      <c r="H1601" s="70"/>
    </row>
    <row r="1602" spans="1:11">
      <c r="A1602" s="64"/>
      <c r="B1602" s="65"/>
      <c r="C1602" s="66"/>
      <c r="D1602" s="67"/>
      <c r="E1602" s="57"/>
      <c r="F1602" s="58"/>
      <c r="G1602" s="58"/>
      <c r="H1602" s="70"/>
    </row>
    <row r="1603" spans="1:11">
      <c r="A1603" s="64"/>
      <c r="B1603" s="65"/>
      <c r="C1603" s="66"/>
      <c r="D1603" s="67"/>
      <c r="E1603" s="57"/>
      <c r="F1603" s="58"/>
      <c r="G1603" s="58"/>
      <c r="H1603" s="70"/>
    </row>
    <row r="1604" spans="1:11">
      <c r="A1604" s="64"/>
      <c r="B1604" s="65"/>
      <c r="C1604" s="66"/>
      <c r="D1604" s="67"/>
      <c r="E1604" s="57"/>
      <c r="F1604" s="58"/>
      <c r="G1604" s="58"/>
      <c r="H1604" s="70"/>
    </row>
    <row r="1605" spans="1:11">
      <c r="A1605" s="64"/>
      <c r="B1605" s="65"/>
      <c r="C1605" s="66"/>
      <c r="D1605" s="67"/>
      <c r="E1605" s="57"/>
      <c r="F1605" s="58"/>
      <c r="G1605" s="58"/>
      <c r="H1605" s="70"/>
    </row>
    <row r="1606" spans="1:11">
      <c r="A1606" s="64"/>
      <c r="B1606" s="65"/>
      <c r="C1606" s="66"/>
      <c r="D1606" s="67"/>
      <c r="E1606" s="57"/>
      <c r="F1606" s="58"/>
      <c r="G1606" s="58"/>
      <c r="H1606" s="70"/>
    </row>
    <row r="1607" spans="1:11">
      <c r="A1607" s="64"/>
      <c r="B1607" s="65"/>
      <c r="C1607" s="66"/>
      <c r="D1607" s="67"/>
      <c r="E1607" s="57"/>
      <c r="F1607" s="58"/>
      <c r="G1607" s="58"/>
      <c r="H1607" s="70"/>
    </row>
    <row r="1608" spans="1:11">
      <c r="A1608" s="64"/>
      <c r="B1608" s="65"/>
      <c r="C1608" s="66"/>
      <c r="D1608" s="67"/>
      <c r="E1608" s="57"/>
      <c r="F1608" s="58"/>
      <c r="G1608" s="58"/>
      <c r="H1608" s="70"/>
    </row>
    <row r="1609" spans="1:11">
      <c r="A1609" s="64"/>
      <c r="B1609" s="65"/>
      <c r="C1609" s="66"/>
      <c r="D1609" s="67"/>
      <c r="E1609" s="57"/>
      <c r="F1609" s="58"/>
      <c r="G1609" s="58"/>
      <c r="H1609" s="70"/>
    </row>
    <row r="1610" spans="1:11">
      <c r="A1610" s="64"/>
      <c r="B1610" s="65"/>
      <c r="C1610" s="66"/>
      <c r="D1610" s="67"/>
      <c r="E1610" s="57"/>
      <c r="F1610" s="58"/>
      <c r="G1610" s="58"/>
      <c r="H1610" s="70"/>
    </row>
    <row r="1611" spans="1:11">
      <c r="A1611" s="64"/>
      <c r="B1611" s="65"/>
      <c r="C1611" s="66"/>
      <c r="D1611" s="67"/>
      <c r="E1611" s="57"/>
      <c r="F1611" s="58"/>
      <c r="G1611" s="58"/>
      <c r="H1611" s="70"/>
    </row>
    <row r="1612" spans="1:11">
      <c r="A1612" s="64"/>
      <c r="B1612" s="65"/>
      <c r="C1612" s="66"/>
      <c r="D1612" s="67"/>
      <c r="E1612" s="57"/>
      <c r="F1612" s="58"/>
      <c r="G1612" s="58"/>
      <c r="H1612" s="70"/>
    </row>
    <row r="1613" spans="1:11" ht="13" thickBot="1">
      <c r="A1613" s="64"/>
      <c r="B1613" s="65"/>
      <c r="C1613" s="66"/>
      <c r="D1613" s="67"/>
      <c r="E1613" s="57"/>
      <c r="F1613" s="58"/>
      <c r="G1613" s="58"/>
      <c r="H1613" s="70"/>
    </row>
    <row r="1614" spans="1:11" ht="14" thickTop="1" thickBot="1">
      <c r="A1614" s="749" t="s">
        <v>10</v>
      </c>
      <c r="B1614" s="750"/>
      <c r="C1614" s="750"/>
      <c r="D1614" s="71"/>
      <c r="E1614" s="71"/>
      <c r="F1614" s="62">
        <f>SUM(F1584:F1613)</f>
        <v>31024151.640000001</v>
      </c>
      <c r="G1614" s="62">
        <f>SUM(G1584:G1613)</f>
        <v>31024151.640000001</v>
      </c>
      <c r="H1614" s="63">
        <f>SUM(F1614-G1614)</f>
        <v>0</v>
      </c>
      <c r="I1614" s="44">
        <f>F1614</f>
        <v>31024151.640000001</v>
      </c>
      <c r="J1614" s="44">
        <f>G1614</f>
        <v>31024151.640000001</v>
      </c>
      <c r="K1614" s="44">
        <f>H1614</f>
        <v>0</v>
      </c>
    </row>
    <row r="1615" spans="1:11" ht="16" thickTop="1">
      <c r="A1615" s="25"/>
      <c r="B1615" s="25"/>
      <c r="C1615" s="25"/>
      <c r="D1615" s="26"/>
      <c r="E1615" s="26"/>
      <c r="F1615" s="27"/>
      <c r="G1615" s="27"/>
      <c r="H1615" s="27"/>
    </row>
    <row r="1616" spans="1:11" ht="15.5">
      <c r="A1616" s="25"/>
      <c r="B1616" s="25"/>
      <c r="C1616" s="25"/>
      <c r="D1616" s="26"/>
      <c r="E1616" s="26"/>
      <c r="F1616" s="27"/>
      <c r="G1616" s="27"/>
      <c r="H1616" s="27"/>
    </row>
    <row r="1617" spans="1:8" ht="15.5">
      <c r="A1617" s="25"/>
      <c r="B1617" s="25"/>
      <c r="C1617" s="25"/>
      <c r="D1617" s="26"/>
      <c r="E1617" s="26"/>
      <c r="F1617" s="27"/>
      <c r="G1617" s="27"/>
      <c r="H1617" s="27"/>
    </row>
    <row r="1618" spans="1:8" ht="15.5">
      <c r="A1618" s="25"/>
      <c r="B1618" s="25"/>
      <c r="C1618" s="25"/>
      <c r="D1618" s="26"/>
      <c r="E1618" s="26"/>
      <c r="F1618" s="27"/>
      <c r="G1618" s="27"/>
      <c r="H1618" s="27"/>
    </row>
    <row r="1619" spans="1:8" ht="15.5">
      <c r="A1619" s="25"/>
      <c r="B1619" s="25"/>
      <c r="C1619" s="25"/>
      <c r="D1619" s="26"/>
      <c r="E1619" s="26"/>
      <c r="F1619" s="27"/>
      <c r="G1619" s="27"/>
      <c r="H1619" s="27"/>
    </row>
    <row r="1620" spans="1:8" ht="15.5">
      <c r="A1620" s="25"/>
      <c r="B1620" s="25"/>
      <c r="C1620" s="25"/>
      <c r="D1620" s="26"/>
      <c r="E1620" s="26"/>
      <c r="F1620" s="27"/>
      <c r="G1620" s="27"/>
      <c r="H1620" s="27"/>
    </row>
    <row r="1621" spans="1:8" ht="15.5">
      <c r="A1621" s="25"/>
      <c r="B1621" s="25"/>
      <c r="C1621" s="25"/>
      <c r="D1621" s="26"/>
      <c r="E1621" s="26"/>
      <c r="F1621" s="27"/>
      <c r="G1621" s="27"/>
      <c r="H1621" s="27"/>
    </row>
    <row r="1622" spans="1:8" ht="15.5">
      <c r="A1622" s="25"/>
      <c r="B1622" s="25"/>
      <c r="C1622" s="25"/>
      <c r="D1622" s="26"/>
      <c r="E1622" s="26"/>
      <c r="F1622" s="27"/>
      <c r="G1622" s="27"/>
      <c r="H1622" s="27"/>
    </row>
    <row r="1623" spans="1:8" ht="15.5">
      <c r="A1623" s="25"/>
      <c r="B1623" s="25"/>
      <c r="C1623" s="25"/>
      <c r="D1623" s="26"/>
      <c r="E1623" s="26"/>
      <c r="F1623" s="27"/>
      <c r="G1623" s="27"/>
      <c r="H1623" s="27"/>
    </row>
    <row r="1624" spans="1:8" ht="15.5">
      <c r="A1624" s="25"/>
      <c r="B1624" s="25"/>
      <c r="C1624" s="25"/>
      <c r="D1624" s="26"/>
      <c r="E1624" s="26"/>
      <c r="F1624" s="27"/>
      <c r="G1624" s="27"/>
      <c r="H1624" s="27"/>
    </row>
    <row r="1625" spans="1:8" ht="15.5">
      <c r="A1625" s="25"/>
      <c r="B1625" s="25"/>
      <c r="C1625" s="25"/>
      <c r="D1625" s="26"/>
      <c r="E1625" s="26"/>
      <c r="F1625" s="27"/>
      <c r="G1625" s="27"/>
      <c r="H1625" s="27"/>
    </row>
    <row r="1626" spans="1:8" ht="15.5">
      <c r="A1626" s="25"/>
      <c r="B1626" s="25"/>
      <c r="C1626" s="25"/>
      <c r="D1626" s="26"/>
      <c r="E1626" s="26"/>
      <c r="F1626" s="27"/>
      <c r="G1626" s="27"/>
      <c r="H1626" s="27"/>
    </row>
    <row r="1627" spans="1:8" ht="15.5">
      <c r="A1627" s="25"/>
      <c r="B1627" s="25"/>
      <c r="C1627" s="25"/>
      <c r="D1627" s="26"/>
      <c r="E1627" s="26"/>
      <c r="F1627" s="27"/>
      <c r="G1627" s="27"/>
      <c r="H1627" s="27"/>
    </row>
    <row r="1629" spans="1:8" ht="17.5">
      <c r="A1629" s="705" t="s">
        <v>0</v>
      </c>
      <c r="B1629" s="705"/>
      <c r="C1629" s="705"/>
      <c r="D1629" s="705"/>
      <c r="E1629" s="705"/>
      <c r="F1629" s="705"/>
      <c r="G1629" s="705"/>
      <c r="H1629" s="705"/>
    </row>
    <row r="1630" spans="1:8" ht="15.5">
      <c r="A1630" s="739" t="s">
        <v>11</v>
      </c>
      <c r="B1630" s="739"/>
      <c r="C1630" s="739"/>
      <c r="D1630" s="739"/>
      <c r="E1630" s="739"/>
      <c r="F1630" s="739"/>
      <c r="G1630" s="739"/>
      <c r="H1630" s="739"/>
    </row>
    <row r="1631" spans="1:8" ht="15.5">
      <c r="A1631" s="739" t="s">
        <v>12</v>
      </c>
      <c r="B1631" s="739"/>
      <c r="C1631" s="739"/>
      <c r="D1631" s="739"/>
      <c r="E1631" s="739"/>
      <c r="F1631" s="739"/>
      <c r="G1631" s="739"/>
      <c r="H1631" s="739"/>
    </row>
    <row r="1632" spans="1:8" ht="15.5">
      <c r="A1632" s="3"/>
      <c r="B1632" s="2"/>
      <c r="C1632" s="2"/>
      <c r="D1632" s="4"/>
      <c r="E1632" s="4"/>
      <c r="F1632" s="1"/>
      <c r="G1632" s="1"/>
      <c r="H1632" s="1"/>
    </row>
    <row r="1633" spans="1:8" ht="15.5">
      <c r="A1633" s="3"/>
      <c r="B1633" s="2"/>
      <c r="C1633" s="2"/>
      <c r="D1633" s="4"/>
      <c r="E1633" s="4"/>
      <c r="F1633" s="1"/>
      <c r="G1633" s="1"/>
      <c r="H1633" s="639" t="s">
        <v>917</v>
      </c>
    </row>
    <row r="1634" spans="1:8" ht="15.5">
      <c r="A1634" s="740" t="s">
        <v>830</v>
      </c>
      <c r="B1634" s="741"/>
      <c r="C1634" s="741"/>
      <c r="D1634" s="741"/>
      <c r="E1634" s="741"/>
      <c r="F1634" s="1"/>
      <c r="G1634" s="1"/>
      <c r="H1634" s="1"/>
    </row>
    <row r="1635" spans="1:8" ht="16" thickBot="1">
      <c r="A1635" s="3"/>
      <c r="B1635" s="5"/>
      <c r="C1635" s="2"/>
      <c r="D1635" s="4"/>
      <c r="E1635" s="4"/>
      <c r="F1635" s="1"/>
      <c r="G1635" s="1"/>
      <c r="H1635" s="1"/>
    </row>
    <row r="1636" spans="1:8" ht="16.5" thickTop="1" thickBot="1">
      <c r="A1636" s="6" t="s">
        <v>3</v>
      </c>
      <c r="B1636" s="616" t="s">
        <v>901</v>
      </c>
      <c r="C1636" s="616" t="s">
        <v>291</v>
      </c>
      <c r="D1636" s="7" t="s">
        <v>4</v>
      </c>
      <c r="E1636" s="7" t="s">
        <v>13</v>
      </c>
      <c r="F1636" s="8" t="s">
        <v>6</v>
      </c>
      <c r="G1636" s="8" t="s">
        <v>7</v>
      </c>
      <c r="H1636" s="9" t="s">
        <v>8</v>
      </c>
    </row>
    <row r="1637" spans="1:8" ht="13" thickTop="1">
      <c r="A1637" s="64">
        <v>1</v>
      </c>
      <c r="B1637" s="79" t="s">
        <v>902</v>
      </c>
      <c r="C1637" s="80" t="s">
        <v>17</v>
      </c>
      <c r="D1637" s="33"/>
      <c r="E1637" s="33" t="s">
        <v>131</v>
      </c>
      <c r="F1637" s="68">
        <v>3723396.3</v>
      </c>
      <c r="G1637" s="107"/>
      <c r="H1637" s="70"/>
    </row>
    <row r="1638" spans="1:8">
      <c r="A1638" s="64">
        <v>2</v>
      </c>
      <c r="B1638" s="55" t="s">
        <v>897</v>
      </c>
      <c r="C1638" s="56" t="s">
        <v>103</v>
      </c>
      <c r="D1638" s="57"/>
      <c r="E1638" s="57" t="s">
        <v>139</v>
      </c>
      <c r="F1638" s="620">
        <v>10773713.460000001</v>
      </c>
      <c r="G1638" s="619"/>
      <c r="H1638" s="621"/>
    </row>
    <row r="1639" spans="1:8">
      <c r="A1639" s="64">
        <v>3</v>
      </c>
      <c r="B1639" s="55" t="s">
        <v>898</v>
      </c>
      <c r="C1639" s="56" t="s">
        <v>103</v>
      </c>
      <c r="D1639" s="57"/>
      <c r="E1639" s="57" t="s">
        <v>139</v>
      </c>
      <c r="F1639" s="620">
        <v>8474417.8399999999</v>
      </c>
      <c r="G1639" s="619"/>
      <c r="H1639" s="621"/>
    </row>
    <row r="1640" spans="1:8">
      <c r="A1640" s="64">
        <v>4</v>
      </c>
      <c r="B1640" s="55" t="s">
        <v>899</v>
      </c>
      <c r="C1640" s="56" t="s">
        <v>103</v>
      </c>
      <c r="D1640" s="57"/>
      <c r="E1640" s="57" t="s">
        <v>139</v>
      </c>
      <c r="F1640" s="620">
        <v>9855482.6600000001</v>
      </c>
      <c r="G1640" s="619"/>
      <c r="H1640" s="621"/>
    </row>
    <row r="1641" spans="1:8">
      <c r="A1641" s="64">
        <v>5</v>
      </c>
      <c r="B1641" s="55" t="s">
        <v>896</v>
      </c>
      <c r="C1641" s="56" t="s">
        <v>103</v>
      </c>
      <c r="D1641" s="57"/>
      <c r="E1641" s="57" t="s">
        <v>139</v>
      </c>
      <c r="F1641" s="620">
        <v>63248687.32</v>
      </c>
      <c r="G1641" s="619"/>
      <c r="H1641" s="621"/>
    </row>
    <row r="1642" spans="1:8">
      <c r="A1642" s="64">
        <v>6</v>
      </c>
      <c r="B1642" s="55" t="s">
        <v>897</v>
      </c>
      <c r="C1642" s="56" t="s">
        <v>20</v>
      </c>
      <c r="D1642" s="57"/>
      <c r="E1642" s="57" t="s">
        <v>132</v>
      </c>
      <c r="F1642" s="58"/>
      <c r="G1642" s="194">
        <v>7511147</v>
      </c>
      <c r="H1642" s="59"/>
    </row>
    <row r="1643" spans="1:8">
      <c r="A1643" s="64">
        <v>7</v>
      </c>
      <c r="B1643" s="55" t="s">
        <v>898</v>
      </c>
      <c r="C1643" s="56" t="s">
        <v>20</v>
      </c>
      <c r="D1643" s="125"/>
      <c r="E1643" s="57" t="s">
        <v>132</v>
      </c>
      <c r="F1643" s="143"/>
      <c r="G1643" s="58">
        <v>5407336</v>
      </c>
      <c r="H1643" s="59"/>
    </row>
    <row r="1644" spans="1:8">
      <c r="A1644" s="64">
        <v>8</v>
      </c>
      <c r="B1644" s="55" t="s">
        <v>899</v>
      </c>
      <c r="C1644" s="56" t="s">
        <v>20</v>
      </c>
      <c r="D1644" s="125"/>
      <c r="E1644" s="57" t="s">
        <v>132</v>
      </c>
      <c r="F1644" s="165"/>
      <c r="G1644" s="165">
        <v>7157963.6600000001</v>
      </c>
      <c r="H1644" s="59"/>
    </row>
    <row r="1645" spans="1:8">
      <c r="A1645" s="64">
        <v>9</v>
      </c>
      <c r="B1645" s="55" t="s">
        <v>896</v>
      </c>
      <c r="C1645" s="56" t="s">
        <v>20</v>
      </c>
      <c r="D1645" s="57"/>
      <c r="E1645" s="57" t="s">
        <v>132</v>
      </c>
      <c r="F1645" s="58"/>
      <c r="G1645" s="58">
        <v>61536073.32</v>
      </c>
      <c r="H1645" s="59"/>
    </row>
    <row r="1646" spans="1:8">
      <c r="A1646" s="64">
        <v>10</v>
      </c>
      <c r="B1646" s="65" t="s">
        <v>896</v>
      </c>
      <c r="C1646" s="116" t="s">
        <v>104</v>
      </c>
      <c r="D1646" s="125"/>
      <c r="E1646" s="125" t="s">
        <v>133</v>
      </c>
      <c r="F1646" s="58"/>
      <c r="G1646" s="199">
        <v>9858959.3000000007</v>
      </c>
      <c r="H1646" s="59"/>
    </row>
    <row r="1647" spans="1:8">
      <c r="A1647" s="64"/>
      <c r="B1647" s="75"/>
      <c r="C1647" s="56"/>
      <c r="D1647" s="57"/>
      <c r="E1647" s="57"/>
      <c r="F1647" s="58"/>
      <c r="G1647" s="58"/>
      <c r="H1647" s="59"/>
    </row>
    <row r="1648" spans="1:8">
      <c r="A1648" s="64"/>
      <c r="B1648" s="75"/>
      <c r="C1648" s="56"/>
      <c r="D1648" s="57"/>
      <c r="E1648" s="57"/>
      <c r="F1648" s="58"/>
      <c r="G1648" s="58"/>
      <c r="H1648" s="59"/>
    </row>
    <row r="1649" spans="1:8">
      <c r="A1649" s="64"/>
      <c r="B1649" s="75"/>
      <c r="C1649" s="56"/>
      <c r="D1649" s="57"/>
      <c r="E1649" s="57"/>
      <c r="F1649" s="58"/>
      <c r="G1649" s="58"/>
      <c r="H1649" s="59"/>
    </row>
    <row r="1650" spans="1:8">
      <c r="A1650" s="64"/>
      <c r="B1650" s="75"/>
      <c r="C1650" s="56"/>
      <c r="D1650" s="57"/>
      <c r="E1650" s="57"/>
      <c r="F1650" s="58"/>
      <c r="G1650" s="58"/>
      <c r="H1650" s="59"/>
    </row>
    <row r="1651" spans="1:8">
      <c r="A1651" s="64"/>
      <c r="B1651" s="75"/>
      <c r="C1651" s="56"/>
      <c r="D1651" s="57"/>
      <c r="E1651" s="57"/>
      <c r="F1651" s="58"/>
      <c r="G1651" s="58"/>
      <c r="H1651" s="59"/>
    </row>
    <row r="1652" spans="1:8">
      <c r="A1652" s="64"/>
      <c r="B1652" s="75"/>
      <c r="C1652" s="56"/>
      <c r="D1652" s="57"/>
      <c r="E1652" s="57"/>
      <c r="F1652" s="58"/>
      <c r="G1652" s="58"/>
      <c r="H1652" s="59"/>
    </row>
    <row r="1653" spans="1:8">
      <c r="A1653" s="64"/>
      <c r="B1653" s="75"/>
      <c r="C1653" s="56"/>
      <c r="D1653" s="57"/>
      <c r="E1653" s="57"/>
      <c r="F1653" s="58"/>
      <c r="G1653" s="58"/>
      <c r="H1653" s="59"/>
    </row>
    <row r="1654" spans="1:8">
      <c r="A1654" s="64"/>
      <c r="B1654" s="55"/>
      <c r="C1654" s="56"/>
      <c r="D1654" s="57"/>
      <c r="E1654" s="57"/>
      <c r="F1654" s="58"/>
      <c r="G1654" s="58"/>
      <c r="H1654" s="59"/>
    </row>
    <row r="1655" spans="1:8">
      <c r="A1655" s="64"/>
      <c r="B1655" s="55"/>
      <c r="C1655" s="56"/>
      <c r="D1655" s="57"/>
      <c r="E1655" s="57"/>
      <c r="F1655" s="58"/>
      <c r="G1655" s="58"/>
      <c r="H1655" s="59"/>
    </row>
    <row r="1656" spans="1:8">
      <c r="A1656" s="64"/>
      <c r="B1656" s="55"/>
      <c r="C1656" s="56"/>
      <c r="D1656" s="57"/>
      <c r="E1656" s="57"/>
      <c r="F1656" s="58"/>
      <c r="G1656" s="58"/>
      <c r="H1656" s="59"/>
    </row>
    <row r="1657" spans="1:8">
      <c r="A1657" s="64"/>
      <c r="B1657" s="55"/>
      <c r="C1657" s="56"/>
      <c r="D1657" s="57"/>
      <c r="E1657" s="57"/>
      <c r="F1657" s="58"/>
      <c r="G1657" s="58"/>
      <c r="H1657" s="59"/>
    </row>
    <row r="1658" spans="1:8">
      <c r="A1658" s="64"/>
      <c r="B1658" s="55"/>
      <c r="C1658" s="56"/>
      <c r="D1658" s="57"/>
      <c r="E1658" s="57"/>
      <c r="F1658" s="58"/>
      <c r="G1658" s="58"/>
      <c r="H1658" s="59"/>
    </row>
    <row r="1659" spans="1:8">
      <c r="A1659" s="64"/>
      <c r="B1659" s="55"/>
      <c r="C1659" s="56"/>
      <c r="D1659" s="57"/>
      <c r="E1659" s="57"/>
      <c r="F1659" s="58"/>
      <c r="G1659" s="58"/>
      <c r="H1659" s="59"/>
    </row>
    <row r="1660" spans="1:8">
      <c r="A1660" s="64"/>
      <c r="B1660" s="55"/>
      <c r="C1660" s="56"/>
      <c r="D1660" s="57"/>
      <c r="E1660" s="57"/>
      <c r="F1660" s="58"/>
      <c r="G1660" s="58"/>
      <c r="H1660" s="59"/>
    </row>
    <row r="1661" spans="1:8">
      <c r="A1661" s="64"/>
      <c r="B1661" s="55"/>
      <c r="C1661" s="56"/>
      <c r="D1661" s="57"/>
      <c r="E1661" s="57"/>
      <c r="F1661" s="58"/>
      <c r="G1661" s="58"/>
      <c r="H1661" s="59"/>
    </row>
    <row r="1662" spans="1:8">
      <c r="A1662" s="64"/>
      <c r="B1662" s="55"/>
      <c r="C1662" s="56"/>
      <c r="D1662" s="57"/>
      <c r="E1662" s="57"/>
      <c r="F1662" s="58"/>
      <c r="G1662" s="58"/>
      <c r="H1662" s="59"/>
    </row>
    <row r="1663" spans="1:8">
      <c r="A1663" s="64"/>
      <c r="B1663" s="55"/>
      <c r="C1663" s="56"/>
      <c r="D1663" s="57"/>
      <c r="E1663" s="57"/>
      <c r="F1663" s="58"/>
      <c r="G1663" s="58"/>
      <c r="H1663" s="59"/>
    </row>
    <row r="1664" spans="1:8">
      <c r="A1664" s="64"/>
      <c r="B1664" s="55"/>
      <c r="C1664" s="56"/>
      <c r="D1664" s="57"/>
      <c r="E1664" s="57"/>
      <c r="F1664" s="81"/>
      <c r="G1664" s="82"/>
      <c r="H1664" s="83"/>
    </row>
    <row r="1665" spans="1:11">
      <c r="A1665" s="64"/>
      <c r="B1665" s="55"/>
      <c r="C1665" s="56"/>
      <c r="D1665" s="57"/>
      <c r="E1665" s="57"/>
      <c r="F1665" s="58"/>
      <c r="G1665" s="58"/>
      <c r="H1665" s="59"/>
    </row>
    <row r="1666" spans="1:11" ht="13" thickBot="1">
      <c r="A1666" s="64"/>
      <c r="B1666" s="65"/>
      <c r="C1666" s="66"/>
      <c r="D1666" s="84"/>
      <c r="E1666" s="84"/>
      <c r="F1666" s="58"/>
      <c r="G1666" s="58"/>
      <c r="H1666" s="59"/>
    </row>
    <row r="1667" spans="1:11" ht="14" thickTop="1" thickBot="1">
      <c r="A1667" s="749" t="s">
        <v>10</v>
      </c>
      <c r="B1667" s="750"/>
      <c r="C1667" s="750"/>
      <c r="D1667" s="71"/>
      <c r="E1667" s="71"/>
      <c r="F1667" s="62">
        <f>SUM(F1637:F1666)</f>
        <v>96075697.579999998</v>
      </c>
      <c r="G1667" s="62">
        <f>SUM(G1637:G1666)</f>
        <v>91471479.280000001</v>
      </c>
      <c r="H1667" s="63">
        <f>SUM(F1667-G1667)</f>
        <v>4604218.299999997</v>
      </c>
      <c r="I1667" s="44">
        <f>SUM(F1667)</f>
        <v>96075697.579999998</v>
      </c>
      <c r="J1667" s="44">
        <f t="shared" ref="J1667:K1667" si="6">SUM(G1667)</f>
        <v>91471479.280000001</v>
      </c>
      <c r="K1667" s="44">
        <f t="shared" si="6"/>
        <v>4604218.299999997</v>
      </c>
    </row>
    <row r="1668" spans="1:11" ht="16" thickTop="1">
      <c r="A1668" s="3"/>
      <c r="B1668" s="2"/>
      <c r="C1668" s="2"/>
      <c r="D1668" s="4"/>
      <c r="E1668" s="4"/>
      <c r="F1668" s="1"/>
      <c r="G1668" s="1"/>
      <c r="H1668" s="1"/>
    </row>
    <row r="1669" spans="1:11" ht="15.5">
      <c r="A1669" s="3"/>
      <c r="B1669" s="2"/>
      <c r="C1669" s="2"/>
      <c r="D1669" s="4"/>
      <c r="E1669" s="4"/>
      <c r="F1669" s="1"/>
      <c r="G1669" s="1"/>
      <c r="H1669" s="1"/>
    </row>
    <row r="1670" spans="1:11" ht="15.5">
      <c r="A1670" s="3"/>
      <c r="B1670" s="2"/>
      <c r="C1670" s="2"/>
      <c r="D1670" s="4"/>
      <c r="E1670" s="4"/>
      <c r="F1670" s="1"/>
      <c r="G1670" s="1"/>
      <c r="H1670" s="1"/>
    </row>
    <row r="1671" spans="1:11" ht="15.5">
      <c r="A1671" s="3"/>
      <c r="B1671" s="2"/>
      <c r="C1671" s="2"/>
      <c r="D1671" s="4"/>
      <c r="E1671" s="4"/>
      <c r="F1671" s="1"/>
      <c r="G1671" s="1"/>
      <c r="H1671" s="1"/>
    </row>
    <row r="1672" spans="1:11" ht="15.5">
      <c r="A1672" s="3"/>
      <c r="B1672" s="2"/>
      <c r="C1672" s="2"/>
      <c r="D1672" s="4"/>
      <c r="E1672" s="4"/>
      <c r="F1672" s="1"/>
      <c r="G1672" s="1"/>
      <c r="H1672" s="1"/>
    </row>
    <row r="1673" spans="1:11" ht="15.5">
      <c r="A1673" s="3"/>
      <c r="B1673" s="2"/>
      <c r="C1673" s="2"/>
      <c r="D1673" s="4"/>
      <c r="E1673" s="4"/>
      <c r="F1673" s="1"/>
      <c r="G1673" s="1"/>
      <c r="H1673" s="1"/>
    </row>
    <row r="1674" spans="1:11" ht="15.5">
      <c r="A1674" s="3"/>
      <c r="B1674" s="2"/>
      <c r="C1674" s="2"/>
      <c r="D1674" s="4"/>
      <c r="E1674" s="4"/>
      <c r="F1674" s="1"/>
      <c r="G1674" s="1"/>
      <c r="H1674" s="1"/>
    </row>
    <row r="1675" spans="1:11" ht="15.5">
      <c r="A1675" s="3"/>
      <c r="B1675" s="2"/>
      <c r="C1675" s="2"/>
      <c r="D1675" s="4"/>
      <c r="E1675" s="4"/>
      <c r="F1675" s="1"/>
      <c r="G1675" s="1"/>
      <c r="H1675" s="1"/>
    </row>
    <row r="1676" spans="1:11" ht="15.5">
      <c r="A1676" s="3"/>
      <c r="B1676" s="2"/>
      <c r="C1676" s="2"/>
      <c r="D1676" s="4"/>
      <c r="E1676" s="4"/>
      <c r="F1676" s="1"/>
      <c r="G1676" s="1"/>
      <c r="H1676" s="1"/>
    </row>
    <row r="1677" spans="1:11" ht="15.5">
      <c r="A1677" s="3"/>
      <c r="B1677" s="2"/>
      <c r="C1677" s="2"/>
      <c r="D1677" s="4"/>
      <c r="E1677" s="4"/>
      <c r="F1677" s="1"/>
      <c r="G1677" s="1"/>
      <c r="H1677" s="1"/>
    </row>
    <row r="1678" spans="1:11" ht="15.5">
      <c r="A1678" s="3"/>
      <c r="B1678" s="2"/>
      <c r="C1678" s="2"/>
      <c r="D1678" s="4"/>
      <c r="E1678" s="4"/>
      <c r="F1678" s="1"/>
      <c r="G1678" s="1"/>
      <c r="H1678" s="1"/>
    </row>
    <row r="1679" spans="1:11" ht="15.5">
      <c r="A1679" s="3"/>
      <c r="B1679" s="2"/>
      <c r="C1679" s="2"/>
      <c r="D1679" s="4"/>
      <c r="E1679" s="4"/>
      <c r="F1679" s="1"/>
      <c r="G1679" s="1"/>
      <c r="H1679" s="1"/>
    </row>
    <row r="1680" spans="1:11" ht="15.5">
      <c r="A1680" s="3"/>
      <c r="B1680" s="2"/>
      <c r="C1680" s="2"/>
      <c r="D1680" s="4"/>
      <c r="E1680" s="4"/>
      <c r="F1680" s="1"/>
      <c r="G1680" s="1"/>
      <c r="H1680" s="1"/>
    </row>
    <row r="1681" spans="1:8" ht="15.5">
      <c r="A1681" s="3"/>
      <c r="B1681" s="2"/>
      <c r="C1681" s="2"/>
      <c r="D1681" s="4"/>
      <c r="E1681" s="4"/>
      <c r="F1681" s="1"/>
      <c r="G1681" s="1"/>
      <c r="H1681" s="1"/>
    </row>
    <row r="1683" spans="1:8" ht="17.5">
      <c r="A1683" s="705" t="s">
        <v>0</v>
      </c>
      <c r="B1683" s="705"/>
      <c r="C1683" s="705"/>
      <c r="D1683" s="705"/>
      <c r="E1683" s="705"/>
      <c r="F1683" s="705"/>
      <c r="G1683" s="705"/>
      <c r="H1683" s="705"/>
    </row>
    <row r="1684" spans="1:8" ht="15.5">
      <c r="A1684" s="739" t="s">
        <v>11</v>
      </c>
      <c r="B1684" s="739"/>
      <c r="C1684" s="739"/>
      <c r="D1684" s="739"/>
      <c r="E1684" s="739"/>
      <c r="F1684" s="739"/>
      <c r="G1684" s="739"/>
      <c r="H1684" s="739"/>
    </row>
    <row r="1685" spans="1:8" ht="15.5">
      <c r="A1685" s="739" t="s">
        <v>12</v>
      </c>
      <c r="B1685" s="739"/>
      <c r="C1685" s="739"/>
      <c r="D1685" s="739"/>
      <c r="E1685" s="739"/>
      <c r="F1685" s="739"/>
      <c r="G1685" s="739"/>
      <c r="H1685" s="739"/>
    </row>
    <row r="1686" spans="1:8" ht="15.5">
      <c r="A1686" s="3"/>
      <c r="B1686" s="2"/>
      <c r="C1686" s="2"/>
      <c r="D1686" s="4"/>
      <c r="E1686" s="4"/>
      <c r="F1686" s="1"/>
      <c r="G1686" s="1"/>
      <c r="H1686" s="1"/>
    </row>
    <row r="1687" spans="1:8" ht="15.5">
      <c r="A1687" s="3"/>
      <c r="B1687" s="2"/>
      <c r="C1687" s="2"/>
      <c r="D1687" s="4"/>
      <c r="E1687" s="4"/>
      <c r="F1687" s="1"/>
      <c r="G1687" s="1"/>
      <c r="H1687" s="639" t="s">
        <v>918</v>
      </c>
    </row>
    <row r="1688" spans="1:8" ht="15.5">
      <c r="A1688" s="762" t="s">
        <v>831</v>
      </c>
      <c r="B1688" s="762"/>
      <c r="C1688" s="762"/>
      <c r="D1688" s="762"/>
      <c r="E1688" s="762"/>
      <c r="F1688" s="1"/>
      <c r="G1688" s="1"/>
      <c r="H1688" s="1"/>
    </row>
    <row r="1689" spans="1:8" ht="16" thickBot="1">
      <c r="A1689" s="3"/>
      <c r="B1689" s="5"/>
      <c r="C1689" s="2"/>
      <c r="D1689" s="4"/>
      <c r="E1689" s="4"/>
      <c r="F1689" s="1"/>
      <c r="G1689" s="1"/>
      <c r="H1689" s="1"/>
    </row>
    <row r="1690" spans="1:8" ht="16.5" thickTop="1" thickBot="1">
      <c r="A1690" s="6" t="s">
        <v>3</v>
      </c>
      <c r="B1690" s="616" t="s">
        <v>901</v>
      </c>
      <c r="C1690" s="616" t="s">
        <v>291</v>
      </c>
      <c r="D1690" s="7" t="s">
        <v>4</v>
      </c>
      <c r="E1690" s="7" t="s">
        <v>13</v>
      </c>
      <c r="F1690" s="8" t="s">
        <v>6</v>
      </c>
      <c r="G1690" s="8" t="s">
        <v>7</v>
      </c>
      <c r="H1690" s="9" t="s">
        <v>8</v>
      </c>
    </row>
    <row r="1691" spans="1:8" ht="13" thickTop="1">
      <c r="A1691" s="48">
        <v>1</v>
      </c>
      <c r="B1691" s="79" t="s">
        <v>902</v>
      </c>
      <c r="C1691" s="85" t="s">
        <v>17</v>
      </c>
      <c r="D1691" s="86"/>
      <c r="E1691" s="86" t="s">
        <v>131</v>
      </c>
      <c r="F1691" s="52"/>
      <c r="G1691" s="52">
        <v>39114932.5</v>
      </c>
      <c r="H1691" s="53"/>
    </row>
    <row r="1692" spans="1:8">
      <c r="A1692" s="54">
        <v>2</v>
      </c>
      <c r="B1692" s="55" t="s">
        <v>897</v>
      </c>
      <c r="C1692" s="116" t="s">
        <v>105</v>
      </c>
      <c r="D1692" s="36"/>
      <c r="E1692" s="57" t="s">
        <v>140</v>
      </c>
      <c r="F1692" s="58">
        <v>1840097</v>
      </c>
      <c r="G1692" s="58"/>
      <c r="H1692" s="59"/>
    </row>
    <row r="1693" spans="1:8">
      <c r="A1693" s="54">
        <v>3</v>
      </c>
      <c r="B1693" s="65" t="s">
        <v>898</v>
      </c>
      <c r="C1693" s="116" t="s">
        <v>105</v>
      </c>
      <c r="D1693" s="40"/>
      <c r="E1693" s="84" t="s">
        <v>140</v>
      </c>
      <c r="F1693" s="58">
        <v>5694218</v>
      </c>
      <c r="G1693" s="58"/>
      <c r="H1693" s="59"/>
    </row>
    <row r="1694" spans="1:8">
      <c r="A1694" s="54">
        <v>4</v>
      </c>
      <c r="B1694" s="65" t="s">
        <v>899</v>
      </c>
      <c r="C1694" s="116" t="s">
        <v>105</v>
      </c>
      <c r="D1694" s="40"/>
      <c r="E1694" s="84" t="s">
        <v>140</v>
      </c>
      <c r="F1694" s="58">
        <v>611643</v>
      </c>
      <c r="G1694" s="58"/>
      <c r="H1694" s="59"/>
    </row>
    <row r="1695" spans="1:8">
      <c r="A1695" s="54">
        <v>5</v>
      </c>
      <c r="B1695" s="65" t="s">
        <v>896</v>
      </c>
      <c r="C1695" s="116" t="s">
        <v>105</v>
      </c>
      <c r="D1695" s="40"/>
      <c r="E1695" s="84" t="s">
        <v>140</v>
      </c>
      <c r="F1695" s="58">
        <v>102897544.7</v>
      </c>
      <c r="G1695" s="58"/>
      <c r="H1695" s="59"/>
    </row>
    <row r="1696" spans="1:8">
      <c r="A1696" s="54">
        <v>6</v>
      </c>
      <c r="B1696" s="55" t="s">
        <v>897</v>
      </c>
      <c r="C1696" s="56" t="s">
        <v>20</v>
      </c>
      <c r="D1696" s="57"/>
      <c r="E1696" s="57" t="s">
        <v>132</v>
      </c>
      <c r="F1696" s="58"/>
      <c r="G1696" s="58">
        <v>4028973</v>
      </c>
      <c r="H1696" s="59"/>
    </row>
    <row r="1697" spans="1:8">
      <c r="A1697" s="54">
        <v>7</v>
      </c>
      <c r="B1697" s="55" t="s">
        <v>898</v>
      </c>
      <c r="C1697" s="56" t="s">
        <v>20</v>
      </c>
      <c r="D1697" s="125"/>
      <c r="E1697" s="57" t="s">
        <v>132</v>
      </c>
      <c r="F1697" s="58"/>
      <c r="G1697" s="200">
        <v>3054667</v>
      </c>
      <c r="H1697" s="59"/>
    </row>
    <row r="1698" spans="1:8">
      <c r="A1698" s="54">
        <v>8</v>
      </c>
      <c r="B1698" s="55" t="s">
        <v>899</v>
      </c>
      <c r="C1698" s="56" t="s">
        <v>20</v>
      </c>
      <c r="D1698" s="125"/>
      <c r="E1698" s="57" t="s">
        <v>132</v>
      </c>
      <c r="F1698" s="58"/>
      <c r="G1698" s="58">
        <v>32409063</v>
      </c>
      <c r="H1698" s="59"/>
    </row>
    <row r="1699" spans="1:8">
      <c r="A1699" s="54">
        <v>9</v>
      </c>
      <c r="B1699" s="55" t="s">
        <v>896</v>
      </c>
      <c r="C1699" s="56" t="s">
        <v>20</v>
      </c>
      <c r="D1699" s="57"/>
      <c r="E1699" s="57" t="s">
        <v>132</v>
      </c>
      <c r="F1699" s="58"/>
      <c r="G1699" s="58">
        <v>20656354.600000001</v>
      </c>
      <c r="H1699" s="59"/>
    </row>
    <row r="1700" spans="1:8">
      <c r="A1700" s="54">
        <v>10</v>
      </c>
      <c r="B1700" s="65" t="s">
        <v>896</v>
      </c>
      <c r="C1700" s="116" t="s">
        <v>104</v>
      </c>
      <c r="D1700" s="125"/>
      <c r="E1700" s="125" t="s">
        <v>133</v>
      </c>
      <c r="F1700" s="58"/>
      <c r="G1700" s="58"/>
      <c r="H1700" s="59"/>
    </row>
    <row r="1701" spans="1:8">
      <c r="A1701" s="54">
        <v>11</v>
      </c>
      <c r="B1701" s="55" t="s">
        <v>896</v>
      </c>
      <c r="C1701" s="76" t="s">
        <v>350</v>
      </c>
      <c r="D1701" s="40"/>
      <c r="E1701" s="40" t="s">
        <v>349</v>
      </c>
      <c r="F1701" s="58"/>
      <c r="G1701" s="58"/>
      <c r="H1701" s="59"/>
    </row>
    <row r="1702" spans="1:8">
      <c r="A1702" s="54">
        <v>12</v>
      </c>
      <c r="B1702" s="65" t="s">
        <v>896</v>
      </c>
      <c r="C1702" s="183" t="s">
        <v>891</v>
      </c>
      <c r="D1702" s="40"/>
      <c r="E1702" s="37" t="s">
        <v>302</v>
      </c>
      <c r="F1702" s="58">
        <v>2139246</v>
      </c>
      <c r="G1702" s="58"/>
      <c r="H1702" s="59"/>
    </row>
    <row r="1703" spans="1:8">
      <c r="A1703" s="54"/>
      <c r="B1703" s="75"/>
      <c r="C1703" s="183"/>
      <c r="D1703" s="40"/>
      <c r="E1703" s="37"/>
      <c r="F1703" s="58"/>
      <c r="G1703" s="58"/>
      <c r="H1703" s="59"/>
    </row>
    <row r="1704" spans="1:8">
      <c r="A1704" s="54"/>
      <c r="B1704" s="75"/>
      <c r="C1704" s="183"/>
      <c r="D1704" s="40"/>
      <c r="E1704" s="37"/>
      <c r="F1704" s="58"/>
      <c r="G1704" s="58"/>
      <c r="H1704" s="59"/>
    </row>
    <row r="1705" spans="1:8">
      <c r="A1705" s="54"/>
      <c r="B1705" s="75"/>
      <c r="C1705" s="183"/>
      <c r="D1705" s="40"/>
      <c r="E1705" s="37"/>
      <c r="F1705" s="58"/>
      <c r="G1705" s="58"/>
      <c r="H1705" s="59"/>
    </row>
    <row r="1706" spans="1:8">
      <c r="A1706" s="54"/>
      <c r="B1706" s="75"/>
      <c r="C1706" s="183"/>
      <c r="D1706" s="40"/>
      <c r="E1706" s="37"/>
      <c r="F1706" s="58"/>
      <c r="G1706" s="58"/>
      <c r="H1706" s="59"/>
    </row>
    <row r="1707" spans="1:8">
      <c r="A1707" s="54"/>
      <c r="B1707" s="75"/>
      <c r="C1707" s="183"/>
      <c r="D1707" s="40"/>
      <c r="E1707" s="37"/>
      <c r="F1707" s="58"/>
      <c r="G1707" s="58"/>
      <c r="H1707" s="59"/>
    </row>
    <row r="1708" spans="1:8">
      <c r="A1708" s="54"/>
      <c r="B1708" s="75"/>
      <c r="C1708" s="183"/>
      <c r="D1708" s="40"/>
      <c r="E1708" s="37"/>
      <c r="F1708" s="58"/>
      <c r="G1708" s="58"/>
      <c r="H1708" s="59"/>
    </row>
    <row r="1709" spans="1:8">
      <c r="A1709" s="54"/>
      <c r="B1709" s="75"/>
      <c r="C1709" s="183"/>
      <c r="D1709" s="40"/>
      <c r="E1709" s="37"/>
      <c r="F1709" s="58"/>
      <c r="G1709" s="58"/>
      <c r="H1709" s="59"/>
    </row>
    <row r="1710" spans="1:8">
      <c r="A1710" s="54"/>
      <c r="B1710" s="75"/>
      <c r="C1710" s="183"/>
      <c r="D1710" s="40"/>
      <c r="E1710" s="37"/>
      <c r="F1710" s="58"/>
      <c r="G1710" s="58"/>
      <c r="H1710" s="59"/>
    </row>
    <row r="1711" spans="1:8">
      <c r="A1711" s="54"/>
      <c r="B1711" s="75"/>
      <c r="C1711" s="183"/>
      <c r="D1711" s="40"/>
      <c r="E1711" s="37"/>
      <c r="F1711" s="58"/>
      <c r="G1711" s="58"/>
      <c r="H1711" s="59"/>
    </row>
    <row r="1712" spans="1:8">
      <c r="A1712" s="54"/>
      <c r="B1712" s="75"/>
      <c r="C1712" s="183"/>
      <c r="D1712" s="40"/>
      <c r="E1712" s="37"/>
      <c r="F1712" s="58"/>
      <c r="G1712" s="58"/>
      <c r="H1712" s="59"/>
    </row>
    <row r="1713" spans="1:11">
      <c r="A1713" s="54"/>
      <c r="B1713" s="75"/>
      <c r="C1713" s="183"/>
      <c r="D1713" s="40"/>
      <c r="E1713" s="37"/>
      <c r="F1713" s="58"/>
      <c r="G1713" s="58"/>
      <c r="H1713" s="59"/>
    </row>
    <row r="1714" spans="1:11">
      <c r="A1714" s="54"/>
      <c r="B1714" s="75"/>
      <c r="C1714" s="183"/>
      <c r="D1714" s="40"/>
      <c r="E1714" s="37"/>
      <c r="F1714" s="58"/>
      <c r="G1714" s="58"/>
      <c r="H1714" s="59"/>
    </row>
    <row r="1715" spans="1:11">
      <c r="A1715" s="54"/>
      <c r="B1715" s="75"/>
      <c r="C1715" s="183"/>
      <c r="D1715" s="40"/>
      <c r="E1715" s="37"/>
      <c r="F1715" s="58"/>
      <c r="G1715" s="58"/>
      <c r="H1715" s="59"/>
    </row>
    <row r="1716" spans="1:11">
      <c r="A1716" s="54"/>
      <c r="B1716" s="75"/>
      <c r="C1716" s="183"/>
      <c r="D1716" s="40"/>
      <c r="E1716" s="37"/>
      <c r="F1716" s="58"/>
      <c r="G1716" s="58"/>
      <c r="H1716" s="59"/>
    </row>
    <row r="1717" spans="1:11">
      <c r="A1717" s="54"/>
      <c r="B1717" s="75"/>
      <c r="C1717" s="183"/>
      <c r="D1717" s="40"/>
      <c r="E1717" s="37"/>
      <c r="F1717" s="58"/>
      <c r="G1717" s="58"/>
      <c r="H1717" s="59"/>
    </row>
    <row r="1718" spans="1:11">
      <c r="A1718" s="54"/>
      <c r="B1718" s="75"/>
      <c r="C1718" s="183"/>
      <c r="D1718" s="40"/>
      <c r="E1718" s="37"/>
      <c r="F1718" s="58"/>
      <c r="G1718" s="58"/>
      <c r="H1718" s="59"/>
    </row>
    <row r="1719" spans="1:11">
      <c r="A1719" s="54"/>
      <c r="B1719" s="75"/>
      <c r="C1719" s="183"/>
      <c r="D1719" s="40"/>
      <c r="E1719" s="37"/>
      <c r="F1719" s="58"/>
      <c r="G1719" s="58"/>
      <c r="H1719" s="59"/>
    </row>
    <row r="1720" spans="1:11" ht="13" thickBot="1">
      <c r="A1720" s="54"/>
      <c r="B1720" s="75"/>
      <c r="C1720" s="183"/>
      <c r="D1720" s="40"/>
      <c r="E1720" s="37"/>
      <c r="F1720" s="58"/>
      <c r="G1720" s="58"/>
      <c r="H1720" s="59"/>
    </row>
    <row r="1721" spans="1:11" ht="14" thickTop="1" thickBot="1">
      <c r="A1721" s="749" t="s">
        <v>10</v>
      </c>
      <c r="B1721" s="750"/>
      <c r="C1721" s="750"/>
      <c r="D1721" s="71"/>
      <c r="E1721" s="71"/>
      <c r="F1721" s="62">
        <f>SUM(F1691:F1720)</f>
        <v>113182748.7</v>
      </c>
      <c r="G1721" s="62">
        <f>SUM(G1691:G1720)</f>
        <v>99263990.099999994</v>
      </c>
      <c r="H1721" s="63">
        <f>SUM(F1721-G1721)</f>
        <v>13918758.600000009</v>
      </c>
      <c r="I1721" s="44">
        <f>SUM(F1721)</f>
        <v>113182748.7</v>
      </c>
      <c r="J1721" s="44">
        <f t="shared" ref="J1721:K1721" si="7">SUM(G1721)</f>
        <v>99263990.099999994</v>
      </c>
      <c r="K1721" s="44">
        <f t="shared" si="7"/>
        <v>13918758.600000009</v>
      </c>
    </row>
    <row r="1722" spans="1:11" ht="16" thickTop="1">
      <c r="A1722" s="25"/>
      <c r="B1722" s="25"/>
      <c r="C1722" s="25"/>
      <c r="D1722" s="26"/>
      <c r="E1722" s="26"/>
      <c r="F1722" s="27"/>
      <c r="G1722" s="27"/>
      <c r="H1722" s="27"/>
    </row>
    <row r="1723" spans="1:11" ht="15.5">
      <c r="A1723" s="25"/>
      <c r="B1723" s="25"/>
      <c r="C1723" s="25"/>
      <c r="D1723" s="26"/>
      <c r="E1723" s="26"/>
      <c r="F1723" s="27"/>
      <c r="G1723" s="27"/>
      <c r="H1723" s="27"/>
    </row>
    <row r="1724" spans="1:11" ht="15.5">
      <c r="A1724" s="25"/>
      <c r="B1724" s="25"/>
      <c r="C1724" s="25"/>
      <c r="D1724" s="26"/>
      <c r="E1724" s="26"/>
      <c r="F1724" s="27"/>
      <c r="G1724" s="27"/>
      <c r="H1724" s="27"/>
    </row>
    <row r="1725" spans="1:11" ht="15.5">
      <c r="A1725" s="25"/>
      <c r="B1725" s="25"/>
      <c r="C1725" s="25"/>
      <c r="D1725" s="26"/>
      <c r="E1725" s="26"/>
      <c r="F1725" s="27"/>
      <c r="G1725" s="27"/>
      <c r="H1725" s="27"/>
    </row>
    <row r="1726" spans="1:11" ht="15.5">
      <c r="A1726" s="25"/>
      <c r="B1726" s="25"/>
      <c r="C1726" s="25"/>
      <c r="D1726" s="26"/>
      <c r="E1726" s="26"/>
      <c r="F1726" s="27"/>
      <c r="G1726" s="27"/>
      <c r="H1726" s="27"/>
    </row>
    <row r="1727" spans="1:11" ht="15.5">
      <c r="A1727" s="25"/>
      <c r="B1727" s="25"/>
      <c r="C1727" s="25"/>
      <c r="D1727" s="26"/>
      <c r="E1727" s="26"/>
      <c r="F1727" s="27"/>
      <c r="G1727" s="27"/>
      <c r="H1727" s="27"/>
    </row>
    <row r="1728" spans="1:11" ht="15.5">
      <c r="A1728" s="25"/>
      <c r="B1728" s="25"/>
      <c r="C1728" s="25"/>
      <c r="D1728" s="26"/>
      <c r="E1728" s="26"/>
      <c r="F1728" s="27"/>
      <c r="G1728" s="27"/>
      <c r="H1728" s="27"/>
    </row>
    <row r="1729" spans="1:8" ht="15.5">
      <c r="A1729" s="25"/>
      <c r="B1729" s="25"/>
      <c r="C1729" s="25"/>
      <c r="D1729" s="26"/>
      <c r="E1729" s="26"/>
      <c r="F1729" s="27"/>
      <c r="G1729" s="27"/>
      <c r="H1729" s="27"/>
    </row>
    <row r="1730" spans="1:8" ht="15.5">
      <c r="A1730" s="25"/>
      <c r="B1730" s="25"/>
      <c r="C1730" s="25"/>
      <c r="D1730" s="26"/>
      <c r="E1730" s="26"/>
      <c r="F1730" s="27"/>
      <c r="G1730" s="27"/>
      <c r="H1730" s="27"/>
    </row>
    <row r="1731" spans="1:8" ht="15.5">
      <c r="A1731" s="25"/>
      <c r="B1731" s="25"/>
      <c r="C1731" s="25"/>
      <c r="D1731" s="26"/>
      <c r="E1731" s="26"/>
      <c r="F1731" s="27"/>
      <c r="G1731" s="27"/>
      <c r="H1731" s="27"/>
    </row>
    <row r="1732" spans="1:8" ht="15.5">
      <c r="A1732" s="25"/>
      <c r="B1732" s="25"/>
      <c r="C1732" s="25"/>
      <c r="D1732" s="26"/>
      <c r="E1732" s="26"/>
      <c r="F1732" s="27"/>
      <c r="G1732" s="27"/>
      <c r="H1732" s="27"/>
    </row>
    <row r="1733" spans="1:8" ht="15.5">
      <c r="A1733" s="25"/>
      <c r="B1733" s="25"/>
      <c r="C1733" s="25"/>
      <c r="D1733" s="26"/>
      <c r="E1733" s="26"/>
      <c r="F1733" s="27"/>
      <c r="G1733" s="27"/>
      <c r="H1733" s="27"/>
    </row>
    <row r="1734" spans="1:8" ht="15.5">
      <c r="A1734" s="25"/>
      <c r="B1734" s="25"/>
      <c r="C1734" s="25"/>
      <c r="D1734" s="26"/>
      <c r="E1734" s="26"/>
      <c r="F1734" s="27"/>
      <c r="G1734" s="27"/>
      <c r="H1734" s="27"/>
    </row>
    <row r="1736" spans="1:8" ht="17.5">
      <c r="A1736" s="705" t="s">
        <v>0</v>
      </c>
      <c r="B1736" s="705"/>
      <c r="C1736" s="705"/>
      <c r="D1736" s="705"/>
      <c r="E1736" s="705"/>
      <c r="F1736" s="705"/>
      <c r="G1736" s="705"/>
      <c r="H1736" s="705"/>
    </row>
    <row r="1737" spans="1:8" ht="15.5">
      <c r="A1737" s="739" t="s">
        <v>11</v>
      </c>
      <c r="B1737" s="739"/>
      <c r="C1737" s="739"/>
      <c r="D1737" s="739"/>
      <c r="E1737" s="739"/>
      <c r="F1737" s="739"/>
      <c r="G1737" s="739"/>
      <c r="H1737" s="739"/>
    </row>
    <row r="1738" spans="1:8" ht="15.5">
      <c r="A1738" s="739" t="s">
        <v>12</v>
      </c>
      <c r="B1738" s="739"/>
      <c r="C1738" s="739"/>
      <c r="D1738" s="739"/>
      <c r="E1738" s="739"/>
      <c r="F1738" s="739"/>
      <c r="G1738" s="739"/>
      <c r="H1738" s="739"/>
    </row>
    <row r="1739" spans="1:8" ht="15.5">
      <c r="A1739" s="3"/>
      <c r="B1739" s="2"/>
      <c r="C1739" s="2"/>
      <c r="D1739" s="4"/>
      <c r="E1739" s="4"/>
      <c r="F1739" s="1"/>
      <c r="G1739" s="1"/>
      <c r="H1739" s="1"/>
    </row>
    <row r="1740" spans="1:8" ht="15.5">
      <c r="A1740" s="3"/>
      <c r="B1740" s="2"/>
      <c r="C1740" s="2"/>
      <c r="D1740" s="4"/>
      <c r="E1740" s="4"/>
      <c r="F1740" s="1"/>
      <c r="G1740" s="1"/>
      <c r="H1740" s="639" t="s">
        <v>919</v>
      </c>
    </row>
    <row r="1741" spans="1:8" ht="15.5">
      <c r="A1741" s="740" t="s">
        <v>832</v>
      </c>
      <c r="B1741" s="741"/>
      <c r="C1741" s="741"/>
      <c r="D1741" s="741"/>
      <c r="E1741" s="741"/>
      <c r="F1741" s="1"/>
      <c r="G1741" s="1"/>
      <c r="H1741" s="1"/>
    </row>
    <row r="1742" spans="1:8" ht="16" thickBot="1">
      <c r="A1742" s="3"/>
      <c r="B1742" s="5"/>
      <c r="C1742" s="2"/>
      <c r="D1742" s="4"/>
      <c r="E1742" s="4"/>
      <c r="F1742" s="1"/>
      <c r="G1742" s="1"/>
      <c r="H1742" s="1"/>
    </row>
    <row r="1743" spans="1:8" ht="16.5" thickTop="1" thickBot="1">
      <c r="A1743" s="6" t="s">
        <v>3</v>
      </c>
      <c r="B1743" s="616" t="s">
        <v>901</v>
      </c>
      <c r="C1743" s="616" t="s">
        <v>291</v>
      </c>
      <c r="D1743" s="7" t="s">
        <v>4</v>
      </c>
      <c r="E1743" s="7" t="s">
        <v>13</v>
      </c>
      <c r="F1743" s="8" t="s">
        <v>6</v>
      </c>
      <c r="G1743" s="8" t="s">
        <v>7</v>
      </c>
      <c r="H1743" s="9" t="s">
        <v>8</v>
      </c>
    </row>
    <row r="1744" spans="1:8" ht="13" thickTop="1">
      <c r="A1744" s="64">
        <v>1</v>
      </c>
      <c r="B1744" s="49" t="s">
        <v>902</v>
      </c>
      <c r="C1744" s="94" t="s">
        <v>17</v>
      </c>
      <c r="D1744" s="95"/>
      <c r="E1744" s="95" t="s">
        <v>131</v>
      </c>
      <c r="F1744" s="117">
        <v>64774202.909999996</v>
      </c>
      <c r="G1744" s="118"/>
      <c r="H1744" s="119"/>
    </row>
    <row r="1745" spans="1:8">
      <c r="A1745" s="87">
        <v>2</v>
      </c>
      <c r="B1745" s="55" t="s">
        <v>897</v>
      </c>
      <c r="C1745" s="42" t="s">
        <v>107</v>
      </c>
      <c r="D1745" s="36"/>
      <c r="E1745" s="36" t="s">
        <v>141</v>
      </c>
      <c r="F1745" s="201">
        <v>302275857.73000002</v>
      </c>
      <c r="G1745" s="88"/>
      <c r="H1745" s="89"/>
    </row>
    <row r="1746" spans="1:8">
      <c r="A1746" s="90">
        <v>3</v>
      </c>
      <c r="B1746" s="55" t="s">
        <v>898</v>
      </c>
      <c r="C1746" s="42" t="s">
        <v>107</v>
      </c>
      <c r="D1746" s="36"/>
      <c r="E1746" s="36" t="s">
        <v>141</v>
      </c>
      <c r="F1746" s="201">
        <v>428227383.31</v>
      </c>
      <c r="G1746" s="88"/>
      <c r="H1746" s="89"/>
    </row>
    <row r="1747" spans="1:8">
      <c r="A1747" s="87">
        <v>4</v>
      </c>
      <c r="B1747" s="55" t="s">
        <v>899</v>
      </c>
      <c r="C1747" s="42" t="s">
        <v>107</v>
      </c>
      <c r="D1747" s="36"/>
      <c r="E1747" s="36" t="s">
        <v>141</v>
      </c>
      <c r="F1747" s="201">
        <v>253855319.86000001</v>
      </c>
      <c r="G1747" s="88"/>
      <c r="H1747" s="89"/>
    </row>
    <row r="1748" spans="1:8">
      <c r="A1748" s="90">
        <v>5</v>
      </c>
      <c r="B1748" s="55" t="s">
        <v>896</v>
      </c>
      <c r="C1748" s="42" t="s">
        <v>107</v>
      </c>
      <c r="D1748" s="36"/>
      <c r="E1748" s="36" t="s">
        <v>141</v>
      </c>
      <c r="F1748" s="201">
        <v>326120495.17000002</v>
      </c>
      <c r="G1748" s="88"/>
      <c r="H1748" s="89"/>
    </row>
    <row r="1749" spans="1:8">
      <c r="A1749" s="87">
        <v>6</v>
      </c>
      <c r="B1749" s="55" t="s">
        <v>897</v>
      </c>
      <c r="C1749" s="116" t="s">
        <v>20</v>
      </c>
      <c r="D1749" s="125"/>
      <c r="E1749" s="125" t="s">
        <v>132</v>
      </c>
      <c r="F1749" s="88"/>
      <c r="G1749" s="88">
        <v>244046211.09</v>
      </c>
      <c r="H1749" s="89"/>
    </row>
    <row r="1750" spans="1:8">
      <c r="A1750" s="90">
        <v>7</v>
      </c>
      <c r="B1750" s="65" t="s">
        <v>898</v>
      </c>
      <c r="C1750" s="76" t="s">
        <v>20</v>
      </c>
      <c r="D1750" s="40"/>
      <c r="E1750" s="40" t="s">
        <v>132</v>
      </c>
      <c r="F1750" s="88"/>
      <c r="G1750" s="88">
        <v>330319697.31</v>
      </c>
      <c r="H1750" s="89"/>
    </row>
    <row r="1751" spans="1:8">
      <c r="A1751" s="87">
        <v>8</v>
      </c>
      <c r="B1751" s="65" t="s">
        <v>899</v>
      </c>
      <c r="C1751" s="76" t="s">
        <v>20</v>
      </c>
      <c r="D1751" s="40"/>
      <c r="E1751" s="40" t="s">
        <v>132</v>
      </c>
      <c r="F1751" s="46"/>
      <c r="G1751" s="88">
        <v>281964032.75</v>
      </c>
      <c r="H1751" s="89"/>
    </row>
    <row r="1752" spans="1:8">
      <c r="A1752" s="90">
        <v>9</v>
      </c>
      <c r="B1752" s="65" t="s">
        <v>896</v>
      </c>
      <c r="C1752" s="76" t="s">
        <v>20</v>
      </c>
      <c r="D1752" s="40"/>
      <c r="E1752" s="40" t="s">
        <v>132</v>
      </c>
      <c r="F1752" s="88"/>
      <c r="G1752" s="88">
        <v>190766875.31999999</v>
      </c>
      <c r="H1752" s="89"/>
    </row>
    <row r="1753" spans="1:8">
      <c r="A1753" s="87">
        <v>10</v>
      </c>
      <c r="B1753" s="65" t="s">
        <v>896</v>
      </c>
      <c r="C1753" s="76" t="s">
        <v>104</v>
      </c>
      <c r="D1753" s="40"/>
      <c r="E1753" s="40" t="s">
        <v>133</v>
      </c>
      <c r="F1753" s="88"/>
      <c r="G1753" s="88">
        <v>88441055.340000004</v>
      </c>
      <c r="H1753" s="89"/>
    </row>
    <row r="1754" spans="1:8">
      <c r="A1754" s="90">
        <v>11</v>
      </c>
      <c r="B1754" s="55" t="s">
        <v>896</v>
      </c>
      <c r="C1754" s="183" t="s">
        <v>177</v>
      </c>
      <c r="D1754" s="125"/>
      <c r="E1754" s="125" t="s">
        <v>178</v>
      </c>
      <c r="F1754" s="46"/>
      <c r="G1754" s="88"/>
      <c r="H1754" s="89"/>
    </row>
    <row r="1755" spans="1:8">
      <c r="A1755" s="87">
        <v>12</v>
      </c>
      <c r="B1755" s="55" t="s">
        <v>896</v>
      </c>
      <c r="C1755" s="170" t="s">
        <v>792</v>
      </c>
      <c r="D1755" s="40"/>
      <c r="E1755" s="40" t="s">
        <v>324</v>
      </c>
      <c r="F1755" s="46"/>
      <c r="G1755" s="88"/>
      <c r="H1755" s="89"/>
    </row>
    <row r="1756" spans="1:8">
      <c r="A1756" s="90">
        <v>13</v>
      </c>
      <c r="B1756" s="55" t="s">
        <v>896</v>
      </c>
      <c r="C1756" s="170" t="s">
        <v>792</v>
      </c>
      <c r="D1756" s="40"/>
      <c r="E1756" s="40" t="s">
        <v>325</v>
      </c>
      <c r="F1756" s="46"/>
      <c r="G1756" s="88"/>
      <c r="H1756" s="89"/>
    </row>
    <row r="1757" spans="1:8">
      <c r="A1757" s="87">
        <v>14</v>
      </c>
      <c r="B1757" s="55" t="s">
        <v>896</v>
      </c>
      <c r="C1757" s="170" t="s">
        <v>792</v>
      </c>
      <c r="D1757" s="40"/>
      <c r="E1757" s="40" t="s">
        <v>326</v>
      </c>
      <c r="F1757" s="46"/>
      <c r="G1757" s="88"/>
      <c r="H1757" s="89"/>
    </row>
    <row r="1758" spans="1:8">
      <c r="A1758" s="90">
        <v>15</v>
      </c>
      <c r="B1758" s="55" t="s">
        <v>896</v>
      </c>
      <c r="C1758" s="76" t="s">
        <v>350</v>
      </c>
      <c r="D1758" s="40"/>
      <c r="E1758" s="40" t="s">
        <v>349</v>
      </c>
      <c r="F1758" s="88"/>
      <c r="G1758" s="88"/>
      <c r="H1758" s="89"/>
    </row>
    <row r="1759" spans="1:8">
      <c r="A1759" s="87">
        <v>16</v>
      </c>
      <c r="B1759" s="56" t="s">
        <v>896</v>
      </c>
      <c r="C1759" s="56" t="s">
        <v>994</v>
      </c>
      <c r="D1759" s="42"/>
      <c r="E1759" s="244">
        <v>65</v>
      </c>
      <c r="F1759" s="46"/>
      <c r="G1759" s="88">
        <v>2228723</v>
      </c>
      <c r="H1759" s="89"/>
    </row>
    <row r="1760" spans="1:8">
      <c r="A1760" s="87"/>
      <c r="B1760" s="78"/>
      <c r="C1760" s="193"/>
      <c r="D1760" s="36"/>
      <c r="E1760" s="36"/>
      <c r="F1760" s="88"/>
      <c r="G1760" s="88"/>
      <c r="H1760" s="89"/>
    </row>
    <row r="1761" spans="1:8">
      <c r="A1761" s="87"/>
      <c r="B1761" s="78"/>
      <c r="C1761" s="42"/>
      <c r="D1761" s="36"/>
      <c r="E1761" s="36"/>
      <c r="F1761" s="88"/>
      <c r="G1761" s="88"/>
      <c r="H1761" s="89"/>
    </row>
    <row r="1762" spans="1:8">
      <c r="A1762" s="87"/>
      <c r="B1762" s="78"/>
      <c r="C1762" s="42"/>
      <c r="D1762" s="36"/>
      <c r="E1762" s="36"/>
      <c r="F1762" s="88"/>
      <c r="G1762" s="88"/>
      <c r="H1762" s="89"/>
    </row>
    <row r="1763" spans="1:8">
      <c r="A1763" s="87"/>
      <c r="B1763" s="78"/>
      <c r="C1763" s="42"/>
      <c r="D1763" s="36"/>
      <c r="E1763" s="36"/>
      <c r="F1763" s="88"/>
      <c r="G1763" s="88"/>
      <c r="H1763" s="89"/>
    </row>
    <row r="1764" spans="1:8">
      <c r="A1764" s="87"/>
      <c r="B1764" s="78"/>
      <c r="C1764" s="42"/>
      <c r="D1764" s="36"/>
      <c r="E1764" s="36"/>
      <c r="F1764" s="88"/>
      <c r="G1764" s="88"/>
      <c r="H1764" s="89"/>
    </row>
    <row r="1765" spans="1:8">
      <c r="A1765" s="87"/>
      <c r="B1765" s="78"/>
      <c r="C1765" s="42"/>
      <c r="D1765" s="36"/>
      <c r="E1765" s="36"/>
      <c r="F1765" s="88"/>
      <c r="G1765" s="88"/>
      <c r="H1765" s="89"/>
    </row>
    <row r="1766" spans="1:8">
      <c r="A1766" s="87"/>
      <c r="B1766" s="78"/>
      <c r="C1766" s="42"/>
      <c r="D1766" s="36"/>
      <c r="E1766" s="36"/>
      <c r="F1766" s="88"/>
      <c r="G1766" s="88"/>
      <c r="H1766" s="89"/>
    </row>
    <row r="1767" spans="1:8">
      <c r="A1767" s="87"/>
      <c r="B1767" s="78"/>
      <c r="C1767" s="42"/>
      <c r="D1767" s="36"/>
      <c r="E1767" s="36"/>
      <c r="F1767" s="88"/>
      <c r="G1767" s="88"/>
      <c r="H1767" s="89"/>
    </row>
    <row r="1768" spans="1:8">
      <c r="A1768" s="87"/>
      <c r="B1768" s="78"/>
      <c r="C1768" s="42"/>
      <c r="D1768" s="36"/>
      <c r="E1768" s="36"/>
      <c r="F1768" s="88"/>
      <c r="G1768" s="88"/>
      <c r="H1768" s="89"/>
    </row>
    <row r="1769" spans="1:8">
      <c r="A1769" s="87"/>
      <c r="B1769" s="78"/>
      <c r="C1769" s="42"/>
      <c r="D1769" s="36"/>
      <c r="E1769" s="36"/>
      <c r="F1769" s="88"/>
      <c r="G1769" s="88"/>
      <c r="H1769" s="89"/>
    </row>
    <row r="1770" spans="1:8">
      <c r="A1770" s="87"/>
      <c r="B1770" s="78"/>
      <c r="C1770" s="42"/>
      <c r="D1770" s="36"/>
      <c r="E1770" s="36"/>
      <c r="F1770" s="88"/>
      <c r="G1770" s="88"/>
      <c r="H1770" s="89"/>
    </row>
    <row r="1771" spans="1:8">
      <c r="A1771" s="87"/>
      <c r="B1771" s="78"/>
      <c r="C1771" s="42"/>
      <c r="D1771" s="36"/>
      <c r="E1771" s="36"/>
      <c r="F1771" s="88"/>
      <c r="G1771" s="88"/>
      <c r="H1771" s="89"/>
    </row>
    <row r="1772" spans="1:8">
      <c r="A1772" s="87"/>
      <c r="B1772" s="78"/>
      <c r="C1772" s="42"/>
      <c r="D1772" s="36"/>
      <c r="E1772" s="36"/>
      <c r="F1772" s="88"/>
      <c r="G1772" s="88"/>
      <c r="H1772" s="89"/>
    </row>
    <row r="1773" spans="1:8">
      <c r="A1773" s="87"/>
      <c r="B1773" s="78"/>
      <c r="C1773" s="42"/>
      <c r="D1773" s="36"/>
      <c r="E1773" s="36"/>
      <c r="F1773" s="88"/>
      <c r="G1773" s="88"/>
      <c r="H1773" s="89"/>
    </row>
    <row r="1774" spans="1:8">
      <c r="A1774" s="87"/>
      <c r="B1774" s="78"/>
      <c r="C1774" s="42"/>
      <c r="D1774" s="36"/>
      <c r="E1774" s="36"/>
      <c r="F1774" s="88"/>
      <c r="G1774" s="88"/>
      <c r="H1774" s="89"/>
    </row>
    <row r="1775" spans="1:8">
      <c r="A1775" s="87"/>
      <c r="B1775" s="78"/>
      <c r="C1775" s="42"/>
      <c r="D1775" s="36"/>
      <c r="E1775" s="36"/>
      <c r="F1775" s="88"/>
      <c r="G1775" s="88"/>
      <c r="H1775" s="89"/>
    </row>
    <row r="1776" spans="1:8">
      <c r="A1776" s="87"/>
      <c r="B1776" s="78"/>
      <c r="C1776" s="42"/>
      <c r="D1776" s="36"/>
      <c r="E1776" s="36"/>
      <c r="F1776" s="88"/>
      <c r="G1776" s="88"/>
      <c r="H1776" s="89"/>
    </row>
    <row r="1777" spans="1:8" ht="13" thickBot="1">
      <c r="A1777" s="87"/>
      <c r="B1777" s="78"/>
      <c r="C1777" s="42"/>
      <c r="D1777" s="36"/>
      <c r="E1777" s="36"/>
      <c r="F1777" s="88"/>
      <c r="G1777" s="88"/>
      <c r="H1777" s="89"/>
    </row>
    <row r="1778" spans="1:8" ht="14" thickTop="1" thickBot="1">
      <c r="A1778" s="756" t="s">
        <v>10</v>
      </c>
      <c r="B1778" s="757"/>
      <c r="C1778" s="757"/>
      <c r="D1778" s="91"/>
      <c r="E1778" s="91"/>
      <c r="F1778" s="62">
        <f>SUM(F1744:F1777)</f>
        <v>1375253258.98</v>
      </c>
      <c r="G1778" s="62">
        <f>SUM(G1744:G1777)</f>
        <v>1137766594.8099999</v>
      </c>
      <c r="H1778" s="63">
        <f>SUM(F1778-G1778)</f>
        <v>237486664.17000008</v>
      </c>
    </row>
    <row r="1779" spans="1:8" ht="16" thickTop="1">
      <c r="A1779" s="3"/>
      <c r="B1779" s="2"/>
      <c r="C1779" s="2"/>
      <c r="D1779" s="4"/>
      <c r="E1779" s="4"/>
      <c r="F1779" s="1"/>
      <c r="G1779" s="1"/>
      <c r="H1779" s="1"/>
    </row>
    <row r="1780" spans="1:8" ht="15.5">
      <c r="A1780" s="3"/>
      <c r="B1780" s="2"/>
      <c r="C1780" s="2"/>
      <c r="D1780" s="4"/>
      <c r="E1780" s="4"/>
      <c r="F1780" s="1"/>
      <c r="G1780" s="1"/>
      <c r="H1780" s="1"/>
    </row>
    <row r="1781" spans="1:8" ht="15.5">
      <c r="A1781" s="3"/>
      <c r="B1781" s="2"/>
      <c r="C1781" s="2"/>
      <c r="D1781" s="4"/>
      <c r="E1781" s="4"/>
      <c r="F1781" s="1"/>
      <c r="G1781" s="1"/>
      <c r="H1781" s="1"/>
    </row>
    <row r="1782" spans="1:8" ht="15.5">
      <c r="A1782" s="3"/>
      <c r="B1782" s="2"/>
      <c r="C1782" s="2"/>
      <c r="D1782" s="4"/>
      <c r="E1782" s="4"/>
      <c r="F1782" s="1"/>
      <c r="G1782" s="1"/>
      <c r="H1782" s="1"/>
    </row>
    <row r="1783" spans="1:8" ht="15.5">
      <c r="A1783" s="3"/>
      <c r="B1783" s="2"/>
      <c r="C1783" s="2"/>
      <c r="D1783" s="4"/>
      <c r="E1783" s="4"/>
      <c r="F1783" s="1"/>
      <c r="G1783" s="1"/>
      <c r="H1783" s="1"/>
    </row>
    <row r="1784" spans="1:8" ht="15.5">
      <c r="A1784" s="3"/>
      <c r="B1784" s="2"/>
      <c r="C1784" s="2"/>
      <c r="D1784" s="4"/>
      <c r="E1784" s="4"/>
      <c r="F1784" s="1"/>
      <c r="G1784" s="1"/>
      <c r="H1784" s="1"/>
    </row>
    <row r="1792" spans="1:8" ht="17.5">
      <c r="A1792" s="705" t="s">
        <v>0</v>
      </c>
      <c r="B1792" s="705"/>
      <c r="C1792" s="705"/>
      <c r="D1792" s="705"/>
      <c r="E1792" s="705"/>
      <c r="F1792" s="705"/>
      <c r="G1792" s="705"/>
      <c r="H1792" s="705"/>
    </row>
    <row r="1793" spans="1:8" ht="15.5">
      <c r="A1793" s="739" t="s">
        <v>11</v>
      </c>
      <c r="B1793" s="739"/>
      <c r="C1793" s="739"/>
      <c r="D1793" s="739"/>
      <c r="E1793" s="739"/>
      <c r="F1793" s="739"/>
      <c r="G1793" s="739"/>
      <c r="H1793" s="739"/>
    </row>
    <row r="1794" spans="1:8" ht="15.5">
      <c r="A1794" s="739" t="s">
        <v>12</v>
      </c>
      <c r="B1794" s="739"/>
      <c r="C1794" s="739"/>
      <c r="D1794" s="739"/>
      <c r="E1794" s="739"/>
      <c r="F1794" s="739"/>
      <c r="G1794" s="739"/>
      <c r="H1794" s="739"/>
    </row>
    <row r="1795" spans="1:8" ht="15.5">
      <c r="A1795" s="3"/>
      <c r="B1795" s="2"/>
      <c r="C1795" s="2"/>
      <c r="D1795" s="4"/>
      <c r="E1795" s="4"/>
      <c r="F1795" s="1"/>
      <c r="G1795" s="1"/>
      <c r="H1795" s="1"/>
    </row>
    <row r="1796" spans="1:8" ht="15.5">
      <c r="A1796" s="3"/>
      <c r="B1796" s="2"/>
      <c r="C1796" s="2"/>
      <c r="D1796" s="4"/>
      <c r="E1796" s="4"/>
      <c r="F1796" s="1"/>
      <c r="G1796" s="1"/>
      <c r="H1796" s="639" t="s">
        <v>920</v>
      </c>
    </row>
    <row r="1797" spans="1:8" ht="15.5">
      <c r="A1797" s="740" t="s">
        <v>833</v>
      </c>
      <c r="B1797" s="741"/>
      <c r="C1797" s="741"/>
      <c r="D1797" s="741"/>
      <c r="E1797" s="741"/>
      <c r="F1797" s="1"/>
      <c r="G1797" s="1"/>
      <c r="H1797" s="1"/>
    </row>
    <row r="1798" spans="1:8" ht="16" thickBot="1">
      <c r="A1798" s="3"/>
      <c r="B1798" s="5"/>
      <c r="C1798" s="2"/>
      <c r="D1798" s="4"/>
      <c r="E1798" s="4"/>
      <c r="F1798" s="1"/>
      <c r="G1798" s="1"/>
      <c r="H1798" s="1"/>
    </row>
    <row r="1799" spans="1:8" ht="16.5" thickTop="1" thickBot="1">
      <c r="A1799" s="6" t="s">
        <v>3</v>
      </c>
      <c r="B1799" s="616" t="s">
        <v>901</v>
      </c>
      <c r="C1799" s="616" t="s">
        <v>291</v>
      </c>
      <c r="D1799" s="7" t="s">
        <v>4</v>
      </c>
      <c r="E1799" s="7" t="s">
        <v>13</v>
      </c>
      <c r="F1799" s="8" t="s">
        <v>6</v>
      </c>
      <c r="G1799" s="8" t="s">
        <v>7</v>
      </c>
      <c r="H1799" s="9" t="s">
        <v>8</v>
      </c>
    </row>
    <row r="1800" spans="1:8" ht="13" thickTop="1">
      <c r="A1800" s="48">
        <v>1</v>
      </c>
      <c r="B1800" s="147" t="s">
        <v>902</v>
      </c>
      <c r="C1800" s="120" t="s">
        <v>17</v>
      </c>
      <c r="D1800" s="121"/>
      <c r="E1800" s="121" t="s">
        <v>131</v>
      </c>
      <c r="F1800" s="52">
        <v>109742160.51000001</v>
      </c>
      <c r="G1800" s="52"/>
      <c r="H1800" s="53"/>
    </row>
    <row r="1801" spans="1:8">
      <c r="A1801" s="54">
        <v>2</v>
      </c>
      <c r="B1801" s="55" t="s">
        <v>897</v>
      </c>
      <c r="C1801" s="42" t="s">
        <v>108</v>
      </c>
      <c r="D1801" s="36"/>
      <c r="E1801" s="36" t="s">
        <v>142</v>
      </c>
      <c r="F1801" s="201">
        <v>44994107.350000001</v>
      </c>
      <c r="G1801" s="58"/>
      <c r="H1801" s="59"/>
    </row>
    <row r="1802" spans="1:8">
      <c r="A1802" s="54">
        <v>3</v>
      </c>
      <c r="B1802" s="55" t="s">
        <v>898</v>
      </c>
      <c r="C1802" s="42" t="s">
        <v>108</v>
      </c>
      <c r="D1802" s="36"/>
      <c r="E1802" s="36" t="s">
        <v>142</v>
      </c>
      <c r="F1802" s="201">
        <v>36942681.219999999</v>
      </c>
      <c r="G1802" s="58"/>
      <c r="H1802" s="59"/>
    </row>
    <row r="1803" spans="1:8">
      <c r="A1803" s="54">
        <v>4</v>
      </c>
      <c r="B1803" s="55" t="s">
        <v>899</v>
      </c>
      <c r="C1803" s="42" t="s">
        <v>108</v>
      </c>
      <c r="D1803" s="36"/>
      <c r="E1803" s="36" t="s">
        <v>142</v>
      </c>
      <c r="F1803" s="201">
        <v>45786931.729999997</v>
      </c>
      <c r="G1803" s="58"/>
      <c r="H1803" s="59"/>
    </row>
    <row r="1804" spans="1:8">
      <c r="A1804" s="54">
        <v>5</v>
      </c>
      <c r="B1804" s="55" t="s">
        <v>896</v>
      </c>
      <c r="C1804" s="42" t="s">
        <v>108</v>
      </c>
      <c r="D1804" s="36"/>
      <c r="E1804" s="36" t="s">
        <v>142</v>
      </c>
      <c r="F1804" s="201">
        <v>60066588.340000004</v>
      </c>
      <c r="G1804" s="58"/>
      <c r="H1804" s="59"/>
    </row>
    <row r="1805" spans="1:8">
      <c r="A1805" s="54">
        <v>6</v>
      </c>
      <c r="B1805" s="55" t="s">
        <v>897</v>
      </c>
      <c r="C1805" s="116" t="s">
        <v>20</v>
      </c>
      <c r="D1805" s="125"/>
      <c r="E1805" s="125" t="s">
        <v>132</v>
      </c>
      <c r="F1805" s="58"/>
      <c r="G1805" s="58">
        <v>22208784</v>
      </c>
      <c r="H1805" s="59"/>
    </row>
    <row r="1806" spans="1:8">
      <c r="A1806" s="54">
        <v>7</v>
      </c>
      <c r="B1806" s="65" t="s">
        <v>898</v>
      </c>
      <c r="C1806" s="76" t="s">
        <v>20</v>
      </c>
      <c r="D1806" s="40"/>
      <c r="E1806" s="40" t="s">
        <v>132</v>
      </c>
      <c r="F1806" s="58"/>
      <c r="G1806" s="58">
        <v>13308542.91</v>
      </c>
      <c r="H1806" s="59"/>
    </row>
    <row r="1807" spans="1:8">
      <c r="A1807" s="54">
        <v>8</v>
      </c>
      <c r="B1807" s="65" t="s">
        <v>899</v>
      </c>
      <c r="C1807" s="76" t="s">
        <v>20</v>
      </c>
      <c r="D1807" s="40"/>
      <c r="E1807" s="40" t="s">
        <v>132</v>
      </c>
      <c r="F1807" s="58"/>
      <c r="G1807" s="58">
        <v>17404356.82</v>
      </c>
      <c r="H1807" s="59"/>
    </row>
    <row r="1808" spans="1:8">
      <c r="A1808" s="54">
        <v>9</v>
      </c>
      <c r="B1808" s="65" t="s">
        <v>896</v>
      </c>
      <c r="C1808" s="76" t="s">
        <v>20</v>
      </c>
      <c r="D1808" s="40"/>
      <c r="E1808" s="40" t="s">
        <v>132</v>
      </c>
      <c r="F1808" s="58"/>
      <c r="G1808" s="58">
        <v>27683586.190000001</v>
      </c>
      <c r="H1808" s="59"/>
    </row>
    <row r="1809" spans="1:8">
      <c r="A1809" s="54">
        <v>10</v>
      </c>
      <c r="B1809" s="65" t="s">
        <v>896</v>
      </c>
      <c r="C1809" s="76" t="s">
        <v>104</v>
      </c>
      <c r="D1809" s="40"/>
      <c r="E1809" s="40" t="s">
        <v>133</v>
      </c>
      <c r="F1809" s="58"/>
      <c r="G1809" s="58"/>
      <c r="H1809" s="59"/>
    </row>
    <row r="1810" spans="1:8">
      <c r="A1810" s="54">
        <v>11</v>
      </c>
      <c r="B1810" s="55" t="s">
        <v>896</v>
      </c>
      <c r="C1810" s="193" t="s">
        <v>177</v>
      </c>
      <c r="D1810" s="125"/>
      <c r="E1810" s="125" t="s">
        <v>178</v>
      </c>
      <c r="F1810" s="58"/>
      <c r="G1810" s="58"/>
      <c r="H1810" s="59"/>
    </row>
    <row r="1811" spans="1:8">
      <c r="A1811" s="54">
        <v>12</v>
      </c>
      <c r="B1811" s="55" t="s">
        <v>896</v>
      </c>
      <c r="C1811" s="76" t="s">
        <v>669</v>
      </c>
      <c r="D1811" s="40"/>
      <c r="E1811" s="37" t="s">
        <v>298</v>
      </c>
      <c r="F1811" s="58">
        <v>46878</v>
      </c>
      <c r="G1811" s="58"/>
      <c r="H1811" s="59"/>
    </row>
    <row r="1812" spans="1:8">
      <c r="A1812" s="54">
        <v>13</v>
      </c>
      <c r="B1812" s="55" t="s">
        <v>896</v>
      </c>
      <c r="C1812" s="76" t="s">
        <v>892</v>
      </c>
      <c r="D1812" s="40"/>
      <c r="E1812" s="37" t="s">
        <v>324</v>
      </c>
      <c r="F1812" s="58">
        <v>12903011</v>
      </c>
      <c r="G1812" s="58"/>
      <c r="H1812" s="59"/>
    </row>
    <row r="1813" spans="1:8">
      <c r="A1813" s="54"/>
      <c r="B1813" s="75"/>
      <c r="C1813" s="76"/>
      <c r="D1813" s="40"/>
      <c r="E1813" s="37"/>
      <c r="F1813" s="58"/>
      <c r="G1813" s="58"/>
      <c r="H1813" s="59"/>
    </row>
    <row r="1814" spans="1:8">
      <c r="A1814" s="54"/>
      <c r="B1814" s="75"/>
      <c r="C1814" s="76"/>
      <c r="D1814" s="40"/>
      <c r="E1814" s="37"/>
      <c r="F1814" s="58"/>
      <c r="G1814" s="58"/>
      <c r="H1814" s="59"/>
    </row>
    <row r="1815" spans="1:8">
      <c r="A1815" s="54"/>
      <c r="B1815" s="75"/>
      <c r="C1815" s="76"/>
      <c r="D1815" s="40"/>
      <c r="E1815" s="37"/>
      <c r="F1815" s="58"/>
      <c r="G1815" s="58"/>
      <c r="H1815" s="59"/>
    </row>
    <row r="1816" spans="1:8">
      <c r="A1816" s="54"/>
      <c r="B1816" s="75"/>
      <c r="C1816" s="76"/>
      <c r="D1816" s="40"/>
      <c r="E1816" s="37"/>
      <c r="F1816" s="58"/>
      <c r="G1816" s="58"/>
      <c r="H1816" s="59"/>
    </row>
    <row r="1817" spans="1:8">
      <c r="A1817" s="54"/>
      <c r="B1817" s="75"/>
      <c r="C1817" s="76"/>
      <c r="D1817" s="40"/>
      <c r="E1817" s="37"/>
      <c r="F1817" s="58"/>
      <c r="G1817" s="58"/>
      <c r="H1817" s="59"/>
    </row>
    <row r="1818" spans="1:8">
      <c r="A1818" s="54"/>
      <c r="B1818" s="75"/>
      <c r="C1818" s="76"/>
      <c r="D1818" s="40"/>
      <c r="E1818" s="37"/>
      <c r="F1818" s="58"/>
      <c r="G1818" s="58"/>
      <c r="H1818" s="59"/>
    </row>
    <row r="1819" spans="1:8">
      <c r="A1819" s="54"/>
      <c r="B1819" s="75"/>
      <c r="C1819" s="76"/>
      <c r="D1819" s="40"/>
      <c r="E1819" s="37"/>
      <c r="F1819" s="58"/>
      <c r="G1819" s="58"/>
      <c r="H1819" s="59"/>
    </row>
    <row r="1820" spans="1:8">
      <c r="A1820" s="54"/>
      <c r="B1820" s="75"/>
      <c r="C1820" s="76"/>
      <c r="D1820" s="40"/>
      <c r="E1820" s="37"/>
      <c r="F1820" s="58"/>
      <c r="G1820" s="58"/>
      <c r="H1820" s="59"/>
    </row>
    <row r="1821" spans="1:8">
      <c r="A1821" s="54"/>
      <c r="B1821" s="75"/>
      <c r="C1821" s="76"/>
      <c r="D1821" s="40"/>
      <c r="E1821" s="37"/>
      <c r="F1821" s="58"/>
      <c r="G1821" s="58"/>
      <c r="H1821" s="59"/>
    </row>
    <row r="1822" spans="1:8">
      <c r="A1822" s="54"/>
      <c r="B1822" s="75"/>
      <c r="C1822" s="76"/>
      <c r="D1822" s="40"/>
      <c r="E1822" s="37"/>
      <c r="F1822" s="58"/>
      <c r="G1822" s="58"/>
      <c r="H1822" s="59"/>
    </row>
    <row r="1823" spans="1:8">
      <c r="A1823" s="54"/>
      <c r="B1823" s="75"/>
      <c r="C1823" s="76"/>
      <c r="D1823" s="40"/>
      <c r="E1823" s="37"/>
      <c r="F1823" s="58"/>
      <c r="G1823" s="58"/>
      <c r="H1823" s="59"/>
    </row>
    <row r="1824" spans="1:8">
      <c r="A1824" s="54"/>
      <c r="B1824" s="75"/>
      <c r="C1824" s="76"/>
      <c r="D1824" s="40"/>
      <c r="E1824" s="37"/>
      <c r="F1824" s="58"/>
      <c r="G1824" s="58"/>
      <c r="H1824" s="59"/>
    </row>
    <row r="1825" spans="1:11">
      <c r="A1825" s="54"/>
      <c r="B1825" s="75"/>
      <c r="C1825" s="76"/>
      <c r="D1825" s="40"/>
      <c r="E1825" s="37"/>
      <c r="F1825" s="58"/>
      <c r="G1825" s="58"/>
      <c r="H1825" s="59"/>
    </row>
    <row r="1826" spans="1:11">
      <c r="A1826" s="54"/>
      <c r="B1826" s="75"/>
      <c r="C1826" s="76"/>
      <c r="D1826" s="40"/>
      <c r="E1826" s="37"/>
      <c r="F1826" s="58"/>
      <c r="G1826" s="58"/>
      <c r="H1826" s="59"/>
    </row>
    <row r="1827" spans="1:11">
      <c r="A1827" s="54"/>
      <c r="B1827" s="75"/>
      <c r="C1827" s="76"/>
      <c r="D1827" s="40"/>
      <c r="E1827" s="37"/>
      <c r="F1827" s="58"/>
      <c r="G1827" s="58"/>
      <c r="H1827" s="59"/>
    </row>
    <row r="1828" spans="1:11" ht="13" thickBot="1">
      <c r="A1828" s="54"/>
      <c r="B1828" s="75"/>
      <c r="C1828" s="76"/>
      <c r="D1828" s="40"/>
      <c r="E1828" s="37"/>
      <c r="F1828" s="58"/>
      <c r="G1828" s="58"/>
      <c r="H1828" s="99"/>
    </row>
    <row r="1829" spans="1:11" ht="14" thickTop="1" thickBot="1">
      <c r="A1829" s="749" t="s">
        <v>10</v>
      </c>
      <c r="B1829" s="750"/>
      <c r="C1829" s="750"/>
      <c r="D1829" s="71"/>
      <c r="E1829" s="71"/>
      <c r="F1829" s="62">
        <f>SUM(F1800:F1828)</f>
        <v>310482358.14999998</v>
      </c>
      <c r="G1829" s="62">
        <f>SUM(G1800:G1828)</f>
        <v>80605269.920000002</v>
      </c>
      <c r="H1829" s="63">
        <f>SUM(F1829-G1829)</f>
        <v>229877088.22999996</v>
      </c>
      <c r="I1829" s="44">
        <f>F1829</f>
        <v>310482358.14999998</v>
      </c>
      <c r="J1829" s="44">
        <f>G1829</f>
        <v>80605269.920000002</v>
      </c>
      <c r="K1829" s="44">
        <f>H1829</f>
        <v>229877088.22999996</v>
      </c>
    </row>
    <row r="1830" spans="1:11" ht="16" thickTop="1">
      <c r="A1830" s="3"/>
      <c r="B1830" s="2"/>
      <c r="C1830" s="2"/>
      <c r="D1830" s="4"/>
      <c r="E1830" s="4"/>
      <c r="F1830" s="1"/>
      <c r="G1830" s="1"/>
      <c r="H1830" s="1"/>
    </row>
    <row r="1831" spans="1:11" ht="15.5">
      <c r="A1831" s="3"/>
      <c r="B1831" s="2"/>
      <c r="C1831" s="2"/>
      <c r="D1831" s="4"/>
      <c r="E1831" s="4"/>
      <c r="F1831" s="1"/>
      <c r="G1831" s="1"/>
      <c r="H1831" s="1"/>
    </row>
    <row r="1832" spans="1:11" ht="15.5">
      <c r="A1832" s="3"/>
      <c r="B1832" s="2"/>
      <c r="C1832" s="2"/>
      <c r="D1832" s="4"/>
      <c r="E1832" s="4"/>
      <c r="F1832" s="1"/>
      <c r="G1832" s="1"/>
      <c r="H1832" s="1"/>
    </row>
    <row r="1833" spans="1:11" ht="15.5">
      <c r="A1833" s="3"/>
      <c r="B1833" s="2"/>
      <c r="C1833" s="2"/>
      <c r="D1833" s="4"/>
      <c r="E1833" s="4"/>
      <c r="F1833" s="1"/>
      <c r="G1833" s="1"/>
      <c r="H1833" s="1"/>
    </row>
    <row r="1834" spans="1:11" ht="15.5">
      <c r="A1834" s="3"/>
      <c r="B1834" s="2"/>
      <c r="C1834" s="2"/>
      <c r="D1834" s="4"/>
      <c r="E1834" s="4"/>
      <c r="F1834" s="1"/>
      <c r="G1834" s="1"/>
      <c r="H1834" s="1"/>
    </row>
    <row r="1835" spans="1:11" ht="15.5">
      <c r="A1835" s="3"/>
      <c r="B1835" s="2"/>
      <c r="C1835" s="2"/>
      <c r="D1835" s="4"/>
      <c r="E1835" s="4"/>
      <c r="F1835" s="1"/>
      <c r="G1835" s="1"/>
      <c r="H1835" s="1"/>
    </row>
    <row r="1836" spans="1:11" ht="15.5">
      <c r="A1836" s="3"/>
      <c r="B1836" s="2"/>
      <c r="C1836" s="2"/>
      <c r="D1836" s="4"/>
      <c r="E1836" s="4"/>
      <c r="F1836" s="1"/>
      <c r="G1836" s="1"/>
      <c r="H1836" s="1"/>
    </row>
    <row r="1837" spans="1:11" ht="15.5">
      <c r="A1837" s="3"/>
      <c r="B1837" s="2"/>
      <c r="C1837" s="2"/>
      <c r="D1837" s="4"/>
      <c r="E1837" s="4"/>
      <c r="F1837" s="1"/>
      <c r="G1837" s="1"/>
      <c r="H1837" s="1"/>
    </row>
    <row r="1838" spans="1:11" ht="15.5">
      <c r="A1838" s="3"/>
      <c r="B1838" s="2"/>
      <c r="C1838" s="2"/>
      <c r="D1838" s="4"/>
      <c r="E1838" s="4"/>
      <c r="F1838" s="1"/>
      <c r="G1838" s="1"/>
      <c r="H1838" s="1"/>
    </row>
    <row r="1847" spans="1:8" ht="17.5">
      <c r="A1847" s="705" t="s">
        <v>0</v>
      </c>
      <c r="B1847" s="705"/>
      <c r="C1847" s="705"/>
      <c r="D1847" s="705"/>
      <c r="E1847" s="705"/>
      <c r="F1847" s="705"/>
      <c r="G1847" s="705"/>
      <c r="H1847" s="705"/>
    </row>
    <row r="1848" spans="1:8" ht="15.5">
      <c r="A1848" s="739" t="s">
        <v>11</v>
      </c>
      <c r="B1848" s="739"/>
      <c r="C1848" s="739"/>
      <c r="D1848" s="739"/>
      <c r="E1848" s="739"/>
      <c r="F1848" s="739"/>
      <c r="G1848" s="739"/>
      <c r="H1848" s="739"/>
    </row>
    <row r="1849" spans="1:8" ht="15.5">
      <c r="A1849" s="739" t="s">
        <v>12</v>
      </c>
      <c r="B1849" s="739"/>
      <c r="C1849" s="739"/>
      <c r="D1849" s="739"/>
      <c r="E1849" s="739"/>
      <c r="F1849" s="739"/>
      <c r="G1849" s="739"/>
      <c r="H1849" s="739"/>
    </row>
    <row r="1850" spans="1:8" ht="15.5">
      <c r="A1850" s="3"/>
      <c r="B1850" s="2"/>
      <c r="C1850" s="2"/>
      <c r="D1850" s="4"/>
      <c r="E1850" s="4"/>
      <c r="F1850" s="1"/>
      <c r="G1850" s="1"/>
      <c r="H1850" s="1"/>
    </row>
    <row r="1851" spans="1:8" ht="15.5">
      <c r="A1851" s="3"/>
      <c r="B1851" s="2"/>
      <c r="C1851" s="2"/>
      <c r="D1851" s="4"/>
      <c r="E1851" s="4"/>
      <c r="F1851" s="1"/>
      <c r="G1851" s="1"/>
      <c r="H1851" s="639" t="s">
        <v>921</v>
      </c>
    </row>
    <row r="1852" spans="1:8" ht="15.5">
      <c r="A1852" s="740" t="s">
        <v>834</v>
      </c>
      <c r="B1852" s="741"/>
      <c r="C1852" s="741"/>
      <c r="D1852" s="741"/>
      <c r="E1852" s="741"/>
      <c r="F1852" s="1"/>
      <c r="G1852" s="1"/>
      <c r="H1852" s="1"/>
    </row>
    <row r="1853" spans="1:8" ht="16" thickBot="1">
      <c r="A1853" s="3"/>
      <c r="B1853" s="5"/>
      <c r="C1853" s="2"/>
      <c r="D1853" s="4"/>
      <c r="E1853" s="4"/>
      <c r="F1853" s="1"/>
      <c r="G1853" s="1"/>
      <c r="H1853" s="1"/>
    </row>
    <row r="1854" spans="1:8" ht="16.5" thickTop="1" thickBot="1">
      <c r="A1854" s="6" t="s">
        <v>3</v>
      </c>
      <c r="B1854" s="616" t="s">
        <v>901</v>
      </c>
      <c r="C1854" s="616" t="s">
        <v>291</v>
      </c>
      <c r="D1854" s="7" t="s">
        <v>4</v>
      </c>
      <c r="E1854" s="7" t="s">
        <v>13</v>
      </c>
      <c r="F1854" s="8" t="s">
        <v>6</v>
      </c>
      <c r="G1854" s="8" t="s">
        <v>7</v>
      </c>
      <c r="H1854" s="9" t="s">
        <v>8</v>
      </c>
    </row>
    <row r="1855" spans="1:8" ht="13" thickTop="1">
      <c r="A1855" s="48">
        <v>1</v>
      </c>
      <c r="B1855" s="147" t="s">
        <v>902</v>
      </c>
      <c r="C1855" s="94" t="s">
        <v>17</v>
      </c>
      <c r="D1855" s="95"/>
      <c r="E1855" s="95" t="s">
        <v>131</v>
      </c>
      <c r="F1855" s="52"/>
      <c r="G1855" s="52">
        <v>8507611.1999999993</v>
      </c>
      <c r="H1855" s="53"/>
    </row>
    <row r="1856" spans="1:8">
      <c r="A1856" s="54">
        <v>2</v>
      </c>
      <c r="B1856" s="55" t="s">
        <v>897</v>
      </c>
      <c r="C1856" s="42" t="s">
        <v>109</v>
      </c>
      <c r="D1856" s="36"/>
      <c r="E1856" s="36" t="s">
        <v>143</v>
      </c>
      <c r="F1856" s="46">
        <v>33887697.310000002</v>
      </c>
      <c r="G1856" s="58"/>
      <c r="H1856" s="59"/>
    </row>
    <row r="1857" spans="1:12">
      <c r="A1857" s="54">
        <v>3</v>
      </c>
      <c r="B1857" s="55" t="s">
        <v>898</v>
      </c>
      <c r="C1857" s="42" t="s">
        <v>109</v>
      </c>
      <c r="D1857" s="36"/>
      <c r="E1857" s="36" t="s">
        <v>143</v>
      </c>
      <c r="F1857" s="201">
        <v>29129447.309999999</v>
      </c>
      <c r="G1857" s="58"/>
      <c r="H1857" s="59"/>
    </row>
    <row r="1858" spans="1:12">
      <c r="A1858" s="54">
        <v>4</v>
      </c>
      <c r="B1858" s="55" t="s">
        <v>899</v>
      </c>
      <c r="C1858" s="42" t="s">
        <v>109</v>
      </c>
      <c r="D1858" s="36"/>
      <c r="E1858" s="36" t="s">
        <v>143</v>
      </c>
      <c r="F1858" s="201">
        <v>33383053.100000001</v>
      </c>
      <c r="G1858" s="58"/>
      <c r="H1858" s="59"/>
    </row>
    <row r="1859" spans="1:12">
      <c r="A1859" s="54">
        <v>5</v>
      </c>
      <c r="B1859" s="55" t="s">
        <v>896</v>
      </c>
      <c r="C1859" s="42" t="s">
        <v>109</v>
      </c>
      <c r="D1859" s="36"/>
      <c r="E1859" s="36" t="s">
        <v>143</v>
      </c>
      <c r="F1859" s="201">
        <v>24666106.899999999</v>
      </c>
      <c r="G1859" s="58"/>
      <c r="H1859" s="59"/>
    </row>
    <row r="1860" spans="1:12">
      <c r="A1860" s="54">
        <v>6</v>
      </c>
      <c r="B1860" s="55" t="s">
        <v>897</v>
      </c>
      <c r="C1860" s="42" t="s">
        <v>20</v>
      </c>
      <c r="D1860" s="36"/>
      <c r="E1860" s="36" t="s">
        <v>132</v>
      </c>
      <c r="F1860" s="58"/>
      <c r="G1860" s="58">
        <v>14506135.5</v>
      </c>
      <c r="H1860" s="59"/>
    </row>
    <row r="1861" spans="1:12">
      <c r="A1861" s="54">
        <v>7</v>
      </c>
      <c r="B1861" s="65" t="s">
        <v>898</v>
      </c>
      <c r="C1861" s="42" t="s">
        <v>20</v>
      </c>
      <c r="D1861" s="36"/>
      <c r="E1861" s="36" t="s">
        <v>132</v>
      </c>
      <c r="F1861" s="58"/>
      <c r="G1861" s="58">
        <v>34820439</v>
      </c>
      <c r="H1861" s="59"/>
    </row>
    <row r="1862" spans="1:12">
      <c r="A1862" s="54">
        <v>8</v>
      </c>
      <c r="B1862" s="65" t="s">
        <v>899</v>
      </c>
      <c r="C1862" s="42" t="s">
        <v>20</v>
      </c>
      <c r="D1862" s="36"/>
      <c r="E1862" s="36" t="s">
        <v>132</v>
      </c>
      <c r="F1862" s="58"/>
      <c r="G1862" s="58">
        <v>29785156.760000002</v>
      </c>
      <c r="H1862" s="59"/>
      <c r="I1862" s="46"/>
      <c r="J1862" s="201"/>
      <c r="K1862" s="201"/>
      <c r="L1862" s="201"/>
    </row>
    <row r="1863" spans="1:12">
      <c r="A1863" s="54">
        <v>9</v>
      </c>
      <c r="B1863" s="65" t="s">
        <v>896</v>
      </c>
      <c r="C1863" s="42" t="s">
        <v>20</v>
      </c>
      <c r="D1863" s="36"/>
      <c r="E1863" s="36" t="s">
        <v>132</v>
      </c>
      <c r="F1863" s="58"/>
      <c r="G1863" s="58">
        <v>50481959.359999999</v>
      </c>
      <c r="H1863" s="59"/>
    </row>
    <row r="1864" spans="1:12">
      <c r="A1864" s="54">
        <v>10</v>
      </c>
      <c r="B1864" s="65" t="s">
        <v>896</v>
      </c>
      <c r="C1864" s="42" t="s">
        <v>104</v>
      </c>
      <c r="D1864" s="36"/>
      <c r="E1864" s="36" t="s">
        <v>133</v>
      </c>
      <c r="F1864" s="58"/>
      <c r="G1864" s="58">
        <v>14229819.720000001</v>
      </c>
      <c r="H1864" s="59"/>
    </row>
    <row r="1865" spans="1:12">
      <c r="A1865" s="54">
        <v>11</v>
      </c>
      <c r="B1865" s="55" t="s">
        <v>896</v>
      </c>
      <c r="C1865" s="76" t="s">
        <v>350</v>
      </c>
      <c r="D1865" s="40"/>
      <c r="E1865" s="40" t="s">
        <v>349</v>
      </c>
      <c r="F1865" s="58"/>
      <c r="G1865" s="58"/>
      <c r="H1865" s="59"/>
    </row>
    <row r="1866" spans="1:12">
      <c r="A1866" s="54"/>
      <c r="B1866" s="75"/>
      <c r="C1866" s="76"/>
      <c r="D1866" s="40"/>
      <c r="E1866" s="37"/>
      <c r="F1866" s="58"/>
      <c r="G1866" s="58"/>
      <c r="H1866" s="59"/>
    </row>
    <row r="1867" spans="1:12">
      <c r="A1867" s="54"/>
      <c r="B1867" s="75"/>
      <c r="C1867" s="76"/>
      <c r="D1867" s="40"/>
      <c r="E1867" s="37"/>
      <c r="F1867" s="58"/>
      <c r="G1867" s="58"/>
      <c r="H1867" s="59"/>
    </row>
    <row r="1868" spans="1:12">
      <c r="A1868" s="54"/>
      <c r="B1868" s="75"/>
      <c r="C1868" s="76"/>
      <c r="D1868" s="40"/>
      <c r="E1868" s="37"/>
      <c r="F1868" s="58"/>
      <c r="G1868" s="58"/>
      <c r="H1868" s="59"/>
    </row>
    <row r="1869" spans="1:12">
      <c r="A1869" s="54"/>
      <c r="B1869" s="78"/>
      <c r="C1869" s="183"/>
      <c r="D1869" s="125"/>
      <c r="E1869" s="125"/>
      <c r="F1869" s="58"/>
      <c r="G1869" s="58"/>
      <c r="H1869" s="59"/>
    </row>
    <row r="1870" spans="1:12">
      <c r="A1870" s="54"/>
      <c r="B1870" s="75"/>
      <c r="C1870" s="76"/>
      <c r="D1870" s="40"/>
      <c r="E1870" s="37"/>
      <c r="F1870" s="58"/>
      <c r="G1870" s="58"/>
      <c r="H1870" s="59"/>
    </row>
    <row r="1871" spans="1:12">
      <c r="A1871" s="54"/>
      <c r="B1871" s="75"/>
      <c r="C1871" s="76"/>
      <c r="D1871" s="40"/>
      <c r="E1871" s="37"/>
      <c r="F1871" s="58"/>
      <c r="G1871" s="58"/>
      <c r="H1871" s="59"/>
    </row>
    <row r="1872" spans="1:12">
      <c r="A1872" s="54"/>
      <c r="B1872" s="75"/>
      <c r="C1872" s="76"/>
      <c r="D1872" s="40"/>
      <c r="E1872" s="37"/>
      <c r="F1872" s="58"/>
      <c r="G1872" s="58"/>
      <c r="H1872" s="59"/>
    </row>
    <row r="1873" spans="1:11">
      <c r="A1873" s="54"/>
      <c r="B1873" s="75"/>
      <c r="C1873" s="76"/>
      <c r="D1873" s="40"/>
      <c r="E1873" s="37"/>
      <c r="F1873" s="58"/>
      <c r="G1873" s="58"/>
      <c r="H1873" s="59"/>
    </row>
    <row r="1874" spans="1:11">
      <c r="A1874" s="54"/>
      <c r="B1874" s="75"/>
      <c r="C1874" s="76"/>
      <c r="D1874" s="40"/>
      <c r="E1874" s="37"/>
      <c r="F1874" s="58"/>
      <c r="G1874" s="58"/>
      <c r="H1874" s="59"/>
    </row>
    <row r="1875" spans="1:11">
      <c r="A1875" s="54"/>
      <c r="B1875" s="75"/>
      <c r="C1875" s="76"/>
      <c r="D1875" s="40"/>
      <c r="E1875" s="37"/>
      <c r="F1875" s="58"/>
      <c r="G1875" s="58"/>
      <c r="H1875" s="59"/>
    </row>
    <row r="1876" spans="1:11">
      <c r="A1876" s="54"/>
      <c r="B1876" s="75"/>
      <c r="C1876" s="76"/>
      <c r="D1876" s="40"/>
      <c r="E1876" s="37"/>
      <c r="F1876" s="58"/>
      <c r="G1876" s="58"/>
      <c r="H1876" s="59"/>
    </row>
    <row r="1877" spans="1:11">
      <c r="A1877" s="54"/>
      <c r="B1877" s="75"/>
      <c r="C1877" s="76"/>
      <c r="D1877" s="40"/>
      <c r="E1877" s="37"/>
      <c r="F1877" s="58"/>
      <c r="G1877" s="58"/>
      <c r="H1877" s="59"/>
    </row>
    <row r="1878" spans="1:11">
      <c r="A1878" s="54"/>
      <c r="B1878" s="75"/>
      <c r="C1878" s="76"/>
      <c r="D1878" s="40"/>
      <c r="E1878" s="37"/>
      <c r="F1878" s="58"/>
      <c r="G1878" s="58"/>
      <c r="H1878" s="59"/>
    </row>
    <row r="1879" spans="1:11">
      <c r="A1879" s="54"/>
      <c r="B1879" s="75"/>
      <c r="C1879" s="76"/>
      <c r="D1879" s="40"/>
      <c r="E1879" s="37"/>
      <c r="F1879" s="58"/>
      <c r="G1879" s="58"/>
      <c r="H1879" s="59"/>
    </row>
    <row r="1880" spans="1:11">
      <c r="A1880" s="54"/>
      <c r="B1880" s="75"/>
      <c r="C1880" s="76"/>
      <c r="D1880" s="40"/>
      <c r="E1880" s="37"/>
      <c r="F1880" s="58"/>
      <c r="G1880" s="58"/>
      <c r="H1880" s="59"/>
    </row>
    <row r="1881" spans="1:11">
      <c r="A1881" s="54"/>
      <c r="B1881" s="75"/>
      <c r="C1881" s="76"/>
      <c r="D1881" s="40"/>
      <c r="E1881" s="37"/>
      <c r="F1881" s="58"/>
      <c r="G1881" s="58"/>
      <c r="H1881" s="59"/>
    </row>
    <row r="1882" spans="1:11">
      <c r="A1882" s="54"/>
      <c r="B1882" s="75"/>
      <c r="C1882" s="76"/>
      <c r="D1882" s="40"/>
      <c r="E1882" s="37"/>
      <c r="F1882" s="58"/>
      <c r="G1882" s="58"/>
      <c r="H1882" s="59"/>
    </row>
    <row r="1883" spans="1:11">
      <c r="A1883" s="54"/>
      <c r="B1883" s="75"/>
      <c r="C1883" s="76"/>
      <c r="D1883" s="40"/>
      <c r="E1883" s="37"/>
      <c r="F1883" s="58"/>
      <c r="G1883" s="58"/>
      <c r="H1883" s="59"/>
    </row>
    <row r="1884" spans="1:11" ht="13" thickBot="1">
      <c r="A1884" s="54"/>
      <c r="B1884" s="75"/>
      <c r="C1884" s="76"/>
      <c r="D1884" s="40"/>
      <c r="E1884" s="37"/>
      <c r="F1884" s="58"/>
      <c r="G1884" s="58"/>
      <c r="H1884" s="99"/>
    </row>
    <row r="1885" spans="1:11" ht="14" thickTop="1" thickBot="1">
      <c r="A1885" s="749" t="s">
        <v>10</v>
      </c>
      <c r="B1885" s="750"/>
      <c r="C1885" s="750"/>
      <c r="D1885" s="71"/>
      <c r="E1885" s="71"/>
      <c r="F1885" s="62">
        <f>SUM(F1855:F1884)</f>
        <v>121066304.62</v>
      </c>
      <c r="G1885" s="62">
        <f>SUM(G1855:G1884)</f>
        <v>152331121.53999999</v>
      </c>
      <c r="H1885" s="63">
        <f>SUM(F1885-G1885)</f>
        <v>-31264816.919999987</v>
      </c>
      <c r="I1885" s="44">
        <f>SUM(F1885)</f>
        <v>121066304.62</v>
      </c>
      <c r="J1885" s="44">
        <f t="shared" ref="J1885:K1885" si="8">SUM(G1885)</f>
        <v>152331121.53999999</v>
      </c>
      <c r="K1885" s="44">
        <f t="shared" si="8"/>
        <v>-31264816.919999987</v>
      </c>
    </row>
    <row r="1886" spans="1:11" ht="16" thickTop="1">
      <c r="A1886" s="3"/>
      <c r="B1886" s="2"/>
      <c r="C1886" s="2"/>
      <c r="D1886" s="4"/>
      <c r="E1886" s="4"/>
      <c r="F1886" s="1"/>
      <c r="G1886" s="1"/>
      <c r="H1886" s="1"/>
    </row>
    <row r="1887" spans="1:11" ht="15.5">
      <c r="A1887" s="3"/>
      <c r="B1887" s="2"/>
      <c r="C1887" s="2"/>
      <c r="D1887" s="4"/>
      <c r="E1887" s="4"/>
      <c r="F1887" s="1"/>
      <c r="G1887" s="1"/>
      <c r="H1887" s="1"/>
    </row>
    <row r="1888" spans="1:11" ht="15.5">
      <c r="A1888" s="3"/>
      <c r="B1888" s="2"/>
      <c r="C1888" s="2"/>
      <c r="D1888" s="4"/>
      <c r="E1888" s="4"/>
      <c r="F1888" s="1"/>
      <c r="G1888" s="1"/>
      <c r="H1888" s="1"/>
    </row>
    <row r="1889" spans="1:8" ht="15.5">
      <c r="A1889" s="3"/>
      <c r="B1889" s="2"/>
      <c r="C1889" s="2"/>
      <c r="D1889" s="4"/>
      <c r="E1889" s="4"/>
      <c r="F1889" s="1"/>
      <c r="G1889" s="1"/>
      <c r="H1889" s="1"/>
    </row>
    <row r="1890" spans="1:8" ht="15.5">
      <c r="A1890" s="178"/>
      <c r="B1890" s="178"/>
      <c r="C1890" s="2"/>
      <c r="D1890" s="17"/>
      <c r="E1890" s="179"/>
      <c r="F1890" s="31"/>
      <c r="G1890" s="1"/>
      <c r="H1890" s="18"/>
    </row>
    <row r="1891" spans="1:8" ht="15.5">
      <c r="A1891" s="178"/>
      <c r="B1891" s="178"/>
      <c r="C1891" s="2"/>
      <c r="D1891" s="17"/>
      <c r="E1891" s="179"/>
      <c r="F1891" s="31"/>
      <c r="G1891" s="1"/>
      <c r="H1891" s="18"/>
    </row>
    <row r="1892" spans="1:8" ht="15.5">
      <c r="A1892" s="3"/>
      <c r="B1892" s="2"/>
      <c r="C1892" s="2"/>
      <c r="D1892" s="4"/>
      <c r="E1892" s="4"/>
      <c r="F1892" s="1"/>
      <c r="G1892" s="1"/>
      <c r="H1892" s="1"/>
    </row>
    <row r="1893" spans="1:8" ht="15.5">
      <c r="A1893" s="3"/>
      <c r="B1893" s="2"/>
      <c r="C1893" s="2"/>
      <c r="D1893" s="4"/>
      <c r="E1893" s="4"/>
      <c r="F1893" s="1"/>
      <c r="G1893" s="1"/>
      <c r="H1893" s="1"/>
    </row>
    <row r="1894" spans="1:8" ht="15.5">
      <c r="A1894" s="3"/>
      <c r="B1894" s="2"/>
      <c r="C1894" s="2"/>
      <c r="D1894" s="4"/>
      <c r="E1894" s="4"/>
      <c r="F1894" s="1"/>
      <c r="G1894" s="1"/>
      <c r="H1894" s="1"/>
    </row>
    <row r="1895" spans="1:8" ht="15.5">
      <c r="A1895" s="3"/>
      <c r="B1895" s="2"/>
      <c r="C1895" s="2"/>
      <c r="D1895" s="4"/>
      <c r="E1895" s="4"/>
      <c r="F1895" s="1"/>
      <c r="G1895" s="1"/>
      <c r="H1895" s="1"/>
    </row>
    <row r="1896" spans="1:8" ht="15.5">
      <c r="A1896" s="3"/>
      <c r="B1896" s="2"/>
      <c r="C1896" s="2"/>
      <c r="D1896" s="4"/>
      <c r="E1896" s="4"/>
      <c r="F1896" s="1"/>
      <c r="G1896" s="1"/>
      <c r="H1896" s="1"/>
    </row>
    <row r="1897" spans="1:8" ht="15.5">
      <c r="A1897" s="3"/>
      <c r="B1897" s="2"/>
      <c r="C1897" s="2"/>
      <c r="D1897" s="4"/>
      <c r="E1897" s="4"/>
      <c r="F1897" s="1"/>
      <c r="G1897" s="1"/>
      <c r="H1897" s="1"/>
    </row>
    <row r="1898" spans="1:8" ht="15.5">
      <c r="A1898" s="3"/>
      <c r="B1898" s="2"/>
      <c r="C1898" s="2"/>
      <c r="D1898" s="4"/>
      <c r="E1898" s="4"/>
      <c r="F1898" s="1"/>
      <c r="G1898" s="1"/>
      <c r="H1898" s="1"/>
    </row>
    <row r="1899" spans="1:8" ht="15.5">
      <c r="A1899" s="3"/>
      <c r="B1899" s="2"/>
      <c r="C1899" s="2"/>
      <c r="D1899" s="4"/>
      <c r="E1899" s="4"/>
      <c r="F1899" s="1"/>
      <c r="G1899" s="1"/>
      <c r="H1899" s="1"/>
    </row>
    <row r="1900" spans="1:8" ht="15.5">
      <c r="H1900" s="1"/>
    </row>
    <row r="1901" spans="1:8" ht="17.5">
      <c r="A1901" s="705" t="s">
        <v>0</v>
      </c>
      <c r="B1901" s="705"/>
      <c r="C1901" s="705"/>
      <c r="D1901" s="705"/>
      <c r="E1901" s="705"/>
      <c r="F1901" s="705"/>
      <c r="G1901" s="705"/>
      <c r="H1901" s="705"/>
    </row>
    <row r="1902" spans="1:8" ht="15.5">
      <c r="A1902" s="739" t="s">
        <v>11</v>
      </c>
      <c r="B1902" s="739"/>
      <c r="C1902" s="739"/>
      <c r="D1902" s="739"/>
      <c r="E1902" s="739"/>
      <c r="F1902" s="739"/>
      <c r="G1902" s="739"/>
      <c r="H1902" s="739"/>
    </row>
    <row r="1903" spans="1:8" ht="15.5">
      <c r="A1903" s="739" t="s">
        <v>12</v>
      </c>
      <c r="B1903" s="739"/>
      <c r="C1903" s="739"/>
      <c r="D1903" s="739"/>
      <c r="E1903" s="739"/>
      <c r="F1903" s="739"/>
      <c r="G1903" s="739"/>
      <c r="H1903" s="739"/>
    </row>
    <row r="1904" spans="1:8" ht="15" customHeight="1">
      <c r="A1904" s="3"/>
      <c r="B1904" s="2"/>
      <c r="C1904" s="2"/>
      <c r="D1904" s="4"/>
      <c r="E1904" s="4"/>
      <c r="F1904" s="1"/>
      <c r="G1904" s="1"/>
      <c r="H1904" s="639" t="s">
        <v>922</v>
      </c>
    </row>
    <row r="1905" spans="1:11" ht="15.5">
      <c r="A1905" s="740" t="s">
        <v>835</v>
      </c>
      <c r="B1905" s="741"/>
      <c r="C1905" s="741"/>
      <c r="D1905" s="741"/>
      <c r="E1905" s="741"/>
      <c r="F1905" s="1"/>
      <c r="G1905" s="1"/>
      <c r="H1905" s="1"/>
    </row>
    <row r="1906" spans="1:11" ht="16" thickBot="1">
      <c r="A1906" s="3"/>
      <c r="B1906" s="5"/>
      <c r="C1906" s="2"/>
      <c r="D1906" s="4"/>
      <c r="E1906" s="4"/>
      <c r="F1906" s="1"/>
      <c r="G1906" s="1"/>
      <c r="H1906" s="1"/>
    </row>
    <row r="1907" spans="1:11" s="175" customFormat="1" ht="16.5" thickTop="1" thickBot="1">
      <c r="A1907" s="171" t="s">
        <v>3</v>
      </c>
      <c r="B1907" s="16" t="s">
        <v>901</v>
      </c>
      <c r="C1907" s="16" t="s">
        <v>291</v>
      </c>
      <c r="D1907" s="172" t="s">
        <v>4</v>
      </c>
      <c r="E1907" s="172" t="s">
        <v>13</v>
      </c>
      <c r="F1907" s="173" t="s">
        <v>6</v>
      </c>
      <c r="G1907" s="173" t="s">
        <v>7</v>
      </c>
      <c r="H1907" s="174" t="s">
        <v>8</v>
      </c>
      <c r="I1907" s="230"/>
      <c r="J1907" s="230"/>
      <c r="K1907" s="230"/>
    </row>
    <row r="1908" spans="1:11" ht="13" thickTop="1">
      <c r="A1908" s="48">
        <v>1</v>
      </c>
      <c r="B1908" s="49" t="s">
        <v>902</v>
      </c>
      <c r="C1908" s="73" t="s">
        <v>29</v>
      </c>
      <c r="D1908" s="74"/>
      <c r="E1908" s="74" t="s">
        <v>131</v>
      </c>
      <c r="F1908" s="103">
        <v>7451568.3799999999</v>
      </c>
      <c r="G1908" s="52"/>
      <c r="H1908" s="53"/>
    </row>
    <row r="1909" spans="1:11">
      <c r="A1909" s="54">
        <v>2</v>
      </c>
      <c r="B1909" s="55" t="s">
        <v>897</v>
      </c>
      <c r="C1909" s="116" t="s">
        <v>110</v>
      </c>
      <c r="D1909" s="40"/>
      <c r="E1909" s="36" t="s">
        <v>144</v>
      </c>
      <c r="F1909" s="201">
        <v>15101357.029999999</v>
      </c>
      <c r="G1909" s="58"/>
      <c r="H1909" s="59"/>
    </row>
    <row r="1910" spans="1:11">
      <c r="A1910" s="54">
        <v>3</v>
      </c>
      <c r="B1910" s="65" t="s">
        <v>898</v>
      </c>
      <c r="C1910" s="116" t="s">
        <v>110</v>
      </c>
      <c r="D1910" s="40"/>
      <c r="E1910" s="37" t="s">
        <v>144</v>
      </c>
      <c r="F1910" s="201">
        <v>22253072.739999998</v>
      </c>
      <c r="G1910" s="58"/>
      <c r="H1910" s="59"/>
    </row>
    <row r="1911" spans="1:11">
      <c r="A1911" s="54">
        <v>4</v>
      </c>
      <c r="B1911" s="65" t="s">
        <v>899</v>
      </c>
      <c r="C1911" s="116" t="s">
        <v>110</v>
      </c>
      <c r="D1911" s="40"/>
      <c r="E1911" s="37" t="s">
        <v>144</v>
      </c>
      <c r="F1911" s="201">
        <v>10414619.83</v>
      </c>
      <c r="G1911" s="58"/>
      <c r="H1911" s="59"/>
    </row>
    <row r="1912" spans="1:11">
      <c r="A1912" s="54">
        <v>5</v>
      </c>
      <c r="B1912" s="79" t="s">
        <v>896</v>
      </c>
      <c r="C1912" s="116" t="s">
        <v>110</v>
      </c>
      <c r="D1912" s="40"/>
      <c r="E1912" s="40" t="s">
        <v>144</v>
      </c>
      <c r="F1912" s="201">
        <v>24161846.969999999</v>
      </c>
      <c r="G1912" s="58"/>
      <c r="H1912" s="59"/>
    </row>
    <row r="1913" spans="1:11">
      <c r="A1913" s="54">
        <v>6</v>
      </c>
      <c r="B1913" s="65" t="s">
        <v>896</v>
      </c>
      <c r="C1913" s="116" t="s">
        <v>193</v>
      </c>
      <c r="D1913" s="125"/>
      <c r="E1913" s="36" t="s">
        <v>132</v>
      </c>
      <c r="F1913" s="58"/>
      <c r="H1913" s="59"/>
    </row>
    <row r="1914" spans="1:11">
      <c r="A1914" s="54">
        <v>7</v>
      </c>
      <c r="B1914" s="55" t="s">
        <v>897</v>
      </c>
      <c r="C1914" s="116" t="s">
        <v>20</v>
      </c>
      <c r="D1914" s="125"/>
      <c r="E1914" s="125" t="s">
        <v>132</v>
      </c>
      <c r="F1914" s="58"/>
      <c r="G1914" s="58">
        <v>6129369.25</v>
      </c>
      <c r="H1914" s="59"/>
    </row>
    <row r="1915" spans="1:11">
      <c r="A1915" s="54">
        <v>8</v>
      </c>
      <c r="B1915" s="65" t="s">
        <v>898</v>
      </c>
      <c r="C1915" s="76" t="s">
        <v>20</v>
      </c>
      <c r="D1915" s="40"/>
      <c r="E1915" s="40" t="s">
        <v>132</v>
      </c>
      <c r="F1915" s="58"/>
      <c r="G1915" s="58">
        <v>9955042.8300000001</v>
      </c>
      <c r="H1915" s="59"/>
    </row>
    <row r="1916" spans="1:11">
      <c r="A1916" s="54">
        <v>9</v>
      </c>
      <c r="B1916" s="55" t="s">
        <v>899</v>
      </c>
      <c r="C1916" s="42" t="s">
        <v>20</v>
      </c>
      <c r="D1916" s="36"/>
      <c r="E1916" s="36" t="s">
        <v>132</v>
      </c>
      <c r="F1916" s="58"/>
      <c r="G1916" s="58">
        <v>4108263.72</v>
      </c>
      <c r="H1916" s="59"/>
    </row>
    <row r="1917" spans="1:11">
      <c r="A1917" s="54">
        <v>10</v>
      </c>
      <c r="B1917" s="55" t="s">
        <v>896</v>
      </c>
      <c r="C1917" s="42" t="s">
        <v>20</v>
      </c>
      <c r="D1917" s="36"/>
      <c r="E1917" s="36" t="s">
        <v>132</v>
      </c>
      <c r="F1917" s="58"/>
      <c r="G1917" s="58">
        <v>16207605.9</v>
      </c>
      <c r="H1917" s="59"/>
    </row>
    <row r="1918" spans="1:11">
      <c r="A1918" s="54">
        <v>11</v>
      </c>
      <c r="B1918" s="55" t="s">
        <v>896</v>
      </c>
      <c r="C1918" s="42" t="s">
        <v>104</v>
      </c>
      <c r="D1918" s="36"/>
      <c r="E1918" s="36" t="s">
        <v>133</v>
      </c>
      <c r="F1918" s="58"/>
      <c r="G1918" s="58"/>
      <c r="H1918" s="59"/>
    </row>
    <row r="1919" spans="1:11">
      <c r="A1919" s="54">
        <v>12</v>
      </c>
      <c r="B1919" s="55" t="s">
        <v>896</v>
      </c>
      <c r="C1919" s="193" t="s">
        <v>177</v>
      </c>
      <c r="D1919" s="36"/>
      <c r="E1919" s="36" t="s">
        <v>178</v>
      </c>
      <c r="F1919" s="58"/>
      <c r="G1919" s="58"/>
      <c r="H1919" s="59"/>
    </row>
    <row r="1920" spans="1:11">
      <c r="A1920" s="453"/>
      <c r="B1920" s="42"/>
      <c r="C1920" s="42"/>
      <c r="D1920" s="42"/>
      <c r="E1920" s="42"/>
      <c r="F1920" s="58"/>
      <c r="G1920" s="58"/>
      <c r="H1920" s="59"/>
    </row>
    <row r="1921" spans="1:11">
      <c r="A1921" s="54"/>
      <c r="B1921" s="78"/>
      <c r="C1921" s="42"/>
      <c r="D1921" s="36"/>
      <c r="E1921" s="36"/>
      <c r="F1921" s="58"/>
      <c r="G1921" s="58"/>
      <c r="H1921" s="59"/>
    </row>
    <row r="1922" spans="1:11">
      <c r="A1922" s="54"/>
      <c r="B1922" s="78"/>
      <c r="C1922" s="42"/>
      <c r="D1922" s="36"/>
      <c r="E1922" s="36"/>
      <c r="F1922" s="58"/>
      <c r="G1922" s="58"/>
      <c r="H1922" s="59"/>
    </row>
    <row r="1923" spans="1:11">
      <c r="A1923" s="54"/>
      <c r="B1923" s="78"/>
      <c r="C1923" s="42"/>
      <c r="D1923" s="36"/>
      <c r="E1923" s="36"/>
      <c r="F1923" s="58"/>
      <c r="G1923" s="58"/>
      <c r="H1923" s="59"/>
    </row>
    <row r="1924" spans="1:11">
      <c r="A1924" s="54"/>
      <c r="B1924" s="78"/>
      <c r="C1924" s="42"/>
      <c r="D1924" s="36"/>
      <c r="E1924" s="36"/>
      <c r="F1924" s="58"/>
      <c r="G1924" s="58"/>
      <c r="H1924" s="59"/>
    </row>
    <row r="1925" spans="1:11">
      <c r="A1925" s="54"/>
      <c r="B1925" s="78"/>
      <c r="C1925" s="42"/>
      <c r="D1925" s="36"/>
      <c r="E1925" s="36"/>
      <c r="F1925" s="58"/>
      <c r="G1925" s="58"/>
      <c r="H1925" s="59"/>
    </row>
    <row r="1926" spans="1:11">
      <c r="A1926" s="54"/>
      <c r="B1926" s="78"/>
      <c r="C1926" s="42"/>
      <c r="D1926" s="36"/>
      <c r="E1926" s="36"/>
      <c r="F1926" s="58"/>
      <c r="G1926" s="58"/>
      <c r="H1926" s="59"/>
    </row>
    <row r="1927" spans="1:11">
      <c r="A1927" s="54"/>
      <c r="B1927" s="78"/>
      <c r="C1927" s="42"/>
      <c r="D1927" s="36"/>
      <c r="E1927" s="36"/>
      <c r="F1927" s="58"/>
      <c r="G1927" s="58"/>
      <c r="H1927" s="59"/>
    </row>
    <row r="1928" spans="1:11">
      <c r="A1928" s="54"/>
      <c r="B1928" s="75"/>
      <c r="C1928" s="76"/>
      <c r="D1928" s="40"/>
      <c r="E1928" s="37"/>
      <c r="F1928" s="58"/>
      <c r="G1928" s="58"/>
      <c r="H1928" s="59"/>
    </row>
    <row r="1929" spans="1:11">
      <c r="A1929" s="54"/>
      <c r="B1929" s="75"/>
      <c r="C1929" s="76"/>
      <c r="D1929" s="40"/>
      <c r="E1929" s="37"/>
      <c r="F1929" s="58"/>
      <c r="G1929" s="58"/>
      <c r="H1929" s="59"/>
    </row>
    <row r="1930" spans="1:11" ht="13" thickBot="1">
      <c r="A1930" s="54"/>
      <c r="B1930" s="75"/>
      <c r="C1930" s="76"/>
      <c r="D1930" s="40"/>
      <c r="E1930" s="37"/>
      <c r="F1930" s="58"/>
      <c r="G1930" s="58"/>
      <c r="H1930" s="59"/>
    </row>
    <row r="1931" spans="1:11" ht="14" thickTop="1" thickBot="1">
      <c r="A1931" s="749" t="s">
        <v>10</v>
      </c>
      <c r="B1931" s="750"/>
      <c r="C1931" s="750"/>
      <c r="D1931" s="71"/>
      <c r="E1931" s="71"/>
      <c r="F1931" s="62">
        <f>SUM(F1908:F1930)</f>
        <v>79382464.949999988</v>
      </c>
      <c r="G1931" s="62">
        <f>SUM(G1908:G1930)</f>
        <v>36400281.700000003</v>
      </c>
      <c r="H1931" s="63">
        <f>SUM(F1931-G1931)</f>
        <v>42982183.249999985</v>
      </c>
      <c r="I1931" s="44">
        <f>F1931</f>
        <v>79382464.949999988</v>
      </c>
      <c r="J1931" s="44">
        <f>G1931</f>
        <v>36400281.700000003</v>
      </c>
      <c r="K1931" s="44">
        <f>H1931</f>
        <v>42982183.249999985</v>
      </c>
    </row>
    <row r="1932" spans="1:11" s="177" customFormat="1" ht="6.75" customHeight="1" thickTop="1">
      <c r="A1932" s="176"/>
      <c r="B1932" s="60"/>
      <c r="C1932" s="132"/>
      <c r="D1932" s="124"/>
      <c r="E1932" s="124"/>
      <c r="F1932" s="82"/>
      <c r="G1932" s="82"/>
      <c r="H1932" s="82"/>
      <c r="I1932" s="232"/>
      <c r="J1932" s="232"/>
      <c r="K1932" s="232"/>
    </row>
    <row r="1933" spans="1:11" ht="15.5">
      <c r="A1933" s="761"/>
      <c r="B1933" s="761"/>
      <c r="C1933" s="761"/>
      <c r="D1933" s="761"/>
      <c r="E1933" s="761"/>
      <c r="F1933" s="1"/>
      <c r="G1933" s="1"/>
      <c r="H1933" s="1"/>
    </row>
    <row r="1934" spans="1:11" ht="15.5">
      <c r="A1934" s="3"/>
      <c r="B1934" s="5"/>
      <c r="C1934" s="2"/>
      <c r="D1934" s="4"/>
      <c r="E1934" s="4"/>
      <c r="F1934" s="1"/>
      <c r="G1934" s="1"/>
      <c r="H1934" s="1"/>
    </row>
    <row r="1935" spans="1:11" s="175" customFormat="1" ht="15.5">
      <c r="A1935" s="25"/>
      <c r="B1935" s="26"/>
      <c r="C1935" s="26"/>
      <c r="D1935" s="26"/>
      <c r="E1935" s="26"/>
      <c r="F1935" s="187"/>
      <c r="G1935" s="187"/>
      <c r="H1935" s="187"/>
      <c r="I1935" s="230"/>
      <c r="J1935" s="230"/>
      <c r="K1935" s="230"/>
    </row>
    <row r="1936" spans="1:11">
      <c r="A1936" s="188"/>
      <c r="B1936" s="151"/>
      <c r="D1936" s="189"/>
      <c r="E1936" s="189"/>
      <c r="G1936" s="81"/>
      <c r="H1936" s="81"/>
    </row>
    <row r="1937" spans="1:8">
      <c r="A1937" s="188"/>
      <c r="B1937" s="151"/>
      <c r="D1937" s="189"/>
      <c r="E1937" s="189"/>
      <c r="F1937" s="81"/>
      <c r="G1937" s="81"/>
      <c r="H1937" s="81"/>
    </row>
    <row r="1938" spans="1:8">
      <c r="A1938" s="188"/>
      <c r="B1938" s="151"/>
      <c r="D1938" s="189"/>
      <c r="E1938" s="189"/>
      <c r="F1938" s="81"/>
      <c r="G1938" s="81"/>
      <c r="H1938" s="81"/>
    </row>
    <row r="1939" spans="1:8">
      <c r="A1939" s="188"/>
      <c r="B1939" s="151"/>
      <c r="D1939" s="189"/>
      <c r="E1939" s="189"/>
      <c r="F1939" s="81"/>
      <c r="G1939" s="81"/>
      <c r="H1939" s="81"/>
    </row>
    <row r="1940" spans="1:8">
      <c r="A1940" s="188"/>
      <c r="B1940" s="151"/>
      <c r="D1940" s="189"/>
      <c r="E1940" s="189"/>
      <c r="F1940" s="81"/>
      <c r="G1940" s="81"/>
      <c r="H1940" s="81"/>
    </row>
    <row r="1941" spans="1:8">
      <c r="A1941" s="188"/>
      <c r="B1941" s="151"/>
      <c r="C1941" s="140"/>
      <c r="D1941" s="161"/>
      <c r="E1941" s="161"/>
      <c r="F1941" s="81"/>
      <c r="G1941" s="81"/>
      <c r="H1941" s="81"/>
    </row>
    <row r="1942" spans="1:8">
      <c r="A1942" s="188"/>
      <c r="B1942" s="151"/>
      <c r="C1942" s="140"/>
      <c r="D1942" s="189"/>
      <c r="E1942" s="189"/>
      <c r="F1942" s="81"/>
      <c r="G1942" s="81"/>
      <c r="H1942" s="81"/>
    </row>
    <row r="1943" spans="1:8">
      <c r="A1943" s="188"/>
      <c r="B1943" s="151"/>
      <c r="C1943" s="140"/>
      <c r="D1943" s="189"/>
      <c r="E1943" s="189"/>
      <c r="F1943" s="81"/>
      <c r="G1943" s="81"/>
      <c r="H1943" s="81"/>
    </row>
    <row r="1944" spans="1:8">
      <c r="A1944" s="188"/>
      <c r="B1944" s="151"/>
      <c r="C1944" s="140"/>
      <c r="D1944" s="189"/>
      <c r="E1944" s="189"/>
      <c r="F1944" s="81"/>
      <c r="G1944" s="81"/>
      <c r="H1944" s="81"/>
    </row>
    <row r="1945" spans="1:8">
      <c r="A1945" s="188"/>
      <c r="B1945" s="151"/>
      <c r="D1945" s="189"/>
      <c r="E1945" s="189"/>
      <c r="F1945" s="81"/>
      <c r="G1945" s="81"/>
      <c r="H1945" s="81"/>
    </row>
    <row r="1946" spans="1:8">
      <c r="A1946" s="188"/>
      <c r="B1946" s="151"/>
      <c r="D1946" s="189"/>
      <c r="E1946" s="189"/>
      <c r="F1946" s="81"/>
      <c r="G1946" s="81"/>
      <c r="H1946" s="81"/>
    </row>
    <row r="1947" spans="1:8">
      <c r="A1947" s="188"/>
      <c r="B1947" s="151"/>
      <c r="D1947" s="189"/>
      <c r="E1947" s="189"/>
      <c r="F1947" s="81"/>
      <c r="G1947" s="81"/>
      <c r="H1947" s="81"/>
    </row>
    <row r="1948" spans="1:8">
      <c r="A1948" s="188"/>
      <c r="B1948" s="151"/>
      <c r="D1948" s="189"/>
      <c r="E1948" s="189"/>
      <c r="F1948" s="81"/>
      <c r="G1948" s="81"/>
      <c r="H1948" s="81"/>
    </row>
    <row r="1949" spans="1:8">
      <c r="A1949" s="188"/>
      <c r="B1949" s="151"/>
      <c r="D1949" s="189"/>
      <c r="E1949" s="189"/>
      <c r="F1949" s="81"/>
      <c r="G1949" s="81"/>
      <c r="H1949" s="81"/>
    </row>
    <row r="1950" spans="1:8">
      <c r="A1950" s="188"/>
      <c r="B1950" s="151"/>
      <c r="D1950" s="189"/>
      <c r="E1950" s="189"/>
      <c r="F1950" s="81"/>
      <c r="G1950" s="81"/>
      <c r="H1950" s="81"/>
    </row>
    <row r="1951" spans="1:8">
      <c r="A1951" s="188"/>
      <c r="B1951" s="151"/>
      <c r="D1951" s="189"/>
      <c r="E1951" s="189"/>
      <c r="F1951" s="81"/>
      <c r="G1951" s="81"/>
      <c r="H1951" s="81"/>
    </row>
    <row r="1952" spans="1:8">
      <c r="A1952" s="188"/>
      <c r="B1952" s="151"/>
      <c r="D1952" s="189"/>
      <c r="E1952" s="189"/>
      <c r="F1952" s="81"/>
      <c r="G1952" s="81"/>
      <c r="H1952" s="81"/>
    </row>
    <row r="1953" spans="1:8">
      <c r="A1953" s="188"/>
      <c r="B1953" s="151"/>
      <c r="D1953" s="189"/>
      <c r="E1953" s="189"/>
      <c r="F1953" s="81"/>
      <c r="G1953" s="81"/>
      <c r="H1953" s="81"/>
    </row>
    <row r="1954" spans="1:8">
      <c r="A1954" s="188"/>
      <c r="B1954" s="151"/>
      <c r="D1954" s="189"/>
      <c r="E1954" s="189"/>
      <c r="F1954" s="81"/>
      <c r="G1954" s="81"/>
      <c r="H1954" s="81"/>
    </row>
    <row r="1955" spans="1:8">
      <c r="A1955" s="188"/>
      <c r="B1955" s="151"/>
      <c r="D1955" s="189"/>
      <c r="E1955" s="189"/>
      <c r="F1955" s="81"/>
      <c r="G1955" s="81"/>
      <c r="H1955" s="81"/>
    </row>
    <row r="1956" spans="1:8" ht="15.5">
      <c r="A1956" s="19"/>
      <c r="B1956" s="19"/>
      <c r="C1956" s="2"/>
      <c r="D1956" s="17"/>
      <c r="E1956" s="17"/>
      <c r="F1956" s="18"/>
      <c r="G1956" s="1"/>
      <c r="H1956" s="18"/>
    </row>
    <row r="1957" spans="1:8" ht="17.5">
      <c r="A1957" s="705" t="s">
        <v>0</v>
      </c>
      <c r="B1957" s="705"/>
      <c r="C1957" s="705"/>
      <c r="D1957" s="705"/>
      <c r="E1957" s="705"/>
      <c r="F1957" s="705"/>
      <c r="G1957" s="705"/>
      <c r="H1957" s="705"/>
    </row>
    <row r="1958" spans="1:8" ht="15.5">
      <c r="A1958" s="739" t="s">
        <v>11</v>
      </c>
      <c r="B1958" s="739"/>
      <c r="C1958" s="739"/>
      <c r="D1958" s="739"/>
      <c r="E1958" s="739"/>
      <c r="F1958" s="739"/>
      <c r="G1958" s="739"/>
      <c r="H1958" s="739"/>
    </row>
    <row r="1959" spans="1:8" ht="15.5">
      <c r="A1959" s="739" t="s">
        <v>12</v>
      </c>
      <c r="B1959" s="739"/>
      <c r="C1959" s="739"/>
      <c r="D1959" s="739"/>
      <c r="E1959" s="739"/>
      <c r="F1959" s="739"/>
      <c r="G1959" s="739"/>
      <c r="H1959" s="739"/>
    </row>
    <row r="1960" spans="1:8" ht="15.5">
      <c r="A1960" s="3"/>
      <c r="B1960" s="2"/>
      <c r="C1960" s="2"/>
      <c r="D1960" s="4"/>
      <c r="E1960" s="4"/>
      <c r="F1960" s="1"/>
      <c r="G1960" s="1"/>
      <c r="H1960" s="639" t="s">
        <v>923</v>
      </c>
    </row>
    <row r="1961" spans="1:8" ht="15.5">
      <c r="A1961" s="740" t="s">
        <v>836</v>
      </c>
      <c r="B1961" s="741"/>
      <c r="C1961" s="741"/>
      <c r="D1961" s="741"/>
      <c r="E1961" s="741"/>
      <c r="F1961" s="1"/>
      <c r="G1961" s="1"/>
      <c r="H1961" s="1"/>
    </row>
    <row r="1962" spans="1:8" ht="16" thickBot="1">
      <c r="A1962" s="3"/>
      <c r="B1962" s="5"/>
      <c r="C1962" s="2"/>
      <c r="D1962" s="4"/>
      <c r="E1962" s="4"/>
      <c r="F1962" s="1"/>
      <c r="G1962" s="1"/>
      <c r="H1962" s="1"/>
    </row>
    <row r="1963" spans="1:8" ht="16.5" thickTop="1" thickBot="1">
      <c r="A1963" s="171" t="s">
        <v>3</v>
      </c>
      <c r="B1963" s="16" t="s">
        <v>901</v>
      </c>
      <c r="C1963" s="16" t="s">
        <v>291</v>
      </c>
      <c r="D1963" s="172" t="s">
        <v>4</v>
      </c>
      <c r="E1963" s="172" t="s">
        <v>13</v>
      </c>
      <c r="F1963" s="173" t="s">
        <v>6</v>
      </c>
      <c r="G1963" s="173" t="s">
        <v>7</v>
      </c>
      <c r="H1963" s="174" t="s">
        <v>8</v>
      </c>
    </row>
    <row r="1964" spans="1:8" ht="13.5" thickTop="1" thickBot="1">
      <c r="A1964" s="48">
        <v>1</v>
      </c>
      <c r="B1964" s="49" t="s">
        <v>902</v>
      </c>
      <c r="C1964" s="73" t="s">
        <v>29</v>
      </c>
      <c r="D1964" s="74"/>
      <c r="E1964" s="74" t="s">
        <v>131</v>
      </c>
      <c r="F1964" s="103">
        <v>109981606.34999999</v>
      </c>
      <c r="G1964" s="52"/>
      <c r="H1964" s="53">
        <f>SUM(F1964:G1964)</f>
        <v>109981606.34999999</v>
      </c>
    </row>
    <row r="1965" spans="1:8" ht="13.5" thickTop="1" thickBot="1">
      <c r="A1965" s="54">
        <v>2</v>
      </c>
      <c r="B1965" s="55" t="s">
        <v>897</v>
      </c>
      <c r="C1965" s="116" t="s">
        <v>110</v>
      </c>
      <c r="D1965" s="40"/>
      <c r="E1965" s="36" t="s">
        <v>145</v>
      </c>
      <c r="F1965" s="201">
        <v>21051666.879999999</v>
      </c>
      <c r="G1965" s="58"/>
      <c r="H1965" s="53">
        <f t="shared" ref="H1965:H1994" si="9">SUM(F1965:G1965)</f>
        <v>21051666.879999999</v>
      </c>
    </row>
    <row r="1966" spans="1:8" ht="13.5" thickTop="1" thickBot="1">
      <c r="A1966" s="54">
        <v>3</v>
      </c>
      <c r="B1966" s="65" t="s">
        <v>898</v>
      </c>
      <c r="C1966" s="116" t="s">
        <v>110</v>
      </c>
      <c r="D1966" s="40"/>
      <c r="E1966" s="37" t="s">
        <v>145</v>
      </c>
      <c r="F1966" s="201">
        <v>36641264.25</v>
      </c>
      <c r="G1966" s="58"/>
      <c r="H1966" s="53">
        <f t="shared" si="9"/>
        <v>36641264.25</v>
      </c>
    </row>
    <row r="1967" spans="1:8" ht="13.5" thickTop="1" thickBot="1">
      <c r="A1967" s="54">
        <v>4</v>
      </c>
      <c r="B1967" s="65" t="s">
        <v>899</v>
      </c>
      <c r="C1967" s="116" t="s">
        <v>110</v>
      </c>
      <c r="D1967" s="40"/>
      <c r="E1967" s="37" t="s">
        <v>145</v>
      </c>
      <c r="F1967" s="201">
        <v>51903324.609999999</v>
      </c>
      <c r="G1967" s="58"/>
      <c r="H1967" s="53">
        <f t="shared" si="9"/>
        <v>51903324.609999999</v>
      </c>
    </row>
    <row r="1968" spans="1:8" ht="13.5" thickTop="1" thickBot="1">
      <c r="A1968" s="54">
        <v>5</v>
      </c>
      <c r="B1968" s="79" t="s">
        <v>896</v>
      </c>
      <c r="C1968" s="116" t="s">
        <v>110</v>
      </c>
      <c r="D1968" s="40"/>
      <c r="E1968" s="37" t="s">
        <v>145</v>
      </c>
      <c r="F1968" s="201">
        <v>29562056.48</v>
      </c>
      <c r="G1968" s="58"/>
      <c r="H1968" s="53">
        <f t="shared" si="9"/>
        <v>29562056.48</v>
      </c>
    </row>
    <row r="1969" spans="1:8" ht="13.5" thickTop="1" thickBot="1">
      <c r="A1969" s="54">
        <v>6</v>
      </c>
      <c r="B1969" s="55" t="s">
        <v>897</v>
      </c>
      <c r="C1969" s="116" t="s">
        <v>20</v>
      </c>
      <c r="D1969" s="125"/>
      <c r="E1969" s="125" t="s">
        <v>132</v>
      </c>
      <c r="F1969" s="58"/>
      <c r="G1969" s="58">
        <v>584729.96</v>
      </c>
      <c r="H1969" s="53">
        <f t="shared" si="9"/>
        <v>584729.96</v>
      </c>
    </row>
    <row r="1970" spans="1:8" ht="13.5" thickTop="1" thickBot="1">
      <c r="A1970" s="54">
        <v>7</v>
      </c>
      <c r="B1970" s="65" t="s">
        <v>898</v>
      </c>
      <c r="C1970" s="76" t="s">
        <v>20</v>
      </c>
      <c r="D1970" s="40"/>
      <c r="E1970" s="40" t="s">
        <v>132</v>
      </c>
      <c r="F1970" s="58"/>
      <c r="G1970" s="58">
        <v>5253699.62</v>
      </c>
      <c r="H1970" s="53">
        <f t="shared" si="9"/>
        <v>5253699.62</v>
      </c>
    </row>
    <row r="1971" spans="1:8" ht="13.5" thickTop="1" thickBot="1">
      <c r="A1971" s="54">
        <v>8</v>
      </c>
      <c r="B1971" s="65" t="s">
        <v>899</v>
      </c>
      <c r="C1971" s="76" t="s">
        <v>20</v>
      </c>
      <c r="D1971" s="40"/>
      <c r="E1971" s="40" t="s">
        <v>132</v>
      </c>
      <c r="F1971" s="58"/>
      <c r="G1971" s="58">
        <v>4653486.92</v>
      </c>
      <c r="H1971" s="53">
        <f t="shared" si="9"/>
        <v>4653486.92</v>
      </c>
    </row>
    <row r="1972" spans="1:8" ht="13.5" thickTop="1" thickBot="1">
      <c r="A1972" s="54">
        <v>9</v>
      </c>
      <c r="B1972" s="65" t="s">
        <v>896</v>
      </c>
      <c r="C1972" s="76" t="s">
        <v>20</v>
      </c>
      <c r="D1972" s="40"/>
      <c r="E1972" s="40" t="s">
        <v>132</v>
      </c>
      <c r="F1972" s="58"/>
      <c r="G1972" s="58">
        <v>5794315.2400000002</v>
      </c>
      <c r="H1972" s="53">
        <f t="shared" si="9"/>
        <v>5794315.2400000002</v>
      </c>
    </row>
    <row r="1973" spans="1:8" ht="13.5" thickTop="1" thickBot="1">
      <c r="A1973" s="54">
        <v>10</v>
      </c>
      <c r="B1973" s="65" t="s">
        <v>896</v>
      </c>
      <c r="C1973" s="76" t="s">
        <v>104</v>
      </c>
      <c r="D1973" s="40"/>
      <c r="E1973" s="40" t="s">
        <v>133</v>
      </c>
      <c r="F1973" s="58"/>
      <c r="G1973" s="58"/>
      <c r="H1973" s="53">
        <f t="shared" si="9"/>
        <v>0</v>
      </c>
    </row>
    <row r="1974" spans="1:8" ht="13.5" thickTop="1" thickBot="1">
      <c r="A1974" s="54">
        <v>11</v>
      </c>
      <c r="B1974" s="55" t="s">
        <v>896</v>
      </c>
      <c r="C1974" s="183" t="s">
        <v>177</v>
      </c>
      <c r="D1974" s="125"/>
      <c r="E1974" s="125" t="s">
        <v>178</v>
      </c>
      <c r="F1974" s="58"/>
      <c r="G1974" s="58"/>
      <c r="H1974" s="53">
        <f t="shared" si="9"/>
        <v>0</v>
      </c>
    </row>
    <row r="1975" spans="1:8" ht="13.5" thickTop="1" thickBot="1">
      <c r="A1975" s="54">
        <v>12</v>
      </c>
      <c r="B1975" s="55" t="s">
        <v>896</v>
      </c>
      <c r="C1975" s="183" t="s">
        <v>177</v>
      </c>
      <c r="D1975" s="125"/>
      <c r="E1975" s="125" t="s">
        <v>178</v>
      </c>
      <c r="F1975" s="58"/>
      <c r="G1975" s="58"/>
      <c r="H1975" s="53">
        <f t="shared" si="9"/>
        <v>0</v>
      </c>
    </row>
    <row r="1976" spans="1:8" ht="13.5" thickTop="1" thickBot="1">
      <c r="A1976" s="54"/>
      <c r="B1976" s="75"/>
      <c r="C1976" s="76"/>
      <c r="D1976" s="40"/>
      <c r="E1976" s="37"/>
      <c r="F1976" s="58"/>
      <c r="G1976" s="58"/>
      <c r="H1976" s="53">
        <f t="shared" si="9"/>
        <v>0</v>
      </c>
    </row>
    <row r="1977" spans="1:8" ht="13.5" thickTop="1" thickBot="1">
      <c r="A1977" s="54"/>
      <c r="B1977" s="75"/>
      <c r="C1977" s="76"/>
      <c r="D1977" s="40"/>
      <c r="E1977" s="37"/>
      <c r="F1977" s="58"/>
      <c r="G1977" s="58"/>
      <c r="H1977" s="53">
        <f t="shared" si="9"/>
        <v>0</v>
      </c>
    </row>
    <row r="1978" spans="1:8" ht="13.5" thickTop="1" thickBot="1">
      <c r="A1978" s="54"/>
      <c r="B1978" s="75"/>
      <c r="C1978" s="76"/>
      <c r="D1978" s="40"/>
      <c r="E1978" s="37"/>
      <c r="F1978" s="58"/>
      <c r="G1978" s="58"/>
      <c r="H1978" s="53">
        <f t="shared" si="9"/>
        <v>0</v>
      </c>
    </row>
    <row r="1979" spans="1:8" ht="13.5" thickTop="1" thickBot="1">
      <c r="A1979" s="54"/>
      <c r="B1979" s="75"/>
      <c r="C1979" s="76"/>
      <c r="D1979" s="40"/>
      <c r="E1979" s="37"/>
      <c r="F1979" s="58"/>
      <c r="G1979" s="58"/>
      <c r="H1979" s="53">
        <f t="shared" si="9"/>
        <v>0</v>
      </c>
    </row>
    <row r="1980" spans="1:8" ht="13.5" thickTop="1" thickBot="1">
      <c r="A1980" s="54"/>
      <c r="B1980" s="75"/>
      <c r="C1980" s="76"/>
      <c r="D1980" s="40"/>
      <c r="E1980" s="37"/>
      <c r="F1980" s="58"/>
      <c r="G1980" s="58"/>
      <c r="H1980" s="53">
        <f t="shared" si="9"/>
        <v>0</v>
      </c>
    </row>
    <row r="1981" spans="1:8" ht="13.5" thickTop="1" thickBot="1">
      <c r="A1981" s="54"/>
      <c r="B1981" s="75"/>
      <c r="C1981" s="76"/>
      <c r="D1981" s="40"/>
      <c r="E1981" s="37"/>
      <c r="F1981" s="58"/>
      <c r="G1981" s="58"/>
      <c r="H1981" s="53">
        <f>SUM(F1981:G1981)</f>
        <v>0</v>
      </c>
    </row>
    <row r="1982" spans="1:8" ht="13.5" thickTop="1" thickBot="1">
      <c r="A1982" s="54"/>
      <c r="B1982" s="75"/>
      <c r="C1982" s="76"/>
      <c r="D1982" s="40"/>
      <c r="E1982" s="37"/>
      <c r="F1982" s="58"/>
      <c r="G1982" s="58"/>
      <c r="H1982" s="53">
        <f t="shared" si="9"/>
        <v>0</v>
      </c>
    </row>
    <row r="1983" spans="1:8" ht="13.5" thickTop="1" thickBot="1">
      <c r="A1983" s="54"/>
      <c r="B1983" s="75"/>
      <c r="C1983" s="76"/>
      <c r="D1983" s="40"/>
      <c r="E1983" s="37"/>
      <c r="F1983" s="58"/>
      <c r="G1983" s="58"/>
      <c r="H1983" s="53">
        <f t="shared" si="9"/>
        <v>0</v>
      </c>
    </row>
    <row r="1984" spans="1:8" ht="13.5" thickTop="1" thickBot="1">
      <c r="A1984" s="54"/>
      <c r="B1984" s="75"/>
      <c r="C1984" s="76"/>
      <c r="D1984" s="40"/>
      <c r="E1984" s="37"/>
      <c r="F1984" s="58"/>
      <c r="G1984" s="58"/>
      <c r="H1984" s="53">
        <f t="shared" si="9"/>
        <v>0</v>
      </c>
    </row>
    <row r="1985" spans="1:11" ht="13.5" thickTop="1" thickBot="1">
      <c r="A1985" s="54"/>
      <c r="B1985" s="75"/>
      <c r="C1985" s="76"/>
      <c r="D1985" s="40"/>
      <c r="E1985" s="37"/>
      <c r="F1985" s="58"/>
      <c r="G1985" s="58"/>
      <c r="H1985" s="53">
        <f t="shared" si="9"/>
        <v>0</v>
      </c>
    </row>
    <row r="1986" spans="1:11" ht="13.5" thickTop="1" thickBot="1">
      <c r="A1986" s="54"/>
      <c r="B1986" s="75"/>
      <c r="C1986" s="76"/>
      <c r="D1986" s="40"/>
      <c r="E1986" s="37"/>
      <c r="F1986" s="58"/>
      <c r="G1986" s="58"/>
      <c r="H1986" s="53">
        <f t="shared" si="9"/>
        <v>0</v>
      </c>
    </row>
    <row r="1987" spans="1:11" ht="13.5" thickTop="1" thickBot="1">
      <c r="A1987" s="54"/>
      <c r="B1987" s="75"/>
      <c r="C1987" s="76"/>
      <c r="D1987" s="40"/>
      <c r="E1987" s="37"/>
      <c r="F1987" s="58"/>
      <c r="G1987" s="58"/>
      <c r="H1987" s="53">
        <f t="shared" si="9"/>
        <v>0</v>
      </c>
    </row>
    <row r="1988" spans="1:11" ht="13.5" thickTop="1" thickBot="1">
      <c r="A1988" s="54"/>
      <c r="B1988" s="75"/>
      <c r="C1988" s="76"/>
      <c r="D1988" s="40"/>
      <c r="E1988" s="37"/>
      <c r="F1988" s="58"/>
      <c r="G1988" s="58"/>
      <c r="H1988" s="53">
        <f t="shared" si="9"/>
        <v>0</v>
      </c>
    </row>
    <row r="1989" spans="1:11" ht="13.5" thickTop="1" thickBot="1">
      <c r="A1989" s="54"/>
      <c r="B1989" s="75"/>
      <c r="C1989" s="76"/>
      <c r="D1989" s="40"/>
      <c r="E1989" s="37"/>
      <c r="F1989" s="58"/>
      <c r="G1989" s="58"/>
      <c r="H1989" s="53">
        <f t="shared" si="9"/>
        <v>0</v>
      </c>
    </row>
    <row r="1990" spans="1:11" ht="13.5" thickTop="1" thickBot="1">
      <c r="A1990" s="54"/>
      <c r="B1990" s="75"/>
      <c r="C1990" s="76"/>
      <c r="D1990" s="40"/>
      <c r="E1990" s="37"/>
      <c r="F1990" s="58"/>
      <c r="G1990" s="58"/>
      <c r="H1990" s="53">
        <f t="shared" si="9"/>
        <v>0</v>
      </c>
    </row>
    <row r="1991" spans="1:11" ht="13.5" thickTop="1" thickBot="1">
      <c r="A1991" s="54"/>
      <c r="B1991" s="75"/>
      <c r="C1991" s="76"/>
      <c r="D1991" s="40"/>
      <c r="E1991" s="37"/>
      <c r="F1991" s="58"/>
      <c r="G1991" s="58"/>
      <c r="H1991" s="53">
        <f t="shared" si="9"/>
        <v>0</v>
      </c>
    </row>
    <row r="1992" spans="1:11" ht="13.5" thickTop="1" thickBot="1">
      <c r="A1992" s="54"/>
      <c r="B1992" s="75"/>
      <c r="C1992" s="76"/>
      <c r="D1992" s="40"/>
      <c r="E1992" s="37"/>
      <c r="F1992" s="58"/>
      <c r="G1992" s="58"/>
      <c r="H1992" s="53">
        <f t="shared" si="9"/>
        <v>0</v>
      </c>
    </row>
    <row r="1993" spans="1:11" ht="13.5" thickTop="1" thickBot="1">
      <c r="A1993" s="54"/>
      <c r="B1993" s="75"/>
      <c r="C1993" s="76"/>
      <c r="D1993" s="40"/>
      <c r="E1993" s="37"/>
      <c r="F1993" s="58"/>
      <c r="G1993" s="58"/>
      <c r="H1993" s="53">
        <f t="shared" si="9"/>
        <v>0</v>
      </c>
    </row>
    <row r="1994" spans="1:11" ht="13.5" thickTop="1" thickBot="1">
      <c r="A1994" s="54"/>
      <c r="B1994" s="137"/>
      <c r="C1994" s="43"/>
      <c r="D1994" s="138"/>
      <c r="E1994" s="138"/>
      <c r="F1994" s="98"/>
      <c r="G1994" s="98"/>
      <c r="H1994" s="53">
        <f t="shared" si="9"/>
        <v>0</v>
      </c>
    </row>
    <row r="1995" spans="1:11" ht="14" thickTop="1" thickBot="1">
      <c r="A1995" s="749" t="s">
        <v>10</v>
      </c>
      <c r="B1995" s="750"/>
      <c r="C1995" s="750"/>
      <c r="D1995" s="71"/>
      <c r="E1995" s="71"/>
      <c r="F1995" s="62">
        <f>SUM(F1956:F1994)</f>
        <v>249139918.56999996</v>
      </c>
      <c r="G1995" s="62">
        <f>SUM(G1956:G1994)</f>
        <v>16286231.74</v>
      </c>
      <c r="H1995" s="62">
        <f>SUM(F1995-G1995)</f>
        <v>232853686.82999995</v>
      </c>
      <c r="I1995" s="44">
        <f>F1995</f>
        <v>249139918.56999996</v>
      </c>
      <c r="J1995" s="44">
        <f>G1995</f>
        <v>16286231.74</v>
      </c>
      <c r="K1995" s="44">
        <f>H1995</f>
        <v>232853686.82999995</v>
      </c>
    </row>
    <row r="1996" spans="1:11" ht="16" thickTop="1">
      <c r="A1996" s="454"/>
      <c r="B1996" s="454"/>
      <c r="C1996" s="454"/>
      <c r="D1996" s="454"/>
      <c r="E1996" s="454"/>
      <c r="F1996" s="1"/>
      <c r="G1996" s="1"/>
      <c r="H1996" s="1"/>
    </row>
    <row r="1997" spans="1:11" ht="15.5">
      <c r="A1997" s="454"/>
      <c r="B1997" s="454"/>
      <c r="C1997" s="454"/>
      <c r="D1997" s="454"/>
      <c r="E1997" s="454"/>
      <c r="F1997" s="1"/>
      <c r="G1997" s="1"/>
      <c r="H1997" s="1"/>
    </row>
    <row r="1998" spans="1:11" ht="15.5">
      <c r="A1998" s="3"/>
      <c r="B1998" s="5"/>
      <c r="C1998" s="2"/>
      <c r="D1998" s="4"/>
      <c r="E1998" s="4"/>
      <c r="F1998" s="1"/>
      <c r="G1998" s="1"/>
      <c r="H1998" s="1"/>
    </row>
    <row r="1999" spans="1:11" ht="15.5">
      <c r="A1999" s="25"/>
      <c r="B1999" s="26"/>
      <c r="C1999" s="26"/>
      <c r="D1999" s="26"/>
      <c r="E1999" s="26"/>
      <c r="F1999" s="187"/>
      <c r="G1999" s="187"/>
      <c r="H1999" s="187"/>
    </row>
    <row r="2000" spans="1:11">
      <c r="A2000" s="188"/>
      <c r="B2000" s="151"/>
      <c r="D2000" s="189"/>
      <c r="E2000" s="189"/>
      <c r="F2000" s="81"/>
      <c r="G2000" s="81"/>
      <c r="H2000" s="81"/>
    </row>
    <row r="2001" spans="1:8" ht="13">
      <c r="A2001" s="166"/>
      <c r="B2001" s="166"/>
      <c r="C2001" s="166"/>
      <c r="D2001" s="167"/>
      <c r="E2001" s="167"/>
      <c r="F2001" s="168"/>
      <c r="G2001" s="168"/>
      <c r="H2001" s="168"/>
    </row>
    <row r="2002" spans="1:8" ht="15.5">
      <c r="A2002" s="25"/>
      <c r="B2002" s="25"/>
      <c r="C2002" s="25"/>
      <c r="D2002" s="26"/>
      <c r="E2002" s="26"/>
      <c r="F2002" s="27"/>
      <c r="G2002" s="27"/>
      <c r="H2002" s="27"/>
    </row>
    <row r="2003" spans="1:8" ht="15.5">
      <c r="A2003" s="25"/>
      <c r="B2003" s="25"/>
      <c r="C2003" s="25"/>
      <c r="D2003" s="26"/>
      <c r="E2003" s="26"/>
      <c r="F2003" s="27"/>
      <c r="G2003" s="27"/>
      <c r="H2003" s="27"/>
    </row>
    <row r="2004" spans="1:8" ht="15.5">
      <c r="A2004" s="25"/>
      <c r="B2004" s="25"/>
      <c r="C2004" s="25"/>
      <c r="D2004" s="26"/>
      <c r="E2004" s="26"/>
      <c r="F2004" s="27"/>
      <c r="G2004" s="27"/>
      <c r="H2004" s="27"/>
    </row>
    <row r="2005" spans="1:8" ht="15.5">
      <c r="A2005" s="25"/>
      <c r="B2005" s="25"/>
      <c r="C2005" s="25"/>
      <c r="D2005" s="26"/>
      <c r="E2005" s="26"/>
      <c r="F2005" s="27"/>
      <c r="G2005" s="27"/>
      <c r="H2005" s="27"/>
    </row>
    <row r="2006" spans="1:8" ht="15.5">
      <c r="A2006" s="751"/>
      <c r="B2006" s="751"/>
      <c r="C2006" s="2"/>
      <c r="D2006" s="17"/>
      <c r="E2006" s="752"/>
      <c r="F2006" s="752"/>
      <c r="G2006" s="1"/>
      <c r="H2006" s="18"/>
    </row>
    <row r="2007" spans="1:8" ht="15.5">
      <c r="A2007" s="19"/>
      <c r="B2007" s="19"/>
      <c r="C2007" s="2"/>
      <c r="D2007" s="17"/>
      <c r="E2007" s="17"/>
      <c r="F2007" s="18"/>
      <c r="G2007" s="1"/>
      <c r="H2007" s="18"/>
    </row>
    <row r="2008" spans="1:8" ht="17.5">
      <c r="A2008" s="705" t="s">
        <v>0</v>
      </c>
      <c r="B2008" s="705"/>
      <c r="C2008" s="705"/>
      <c r="D2008" s="705"/>
      <c r="E2008" s="705"/>
      <c r="F2008" s="705"/>
      <c r="G2008" s="705"/>
      <c r="H2008" s="705"/>
    </row>
    <row r="2009" spans="1:8" ht="15.5">
      <c r="A2009" s="739" t="s">
        <v>11</v>
      </c>
      <c r="B2009" s="739"/>
      <c r="C2009" s="739"/>
      <c r="D2009" s="739"/>
      <c r="E2009" s="739"/>
      <c r="F2009" s="739"/>
      <c r="G2009" s="739"/>
      <c r="H2009" s="739"/>
    </row>
    <row r="2010" spans="1:8" ht="15.5">
      <c r="A2010" s="739" t="s">
        <v>12</v>
      </c>
      <c r="B2010" s="739"/>
      <c r="C2010" s="739"/>
      <c r="D2010" s="739"/>
      <c r="E2010" s="739"/>
      <c r="F2010" s="739"/>
      <c r="G2010" s="739"/>
      <c r="H2010" s="739"/>
    </row>
    <row r="2011" spans="1:8" ht="15.5">
      <c r="A2011" s="3"/>
      <c r="B2011" s="2"/>
      <c r="C2011" s="2"/>
      <c r="D2011" s="4"/>
      <c r="E2011" s="4"/>
      <c r="F2011" s="1"/>
      <c r="G2011" s="1"/>
      <c r="H2011" s="1"/>
    </row>
    <row r="2012" spans="1:8" ht="15.5">
      <c r="A2012" s="3"/>
      <c r="B2012" s="2"/>
      <c r="C2012" s="2"/>
      <c r="D2012" s="4"/>
      <c r="E2012" s="4"/>
      <c r="F2012" s="1"/>
      <c r="G2012" s="1"/>
      <c r="H2012" s="639" t="s">
        <v>924</v>
      </c>
    </row>
    <row r="2013" spans="1:8" ht="15.5">
      <c r="A2013" s="740" t="s">
        <v>837</v>
      </c>
      <c r="B2013" s="741"/>
      <c r="C2013" s="741"/>
      <c r="D2013" s="741"/>
      <c r="E2013" s="741"/>
      <c r="F2013" s="741"/>
      <c r="G2013" s="1"/>
      <c r="H2013" s="1"/>
    </row>
    <row r="2014" spans="1:8" ht="16" thickBot="1">
      <c r="A2014" s="3"/>
      <c r="B2014" s="5"/>
      <c r="C2014" s="2"/>
      <c r="D2014" s="4"/>
      <c r="E2014" s="4"/>
      <c r="F2014" s="1"/>
      <c r="G2014" s="1"/>
      <c r="H2014" s="1"/>
    </row>
    <row r="2015" spans="1:8" ht="16.5" thickTop="1" thickBot="1">
      <c r="A2015" s="6" t="s">
        <v>3</v>
      </c>
      <c r="B2015" s="616" t="s">
        <v>901</v>
      </c>
      <c r="C2015" s="616" t="s">
        <v>291</v>
      </c>
      <c r="D2015" s="7" t="s">
        <v>4</v>
      </c>
      <c r="E2015" s="7" t="s">
        <v>13</v>
      </c>
      <c r="F2015" s="8" t="s">
        <v>6</v>
      </c>
      <c r="G2015" s="8" t="s">
        <v>7</v>
      </c>
      <c r="H2015" s="9" t="s">
        <v>8</v>
      </c>
    </row>
    <row r="2016" spans="1:8" ht="13" thickTop="1">
      <c r="A2016" s="64">
        <v>1</v>
      </c>
      <c r="B2016" s="49" t="s">
        <v>902</v>
      </c>
      <c r="C2016" s="73" t="s">
        <v>30</v>
      </c>
      <c r="D2016" s="74"/>
      <c r="E2016" s="74" t="s">
        <v>131</v>
      </c>
      <c r="F2016" s="103">
        <v>77919835.030000001</v>
      </c>
      <c r="G2016" s="68"/>
      <c r="H2016" s="70"/>
    </row>
    <row r="2017" spans="1:8">
      <c r="A2017" s="64">
        <v>2</v>
      </c>
      <c r="B2017" s="55" t="s">
        <v>902</v>
      </c>
      <c r="C2017" s="116" t="s">
        <v>31</v>
      </c>
      <c r="D2017" s="125"/>
      <c r="E2017" s="125"/>
      <c r="F2017" s="143"/>
      <c r="G2017" s="68"/>
      <c r="H2017" s="70"/>
    </row>
    <row r="2018" spans="1:8">
      <c r="A2018" s="54">
        <v>3</v>
      </c>
      <c r="B2018" s="55" t="s">
        <v>897</v>
      </c>
      <c r="C2018" s="116" t="s">
        <v>111</v>
      </c>
      <c r="D2018" s="125"/>
      <c r="E2018" s="36" t="s">
        <v>146</v>
      </c>
      <c r="F2018" s="201">
        <v>15683523.67</v>
      </c>
      <c r="G2018" s="58"/>
      <c r="H2018" s="59"/>
    </row>
    <row r="2019" spans="1:8">
      <c r="A2019" s="64">
        <v>4</v>
      </c>
      <c r="B2019" s="65" t="s">
        <v>898</v>
      </c>
      <c r="C2019" s="116" t="s">
        <v>111</v>
      </c>
      <c r="D2019" s="40"/>
      <c r="E2019" s="37" t="s">
        <v>146</v>
      </c>
      <c r="F2019" s="201">
        <v>17242184.829999998</v>
      </c>
      <c r="G2019" s="58"/>
      <c r="H2019" s="59"/>
    </row>
    <row r="2020" spans="1:8">
      <c r="A2020" s="54">
        <v>5</v>
      </c>
      <c r="B2020" s="65" t="s">
        <v>899</v>
      </c>
      <c r="C2020" s="116" t="s">
        <v>111</v>
      </c>
      <c r="D2020" s="40"/>
      <c r="E2020" s="37" t="s">
        <v>146</v>
      </c>
      <c r="F2020" s="201">
        <v>10928404</v>
      </c>
      <c r="G2020" s="58"/>
      <c r="H2020" s="59"/>
    </row>
    <row r="2021" spans="1:8">
      <c r="A2021" s="64">
        <v>6</v>
      </c>
      <c r="B2021" s="79" t="s">
        <v>896</v>
      </c>
      <c r="C2021" s="116" t="s">
        <v>111</v>
      </c>
      <c r="D2021" s="40"/>
      <c r="E2021" s="37" t="s">
        <v>146</v>
      </c>
      <c r="F2021" s="201">
        <v>6223859</v>
      </c>
      <c r="G2021" s="58"/>
      <c r="H2021" s="59"/>
    </row>
    <row r="2022" spans="1:8">
      <c r="A2022" s="54">
        <v>7</v>
      </c>
      <c r="B2022" s="55" t="s">
        <v>897</v>
      </c>
      <c r="C2022" s="76" t="s">
        <v>112</v>
      </c>
      <c r="D2022" s="40"/>
      <c r="E2022" s="40" t="s">
        <v>147</v>
      </c>
      <c r="F2022" s="58"/>
      <c r="G2022" s="58"/>
      <c r="H2022" s="59"/>
    </row>
    <row r="2023" spans="1:8">
      <c r="A2023" s="64">
        <v>8</v>
      </c>
      <c r="B2023" s="65" t="s">
        <v>898</v>
      </c>
      <c r="C2023" s="76" t="s">
        <v>112</v>
      </c>
      <c r="D2023" s="40"/>
      <c r="E2023" s="57" t="s">
        <v>147</v>
      </c>
      <c r="F2023" s="58"/>
      <c r="G2023" s="58"/>
      <c r="H2023" s="59"/>
    </row>
    <row r="2024" spans="1:8">
      <c r="A2024" s="54">
        <v>9</v>
      </c>
      <c r="B2024" s="65" t="s">
        <v>899</v>
      </c>
      <c r="C2024" s="76" t="s">
        <v>112</v>
      </c>
      <c r="D2024" s="40"/>
      <c r="E2024" s="57" t="s">
        <v>147</v>
      </c>
      <c r="F2024" s="58"/>
      <c r="G2024" s="58"/>
      <c r="H2024" s="59"/>
    </row>
    <row r="2025" spans="1:8">
      <c r="A2025" s="64">
        <v>10</v>
      </c>
      <c r="B2025" s="79" t="s">
        <v>896</v>
      </c>
      <c r="C2025" s="76" t="s">
        <v>112</v>
      </c>
      <c r="D2025" s="40"/>
      <c r="E2025" s="57" t="s">
        <v>147</v>
      </c>
      <c r="F2025" s="58"/>
      <c r="G2025" s="58"/>
      <c r="H2025" s="59"/>
    </row>
    <row r="2026" spans="1:8">
      <c r="A2026" s="54">
        <v>11</v>
      </c>
      <c r="B2026" s="55" t="s">
        <v>897</v>
      </c>
      <c r="C2026" s="116" t="s">
        <v>20</v>
      </c>
      <c r="D2026" s="125"/>
      <c r="E2026" s="125" t="s">
        <v>132</v>
      </c>
      <c r="F2026" s="58"/>
      <c r="G2026" s="58">
        <v>13527450</v>
      </c>
      <c r="H2026" s="59"/>
    </row>
    <row r="2027" spans="1:8">
      <c r="A2027" s="64">
        <v>12</v>
      </c>
      <c r="B2027" s="65" t="s">
        <v>898</v>
      </c>
      <c r="C2027" s="76" t="s">
        <v>20</v>
      </c>
      <c r="D2027" s="40"/>
      <c r="E2027" s="40" t="s">
        <v>132</v>
      </c>
      <c r="F2027" s="58"/>
      <c r="G2027" s="58">
        <v>7063925</v>
      </c>
      <c r="H2027" s="59"/>
    </row>
    <row r="2028" spans="1:8">
      <c r="A2028" s="54">
        <v>13</v>
      </c>
      <c r="B2028" s="65" t="s">
        <v>899</v>
      </c>
      <c r="C2028" s="76" t="s">
        <v>20</v>
      </c>
      <c r="D2028" s="40"/>
      <c r="E2028" s="40" t="s">
        <v>132</v>
      </c>
      <c r="F2028" s="81"/>
      <c r="G2028" s="81">
        <v>5196112</v>
      </c>
      <c r="H2028" s="59"/>
    </row>
    <row r="2029" spans="1:8">
      <c r="A2029" s="64">
        <v>14</v>
      </c>
      <c r="B2029" s="65" t="s">
        <v>896</v>
      </c>
      <c r="C2029" s="76" t="s">
        <v>20</v>
      </c>
      <c r="D2029" s="40"/>
      <c r="E2029" s="40" t="s">
        <v>132</v>
      </c>
      <c r="F2029" s="58"/>
      <c r="G2029" s="58">
        <v>13302904</v>
      </c>
      <c r="H2029" s="59"/>
    </row>
    <row r="2030" spans="1:8">
      <c r="A2030" s="54">
        <v>15</v>
      </c>
      <c r="B2030" s="65" t="s">
        <v>896</v>
      </c>
      <c r="C2030" s="76" t="s">
        <v>104</v>
      </c>
      <c r="D2030" s="40"/>
      <c r="E2030" s="40" t="s">
        <v>133</v>
      </c>
      <c r="F2030" s="58"/>
      <c r="G2030" s="58"/>
      <c r="H2030" s="59"/>
    </row>
    <row r="2031" spans="1:8">
      <c r="A2031" s="64">
        <v>16</v>
      </c>
      <c r="B2031" s="55" t="s">
        <v>896</v>
      </c>
      <c r="C2031" s="183" t="s">
        <v>177</v>
      </c>
      <c r="D2031" s="125"/>
      <c r="E2031" s="125" t="s">
        <v>178</v>
      </c>
      <c r="F2031" s="58"/>
      <c r="G2031" s="58"/>
      <c r="H2031" s="59"/>
    </row>
    <row r="2032" spans="1:8">
      <c r="A2032" s="54">
        <v>17</v>
      </c>
      <c r="B2032" s="55" t="s">
        <v>896</v>
      </c>
      <c r="C2032" s="183" t="s">
        <v>177</v>
      </c>
      <c r="D2032" s="125"/>
      <c r="E2032" s="125" t="s">
        <v>178</v>
      </c>
      <c r="F2032" s="58"/>
      <c r="G2032" s="58"/>
      <c r="H2032" s="59"/>
    </row>
    <row r="2033" spans="1:11">
      <c r="A2033" s="64">
        <v>18</v>
      </c>
      <c r="B2033" s="65" t="s">
        <v>896</v>
      </c>
      <c r="C2033" s="76" t="s">
        <v>891</v>
      </c>
      <c r="D2033" s="40"/>
      <c r="E2033" s="37" t="s">
        <v>301</v>
      </c>
      <c r="F2033" s="58">
        <v>1633258</v>
      </c>
      <c r="H2033" s="59"/>
    </row>
    <row r="2034" spans="1:11">
      <c r="A2034" s="64"/>
      <c r="B2034" s="75"/>
      <c r="C2034" s="76"/>
      <c r="D2034" s="40"/>
      <c r="E2034" s="37"/>
      <c r="F2034" s="58"/>
      <c r="G2034" s="58"/>
      <c r="H2034" s="59"/>
    </row>
    <row r="2035" spans="1:11">
      <c r="A2035" s="64"/>
      <c r="B2035" s="75"/>
      <c r="C2035" s="76"/>
      <c r="D2035" s="40"/>
      <c r="E2035" s="37"/>
      <c r="F2035" s="58"/>
      <c r="G2035" s="58"/>
      <c r="H2035" s="59"/>
    </row>
    <row r="2036" spans="1:11">
      <c r="A2036" s="64"/>
      <c r="B2036" s="75"/>
      <c r="C2036" s="76"/>
      <c r="D2036" s="40"/>
      <c r="E2036" s="37"/>
      <c r="F2036" s="58"/>
      <c r="G2036" s="58"/>
      <c r="H2036" s="59"/>
    </row>
    <row r="2037" spans="1:11">
      <c r="A2037" s="64"/>
      <c r="B2037" s="75"/>
      <c r="C2037" s="76"/>
      <c r="D2037" s="40"/>
      <c r="E2037" s="37"/>
      <c r="F2037" s="58"/>
      <c r="G2037" s="58"/>
      <c r="H2037" s="59"/>
    </row>
    <row r="2038" spans="1:11">
      <c r="A2038" s="64"/>
      <c r="B2038" s="75"/>
      <c r="C2038" s="76"/>
      <c r="D2038" s="40"/>
      <c r="E2038" s="37"/>
      <c r="F2038" s="58"/>
      <c r="G2038" s="58"/>
      <c r="H2038" s="59"/>
    </row>
    <row r="2039" spans="1:11">
      <c r="A2039" s="64"/>
      <c r="B2039" s="75"/>
      <c r="C2039" s="76"/>
      <c r="D2039" s="40"/>
      <c r="E2039" s="37"/>
      <c r="F2039" s="58"/>
      <c r="G2039" s="58"/>
      <c r="H2039" s="59"/>
    </row>
    <row r="2040" spans="1:11">
      <c r="A2040" s="64"/>
      <c r="B2040" s="75"/>
      <c r="C2040" s="76"/>
      <c r="D2040" s="40"/>
      <c r="E2040" s="37"/>
      <c r="F2040" s="58"/>
      <c r="G2040" s="58"/>
      <c r="H2040" s="59"/>
    </row>
    <row r="2041" spans="1:11">
      <c r="A2041" s="64"/>
      <c r="B2041" s="75"/>
      <c r="C2041" s="76"/>
      <c r="D2041" s="40"/>
      <c r="E2041" s="37"/>
      <c r="F2041" s="58"/>
      <c r="G2041" s="58"/>
      <c r="H2041" s="59"/>
    </row>
    <row r="2042" spans="1:11">
      <c r="A2042" s="64"/>
      <c r="B2042" s="75"/>
      <c r="C2042" s="76"/>
      <c r="D2042" s="40"/>
      <c r="E2042" s="37"/>
      <c r="F2042" s="58"/>
      <c r="G2042" s="58"/>
      <c r="H2042" s="59"/>
    </row>
    <row r="2043" spans="1:11">
      <c r="A2043" s="64"/>
      <c r="B2043" s="75"/>
      <c r="C2043" s="76"/>
      <c r="D2043" s="40"/>
      <c r="E2043" s="37"/>
      <c r="F2043" s="58"/>
      <c r="G2043" s="58"/>
      <c r="H2043" s="59"/>
    </row>
    <row r="2044" spans="1:11">
      <c r="A2044" s="64"/>
      <c r="B2044" s="75"/>
      <c r="C2044" s="76"/>
      <c r="D2044" s="40"/>
      <c r="E2044" s="37"/>
      <c r="F2044" s="58"/>
      <c r="G2044" s="58"/>
      <c r="H2044" s="59"/>
    </row>
    <row r="2045" spans="1:11" ht="13" thickBot="1">
      <c r="A2045" s="64"/>
      <c r="B2045" s="75"/>
      <c r="C2045" s="76"/>
      <c r="D2045" s="40"/>
      <c r="E2045" s="37"/>
      <c r="F2045" s="58"/>
      <c r="G2045" s="58"/>
      <c r="H2045" s="59"/>
    </row>
    <row r="2046" spans="1:11" ht="14" thickTop="1" thickBot="1">
      <c r="A2046" s="749" t="s">
        <v>10</v>
      </c>
      <c r="B2046" s="750"/>
      <c r="C2046" s="750"/>
      <c r="D2046" s="71"/>
      <c r="E2046" s="71"/>
      <c r="F2046" s="62">
        <f>SUM(F2016:F2045)</f>
        <v>129631064.53</v>
      </c>
      <c r="G2046" s="62">
        <f>SUM(G2016:G2045)</f>
        <v>39090391</v>
      </c>
      <c r="H2046" s="63">
        <f>SUM(F2046-G2046)</f>
        <v>90540673.530000001</v>
      </c>
      <c r="I2046" s="44">
        <f>F2046</f>
        <v>129631064.53</v>
      </c>
      <c r="J2046" s="44">
        <f>G2046</f>
        <v>39090391</v>
      </c>
      <c r="K2046" s="44">
        <f>H2046</f>
        <v>90540673.530000001</v>
      </c>
    </row>
    <row r="2047" spans="1:11" ht="16" thickTop="1">
      <c r="A2047" s="3"/>
      <c r="B2047" s="2"/>
      <c r="C2047" s="2"/>
      <c r="D2047" s="4"/>
      <c r="E2047" s="4"/>
      <c r="F2047" s="1"/>
      <c r="G2047" s="1"/>
      <c r="H2047" s="1"/>
    </row>
    <row r="2048" spans="1:11" ht="15.5">
      <c r="A2048" s="3"/>
      <c r="B2048" s="2"/>
      <c r="C2048" s="2"/>
      <c r="D2048" s="4"/>
      <c r="E2048" s="4"/>
      <c r="F2048" s="1"/>
      <c r="G2048" s="1"/>
      <c r="H2048" s="1"/>
    </row>
    <row r="2049" spans="1:8" ht="15.5">
      <c r="A2049" s="3"/>
      <c r="B2049" s="2"/>
      <c r="C2049" s="2"/>
      <c r="D2049" s="4"/>
      <c r="E2049" s="4"/>
      <c r="F2049" s="1"/>
      <c r="G2049" s="1"/>
      <c r="H2049" s="1"/>
    </row>
    <row r="2050" spans="1:8" ht="15.5">
      <c r="A2050" s="3"/>
      <c r="B2050" s="2"/>
      <c r="C2050" s="2"/>
      <c r="D2050" s="4"/>
      <c r="E2050" s="4"/>
      <c r="F2050" s="1"/>
      <c r="G2050" s="1"/>
      <c r="H2050" s="1"/>
    </row>
    <row r="2051" spans="1:8" ht="15.5">
      <c r="A2051" s="3"/>
      <c r="B2051" s="2"/>
      <c r="C2051" s="2"/>
      <c r="D2051" s="4"/>
      <c r="E2051" s="4"/>
      <c r="F2051" s="1"/>
      <c r="G2051" s="1"/>
      <c r="H2051" s="1"/>
    </row>
    <row r="2052" spans="1:8" ht="15.5">
      <c r="A2052" s="3"/>
      <c r="B2052" s="2"/>
      <c r="C2052" s="2"/>
      <c r="D2052" s="4"/>
      <c r="E2052" s="4"/>
      <c r="F2052" s="1"/>
      <c r="G2052" s="1"/>
      <c r="H2052" s="1"/>
    </row>
    <row r="2053" spans="1:8" ht="15.5">
      <c r="A2053" s="3"/>
      <c r="B2053" s="2"/>
      <c r="C2053" s="2"/>
      <c r="D2053" s="4"/>
      <c r="E2053" s="4"/>
      <c r="F2053" s="1"/>
      <c r="G2053" s="1"/>
      <c r="H2053" s="1"/>
    </row>
    <row r="2054" spans="1:8" ht="15.5">
      <c r="A2054" s="3"/>
      <c r="B2054" s="2"/>
      <c r="C2054" s="2"/>
      <c r="D2054" s="4"/>
      <c r="E2054" s="4"/>
      <c r="F2054" s="1"/>
      <c r="G2054" s="1"/>
      <c r="H2054" s="1"/>
    </row>
    <row r="2055" spans="1:8" ht="15.5">
      <c r="A2055" s="3"/>
      <c r="B2055" s="2"/>
      <c r="C2055" s="2"/>
      <c r="D2055" s="4"/>
      <c r="E2055" s="4"/>
      <c r="F2055" s="1"/>
      <c r="G2055" s="1"/>
      <c r="H2055" s="1"/>
    </row>
    <row r="2056" spans="1:8" ht="15.5">
      <c r="A2056" s="3"/>
      <c r="B2056" s="2"/>
      <c r="C2056" s="2"/>
      <c r="D2056" s="4"/>
      <c r="E2056" s="4"/>
      <c r="F2056" s="1"/>
      <c r="G2056" s="1"/>
      <c r="H2056" s="1"/>
    </row>
    <row r="2057" spans="1:8" ht="15.5">
      <c r="A2057" s="3"/>
      <c r="B2057" s="2"/>
      <c r="C2057" s="2"/>
      <c r="D2057" s="4"/>
      <c r="E2057" s="4"/>
      <c r="F2057" s="1"/>
      <c r="G2057" s="1"/>
      <c r="H2057" s="1"/>
    </row>
    <row r="2058" spans="1:8" ht="15.5">
      <c r="A2058" s="3"/>
      <c r="B2058" s="2"/>
      <c r="C2058" s="2"/>
      <c r="D2058" s="4"/>
      <c r="E2058" s="4"/>
      <c r="F2058" s="1"/>
      <c r="G2058" s="1"/>
      <c r="H2058" s="1"/>
    </row>
    <row r="2059" spans="1:8" ht="15.5">
      <c r="A2059" s="3"/>
      <c r="B2059" s="2"/>
      <c r="C2059" s="2"/>
      <c r="D2059" s="4"/>
      <c r="E2059" s="4"/>
      <c r="F2059" s="1"/>
      <c r="G2059" s="1"/>
      <c r="H2059" s="1"/>
    </row>
    <row r="2060" spans="1:8" ht="15.5">
      <c r="A2060" s="3"/>
      <c r="B2060" s="2"/>
      <c r="C2060" s="2"/>
      <c r="D2060" s="4"/>
      <c r="E2060" s="4"/>
      <c r="F2060" s="1"/>
      <c r="G2060" s="1"/>
      <c r="H2060" s="1"/>
    </row>
    <row r="2061" spans="1:8" ht="15.5">
      <c r="A2061" s="751"/>
      <c r="B2061" s="751"/>
      <c r="C2061" s="2"/>
      <c r="D2061" s="17"/>
      <c r="E2061" s="752"/>
      <c r="F2061" s="752"/>
      <c r="G2061" s="1"/>
      <c r="H2061" s="18"/>
    </row>
    <row r="2062" spans="1:8" ht="17.5">
      <c r="A2062" s="705" t="s">
        <v>0</v>
      </c>
      <c r="B2062" s="705"/>
      <c r="C2062" s="705"/>
      <c r="D2062" s="705"/>
      <c r="E2062" s="705"/>
      <c r="F2062" s="705"/>
      <c r="G2062" s="705"/>
      <c r="H2062" s="705"/>
    </row>
    <row r="2063" spans="1:8" ht="15.5">
      <c r="A2063" s="739" t="s">
        <v>11</v>
      </c>
      <c r="B2063" s="739"/>
      <c r="C2063" s="739"/>
      <c r="D2063" s="739"/>
      <c r="E2063" s="739"/>
      <c r="F2063" s="739"/>
      <c r="G2063" s="739"/>
      <c r="H2063" s="739"/>
    </row>
    <row r="2064" spans="1:8" ht="15.5">
      <c r="A2064" s="739" t="s">
        <v>12</v>
      </c>
      <c r="B2064" s="739"/>
      <c r="C2064" s="739"/>
      <c r="D2064" s="739"/>
      <c r="E2064" s="739"/>
      <c r="F2064" s="739"/>
      <c r="G2064" s="739"/>
      <c r="H2064" s="739"/>
    </row>
    <row r="2065" spans="1:8" ht="15.5">
      <c r="A2065" s="3"/>
      <c r="B2065" s="2"/>
      <c r="C2065" s="2"/>
      <c r="D2065" s="4"/>
      <c r="E2065" s="4"/>
      <c r="F2065" s="1"/>
      <c r="G2065" s="1"/>
      <c r="H2065" s="1"/>
    </row>
    <row r="2066" spans="1:8" ht="15.5">
      <c r="A2066" s="3"/>
      <c r="B2066" s="2"/>
      <c r="C2066" s="2"/>
      <c r="D2066" s="4"/>
      <c r="E2066" s="4"/>
      <c r="F2066" s="1"/>
      <c r="G2066" s="1"/>
      <c r="H2066" s="639" t="s">
        <v>925</v>
      </c>
    </row>
    <row r="2067" spans="1:8" ht="15.5">
      <c r="A2067" s="740" t="s">
        <v>838</v>
      </c>
      <c r="B2067" s="741"/>
      <c r="C2067" s="741"/>
      <c r="D2067" s="741"/>
      <c r="E2067" s="741"/>
      <c r="F2067" s="741"/>
      <c r="G2067" s="1"/>
      <c r="H2067" s="1"/>
    </row>
    <row r="2068" spans="1:8" ht="16" thickBot="1">
      <c r="A2068" s="3"/>
      <c r="B2068" s="5"/>
      <c r="C2068" s="2"/>
      <c r="D2068" s="4"/>
      <c r="E2068" s="4"/>
      <c r="F2068" s="1"/>
      <c r="G2068" s="1"/>
      <c r="H2068" s="1"/>
    </row>
    <row r="2069" spans="1:8" ht="16.5" thickTop="1" thickBot="1">
      <c r="A2069" s="6" t="s">
        <v>3</v>
      </c>
      <c r="B2069" s="616" t="s">
        <v>901</v>
      </c>
      <c r="C2069" s="616" t="s">
        <v>291</v>
      </c>
      <c r="D2069" s="7" t="s">
        <v>4</v>
      </c>
      <c r="E2069" s="7" t="s">
        <v>13</v>
      </c>
      <c r="F2069" s="8" t="s">
        <v>6</v>
      </c>
      <c r="G2069" s="8" t="s">
        <v>7</v>
      </c>
      <c r="H2069" s="9" t="s">
        <v>8</v>
      </c>
    </row>
    <row r="2070" spans="1:8" ht="13" thickTop="1">
      <c r="A2070" s="64">
        <v>1</v>
      </c>
      <c r="B2070" s="49" t="s">
        <v>902</v>
      </c>
      <c r="C2070" s="73" t="s">
        <v>17</v>
      </c>
      <c r="D2070" s="74"/>
      <c r="E2070" s="74" t="s">
        <v>131</v>
      </c>
      <c r="F2070" s="103"/>
      <c r="G2070" s="68">
        <v>59635113.539999999</v>
      </c>
      <c r="H2070" s="70"/>
    </row>
    <row r="2071" spans="1:8">
      <c r="A2071" s="54">
        <v>2</v>
      </c>
      <c r="B2071" s="55" t="s">
        <v>897</v>
      </c>
      <c r="C2071" s="116" t="s">
        <v>113</v>
      </c>
      <c r="D2071" s="125"/>
      <c r="E2071" s="36" t="s">
        <v>148</v>
      </c>
      <c r="F2071" s="201">
        <v>2784398.57</v>
      </c>
      <c r="G2071" s="58"/>
      <c r="H2071" s="59"/>
    </row>
    <row r="2072" spans="1:8">
      <c r="A2072" s="64">
        <v>3</v>
      </c>
      <c r="B2072" s="65" t="s">
        <v>898</v>
      </c>
      <c r="C2072" s="116" t="s">
        <v>113</v>
      </c>
      <c r="D2072" s="40"/>
      <c r="E2072" s="37" t="s">
        <v>148</v>
      </c>
      <c r="F2072" s="201">
        <v>3036813.88</v>
      </c>
      <c r="G2072" s="58"/>
      <c r="H2072" s="59"/>
    </row>
    <row r="2073" spans="1:8">
      <c r="A2073" s="54">
        <v>4</v>
      </c>
      <c r="B2073" s="65" t="s">
        <v>899</v>
      </c>
      <c r="C2073" s="116" t="s">
        <v>113</v>
      </c>
      <c r="D2073" s="40"/>
      <c r="E2073" s="37" t="s">
        <v>148</v>
      </c>
      <c r="F2073" s="201">
        <v>1427715.33</v>
      </c>
      <c r="G2073" s="58"/>
      <c r="H2073" s="59"/>
    </row>
    <row r="2074" spans="1:8">
      <c r="A2074" s="64">
        <v>5</v>
      </c>
      <c r="B2074" s="65" t="s">
        <v>896</v>
      </c>
      <c r="C2074" s="116" t="s">
        <v>113</v>
      </c>
      <c r="D2074" s="40"/>
      <c r="E2074" s="37" t="s">
        <v>148</v>
      </c>
      <c r="F2074" s="201">
        <v>2026260.46</v>
      </c>
      <c r="G2074" s="58"/>
      <c r="H2074" s="59"/>
    </row>
    <row r="2075" spans="1:8">
      <c r="A2075" s="54">
        <v>6</v>
      </c>
      <c r="B2075" s="55" t="s">
        <v>896</v>
      </c>
      <c r="C2075" s="183" t="s">
        <v>177</v>
      </c>
      <c r="D2075" s="125"/>
      <c r="E2075" s="125" t="s">
        <v>178</v>
      </c>
      <c r="F2075" s="58"/>
      <c r="G2075" s="58"/>
      <c r="H2075" s="59"/>
    </row>
    <row r="2076" spans="1:8">
      <c r="A2076" s="64">
        <v>7</v>
      </c>
      <c r="B2076" s="55" t="s">
        <v>902</v>
      </c>
      <c r="C2076" s="42" t="s">
        <v>114</v>
      </c>
      <c r="D2076" s="36"/>
      <c r="E2076" s="36" t="s">
        <v>137</v>
      </c>
      <c r="F2076" s="82"/>
      <c r="G2076" s="44">
        <v>9913140.9399999995</v>
      </c>
      <c r="H2076" s="59"/>
    </row>
    <row r="2077" spans="1:8">
      <c r="A2077" s="54">
        <v>8</v>
      </c>
      <c r="B2077" s="65" t="s">
        <v>896</v>
      </c>
      <c r="C2077" s="116" t="s">
        <v>286</v>
      </c>
      <c r="D2077" s="125"/>
      <c r="E2077" s="125" t="s">
        <v>165</v>
      </c>
      <c r="F2077" s="204"/>
      <c r="G2077" s="58"/>
      <c r="H2077" s="59"/>
    </row>
    <row r="2078" spans="1:8">
      <c r="A2078" s="64">
        <v>9</v>
      </c>
      <c r="B2078" s="65" t="s">
        <v>896</v>
      </c>
      <c r="C2078" s="42" t="s">
        <v>199</v>
      </c>
      <c r="D2078" s="125"/>
      <c r="E2078" s="125" t="s">
        <v>169</v>
      </c>
      <c r="F2078" s="202"/>
      <c r="G2078" s="58"/>
      <c r="H2078" s="59"/>
    </row>
    <row r="2079" spans="1:8">
      <c r="A2079" s="54">
        <v>10</v>
      </c>
      <c r="B2079" s="65" t="s">
        <v>896</v>
      </c>
      <c r="C2079" s="185" t="s">
        <v>130</v>
      </c>
      <c r="D2079" s="40"/>
      <c r="E2079" s="40" t="s">
        <v>164</v>
      </c>
      <c r="F2079" s="58"/>
      <c r="G2079" s="58"/>
      <c r="H2079" s="59"/>
    </row>
    <row r="2080" spans="1:8">
      <c r="A2080" s="64">
        <v>11</v>
      </c>
      <c r="B2080" s="55" t="s">
        <v>896</v>
      </c>
      <c r="C2080" s="76" t="s">
        <v>350</v>
      </c>
      <c r="D2080" s="40"/>
      <c r="E2080" s="40" t="s">
        <v>349</v>
      </c>
      <c r="F2080" s="58"/>
      <c r="G2080" s="58"/>
      <c r="H2080" s="59"/>
    </row>
    <row r="2081" spans="1:8">
      <c r="A2081" s="54"/>
      <c r="B2081" s="75"/>
      <c r="C2081" s="185"/>
      <c r="D2081" s="40"/>
      <c r="E2081" s="40"/>
      <c r="F2081" s="58"/>
      <c r="G2081" s="58"/>
      <c r="H2081" s="59"/>
    </row>
    <row r="2082" spans="1:8">
      <c r="A2082" s="54"/>
      <c r="B2082" s="75"/>
      <c r="C2082" s="185"/>
      <c r="D2082" s="40"/>
      <c r="E2082" s="40"/>
      <c r="F2082" s="58"/>
      <c r="G2082" s="58"/>
      <c r="H2082" s="59"/>
    </row>
    <row r="2083" spans="1:8">
      <c r="A2083" s="54"/>
      <c r="B2083" s="75"/>
      <c r="C2083" s="185"/>
      <c r="D2083" s="40"/>
      <c r="E2083" s="40"/>
      <c r="F2083" s="58"/>
      <c r="G2083" s="58"/>
      <c r="H2083" s="59"/>
    </row>
    <row r="2084" spans="1:8">
      <c r="A2084" s="54"/>
      <c r="B2084" s="75"/>
      <c r="C2084" s="185"/>
      <c r="D2084" s="40"/>
      <c r="E2084" s="40"/>
      <c r="F2084" s="58"/>
      <c r="G2084" s="58"/>
      <c r="H2084" s="59"/>
    </row>
    <row r="2085" spans="1:8">
      <c r="A2085" s="54"/>
      <c r="B2085" s="75"/>
      <c r="C2085" s="185"/>
      <c r="D2085" s="40"/>
      <c r="E2085" s="40"/>
      <c r="F2085" s="58"/>
      <c r="G2085" s="58"/>
      <c r="H2085" s="59"/>
    </row>
    <row r="2086" spans="1:8">
      <c r="A2086" s="54"/>
      <c r="B2086" s="75"/>
      <c r="C2086" s="185"/>
      <c r="D2086" s="40"/>
      <c r="E2086" s="40"/>
      <c r="F2086" s="58"/>
      <c r="G2086" s="58"/>
      <c r="H2086" s="59"/>
    </row>
    <row r="2087" spans="1:8">
      <c r="A2087" s="54"/>
      <c r="B2087" s="75"/>
      <c r="C2087" s="185"/>
      <c r="D2087" s="40"/>
      <c r="E2087" s="40"/>
      <c r="F2087" s="58"/>
      <c r="G2087" s="58"/>
      <c r="H2087" s="59"/>
    </row>
    <row r="2088" spans="1:8">
      <c r="A2088" s="54"/>
      <c r="B2088" s="75"/>
      <c r="C2088" s="185"/>
      <c r="D2088" s="40"/>
      <c r="E2088" s="40"/>
      <c r="F2088" s="58"/>
      <c r="G2088" s="58"/>
      <c r="H2088" s="59"/>
    </row>
    <row r="2089" spans="1:8">
      <c r="A2089" s="54"/>
      <c r="B2089" s="75"/>
      <c r="C2089" s="185"/>
      <c r="D2089" s="40"/>
      <c r="E2089" s="40"/>
      <c r="F2089" s="58"/>
      <c r="G2089" s="58"/>
      <c r="H2089" s="59"/>
    </row>
    <row r="2090" spans="1:8">
      <c r="A2090" s="54"/>
      <c r="B2090" s="75"/>
      <c r="C2090" s="185"/>
      <c r="D2090" s="40"/>
      <c r="E2090" s="40"/>
      <c r="F2090" s="58"/>
      <c r="G2090" s="58"/>
      <c r="H2090" s="59"/>
    </row>
    <row r="2091" spans="1:8">
      <c r="A2091" s="54"/>
      <c r="B2091" s="75"/>
      <c r="C2091" s="185"/>
      <c r="D2091" s="40"/>
      <c r="E2091" s="40"/>
      <c r="F2091" s="58"/>
      <c r="G2091" s="58"/>
      <c r="H2091" s="59"/>
    </row>
    <row r="2092" spans="1:8">
      <c r="A2092" s="54"/>
      <c r="B2092" s="75"/>
      <c r="C2092" s="185"/>
      <c r="D2092" s="40"/>
      <c r="E2092" s="40"/>
      <c r="F2092" s="58"/>
      <c r="G2092" s="58"/>
      <c r="H2092" s="59"/>
    </row>
    <row r="2093" spans="1:8">
      <c r="A2093" s="64"/>
      <c r="B2093" s="75"/>
      <c r="C2093" s="42"/>
      <c r="D2093" s="36"/>
      <c r="E2093" s="36"/>
      <c r="F2093" s="58"/>
      <c r="G2093" s="58"/>
      <c r="H2093" s="59"/>
    </row>
    <row r="2094" spans="1:8">
      <c r="A2094" s="64"/>
      <c r="B2094" s="78"/>
      <c r="C2094" s="42"/>
      <c r="D2094" s="36"/>
      <c r="E2094" s="36"/>
      <c r="F2094" s="58"/>
      <c r="G2094" s="58"/>
      <c r="H2094" s="59"/>
    </row>
    <row r="2095" spans="1:8">
      <c r="A2095" s="64"/>
      <c r="B2095" s="78"/>
      <c r="C2095" s="42"/>
      <c r="D2095" s="36"/>
      <c r="E2095" s="36"/>
      <c r="F2095" s="58"/>
      <c r="G2095" s="58"/>
      <c r="H2095" s="59"/>
    </row>
    <row r="2096" spans="1:8">
      <c r="A2096" s="64"/>
      <c r="B2096" s="78"/>
      <c r="C2096" s="42"/>
      <c r="D2096" s="36"/>
      <c r="E2096" s="36"/>
      <c r="F2096" s="58"/>
      <c r="G2096" s="58"/>
      <c r="H2096" s="59"/>
    </row>
    <row r="2097" spans="1:11">
      <c r="A2097" s="64"/>
      <c r="B2097" s="78"/>
      <c r="C2097" s="42"/>
      <c r="D2097" s="36"/>
      <c r="E2097" s="36"/>
      <c r="F2097" s="58"/>
      <c r="G2097" s="58"/>
      <c r="H2097" s="59"/>
    </row>
    <row r="2098" spans="1:11">
      <c r="A2098" s="64"/>
      <c r="B2098" s="78"/>
      <c r="C2098" s="42"/>
      <c r="D2098" s="36"/>
      <c r="E2098" s="36"/>
      <c r="F2098" s="58"/>
      <c r="G2098" s="58"/>
      <c r="H2098" s="59"/>
    </row>
    <row r="2099" spans="1:11">
      <c r="A2099" s="54"/>
      <c r="B2099" s="78"/>
      <c r="C2099" s="42"/>
      <c r="D2099" s="36"/>
      <c r="E2099" s="36"/>
      <c r="F2099" s="58"/>
      <c r="G2099" s="58"/>
      <c r="H2099" s="59"/>
    </row>
    <row r="2100" spans="1:11" ht="13" thickBot="1">
      <c r="A2100" s="64"/>
      <c r="B2100" s="137"/>
      <c r="C2100" s="43"/>
      <c r="D2100" s="138"/>
      <c r="E2100" s="138"/>
      <c r="F2100" s="98"/>
      <c r="G2100" s="98"/>
      <c r="H2100" s="99"/>
    </row>
    <row r="2101" spans="1:11" ht="14" thickTop="1" thickBot="1">
      <c r="A2101" s="749" t="s">
        <v>10</v>
      </c>
      <c r="B2101" s="750"/>
      <c r="C2101" s="750"/>
      <c r="D2101" s="71"/>
      <c r="E2101" s="71"/>
      <c r="F2101" s="62">
        <f>SUM(F2070:F2100)</f>
        <v>9275188.2399999984</v>
      </c>
      <c r="G2101" s="62">
        <f>SUM(G2070:G2100)</f>
        <v>69548254.480000004</v>
      </c>
      <c r="H2101" s="63">
        <f>SUM(F2101-G2101)</f>
        <v>-60273066.24000001</v>
      </c>
      <c r="I2101" s="44">
        <f>F2101</f>
        <v>9275188.2399999984</v>
      </c>
      <c r="J2101" s="44">
        <f>G2101</f>
        <v>69548254.480000004</v>
      </c>
      <c r="K2101" s="44">
        <f>H2101</f>
        <v>-60273066.24000001</v>
      </c>
    </row>
    <row r="2102" spans="1:11" ht="16" thickTop="1">
      <c r="A2102" s="3"/>
      <c r="B2102" s="2"/>
      <c r="C2102" s="2"/>
      <c r="D2102" s="4"/>
      <c r="E2102" s="4"/>
      <c r="F2102" s="1"/>
      <c r="G2102" s="1"/>
      <c r="H2102" s="1"/>
    </row>
    <row r="2103" spans="1:11" ht="15.5">
      <c r="A2103" s="3"/>
      <c r="B2103" s="2"/>
      <c r="C2103" s="2"/>
      <c r="D2103" s="4"/>
      <c r="E2103" s="4"/>
      <c r="F2103" s="1"/>
      <c r="G2103" s="1"/>
      <c r="H2103" s="1"/>
    </row>
    <row r="2104" spans="1:11" ht="15.5">
      <c r="A2104" s="3"/>
      <c r="B2104" s="2"/>
      <c r="C2104" s="2"/>
      <c r="D2104" s="4"/>
      <c r="E2104" s="4"/>
      <c r="F2104" s="1"/>
      <c r="G2104" s="1"/>
      <c r="H2104" s="1"/>
    </row>
    <row r="2105" spans="1:11" ht="15.5">
      <c r="A2105" s="3"/>
      <c r="B2105" s="2"/>
      <c r="C2105" s="2"/>
      <c r="D2105" s="4"/>
      <c r="E2105" s="4"/>
      <c r="F2105" s="1"/>
      <c r="G2105" s="1"/>
      <c r="H2105" s="1"/>
    </row>
    <row r="2106" spans="1:11" ht="15.5">
      <c r="A2106" s="3"/>
      <c r="B2106" s="2"/>
      <c r="C2106" s="2"/>
      <c r="D2106" s="4"/>
      <c r="E2106" s="4"/>
      <c r="F2106" s="1"/>
      <c r="G2106" s="1"/>
      <c r="H2106" s="1"/>
    </row>
    <row r="2107" spans="1:11" ht="15.5">
      <c r="A2107" s="3"/>
      <c r="B2107" s="2"/>
      <c r="C2107" s="2"/>
      <c r="D2107" s="4"/>
      <c r="E2107" s="4"/>
      <c r="F2107" s="1"/>
      <c r="G2107" s="1"/>
      <c r="H2107" s="1"/>
    </row>
    <row r="2108" spans="1:11" ht="15.5">
      <c r="A2108" s="3"/>
      <c r="B2108" s="2"/>
      <c r="C2108" s="2"/>
      <c r="D2108" s="4"/>
      <c r="E2108" s="4"/>
      <c r="F2108" s="1"/>
      <c r="G2108" s="1"/>
      <c r="H2108" s="1"/>
    </row>
    <row r="2109" spans="1:11" ht="15.5">
      <c r="A2109" s="3"/>
      <c r="B2109" s="2"/>
      <c r="C2109" s="2"/>
      <c r="D2109" s="4"/>
      <c r="E2109" s="4"/>
      <c r="F2109" s="1"/>
      <c r="G2109" s="1"/>
      <c r="H2109" s="1"/>
    </row>
    <row r="2110" spans="1:11" ht="15.5">
      <c r="A2110" s="3"/>
      <c r="B2110" s="2"/>
      <c r="C2110" s="2"/>
      <c r="D2110" s="4"/>
      <c r="E2110" s="4"/>
      <c r="F2110" s="1"/>
      <c r="G2110" s="1"/>
      <c r="H2110" s="1"/>
    </row>
    <row r="2111" spans="1:11" ht="15.5">
      <c r="A2111" s="3"/>
      <c r="B2111" s="2"/>
      <c r="C2111" s="2"/>
      <c r="D2111" s="4"/>
      <c r="E2111" s="4"/>
      <c r="F2111" s="1"/>
      <c r="G2111" s="1"/>
      <c r="H2111" s="1"/>
    </row>
    <row r="2112" spans="1:11" ht="15.5">
      <c r="A2112" s="3"/>
      <c r="B2112" s="2"/>
      <c r="C2112" s="2"/>
      <c r="D2112" s="4"/>
      <c r="E2112" s="4"/>
      <c r="F2112" s="1"/>
      <c r="G2112" s="1"/>
      <c r="H2112" s="1"/>
    </row>
    <row r="2113" spans="1:8" ht="15.5">
      <c r="A2113" s="3"/>
      <c r="B2113" s="2"/>
      <c r="C2113" s="2"/>
      <c r="D2113" s="4"/>
      <c r="E2113" s="4"/>
      <c r="F2113" s="1"/>
      <c r="G2113" s="1"/>
      <c r="H2113" s="1"/>
    </row>
    <row r="2114" spans="1:8" ht="15.5">
      <c r="A2114" s="3"/>
      <c r="B2114" s="2"/>
      <c r="C2114" s="2"/>
      <c r="D2114" s="4"/>
      <c r="E2114" s="4"/>
      <c r="F2114" s="1"/>
      <c r="G2114" s="1"/>
      <c r="H2114" s="1"/>
    </row>
    <row r="2115" spans="1:8" ht="15.5">
      <c r="A2115" s="751"/>
      <c r="B2115" s="751"/>
      <c r="C2115" s="2"/>
      <c r="D2115" s="17"/>
      <c r="E2115" s="752"/>
      <c r="F2115" s="752"/>
      <c r="G2115" s="1"/>
      <c r="H2115" s="18"/>
    </row>
    <row r="2116" spans="1:8" ht="17.5">
      <c r="A2116" s="705" t="s">
        <v>0</v>
      </c>
      <c r="B2116" s="705"/>
      <c r="C2116" s="705"/>
      <c r="D2116" s="705"/>
      <c r="E2116" s="705"/>
      <c r="F2116" s="705"/>
      <c r="G2116" s="705"/>
      <c r="H2116" s="705"/>
    </row>
    <row r="2117" spans="1:8" ht="15.5">
      <c r="A2117" s="739" t="s">
        <v>11</v>
      </c>
      <c r="B2117" s="739"/>
      <c r="C2117" s="739"/>
      <c r="D2117" s="739"/>
      <c r="E2117" s="739"/>
      <c r="F2117" s="739"/>
      <c r="G2117" s="739"/>
      <c r="H2117" s="739"/>
    </row>
    <row r="2118" spans="1:8" ht="15.5">
      <c r="A2118" s="739" t="s">
        <v>12</v>
      </c>
      <c r="B2118" s="739"/>
      <c r="C2118" s="739"/>
      <c r="D2118" s="739"/>
      <c r="E2118" s="739"/>
      <c r="F2118" s="739"/>
      <c r="G2118" s="739"/>
      <c r="H2118" s="739"/>
    </row>
    <row r="2119" spans="1:8" ht="15.5">
      <c r="A2119" s="3"/>
      <c r="B2119" s="2"/>
      <c r="C2119" s="2"/>
      <c r="D2119" s="4"/>
      <c r="E2119" s="4"/>
      <c r="F2119" s="1"/>
      <c r="G2119" s="1"/>
      <c r="H2119" s="1"/>
    </row>
    <row r="2120" spans="1:8" ht="15.5">
      <c r="A2120" s="3"/>
      <c r="B2120" s="2"/>
      <c r="C2120" s="2"/>
      <c r="D2120" s="4"/>
      <c r="E2120" s="4"/>
      <c r="F2120" s="1"/>
      <c r="G2120" s="1"/>
      <c r="H2120" s="639" t="s">
        <v>926</v>
      </c>
    </row>
    <row r="2121" spans="1:8" ht="15.5">
      <c r="A2121" s="740" t="s">
        <v>839</v>
      </c>
      <c r="B2121" s="741"/>
      <c r="C2121" s="741"/>
      <c r="D2121" s="741"/>
      <c r="E2121" s="741"/>
      <c r="F2121" s="1"/>
      <c r="G2121" s="1"/>
      <c r="H2121" s="1"/>
    </row>
    <row r="2122" spans="1:8" ht="16" thickBot="1">
      <c r="A2122" s="3"/>
      <c r="B2122" s="5"/>
      <c r="C2122" s="2"/>
      <c r="D2122" s="4"/>
      <c r="E2122" s="4"/>
      <c r="F2122" s="1"/>
      <c r="G2122" s="1"/>
      <c r="H2122" s="1"/>
    </row>
    <row r="2123" spans="1:8" ht="16.5" thickTop="1" thickBot="1">
      <c r="A2123" s="6" t="s">
        <v>3</v>
      </c>
      <c r="B2123" s="616" t="s">
        <v>901</v>
      </c>
      <c r="C2123" s="616" t="s">
        <v>291</v>
      </c>
      <c r="D2123" s="7" t="s">
        <v>4</v>
      </c>
      <c r="E2123" s="7" t="s">
        <v>13</v>
      </c>
      <c r="F2123" s="8" t="s">
        <v>6</v>
      </c>
      <c r="G2123" s="8" t="s">
        <v>7</v>
      </c>
      <c r="H2123" s="9" t="s">
        <v>8</v>
      </c>
    </row>
    <row r="2124" spans="1:8" ht="13" thickTop="1">
      <c r="A2124" s="48">
        <v>1</v>
      </c>
      <c r="B2124" s="49" t="s">
        <v>902</v>
      </c>
      <c r="C2124" s="94" t="s">
        <v>17</v>
      </c>
      <c r="D2124" s="95"/>
      <c r="E2124" s="95" t="s">
        <v>131</v>
      </c>
      <c r="F2124" s="45">
        <v>5651465156.0799999</v>
      </c>
      <c r="G2124" s="52"/>
      <c r="H2124" s="53"/>
    </row>
    <row r="2125" spans="1:8">
      <c r="A2125" s="54">
        <v>2</v>
      </c>
      <c r="B2125" s="55" t="s">
        <v>897</v>
      </c>
      <c r="C2125" s="116" t="s">
        <v>115</v>
      </c>
      <c r="D2125" s="125"/>
      <c r="E2125" s="36" t="s">
        <v>149</v>
      </c>
      <c r="F2125" s="82">
        <v>266454047.72</v>
      </c>
      <c r="G2125" s="58"/>
      <c r="H2125" s="59"/>
    </row>
    <row r="2126" spans="1:8">
      <c r="A2126" s="54">
        <v>3</v>
      </c>
      <c r="B2126" s="65" t="s">
        <v>898</v>
      </c>
      <c r="C2126" s="116" t="s">
        <v>115</v>
      </c>
      <c r="D2126" s="40"/>
      <c r="E2126" s="37" t="s">
        <v>149</v>
      </c>
      <c r="F2126" s="82">
        <v>538504067.84000003</v>
      </c>
      <c r="G2126" s="58"/>
      <c r="H2126" s="59"/>
    </row>
    <row r="2127" spans="1:8">
      <c r="A2127" s="54">
        <v>4</v>
      </c>
      <c r="B2127" s="65" t="s">
        <v>899</v>
      </c>
      <c r="C2127" s="116" t="s">
        <v>115</v>
      </c>
      <c r="D2127" s="40"/>
      <c r="E2127" s="37" t="s">
        <v>149</v>
      </c>
      <c r="F2127" s="46"/>
      <c r="G2127" s="82">
        <v>9847481913.3199997</v>
      </c>
      <c r="H2127" s="59"/>
    </row>
    <row r="2128" spans="1:8">
      <c r="A2128" s="54">
        <v>5</v>
      </c>
      <c r="B2128" s="65" t="s">
        <v>896</v>
      </c>
      <c r="C2128" s="116" t="s">
        <v>115</v>
      </c>
      <c r="D2128" s="40"/>
      <c r="E2128" s="37" t="s">
        <v>149</v>
      </c>
      <c r="F2128" s="595">
        <v>11198982124.209999</v>
      </c>
      <c r="G2128" s="58"/>
      <c r="H2128" s="59"/>
    </row>
    <row r="2129" spans="1:8">
      <c r="A2129" s="54">
        <v>6</v>
      </c>
      <c r="B2129" s="55" t="s">
        <v>896</v>
      </c>
      <c r="C2129" s="183" t="s">
        <v>177</v>
      </c>
      <c r="D2129" s="125"/>
      <c r="E2129" s="125" t="s">
        <v>178</v>
      </c>
      <c r="F2129" s="46"/>
      <c r="G2129" s="46">
        <v>525311744.47000003</v>
      </c>
      <c r="H2129" s="59"/>
    </row>
    <row r="2130" spans="1:8">
      <c r="A2130" s="54">
        <v>7</v>
      </c>
      <c r="B2130" s="65" t="s">
        <v>896</v>
      </c>
      <c r="C2130" s="185" t="s">
        <v>130</v>
      </c>
      <c r="D2130" s="40"/>
      <c r="E2130" s="40" t="s">
        <v>164</v>
      </c>
      <c r="F2130" s="431"/>
      <c r="G2130" s="58">
        <v>1028740887.17</v>
      </c>
      <c r="H2130" s="59"/>
    </row>
    <row r="2131" spans="1:8">
      <c r="A2131" s="54">
        <v>8</v>
      </c>
      <c r="B2131" s="55" t="s">
        <v>896</v>
      </c>
      <c r="C2131" s="42" t="s">
        <v>341</v>
      </c>
      <c r="D2131" s="36"/>
      <c r="E2131" s="36" t="s">
        <v>165</v>
      </c>
      <c r="F2131" s="58"/>
      <c r="G2131" s="58">
        <v>168130614.56999999</v>
      </c>
      <c r="H2131" s="59"/>
    </row>
    <row r="2132" spans="1:8">
      <c r="A2132" s="54">
        <v>9</v>
      </c>
      <c r="B2132" s="55" t="s">
        <v>896</v>
      </c>
      <c r="C2132" s="42" t="s">
        <v>341</v>
      </c>
      <c r="D2132" s="640"/>
      <c r="E2132" s="640" t="s">
        <v>172</v>
      </c>
      <c r="F2132" s="129"/>
      <c r="G2132" s="129">
        <v>13887653</v>
      </c>
      <c r="H2132" s="59"/>
    </row>
    <row r="2133" spans="1:8">
      <c r="A2133" s="54">
        <v>10</v>
      </c>
      <c r="B2133" s="65" t="s">
        <v>896</v>
      </c>
      <c r="C2133" s="42" t="s">
        <v>323</v>
      </c>
      <c r="D2133" s="40"/>
      <c r="E2133" s="37" t="s">
        <v>299</v>
      </c>
      <c r="F2133" s="431"/>
      <c r="G2133" s="129">
        <v>26085849.09</v>
      </c>
      <c r="H2133" s="59"/>
    </row>
    <row r="2134" spans="1:8">
      <c r="A2134" s="54">
        <v>11</v>
      </c>
      <c r="B2134" s="65" t="s">
        <v>896</v>
      </c>
      <c r="C2134" s="42" t="s">
        <v>341</v>
      </c>
      <c r="D2134" s="40"/>
      <c r="E2134" s="37" t="s">
        <v>168</v>
      </c>
      <c r="F2134" s="431"/>
      <c r="G2134" s="58">
        <v>20241167</v>
      </c>
      <c r="H2134" s="59"/>
    </row>
    <row r="2135" spans="1:8">
      <c r="A2135" s="54">
        <v>12</v>
      </c>
      <c r="B2135" s="55" t="s">
        <v>896</v>
      </c>
      <c r="C2135" s="42" t="s">
        <v>341</v>
      </c>
      <c r="D2135" s="36"/>
      <c r="E2135" s="36" t="s">
        <v>295</v>
      </c>
      <c r="F2135" s="431">
        <v>45786320.710000001</v>
      </c>
      <c r="G2135" s="46"/>
      <c r="H2135" s="59"/>
    </row>
    <row r="2136" spans="1:8">
      <c r="A2136" s="54">
        <v>13</v>
      </c>
      <c r="B2136" s="55" t="s">
        <v>896</v>
      </c>
      <c r="C2136" s="56" t="s">
        <v>175</v>
      </c>
      <c r="D2136" s="36"/>
      <c r="E2136" s="36" t="s">
        <v>170</v>
      </c>
      <c r="F2136" s="431"/>
      <c r="G2136" s="46"/>
      <c r="H2136" s="59"/>
    </row>
    <row r="2137" spans="1:8">
      <c r="A2137" s="54">
        <v>14</v>
      </c>
      <c r="B2137" s="55" t="s">
        <v>896</v>
      </c>
      <c r="C2137" s="42" t="s">
        <v>330</v>
      </c>
      <c r="D2137" s="36"/>
      <c r="E2137" s="36" t="s">
        <v>300</v>
      </c>
      <c r="F2137" s="207"/>
      <c r="G2137" s="207"/>
      <c r="H2137" s="59"/>
    </row>
    <row r="2138" spans="1:8">
      <c r="A2138" s="54">
        <v>15</v>
      </c>
      <c r="B2138" s="55" t="s">
        <v>896</v>
      </c>
      <c r="C2138" s="42" t="s">
        <v>330</v>
      </c>
      <c r="D2138" s="36"/>
      <c r="E2138" s="36" t="s">
        <v>301</v>
      </c>
      <c r="F2138" s="431"/>
      <c r="G2138" s="431"/>
      <c r="H2138" s="59"/>
    </row>
    <row r="2139" spans="1:8">
      <c r="A2139" s="54">
        <v>16</v>
      </c>
      <c r="B2139" s="55" t="s">
        <v>896</v>
      </c>
      <c r="C2139" s="42" t="s">
        <v>341</v>
      </c>
      <c r="D2139" s="125"/>
      <c r="E2139" s="125" t="s">
        <v>172</v>
      </c>
      <c r="F2139" s="46"/>
      <c r="G2139" s="46"/>
      <c r="H2139" s="59"/>
    </row>
    <row r="2140" spans="1:8">
      <c r="A2140" s="54">
        <v>17</v>
      </c>
      <c r="B2140" s="55" t="s">
        <v>896</v>
      </c>
      <c r="C2140" s="42" t="s">
        <v>341</v>
      </c>
      <c r="D2140" s="432"/>
      <c r="E2140" s="125" t="s">
        <v>173</v>
      </c>
      <c r="F2140" s="46"/>
      <c r="G2140" s="46"/>
      <c r="H2140" s="59"/>
    </row>
    <row r="2141" spans="1:8">
      <c r="A2141" s="54">
        <v>18</v>
      </c>
      <c r="B2141" s="55" t="s">
        <v>896</v>
      </c>
      <c r="C2141" s="42" t="s">
        <v>341</v>
      </c>
      <c r="D2141" s="432"/>
      <c r="E2141" s="125" t="s">
        <v>174</v>
      </c>
      <c r="F2141" s="46"/>
      <c r="G2141" s="46"/>
      <c r="H2141" s="59"/>
    </row>
    <row r="2142" spans="1:8">
      <c r="A2142" s="54">
        <v>19</v>
      </c>
      <c r="B2142" s="55" t="s">
        <v>896</v>
      </c>
      <c r="C2142" s="116" t="s">
        <v>319</v>
      </c>
      <c r="D2142" s="125"/>
      <c r="E2142" s="125" t="s">
        <v>176</v>
      </c>
      <c r="F2142" s="46"/>
      <c r="G2142" s="46"/>
      <c r="H2142" s="59"/>
    </row>
    <row r="2143" spans="1:8">
      <c r="A2143" s="54">
        <v>20</v>
      </c>
      <c r="B2143" s="55" t="s">
        <v>896</v>
      </c>
      <c r="C2143" s="116" t="s">
        <v>320</v>
      </c>
      <c r="D2143" s="125"/>
      <c r="E2143" s="125" t="s">
        <v>287</v>
      </c>
      <c r="F2143" s="46"/>
      <c r="G2143" s="46"/>
      <c r="H2143" s="59"/>
    </row>
    <row r="2144" spans="1:8">
      <c r="A2144" s="54">
        <v>21</v>
      </c>
      <c r="B2144" s="55" t="s">
        <v>896</v>
      </c>
      <c r="C2144" s="116" t="s">
        <v>321</v>
      </c>
      <c r="D2144" s="125"/>
      <c r="E2144" s="125" t="s">
        <v>295</v>
      </c>
      <c r="F2144" s="46"/>
      <c r="G2144" s="46"/>
      <c r="H2144" s="59"/>
    </row>
    <row r="2145" spans="1:8">
      <c r="A2145" s="54">
        <v>22</v>
      </c>
      <c r="B2145" s="55" t="s">
        <v>896</v>
      </c>
      <c r="C2145" s="116" t="s">
        <v>322</v>
      </c>
      <c r="D2145" s="125"/>
      <c r="E2145" s="125" t="s">
        <v>297</v>
      </c>
      <c r="F2145" s="46"/>
      <c r="G2145" s="46"/>
      <c r="H2145" s="59"/>
    </row>
    <row r="2146" spans="1:8">
      <c r="A2146" s="54">
        <v>23</v>
      </c>
      <c r="B2146" s="55" t="s">
        <v>896</v>
      </c>
      <c r="C2146" s="412" t="s">
        <v>323</v>
      </c>
      <c r="D2146" s="125"/>
      <c r="E2146" s="409" t="s">
        <v>165</v>
      </c>
      <c r="F2146" s="46"/>
      <c r="G2146" s="305"/>
      <c r="H2146" s="59"/>
    </row>
    <row r="2147" spans="1:8">
      <c r="A2147" s="54">
        <v>24</v>
      </c>
      <c r="B2147" s="55" t="s">
        <v>896</v>
      </c>
      <c r="C2147" s="42" t="s">
        <v>296</v>
      </c>
      <c r="D2147" s="40"/>
      <c r="E2147" s="93" t="s">
        <v>339</v>
      </c>
      <c r="F2147" s="46"/>
      <c r="G2147" s="58"/>
      <c r="H2147" s="59"/>
    </row>
    <row r="2148" spans="1:8">
      <c r="A2148" s="54">
        <v>25</v>
      </c>
      <c r="B2148" s="55" t="s">
        <v>896</v>
      </c>
      <c r="C2148" s="42" t="s">
        <v>341</v>
      </c>
      <c r="D2148" s="231"/>
      <c r="E2148" s="36" t="s">
        <v>328</v>
      </c>
      <c r="F2148" s="129"/>
      <c r="G2148" s="129"/>
      <c r="H2148" s="59"/>
    </row>
    <row r="2149" spans="1:8">
      <c r="A2149" s="54">
        <v>26</v>
      </c>
      <c r="B2149" s="55" t="s">
        <v>896</v>
      </c>
      <c r="C2149" s="42" t="s">
        <v>341</v>
      </c>
      <c r="D2149" s="231"/>
      <c r="E2149" s="36" t="s">
        <v>331</v>
      </c>
      <c r="F2149" s="129"/>
      <c r="G2149" s="129"/>
      <c r="H2149" s="59"/>
    </row>
    <row r="2150" spans="1:8">
      <c r="A2150" s="54">
        <v>27</v>
      </c>
      <c r="B2150" s="55" t="s">
        <v>896</v>
      </c>
      <c r="C2150" s="42" t="s">
        <v>345</v>
      </c>
      <c r="D2150" s="125"/>
      <c r="E2150" s="36" t="s">
        <v>206</v>
      </c>
      <c r="F2150" s="46"/>
      <c r="G2150" s="58"/>
      <c r="H2150" s="59"/>
    </row>
    <row r="2151" spans="1:8">
      <c r="A2151" s="54">
        <v>28</v>
      </c>
      <c r="B2151" s="55" t="s">
        <v>896</v>
      </c>
      <c r="C2151" s="42" t="s">
        <v>345</v>
      </c>
      <c r="D2151" s="125"/>
      <c r="E2151" s="125"/>
      <c r="F2151" s="46"/>
      <c r="G2151" s="58"/>
      <c r="H2151" s="59"/>
    </row>
    <row r="2152" spans="1:8">
      <c r="A2152" s="54">
        <v>29</v>
      </c>
      <c r="B2152" s="55" t="s">
        <v>896</v>
      </c>
      <c r="C2152" s="100" t="s">
        <v>346</v>
      </c>
      <c r="D2152" s="125"/>
      <c r="E2152" s="93" t="s">
        <v>339</v>
      </c>
      <c r="F2152" s="46"/>
      <c r="G2152" s="58"/>
      <c r="H2152" s="59"/>
    </row>
    <row r="2153" spans="1:8">
      <c r="A2153" s="54">
        <v>30</v>
      </c>
      <c r="B2153" s="55" t="s">
        <v>896</v>
      </c>
      <c r="C2153" s="100" t="s">
        <v>350</v>
      </c>
      <c r="D2153" s="125"/>
      <c r="E2153" s="93" t="s">
        <v>349</v>
      </c>
      <c r="F2153" s="46"/>
      <c r="G2153" s="58"/>
      <c r="H2153" s="59"/>
    </row>
    <row r="2154" spans="1:8">
      <c r="A2154" s="54"/>
      <c r="B2154" s="78"/>
      <c r="C2154" s="116"/>
      <c r="D2154" s="125"/>
      <c r="E2154" s="125"/>
      <c r="F2154" s="46"/>
      <c r="G2154" s="58"/>
      <c r="H2154" s="59"/>
    </row>
    <row r="2155" spans="1:8">
      <c r="A2155" s="54"/>
      <c r="B2155" s="78"/>
      <c r="C2155" s="116"/>
      <c r="D2155" s="125"/>
      <c r="E2155" s="125"/>
      <c r="F2155" s="46"/>
      <c r="G2155" s="58"/>
      <c r="H2155" s="59"/>
    </row>
    <row r="2156" spans="1:8">
      <c r="A2156" s="54"/>
      <c r="B2156" s="78"/>
      <c r="C2156" s="116"/>
      <c r="D2156" s="125"/>
      <c r="E2156" s="125"/>
      <c r="F2156" s="46"/>
      <c r="G2156" s="58"/>
      <c r="H2156" s="59"/>
    </row>
    <row r="2157" spans="1:8">
      <c r="A2157" s="54"/>
      <c r="B2157" s="78"/>
      <c r="C2157" s="116"/>
      <c r="D2157" s="125"/>
      <c r="E2157" s="125"/>
      <c r="F2157" s="46"/>
      <c r="G2157" s="58"/>
      <c r="H2157" s="59"/>
    </row>
    <row r="2158" spans="1:8">
      <c r="A2158" s="54"/>
      <c r="B2158" s="78"/>
      <c r="C2158" s="116"/>
      <c r="D2158" s="125"/>
      <c r="E2158" s="125"/>
      <c r="F2158" s="46"/>
      <c r="G2158" s="58"/>
      <c r="H2158" s="59"/>
    </row>
    <row r="2159" spans="1:8">
      <c r="A2159" s="54"/>
      <c r="B2159" s="78"/>
      <c r="C2159" s="116"/>
      <c r="D2159" s="125"/>
      <c r="E2159" s="125"/>
      <c r="F2159" s="46"/>
      <c r="G2159" s="58"/>
      <c r="H2159" s="59"/>
    </row>
    <row r="2160" spans="1:8" ht="13" thickBot="1">
      <c r="A2160" s="54"/>
      <c r="B2160" s="137"/>
      <c r="C2160" s="43"/>
      <c r="D2160" s="138"/>
      <c r="E2160" s="138"/>
      <c r="F2160" s="47"/>
      <c r="G2160" s="98"/>
      <c r="H2160" s="99"/>
    </row>
    <row r="2161" spans="1:11" ht="14" thickTop="1" thickBot="1">
      <c r="A2161" s="749" t="s">
        <v>10</v>
      </c>
      <c r="B2161" s="750"/>
      <c r="C2161" s="750"/>
      <c r="D2161" s="71"/>
      <c r="E2161" s="71"/>
      <c r="F2161" s="625">
        <f>SUM(F2124:F2160)</f>
        <v>17701191716.559998</v>
      </c>
      <c r="G2161" s="625">
        <f>SUM(G2124:G2160)</f>
        <v>11629879828.619999</v>
      </c>
      <c r="H2161" s="626">
        <f>SUM(F2161-G2161)</f>
        <v>6071311887.9399986</v>
      </c>
      <c r="I2161" s="44">
        <f>SUM(F2161)</f>
        <v>17701191716.559998</v>
      </c>
      <c r="J2161" s="44">
        <f>SUM(G2161)</f>
        <v>11629879828.619999</v>
      </c>
      <c r="K2161" s="44">
        <f>SUM(H2161)</f>
        <v>6071311887.9399986</v>
      </c>
    </row>
    <row r="2162" spans="1:11" ht="16" thickTop="1">
      <c r="A2162" s="3"/>
      <c r="B2162" s="2"/>
      <c r="C2162" s="2"/>
      <c r="D2162" s="4"/>
      <c r="E2162" s="4"/>
      <c r="F2162" s="1"/>
      <c r="G2162" s="1"/>
      <c r="H2162" s="1"/>
    </row>
    <row r="2163" spans="1:11" ht="15.5">
      <c r="A2163" s="3"/>
      <c r="B2163" s="2"/>
      <c r="C2163" s="2"/>
      <c r="D2163" s="4"/>
      <c r="E2163" s="4"/>
      <c r="F2163" s="1"/>
      <c r="G2163" s="1"/>
      <c r="H2163" s="1"/>
    </row>
    <row r="2164" spans="1:11" ht="15.5">
      <c r="A2164" s="3"/>
      <c r="B2164" s="2"/>
      <c r="C2164" s="2"/>
      <c r="D2164" s="4"/>
      <c r="E2164" s="4"/>
      <c r="F2164" s="1"/>
      <c r="G2164" s="1"/>
      <c r="H2164" s="1"/>
    </row>
    <row r="2165" spans="1:11" ht="15.5">
      <c r="A2165" s="3"/>
      <c r="B2165" s="2"/>
      <c r="C2165" s="2"/>
      <c r="D2165" s="4"/>
      <c r="E2165" s="4"/>
      <c r="F2165" s="1"/>
      <c r="G2165" s="1"/>
      <c r="H2165" s="1"/>
    </row>
    <row r="2166" spans="1:11" ht="15.5">
      <c r="A2166" s="3"/>
      <c r="B2166" s="2"/>
      <c r="C2166" s="2"/>
      <c r="D2166" s="4"/>
      <c r="E2166" s="4"/>
      <c r="F2166" s="1"/>
      <c r="G2166" s="1"/>
      <c r="H2166" s="1"/>
    </row>
    <row r="2167" spans="1:11" ht="15.5">
      <c r="A2167" s="3"/>
      <c r="B2167" s="2"/>
      <c r="C2167" s="2"/>
      <c r="D2167" s="4"/>
      <c r="E2167" s="4"/>
      <c r="F2167" s="1"/>
      <c r="G2167" s="1"/>
      <c r="H2167" s="1"/>
    </row>
    <row r="2168" spans="1:11" ht="15.5">
      <c r="A2168" s="3"/>
      <c r="B2168" s="2"/>
      <c r="C2168" s="2"/>
      <c r="D2168" s="4"/>
      <c r="E2168" s="4"/>
      <c r="F2168" s="1"/>
      <c r="G2168" s="1"/>
      <c r="H2168" s="1"/>
    </row>
    <row r="2169" spans="1:11" ht="15.5">
      <c r="A2169" s="3"/>
      <c r="B2169" s="2"/>
      <c r="C2169" s="2"/>
      <c r="D2169" s="4"/>
      <c r="E2169" s="4"/>
      <c r="F2169" s="1"/>
      <c r="G2169" s="1"/>
      <c r="H2169" s="1"/>
    </row>
    <row r="2170" spans="1:11" ht="15.5">
      <c r="A2170" s="751"/>
      <c r="B2170" s="751"/>
      <c r="C2170" s="2"/>
      <c r="D2170" s="17"/>
      <c r="E2170" s="752"/>
      <c r="F2170" s="752"/>
      <c r="G2170" s="1"/>
      <c r="H2170" s="18"/>
    </row>
    <row r="2171" spans="1:11" ht="17.5">
      <c r="A2171" s="705" t="s">
        <v>0</v>
      </c>
      <c r="B2171" s="705"/>
      <c r="C2171" s="705"/>
      <c r="D2171" s="705"/>
      <c r="E2171" s="705"/>
      <c r="F2171" s="705"/>
      <c r="G2171" s="705"/>
      <c r="H2171" s="705"/>
    </row>
    <row r="2172" spans="1:11" ht="15.5">
      <c r="A2172" s="739" t="s">
        <v>11</v>
      </c>
      <c r="B2172" s="739"/>
      <c r="C2172" s="739"/>
      <c r="D2172" s="739"/>
      <c r="E2172" s="739"/>
      <c r="F2172" s="739"/>
      <c r="G2172" s="739"/>
      <c r="H2172" s="739"/>
    </row>
    <row r="2173" spans="1:11" ht="15.5">
      <c r="A2173" s="739" t="s">
        <v>12</v>
      </c>
      <c r="B2173" s="739"/>
      <c r="C2173" s="739"/>
      <c r="D2173" s="739"/>
      <c r="E2173" s="739"/>
      <c r="F2173" s="739"/>
      <c r="G2173" s="739"/>
      <c r="H2173" s="739"/>
    </row>
    <row r="2174" spans="1:11" ht="15.5">
      <c r="A2174" s="3"/>
      <c r="B2174" s="2"/>
      <c r="C2174" s="2"/>
      <c r="D2174" s="4"/>
      <c r="E2174" s="4"/>
      <c r="F2174" s="1"/>
      <c r="G2174" s="1"/>
      <c r="H2174" s="1"/>
    </row>
    <row r="2175" spans="1:11" ht="15.5">
      <c r="A2175" s="3"/>
      <c r="B2175" s="2"/>
      <c r="C2175" s="2"/>
      <c r="D2175" s="4"/>
      <c r="E2175" s="4"/>
      <c r="F2175" s="1"/>
      <c r="G2175" s="1"/>
      <c r="H2175" s="639" t="s">
        <v>927</v>
      </c>
    </row>
    <row r="2176" spans="1:11" ht="15.5">
      <c r="A2176" s="740" t="s">
        <v>840</v>
      </c>
      <c r="B2176" s="741"/>
      <c r="C2176" s="741"/>
      <c r="D2176" s="741"/>
      <c r="E2176" s="741"/>
      <c r="F2176" s="741"/>
      <c r="G2176" s="1"/>
      <c r="H2176" s="1"/>
    </row>
    <row r="2177" spans="1:8" ht="16" thickBot="1">
      <c r="A2177" s="3"/>
      <c r="B2177" s="5"/>
      <c r="C2177" s="2"/>
      <c r="D2177" s="4"/>
      <c r="E2177" s="4"/>
      <c r="F2177" s="1"/>
      <c r="G2177" s="1"/>
      <c r="H2177" s="1"/>
    </row>
    <row r="2178" spans="1:8" ht="16.5" thickTop="1" thickBot="1">
      <c r="A2178" s="6" t="s">
        <v>3</v>
      </c>
      <c r="B2178" s="616" t="s">
        <v>901</v>
      </c>
      <c r="C2178" s="616" t="s">
        <v>291</v>
      </c>
      <c r="D2178" s="7" t="s">
        <v>4</v>
      </c>
      <c r="E2178" s="7" t="s">
        <v>13</v>
      </c>
      <c r="F2178" s="8" t="s">
        <v>6</v>
      </c>
      <c r="G2178" s="8" t="s">
        <v>7</v>
      </c>
      <c r="H2178" s="9" t="s">
        <v>8</v>
      </c>
    </row>
    <row r="2179" spans="1:8" ht="13" thickTop="1">
      <c r="A2179" s="64">
        <v>1</v>
      </c>
      <c r="B2179" s="49" t="s">
        <v>902</v>
      </c>
      <c r="C2179" s="73" t="s">
        <v>17</v>
      </c>
      <c r="D2179" s="74"/>
      <c r="E2179" s="74" t="s">
        <v>131</v>
      </c>
      <c r="F2179" s="103"/>
      <c r="G2179" s="68"/>
      <c r="H2179" s="70"/>
    </row>
    <row r="2180" spans="1:8">
      <c r="A2180" s="54">
        <v>2</v>
      </c>
      <c r="B2180" s="55" t="s">
        <v>897</v>
      </c>
      <c r="C2180" s="76" t="s">
        <v>116</v>
      </c>
      <c r="D2180" s="40"/>
      <c r="E2180" s="36" t="s">
        <v>150</v>
      </c>
      <c r="F2180" s="58"/>
      <c r="G2180" s="46">
        <v>5235815</v>
      </c>
      <c r="H2180" s="59"/>
    </row>
    <row r="2181" spans="1:8">
      <c r="A2181" s="54">
        <v>3</v>
      </c>
      <c r="B2181" s="65" t="s">
        <v>898</v>
      </c>
      <c r="C2181" s="76" t="s">
        <v>116</v>
      </c>
      <c r="D2181" s="40"/>
      <c r="E2181" s="37" t="s">
        <v>150</v>
      </c>
      <c r="F2181" s="58"/>
      <c r="G2181" s="58"/>
      <c r="H2181" s="59"/>
    </row>
    <row r="2182" spans="1:8">
      <c r="A2182" s="54">
        <v>4</v>
      </c>
      <c r="B2182" s="65" t="s">
        <v>899</v>
      </c>
      <c r="C2182" s="76" t="s">
        <v>116</v>
      </c>
      <c r="D2182" s="40"/>
      <c r="E2182" s="37" t="s">
        <v>150</v>
      </c>
      <c r="F2182" s="58"/>
      <c r="G2182" s="58"/>
      <c r="H2182" s="59"/>
    </row>
    <row r="2183" spans="1:8">
      <c r="A2183" s="54">
        <v>5</v>
      </c>
      <c r="B2183" s="65" t="s">
        <v>896</v>
      </c>
      <c r="C2183" s="76" t="s">
        <v>116</v>
      </c>
      <c r="D2183" s="40"/>
      <c r="E2183" s="37" t="s">
        <v>150</v>
      </c>
      <c r="F2183" s="58"/>
      <c r="G2183" s="58"/>
      <c r="H2183" s="59"/>
    </row>
    <row r="2184" spans="1:8">
      <c r="A2184" s="54">
        <v>6</v>
      </c>
      <c r="B2184" s="55" t="s">
        <v>896</v>
      </c>
      <c r="C2184" s="183" t="s">
        <v>177</v>
      </c>
      <c r="D2184" s="125"/>
      <c r="E2184" s="125" t="s">
        <v>178</v>
      </c>
      <c r="F2184" s="58"/>
      <c r="G2184" s="58"/>
      <c r="H2184" s="59"/>
    </row>
    <row r="2185" spans="1:8">
      <c r="A2185" s="54">
        <v>7</v>
      </c>
      <c r="B2185" s="65" t="s">
        <v>896</v>
      </c>
      <c r="C2185" s="185" t="s">
        <v>130</v>
      </c>
      <c r="D2185" s="40"/>
      <c r="E2185" s="40" t="s">
        <v>164</v>
      </c>
      <c r="F2185" s="58"/>
      <c r="G2185" s="58"/>
      <c r="H2185" s="59"/>
    </row>
    <row r="2186" spans="1:8">
      <c r="A2186" s="54">
        <v>8</v>
      </c>
      <c r="B2186" s="65" t="s">
        <v>896</v>
      </c>
      <c r="C2186" s="181" t="s">
        <v>333</v>
      </c>
      <c r="D2186" s="40"/>
      <c r="E2186" s="37" t="s">
        <v>279</v>
      </c>
      <c r="F2186" s="58"/>
      <c r="G2186" s="58"/>
      <c r="H2186" s="59"/>
    </row>
    <row r="2187" spans="1:8">
      <c r="A2187" s="54">
        <v>9</v>
      </c>
      <c r="B2187" s="55" t="s">
        <v>896</v>
      </c>
      <c r="C2187" s="100" t="s">
        <v>350</v>
      </c>
      <c r="D2187" s="125"/>
      <c r="E2187" s="93" t="s">
        <v>349</v>
      </c>
      <c r="F2187" s="58"/>
      <c r="G2187" s="58"/>
      <c r="H2187" s="59"/>
    </row>
    <row r="2188" spans="1:8">
      <c r="A2188" s="54"/>
      <c r="B2188" s="78"/>
      <c r="C2188" s="181"/>
      <c r="D2188" s="125"/>
      <c r="E2188" s="125"/>
      <c r="F2188" s="58"/>
      <c r="G2188" s="58"/>
      <c r="H2188" s="59"/>
    </row>
    <row r="2189" spans="1:8">
      <c r="A2189" s="54"/>
      <c r="B2189" s="78"/>
      <c r="C2189" s="181"/>
      <c r="D2189" s="125"/>
      <c r="E2189" s="125"/>
      <c r="F2189" s="58"/>
      <c r="G2189" s="58"/>
      <c r="H2189" s="59"/>
    </row>
    <row r="2190" spans="1:8">
      <c r="A2190" s="54"/>
      <c r="B2190" s="78"/>
      <c r="C2190" s="181"/>
      <c r="D2190" s="125"/>
      <c r="E2190" s="125"/>
      <c r="F2190" s="58"/>
      <c r="G2190" s="58"/>
      <c r="H2190" s="59"/>
    </row>
    <row r="2191" spans="1:8">
      <c r="A2191" s="54"/>
      <c r="B2191" s="78"/>
      <c r="C2191" s="181"/>
      <c r="D2191" s="125"/>
      <c r="E2191" s="125"/>
      <c r="F2191" s="58"/>
      <c r="G2191" s="58"/>
      <c r="H2191" s="59"/>
    </row>
    <row r="2192" spans="1:8">
      <c r="A2192" s="54"/>
      <c r="B2192" s="78"/>
      <c r="C2192" s="181"/>
      <c r="D2192" s="125"/>
      <c r="E2192" s="125"/>
      <c r="F2192" s="58"/>
      <c r="G2192" s="58"/>
      <c r="H2192" s="59"/>
    </row>
    <row r="2193" spans="1:8">
      <c r="A2193" s="54"/>
      <c r="B2193" s="78"/>
      <c r="C2193" s="181"/>
      <c r="D2193" s="125"/>
      <c r="E2193" s="125"/>
      <c r="F2193" s="58"/>
      <c r="G2193" s="58"/>
      <c r="H2193" s="59"/>
    </row>
    <row r="2194" spans="1:8">
      <c r="A2194" s="54"/>
      <c r="B2194" s="78"/>
      <c r="C2194" s="181"/>
      <c r="D2194" s="125"/>
      <c r="E2194" s="125"/>
      <c r="F2194" s="58"/>
      <c r="G2194" s="58"/>
      <c r="H2194" s="59"/>
    </row>
    <row r="2195" spans="1:8">
      <c r="A2195" s="54"/>
      <c r="B2195" s="78"/>
      <c r="C2195" s="181"/>
      <c r="D2195" s="125"/>
      <c r="E2195" s="125"/>
      <c r="F2195" s="58"/>
      <c r="G2195" s="58"/>
      <c r="H2195" s="59"/>
    </row>
    <row r="2196" spans="1:8">
      <c r="A2196" s="54"/>
      <c r="B2196" s="78"/>
      <c r="C2196" s="181"/>
      <c r="D2196" s="125"/>
      <c r="E2196" s="125"/>
      <c r="F2196" s="58"/>
      <c r="G2196" s="58"/>
      <c r="H2196" s="59"/>
    </row>
    <row r="2197" spans="1:8">
      <c r="A2197" s="54"/>
      <c r="B2197" s="78"/>
      <c r="C2197" s="181"/>
      <c r="D2197" s="125"/>
      <c r="E2197" s="125"/>
      <c r="F2197" s="58"/>
      <c r="G2197" s="58"/>
      <c r="H2197" s="59"/>
    </row>
    <row r="2198" spans="1:8">
      <c r="A2198" s="54"/>
      <c r="B2198" s="78"/>
      <c r="C2198" s="181"/>
      <c r="D2198" s="125"/>
      <c r="E2198" s="125"/>
      <c r="F2198" s="58"/>
      <c r="G2198" s="58"/>
      <c r="H2198" s="59"/>
    </row>
    <row r="2199" spans="1:8">
      <c r="A2199" s="54"/>
      <c r="B2199" s="78"/>
      <c r="C2199" s="181"/>
      <c r="D2199" s="125"/>
      <c r="E2199" s="125"/>
      <c r="F2199" s="58"/>
      <c r="G2199" s="58"/>
      <c r="H2199" s="59"/>
    </row>
    <row r="2200" spans="1:8">
      <c r="A2200" s="54"/>
      <c r="B2200" s="78"/>
      <c r="C2200" s="181"/>
      <c r="D2200" s="125"/>
      <c r="E2200" s="125"/>
      <c r="F2200" s="58"/>
      <c r="G2200" s="58"/>
      <c r="H2200" s="59"/>
    </row>
    <row r="2201" spans="1:8">
      <c r="A2201" s="54"/>
      <c r="B2201" s="78"/>
      <c r="C2201" s="181"/>
      <c r="D2201" s="125"/>
      <c r="E2201" s="125"/>
      <c r="F2201" s="58"/>
      <c r="G2201" s="58"/>
      <c r="H2201" s="59"/>
    </row>
    <row r="2202" spans="1:8">
      <c r="A2202" s="54"/>
      <c r="B2202" s="78"/>
      <c r="C2202" s="181"/>
      <c r="D2202" s="125"/>
      <c r="E2202" s="125"/>
      <c r="F2202" s="58"/>
      <c r="G2202" s="58"/>
      <c r="H2202" s="59"/>
    </row>
    <row r="2203" spans="1:8">
      <c r="A2203" s="54"/>
      <c r="B2203" s="78"/>
      <c r="C2203" s="181"/>
      <c r="D2203" s="125"/>
      <c r="E2203" s="125"/>
      <c r="F2203" s="58"/>
      <c r="G2203" s="58"/>
      <c r="H2203" s="59"/>
    </row>
    <row r="2204" spans="1:8">
      <c r="A2204" s="54"/>
      <c r="B2204" s="78"/>
      <c r="C2204" s="181"/>
      <c r="D2204" s="125"/>
      <c r="E2204" s="125"/>
      <c r="F2204" s="58"/>
      <c r="G2204" s="58"/>
      <c r="H2204" s="59"/>
    </row>
    <row r="2205" spans="1:8">
      <c r="A2205" s="54"/>
      <c r="B2205" s="78"/>
      <c r="C2205" s="181"/>
      <c r="D2205" s="125"/>
      <c r="E2205" s="125"/>
      <c r="F2205" s="58"/>
      <c r="G2205" s="58"/>
      <c r="H2205" s="59"/>
    </row>
    <row r="2206" spans="1:8">
      <c r="A2206" s="54"/>
      <c r="B2206" s="78"/>
      <c r="C2206" s="181"/>
      <c r="D2206" s="125"/>
      <c r="E2206" s="125"/>
      <c r="F2206" s="58"/>
      <c r="G2206" s="58"/>
      <c r="H2206" s="59"/>
    </row>
    <row r="2207" spans="1:8">
      <c r="A2207" s="54"/>
      <c r="B2207" s="78"/>
      <c r="C2207" s="181"/>
      <c r="D2207" s="125"/>
      <c r="E2207" s="125"/>
      <c r="F2207" s="58"/>
      <c r="G2207" s="58"/>
      <c r="H2207" s="59"/>
    </row>
    <row r="2208" spans="1:8">
      <c r="A2208" s="54"/>
      <c r="B2208" s="78"/>
      <c r="C2208" s="181"/>
      <c r="D2208" s="125"/>
      <c r="E2208" s="125"/>
      <c r="F2208" s="58"/>
      <c r="G2208" s="58"/>
      <c r="H2208" s="59"/>
    </row>
    <row r="2209" spans="1:12">
      <c r="A2209" s="54"/>
      <c r="B2209" s="78"/>
      <c r="C2209" s="181"/>
      <c r="D2209" s="125"/>
      <c r="E2209" s="125"/>
      <c r="F2209" s="58"/>
      <c r="G2209" s="58"/>
      <c r="H2209" s="59"/>
    </row>
    <row r="2210" spans="1:12">
      <c r="A2210" s="54"/>
      <c r="B2210" s="78"/>
      <c r="C2210" s="56"/>
      <c r="D2210" s="57"/>
      <c r="E2210" s="57"/>
      <c r="F2210" s="58"/>
      <c r="G2210" s="58"/>
      <c r="H2210" s="59"/>
    </row>
    <row r="2211" spans="1:12" ht="13" thickBot="1">
      <c r="A2211" s="54"/>
      <c r="B2211" s="137"/>
      <c r="C2211" s="102"/>
      <c r="D2211" s="97"/>
      <c r="E2211" s="97"/>
      <c r="F2211" s="98"/>
      <c r="G2211" s="98"/>
      <c r="H2211" s="99"/>
    </row>
    <row r="2212" spans="1:12" ht="14" thickTop="1" thickBot="1">
      <c r="A2212" s="749" t="s">
        <v>10</v>
      </c>
      <c r="B2212" s="750"/>
      <c r="C2212" s="750"/>
      <c r="D2212" s="71"/>
      <c r="E2212" s="71"/>
      <c r="F2212" s="62">
        <f>SUM(F2179:F2211)</f>
        <v>0</v>
      </c>
      <c r="G2212" s="62">
        <f>SUM(G2179:G2211)</f>
        <v>5235815</v>
      </c>
      <c r="H2212" s="63">
        <f>SUM(F2212-G2212)</f>
        <v>-5235815</v>
      </c>
      <c r="I2212" s="44">
        <f>F2212</f>
        <v>0</v>
      </c>
      <c r="J2212" s="44">
        <f>G2212</f>
        <v>5235815</v>
      </c>
      <c r="K2212" s="44">
        <f>H2212</f>
        <v>-5235815</v>
      </c>
      <c r="L2212" s="44"/>
    </row>
    <row r="2213" spans="1:12" ht="16" thickTop="1">
      <c r="A2213" s="25"/>
      <c r="B2213" s="25"/>
      <c r="C2213" s="25"/>
      <c r="D2213" s="26"/>
      <c r="E2213" s="26"/>
      <c r="F2213" s="27"/>
      <c r="G2213" s="27"/>
      <c r="H2213" s="27"/>
    </row>
    <row r="2214" spans="1:12" ht="15.5">
      <c r="A2214" s="25"/>
      <c r="B2214" s="25"/>
      <c r="C2214" s="25"/>
      <c r="D2214" s="26"/>
      <c r="E2214" s="26"/>
      <c r="F2214" s="27"/>
      <c r="G2214" s="27"/>
      <c r="H2214" s="27"/>
    </row>
    <row r="2215" spans="1:12" ht="15.5">
      <c r="A2215" s="25"/>
      <c r="B2215" s="25"/>
      <c r="C2215" s="25"/>
      <c r="D2215" s="26"/>
      <c r="E2215" s="26"/>
      <c r="F2215" s="27"/>
      <c r="G2215" s="27"/>
      <c r="H2215" s="27"/>
    </row>
    <row r="2216" spans="1:12" ht="15.5">
      <c r="A2216" s="25"/>
      <c r="B2216" s="25"/>
      <c r="C2216" s="25"/>
      <c r="D2216" s="26"/>
      <c r="E2216" s="26"/>
      <c r="F2216" s="27"/>
      <c r="G2216" s="27"/>
      <c r="H2216" s="27"/>
    </row>
    <row r="2217" spans="1:12" ht="15.5">
      <c r="A2217" s="25"/>
      <c r="B2217" s="25"/>
      <c r="C2217" s="25"/>
      <c r="D2217" s="26"/>
      <c r="E2217" s="26"/>
      <c r="F2217" s="27"/>
      <c r="G2217" s="27"/>
      <c r="H2217" s="27"/>
    </row>
    <row r="2218" spans="1:12" ht="15.5">
      <c r="A2218" s="25"/>
      <c r="B2218" s="25"/>
      <c r="C2218" s="25"/>
      <c r="D2218" s="26"/>
      <c r="E2218" s="26"/>
      <c r="F2218" s="27"/>
      <c r="G2218" s="27"/>
      <c r="H2218" s="27"/>
    </row>
    <row r="2219" spans="1:12" ht="15.5">
      <c r="A2219" s="25"/>
      <c r="B2219" s="25"/>
      <c r="C2219" s="25"/>
      <c r="D2219" s="26"/>
      <c r="E2219" s="26"/>
      <c r="F2219" s="27"/>
      <c r="G2219" s="27"/>
      <c r="H2219" s="27"/>
    </row>
    <row r="2220" spans="1:12" ht="15.5">
      <c r="A2220" s="25"/>
      <c r="B2220" s="25"/>
      <c r="C2220" s="25"/>
      <c r="D2220" s="26"/>
      <c r="E2220" s="26"/>
      <c r="F2220" s="27"/>
      <c r="G2220" s="27"/>
      <c r="H2220" s="27"/>
    </row>
    <row r="2221" spans="1:12" ht="15.5">
      <c r="A2221" s="25"/>
      <c r="B2221" s="25"/>
      <c r="C2221" s="25"/>
      <c r="D2221" s="26"/>
      <c r="E2221" s="26"/>
      <c r="F2221" s="27"/>
      <c r="G2221" s="27"/>
      <c r="H2221" s="27"/>
    </row>
    <row r="2222" spans="1:12" ht="15.5">
      <c r="A2222" s="25"/>
      <c r="B2222" s="25"/>
      <c r="C2222" s="25"/>
      <c r="D2222" s="26"/>
      <c r="E2222" s="26"/>
      <c r="F2222" s="27"/>
      <c r="G2222" s="27"/>
      <c r="H2222" s="27"/>
    </row>
    <row r="2223" spans="1:12" ht="15.5">
      <c r="A2223" s="25"/>
      <c r="B2223" s="25"/>
      <c r="C2223" s="25"/>
      <c r="D2223" s="26"/>
      <c r="E2223" s="26"/>
      <c r="F2223" s="27"/>
      <c r="G2223" s="27"/>
      <c r="H2223" s="27"/>
    </row>
    <row r="2225" spans="1:8" ht="17.5">
      <c r="A2225" s="705" t="s">
        <v>0</v>
      </c>
      <c r="B2225" s="705"/>
      <c r="C2225" s="705"/>
      <c r="D2225" s="705"/>
      <c r="E2225" s="705"/>
      <c r="F2225" s="705"/>
      <c r="G2225" s="705"/>
      <c r="H2225" s="705"/>
    </row>
    <row r="2226" spans="1:8" ht="15.5">
      <c r="A2226" s="739" t="s">
        <v>11</v>
      </c>
      <c r="B2226" s="739"/>
      <c r="C2226" s="739"/>
      <c r="D2226" s="739"/>
      <c r="E2226" s="739"/>
      <c r="F2226" s="739"/>
      <c r="G2226" s="739"/>
      <c r="H2226" s="739"/>
    </row>
    <row r="2227" spans="1:8" ht="15.5">
      <c r="A2227" s="739" t="s">
        <v>12</v>
      </c>
      <c r="B2227" s="739"/>
      <c r="C2227" s="739"/>
      <c r="D2227" s="739"/>
      <c r="E2227" s="739"/>
      <c r="F2227" s="739"/>
      <c r="G2227" s="739"/>
      <c r="H2227" s="739"/>
    </row>
    <row r="2228" spans="1:8" ht="15.5">
      <c r="A2228" s="3"/>
      <c r="B2228" s="2"/>
      <c r="C2228" s="2"/>
      <c r="D2228" s="4"/>
      <c r="E2228" s="4"/>
      <c r="F2228" s="1"/>
      <c r="G2228" s="1"/>
      <c r="H2228" s="1"/>
    </row>
    <row r="2229" spans="1:8" ht="15.5">
      <c r="A2229" s="3"/>
      <c r="B2229" s="2"/>
      <c r="C2229" s="2"/>
      <c r="D2229" s="4"/>
      <c r="E2229" s="4"/>
      <c r="F2229" s="1"/>
      <c r="G2229" s="1"/>
      <c r="H2229" s="639" t="s">
        <v>928</v>
      </c>
    </row>
    <row r="2230" spans="1:8" ht="15.5">
      <c r="A2230" s="740" t="s">
        <v>841</v>
      </c>
      <c r="B2230" s="741"/>
      <c r="C2230" s="741"/>
      <c r="D2230" s="741"/>
      <c r="E2230" s="741"/>
      <c r="F2230" s="1"/>
      <c r="G2230" s="1"/>
      <c r="H2230" s="1"/>
    </row>
    <row r="2231" spans="1:8" ht="16" thickBot="1">
      <c r="A2231" s="3"/>
      <c r="B2231" s="5"/>
      <c r="C2231" s="2"/>
      <c r="D2231" s="4"/>
      <c r="E2231" s="4"/>
      <c r="F2231" s="1"/>
      <c r="G2231" s="1"/>
      <c r="H2231" s="1"/>
    </row>
    <row r="2232" spans="1:8" ht="16.5" thickTop="1" thickBot="1">
      <c r="A2232" s="6" t="s">
        <v>3</v>
      </c>
      <c r="B2232" s="616" t="s">
        <v>901</v>
      </c>
      <c r="C2232" s="616" t="s">
        <v>291</v>
      </c>
      <c r="D2232" s="7" t="s">
        <v>4</v>
      </c>
      <c r="E2232" s="7" t="s">
        <v>13</v>
      </c>
      <c r="F2232" s="8" t="s">
        <v>6</v>
      </c>
      <c r="G2232" s="8" t="s">
        <v>7</v>
      </c>
      <c r="H2232" s="9" t="s">
        <v>8</v>
      </c>
    </row>
    <row r="2233" spans="1:8" ht="13" thickTop="1">
      <c r="A2233" s="64">
        <v>1</v>
      </c>
      <c r="B2233" s="49" t="s">
        <v>902</v>
      </c>
      <c r="C2233" s="73" t="s">
        <v>17</v>
      </c>
      <c r="D2233" s="74"/>
      <c r="E2233" s="74" t="s">
        <v>131</v>
      </c>
      <c r="F2233" s="103">
        <v>92341574.480000004</v>
      </c>
      <c r="G2233" s="68"/>
      <c r="H2233" s="70"/>
    </row>
    <row r="2234" spans="1:8">
      <c r="A2234" s="54">
        <v>2</v>
      </c>
      <c r="B2234" s="55" t="s">
        <v>897</v>
      </c>
      <c r="C2234" s="92" t="s">
        <v>117</v>
      </c>
      <c r="D2234" s="67"/>
      <c r="E2234" s="67" t="s">
        <v>151</v>
      </c>
      <c r="F2234" s="194">
        <v>9678968.0099999998</v>
      </c>
      <c r="G2234" s="68"/>
      <c r="H2234" s="59"/>
    </row>
    <row r="2235" spans="1:8">
      <c r="A2235" s="64">
        <v>3</v>
      </c>
      <c r="B2235" s="65" t="s">
        <v>898</v>
      </c>
      <c r="C2235" s="92" t="s">
        <v>117</v>
      </c>
      <c r="D2235" s="67"/>
      <c r="E2235" s="67" t="s">
        <v>151</v>
      </c>
      <c r="F2235" s="194">
        <v>44329852.880000003</v>
      </c>
      <c r="G2235" s="68"/>
      <c r="H2235" s="59"/>
    </row>
    <row r="2236" spans="1:8">
      <c r="A2236" s="54">
        <v>4</v>
      </c>
      <c r="B2236" s="65" t="s">
        <v>899</v>
      </c>
      <c r="C2236" s="92" t="s">
        <v>117</v>
      </c>
      <c r="D2236" s="40"/>
      <c r="E2236" s="125" t="s">
        <v>151</v>
      </c>
      <c r="F2236" s="68"/>
      <c r="G2236" s="68"/>
      <c r="H2236" s="59"/>
    </row>
    <row r="2237" spans="1:8">
      <c r="A2237" s="64">
        <v>5</v>
      </c>
      <c r="B2237" s="65" t="s">
        <v>896</v>
      </c>
      <c r="C2237" s="92" t="s">
        <v>117</v>
      </c>
      <c r="D2237" s="40"/>
      <c r="E2237" s="40" t="s">
        <v>151</v>
      </c>
      <c r="F2237" s="194"/>
      <c r="G2237" s="68"/>
      <c r="H2237" s="59"/>
    </row>
    <row r="2238" spans="1:8">
      <c r="A2238" s="54">
        <v>6</v>
      </c>
      <c r="B2238" s="55" t="s">
        <v>896</v>
      </c>
      <c r="C2238" s="183" t="s">
        <v>177</v>
      </c>
      <c r="D2238" s="125"/>
      <c r="E2238" s="125" t="s">
        <v>178</v>
      </c>
      <c r="F2238" s="58"/>
      <c r="G2238" s="58"/>
      <c r="H2238" s="59"/>
    </row>
    <row r="2239" spans="1:8">
      <c r="A2239" s="64">
        <v>7</v>
      </c>
      <c r="B2239" s="65" t="s">
        <v>896</v>
      </c>
      <c r="C2239" s="185" t="s">
        <v>130</v>
      </c>
      <c r="D2239" s="40"/>
      <c r="E2239" s="40" t="s">
        <v>164</v>
      </c>
      <c r="F2239" s="58"/>
      <c r="G2239" s="58"/>
      <c r="H2239" s="59"/>
    </row>
    <row r="2240" spans="1:8">
      <c r="A2240" s="54">
        <v>8</v>
      </c>
      <c r="B2240" s="65" t="s">
        <v>896</v>
      </c>
      <c r="C2240" s="116" t="s">
        <v>286</v>
      </c>
      <c r="D2240" s="125"/>
      <c r="E2240" s="125" t="s">
        <v>165</v>
      </c>
      <c r="F2240" s="58"/>
      <c r="G2240" s="58"/>
      <c r="H2240" s="59"/>
    </row>
    <row r="2241" spans="1:8">
      <c r="A2241" s="64">
        <v>9</v>
      </c>
      <c r="B2241" s="75" t="s">
        <v>896</v>
      </c>
      <c r="C2241" s="100" t="s">
        <v>271</v>
      </c>
      <c r="D2241" s="40"/>
      <c r="E2241" s="37" t="s">
        <v>326</v>
      </c>
      <c r="F2241" s="58"/>
      <c r="G2241" s="58">
        <v>750000</v>
      </c>
      <c r="H2241" s="59"/>
    </row>
    <row r="2242" spans="1:8">
      <c r="A2242" s="54"/>
      <c r="B2242" s="75"/>
      <c r="C2242" s="42"/>
      <c r="D2242" s="125"/>
      <c r="E2242" s="125"/>
      <c r="F2242" s="58"/>
      <c r="G2242" s="58"/>
      <c r="H2242" s="59"/>
    </row>
    <row r="2243" spans="1:8">
      <c r="A2243" s="64"/>
      <c r="B2243" s="55"/>
      <c r="C2243" s="80"/>
      <c r="D2243" s="125"/>
      <c r="E2243" s="125"/>
      <c r="F2243" s="58"/>
      <c r="G2243" s="58"/>
      <c r="H2243" s="59"/>
    </row>
    <row r="2244" spans="1:8">
      <c r="A2244" s="54"/>
      <c r="B2244" s="75"/>
      <c r="C2244" s="42"/>
      <c r="D2244" s="125"/>
      <c r="E2244" s="125"/>
      <c r="F2244" s="58"/>
      <c r="G2244" s="58"/>
      <c r="H2244" s="59"/>
    </row>
    <row r="2245" spans="1:8">
      <c r="A2245" s="64"/>
      <c r="B2245" s="55"/>
      <c r="C2245" s="80"/>
      <c r="D2245" s="125"/>
      <c r="E2245" s="125"/>
      <c r="F2245" s="58"/>
      <c r="G2245" s="58"/>
      <c r="H2245" s="59"/>
    </row>
    <row r="2246" spans="1:8">
      <c r="A2246" s="54"/>
      <c r="B2246" s="75"/>
      <c r="C2246" s="42"/>
      <c r="D2246" s="125"/>
      <c r="E2246" s="125"/>
      <c r="F2246" s="58"/>
      <c r="G2246" s="58"/>
      <c r="H2246" s="59"/>
    </row>
    <row r="2247" spans="1:8">
      <c r="A2247" s="64"/>
      <c r="B2247" s="55"/>
      <c r="C2247" s="80"/>
      <c r="D2247" s="125"/>
      <c r="E2247" s="125"/>
      <c r="F2247" s="58"/>
      <c r="G2247" s="58"/>
      <c r="H2247" s="59"/>
    </row>
    <row r="2248" spans="1:8">
      <c r="A2248" s="54"/>
      <c r="B2248" s="75"/>
      <c r="C2248" s="42"/>
      <c r="D2248" s="125"/>
      <c r="E2248" s="125"/>
      <c r="F2248" s="58"/>
      <c r="G2248" s="58"/>
      <c r="H2248" s="59"/>
    </row>
    <row r="2249" spans="1:8">
      <c r="A2249" s="64"/>
      <c r="B2249" s="55"/>
      <c r="C2249" s="80"/>
      <c r="D2249" s="125"/>
      <c r="E2249" s="125"/>
      <c r="F2249" s="58"/>
      <c r="G2249" s="58"/>
      <c r="H2249" s="59"/>
    </row>
    <row r="2250" spans="1:8">
      <c r="A2250" s="54"/>
      <c r="B2250" s="75"/>
      <c r="C2250" s="42"/>
      <c r="D2250" s="125"/>
      <c r="E2250" s="125"/>
      <c r="F2250" s="58"/>
      <c r="G2250" s="58"/>
      <c r="H2250" s="59"/>
    </row>
    <row r="2251" spans="1:8">
      <c r="A2251" s="64"/>
      <c r="B2251" s="75"/>
      <c r="C2251" s="185"/>
      <c r="D2251" s="40"/>
      <c r="E2251" s="40"/>
      <c r="F2251" s="58"/>
      <c r="G2251" s="58"/>
      <c r="H2251" s="59"/>
    </row>
    <row r="2252" spans="1:8">
      <c r="A2252" s="54"/>
      <c r="B2252" s="75"/>
      <c r="C2252" s="185"/>
      <c r="D2252" s="40"/>
      <c r="E2252" s="40"/>
      <c r="F2252" s="58"/>
      <c r="G2252" s="58"/>
      <c r="H2252" s="59"/>
    </row>
    <row r="2253" spans="1:8">
      <c r="A2253" s="64"/>
      <c r="B2253" s="75"/>
      <c r="C2253" s="185"/>
      <c r="D2253" s="40"/>
      <c r="E2253" s="40"/>
      <c r="F2253" s="58"/>
      <c r="G2253" s="58"/>
      <c r="H2253" s="59"/>
    </row>
    <row r="2254" spans="1:8">
      <c r="A2254" s="54"/>
      <c r="B2254" s="75"/>
      <c r="C2254" s="185"/>
      <c r="D2254" s="40"/>
      <c r="E2254" s="40"/>
      <c r="F2254" s="58"/>
      <c r="G2254" s="58"/>
      <c r="H2254" s="59"/>
    </row>
    <row r="2255" spans="1:8">
      <c r="A2255" s="64"/>
      <c r="B2255" s="75"/>
      <c r="C2255" s="185"/>
      <c r="D2255" s="40"/>
      <c r="E2255" s="40"/>
      <c r="F2255" s="58"/>
      <c r="G2255" s="58"/>
      <c r="H2255" s="59"/>
    </row>
    <row r="2256" spans="1:8">
      <c r="A2256" s="54"/>
      <c r="B2256" s="75"/>
      <c r="C2256" s="170"/>
      <c r="D2256" s="40"/>
      <c r="E2256" s="40"/>
      <c r="F2256" s="58"/>
      <c r="G2256" s="58"/>
      <c r="H2256" s="59"/>
    </row>
    <row r="2257" spans="1:11">
      <c r="A2257" s="64"/>
      <c r="B2257" s="75"/>
      <c r="C2257" s="76"/>
      <c r="D2257" s="40"/>
      <c r="E2257" s="40"/>
      <c r="F2257" s="143"/>
      <c r="G2257" s="143"/>
      <c r="H2257" s="59"/>
    </row>
    <row r="2258" spans="1:11">
      <c r="A2258" s="64"/>
      <c r="B2258" s="75"/>
      <c r="C2258" s="76"/>
      <c r="D2258" s="40"/>
      <c r="E2258" s="40"/>
      <c r="F2258" s="58"/>
      <c r="G2258" s="58"/>
      <c r="H2258" s="59"/>
    </row>
    <row r="2259" spans="1:11">
      <c r="A2259" s="64"/>
      <c r="B2259" s="75"/>
      <c r="C2259" s="76"/>
      <c r="D2259" s="40"/>
      <c r="E2259" s="40"/>
      <c r="F2259" s="58"/>
      <c r="G2259" s="58"/>
      <c r="H2259" s="59"/>
    </row>
    <row r="2260" spans="1:11">
      <c r="A2260" s="64"/>
      <c r="B2260" s="75"/>
      <c r="C2260" s="76"/>
      <c r="D2260" s="40"/>
      <c r="E2260" s="40"/>
      <c r="F2260" s="58"/>
      <c r="G2260" s="58"/>
      <c r="H2260" s="59"/>
    </row>
    <row r="2261" spans="1:11">
      <c r="A2261" s="54"/>
      <c r="B2261" s="75"/>
      <c r="C2261" s="92"/>
      <c r="D2261" s="40"/>
      <c r="E2261" s="40"/>
      <c r="F2261" s="58"/>
      <c r="G2261" s="58"/>
      <c r="H2261" s="59"/>
    </row>
    <row r="2262" spans="1:11">
      <c r="A2262" s="64"/>
      <c r="B2262" s="78"/>
      <c r="C2262" s="92"/>
      <c r="D2262" s="84"/>
      <c r="E2262" s="67"/>
      <c r="F2262" s="58"/>
      <c r="G2262" s="58"/>
      <c r="H2262" s="59"/>
    </row>
    <row r="2263" spans="1:11">
      <c r="A2263" s="54"/>
      <c r="B2263" s="75"/>
      <c r="C2263" s="92"/>
      <c r="D2263" s="84"/>
      <c r="E2263" s="57"/>
      <c r="F2263" s="58"/>
      <c r="G2263" s="58"/>
      <c r="H2263" s="59"/>
    </row>
    <row r="2264" spans="1:11">
      <c r="A2264" s="64"/>
      <c r="B2264" s="75"/>
      <c r="C2264" s="92"/>
      <c r="D2264" s="84"/>
      <c r="E2264" s="57"/>
      <c r="F2264" s="58"/>
      <c r="G2264" s="58"/>
      <c r="H2264" s="59"/>
    </row>
    <row r="2265" spans="1:11" ht="13" thickBot="1">
      <c r="A2265" s="54"/>
      <c r="B2265" s="75"/>
      <c r="C2265" s="92"/>
      <c r="D2265" s="84"/>
      <c r="E2265" s="84"/>
      <c r="F2265" s="58"/>
      <c r="G2265" s="58"/>
      <c r="H2265" s="59"/>
    </row>
    <row r="2266" spans="1:11" ht="14" thickTop="1" thickBot="1">
      <c r="A2266" s="749" t="s">
        <v>10</v>
      </c>
      <c r="B2266" s="750"/>
      <c r="C2266" s="750"/>
      <c r="D2266" s="71"/>
      <c r="E2266" s="71"/>
      <c r="F2266" s="62">
        <f>SUM(F2233:F2265)</f>
        <v>146350395.37</v>
      </c>
      <c r="G2266" s="62">
        <f>SUM(G2233:G2265)</f>
        <v>750000</v>
      </c>
      <c r="H2266" s="63">
        <f>SUM(F2266-G2266)</f>
        <v>145600395.37</v>
      </c>
      <c r="I2266" s="44">
        <f>F2266</f>
        <v>146350395.37</v>
      </c>
      <c r="J2266" s="44">
        <f>G2266</f>
        <v>750000</v>
      </c>
      <c r="K2266" s="44">
        <f>H2266</f>
        <v>145600395.37</v>
      </c>
    </row>
    <row r="2267" spans="1:11" ht="16" thickTop="1">
      <c r="A2267" s="25"/>
      <c r="B2267" s="25"/>
      <c r="C2267" s="25"/>
      <c r="D2267" s="26"/>
      <c r="E2267" s="26"/>
      <c r="F2267" s="27"/>
      <c r="G2267" s="27"/>
      <c r="H2267" s="27"/>
    </row>
    <row r="2268" spans="1:11" ht="15.5">
      <c r="A2268" s="25"/>
      <c r="B2268" s="25"/>
      <c r="C2268" s="25"/>
      <c r="D2268" s="26"/>
      <c r="E2268" s="26"/>
      <c r="F2268" s="27"/>
      <c r="G2268" s="27"/>
      <c r="H2268" s="27"/>
    </row>
    <row r="2269" spans="1:11" ht="15.5">
      <c r="A2269" s="25"/>
      <c r="B2269" s="25"/>
      <c r="C2269" s="25"/>
      <c r="D2269" s="26"/>
      <c r="E2269" s="26"/>
      <c r="F2269" s="27"/>
      <c r="G2269" s="27"/>
      <c r="H2269" s="27"/>
    </row>
    <row r="2270" spans="1:11" ht="15.5">
      <c r="A2270" s="25"/>
      <c r="B2270" s="25"/>
      <c r="C2270" s="25"/>
      <c r="D2270" s="26"/>
      <c r="E2270" s="26"/>
      <c r="F2270" s="27"/>
      <c r="G2270" s="27"/>
      <c r="H2270" s="27"/>
    </row>
    <row r="2271" spans="1:11" ht="15.5">
      <c r="A2271" s="25"/>
      <c r="B2271" s="25"/>
      <c r="C2271" s="25"/>
      <c r="D2271" s="26"/>
      <c r="E2271" s="26"/>
      <c r="F2271" s="27"/>
      <c r="G2271" s="27"/>
      <c r="H2271" s="27"/>
    </row>
    <row r="2272" spans="1:11" ht="15.5">
      <c r="A2272" s="25"/>
      <c r="B2272" s="25"/>
      <c r="C2272" s="25"/>
      <c r="D2272" s="26"/>
      <c r="E2272" s="26"/>
      <c r="F2272" s="27"/>
      <c r="G2272" s="27"/>
      <c r="H2272" s="27"/>
    </row>
    <row r="2273" spans="1:8" ht="15.5">
      <c r="A2273" s="25"/>
      <c r="B2273" s="25"/>
      <c r="C2273" s="25"/>
      <c r="D2273" s="26"/>
      <c r="E2273" s="26"/>
      <c r="F2273" s="27"/>
      <c r="G2273" s="27"/>
      <c r="H2273" s="27"/>
    </row>
    <row r="2274" spans="1:8" ht="15.5">
      <c r="A2274" s="25"/>
      <c r="B2274" s="25"/>
      <c r="C2274" s="25"/>
      <c r="D2274" s="26"/>
      <c r="E2274" s="26"/>
      <c r="F2274" s="27"/>
      <c r="G2274" s="27"/>
      <c r="H2274" s="27"/>
    </row>
    <row r="2275" spans="1:8" ht="15.5">
      <c r="A2275" s="25"/>
      <c r="B2275" s="25"/>
      <c r="C2275" s="25"/>
      <c r="D2275" s="26"/>
      <c r="E2275" s="26"/>
      <c r="F2275" s="27"/>
      <c r="G2275" s="27"/>
      <c r="H2275" s="27"/>
    </row>
    <row r="2276" spans="1:8" ht="15.5">
      <c r="A2276" s="25"/>
      <c r="B2276" s="25"/>
      <c r="C2276" s="25"/>
      <c r="D2276" s="26"/>
      <c r="E2276" s="26"/>
      <c r="F2276" s="27"/>
      <c r="G2276" s="27"/>
      <c r="H2276" s="27"/>
    </row>
    <row r="2277" spans="1:8" ht="15.5">
      <c r="A2277" s="25"/>
      <c r="B2277" s="25"/>
      <c r="C2277" s="25"/>
      <c r="D2277" s="26"/>
      <c r="E2277" s="26"/>
      <c r="F2277" s="27"/>
      <c r="G2277" s="27"/>
      <c r="H2277" s="27"/>
    </row>
    <row r="2279" spans="1:8" ht="17.5">
      <c r="A2279" s="705" t="s">
        <v>0</v>
      </c>
      <c r="B2279" s="705"/>
      <c r="C2279" s="705"/>
      <c r="D2279" s="705"/>
      <c r="E2279" s="705"/>
      <c r="F2279" s="705"/>
      <c r="G2279" s="705"/>
      <c r="H2279" s="705"/>
    </row>
    <row r="2280" spans="1:8" ht="15.5">
      <c r="A2280" s="739" t="s">
        <v>11</v>
      </c>
      <c r="B2280" s="739"/>
      <c r="C2280" s="739"/>
      <c r="D2280" s="739"/>
      <c r="E2280" s="739"/>
      <c r="F2280" s="739"/>
      <c r="G2280" s="739"/>
      <c r="H2280" s="739"/>
    </row>
    <row r="2281" spans="1:8" ht="15.5">
      <c r="A2281" s="739" t="s">
        <v>12</v>
      </c>
      <c r="B2281" s="739"/>
      <c r="C2281" s="739"/>
      <c r="D2281" s="739"/>
      <c r="E2281" s="739"/>
      <c r="F2281" s="739"/>
      <c r="G2281" s="739"/>
      <c r="H2281" s="739"/>
    </row>
    <row r="2282" spans="1:8" ht="15.5">
      <c r="A2282" s="3"/>
      <c r="B2282" s="2"/>
      <c r="C2282" s="2"/>
      <c r="D2282" s="4"/>
      <c r="E2282" s="4"/>
      <c r="F2282" s="1"/>
      <c r="G2282" s="1"/>
      <c r="H2282" s="1"/>
    </row>
    <row r="2283" spans="1:8" ht="15.5">
      <c r="A2283" s="3"/>
      <c r="B2283" s="2"/>
      <c r="C2283" s="2"/>
      <c r="D2283" s="4"/>
      <c r="E2283" s="4"/>
      <c r="F2283" s="1"/>
      <c r="G2283" s="1"/>
      <c r="H2283" s="639" t="s">
        <v>929</v>
      </c>
    </row>
    <row r="2284" spans="1:8" ht="15.5">
      <c r="A2284" s="740" t="s">
        <v>842</v>
      </c>
      <c r="B2284" s="741"/>
      <c r="C2284" s="741"/>
      <c r="D2284" s="741"/>
      <c r="E2284" s="741"/>
      <c r="F2284" s="1"/>
      <c r="G2284" s="1"/>
      <c r="H2284" s="1"/>
    </row>
    <row r="2285" spans="1:8" ht="16" thickBot="1">
      <c r="A2285" s="3"/>
      <c r="B2285" s="5"/>
      <c r="C2285" s="2"/>
      <c r="D2285" s="4"/>
      <c r="E2285" s="4"/>
      <c r="F2285" s="1"/>
      <c r="G2285" s="1"/>
      <c r="H2285" s="1"/>
    </row>
    <row r="2286" spans="1:8" ht="16.5" thickTop="1" thickBot="1">
      <c r="A2286" s="6" t="s">
        <v>3</v>
      </c>
      <c r="B2286" s="616" t="s">
        <v>901</v>
      </c>
      <c r="C2286" s="616" t="s">
        <v>291</v>
      </c>
      <c r="D2286" s="7" t="s">
        <v>4</v>
      </c>
      <c r="E2286" s="7" t="s">
        <v>13</v>
      </c>
      <c r="F2286" s="8" t="s">
        <v>6</v>
      </c>
      <c r="G2286" s="8" t="s">
        <v>7</v>
      </c>
      <c r="H2286" s="9" t="s">
        <v>8</v>
      </c>
    </row>
    <row r="2287" spans="1:8" ht="13" thickTop="1">
      <c r="A2287" s="64">
        <v>1</v>
      </c>
      <c r="B2287" s="49" t="s">
        <v>902</v>
      </c>
      <c r="C2287" s="73" t="s">
        <v>17</v>
      </c>
      <c r="D2287" s="74"/>
      <c r="E2287" s="74" t="s">
        <v>131</v>
      </c>
      <c r="F2287" s="103">
        <v>386069646.45999998</v>
      </c>
      <c r="G2287" s="68"/>
      <c r="H2287" s="70"/>
    </row>
    <row r="2288" spans="1:8">
      <c r="A2288" s="54">
        <v>2</v>
      </c>
      <c r="B2288" s="55" t="s">
        <v>897</v>
      </c>
      <c r="C2288" s="92" t="s">
        <v>153</v>
      </c>
      <c r="D2288" s="40"/>
      <c r="E2288" s="37" t="s">
        <v>152</v>
      </c>
      <c r="F2288" s="194">
        <v>44368767.009999998</v>
      </c>
      <c r="G2288" s="141"/>
      <c r="H2288" s="59"/>
    </row>
    <row r="2289" spans="1:8">
      <c r="A2289" s="64">
        <v>3</v>
      </c>
      <c r="B2289" s="65" t="s">
        <v>898</v>
      </c>
      <c r="C2289" s="92" t="s">
        <v>153</v>
      </c>
      <c r="D2289" s="40"/>
      <c r="E2289" s="37" t="s">
        <v>152</v>
      </c>
      <c r="F2289" s="68"/>
      <c r="G2289" s="194">
        <v>6266114</v>
      </c>
      <c r="H2289" s="59"/>
    </row>
    <row r="2290" spans="1:8">
      <c r="A2290" s="54">
        <v>4</v>
      </c>
      <c r="B2290" s="65" t="s">
        <v>899</v>
      </c>
      <c r="C2290" s="92" t="s">
        <v>153</v>
      </c>
      <c r="D2290" s="40"/>
      <c r="E2290" s="37" t="s">
        <v>152</v>
      </c>
      <c r="F2290" s="46">
        <v>188830645.25999999</v>
      </c>
      <c r="G2290" s="141"/>
      <c r="H2290" s="59"/>
    </row>
    <row r="2291" spans="1:8">
      <c r="A2291" s="64">
        <v>5</v>
      </c>
      <c r="B2291" s="65" t="s">
        <v>896</v>
      </c>
      <c r="C2291" s="92" t="s">
        <v>153</v>
      </c>
      <c r="D2291" s="40"/>
      <c r="E2291" s="37" t="s">
        <v>152</v>
      </c>
      <c r="F2291" s="194"/>
      <c r="G2291" s="141"/>
      <c r="H2291" s="59"/>
    </row>
    <row r="2292" spans="1:8">
      <c r="A2292" s="54">
        <v>6</v>
      </c>
      <c r="B2292" s="55" t="s">
        <v>896</v>
      </c>
      <c r="C2292" s="183" t="s">
        <v>177</v>
      </c>
      <c r="D2292" s="125"/>
      <c r="E2292" s="125" t="s">
        <v>178</v>
      </c>
      <c r="F2292" s="58"/>
      <c r="G2292" s="58"/>
      <c r="H2292" s="59"/>
    </row>
    <row r="2293" spans="1:8">
      <c r="A2293" s="64">
        <v>7</v>
      </c>
      <c r="B2293" s="65" t="s">
        <v>896</v>
      </c>
      <c r="C2293" s="185" t="s">
        <v>130</v>
      </c>
      <c r="D2293" s="40"/>
      <c r="E2293" s="40" t="s">
        <v>164</v>
      </c>
      <c r="F2293" s="58"/>
      <c r="G2293" s="58"/>
      <c r="H2293" s="59"/>
    </row>
    <row r="2294" spans="1:8">
      <c r="A2294" s="54">
        <v>8</v>
      </c>
      <c r="B2294" s="65" t="s">
        <v>896</v>
      </c>
      <c r="C2294" s="42" t="s">
        <v>106</v>
      </c>
      <c r="D2294" s="125"/>
      <c r="E2294" s="125" t="s">
        <v>165</v>
      </c>
      <c r="F2294" s="58"/>
      <c r="G2294" s="58"/>
      <c r="H2294" s="59"/>
    </row>
    <row r="2295" spans="1:8">
      <c r="A2295" s="54"/>
      <c r="B2295" s="75"/>
      <c r="C2295" s="185"/>
      <c r="D2295" s="40"/>
      <c r="E2295" s="40"/>
      <c r="F2295" s="58"/>
      <c r="G2295" s="58"/>
      <c r="H2295" s="59"/>
    </row>
    <row r="2296" spans="1:8">
      <c r="A2296" s="54"/>
      <c r="B2296" s="75"/>
      <c r="C2296" s="185"/>
      <c r="D2296" s="40"/>
      <c r="E2296" s="40"/>
      <c r="F2296" s="58"/>
      <c r="G2296" s="58"/>
      <c r="H2296" s="59"/>
    </row>
    <row r="2297" spans="1:8">
      <c r="A2297" s="54"/>
      <c r="B2297" s="75"/>
      <c r="C2297" s="185"/>
      <c r="D2297" s="40"/>
      <c r="E2297" s="40"/>
      <c r="F2297" s="58"/>
      <c r="G2297" s="58"/>
      <c r="H2297" s="59"/>
    </row>
    <row r="2298" spans="1:8">
      <c r="A2298" s="54"/>
      <c r="B2298" s="75"/>
      <c r="C2298" s="185"/>
      <c r="D2298" s="40"/>
      <c r="E2298" s="40"/>
      <c r="F2298" s="58"/>
      <c r="G2298" s="58"/>
      <c r="H2298" s="59"/>
    </row>
    <row r="2299" spans="1:8">
      <c r="A2299" s="54"/>
      <c r="B2299" s="75"/>
      <c r="C2299" s="185"/>
      <c r="D2299" s="40"/>
      <c r="E2299" s="40"/>
      <c r="F2299" s="58"/>
      <c r="G2299" s="58"/>
      <c r="H2299" s="59"/>
    </row>
    <row r="2300" spans="1:8">
      <c r="A2300" s="54"/>
      <c r="B2300" s="75"/>
      <c r="C2300" s="185"/>
      <c r="D2300" s="40"/>
      <c r="E2300" s="40"/>
      <c r="F2300" s="58"/>
      <c r="G2300" s="58"/>
      <c r="H2300" s="59"/>
    </row>
    <row r="2301" spans="1:8">
      <c r="A2301" s="54"/>
      <c r="B2301" s="75"/>
      <c r="C2301" s="185"/>
      <c r="D2301" s="40"/>
      <c r="E2301" s="40"/>
      <c r="F2301" s="58"/>
      <c r="G2301" s="58"/>
      <c r="H2301" s="59"/>
    </row>
    <row r="2302" spans="1:8">
      <c r="A2302" s="54"/>
      <c r="B2302" s="75"/>
      <c r="C2302" s="185"/>
      <c r="D2302" s="40"/>
      <c r="E2302" s="40"/>
      <c r="F2302" s="58"/>
      <c r="G2302" s="58"/>
      <c r="H2302" s="59"/>
    </row>
    <row r="2303" spans="1:8">
      <c r="A2303" s="54"/>
      <c r="B2303" s="75"/>
      <c r="C2303" s="185"/>
      <c r="D2303" s="40"/>
      <c r="E2303" s="40"/>
      <c r="F2303" s="58"/>
      <c r="G2303" s="58"/>
      <c r="H2303" s="59"/>
    </row>
    <row r="2304" spans="1:8">
      <c r="A2304" s="54"/>
      <c r="B2304" s="75"/>
      <c r="C2304" s="185"/>
      <c r="D2304" s="40"/>
      <c r="E2304" s="40"/>
      <c r="F2304" s="58"/>
      <c r="G2304" s="58"/>
      <c r="H2304" s="59"/>
    </row>
    <row r="2305" spans="1:11">
      <c r="A2305" s="54"/>
      <c r="B2305" s="75"/>
      <c r="C2305" s="185"/>
      <c r="D2305" s="40"/>
      <c r="E2305" s="40"/>
      <c r="F2305" s="58"/>
      <c r="G2305" s="58"/>
      <c r="H2305" s="59"/>
    </row>
    <row r="2306" spans="1:11">
      <c r="A2306" s="54"/>
      <c r="B2306" s="75"/>
      <c r="C2306" s="185"/>
      <c r="D2306" s="40"/>
      <c r="E2306" s="40"/>
      <c r="F2306" s="58"/>
      <c r="G2306" s="58"/>
      <c r="H2306" s="59"/>
    </row>
    <row r="2307" spans="1:11">
      <c r="A2307" s="54"/>
      <c r="B2307" s="75"/>
      <c r="C2307" s="185"/>
      <c r="D2307" s="40"/>
      <c r="E2307" s="40"/>
      <c r="F2307" s="58"/>
      <c r="G2307" s="58"/>
      <c r="H2307" s="59"/>
    </row>
    <row r="2308" spans="1:11">
      <c r="A2308" s="54"/>
      <c r="B2308" s="75"/>
      <c r="C2308" s="185"/>
      <c r="D2308" s="40"/>
      <c r="E2308" s="40"/>
      <c r="F2308" s="58"/>
      <c r="G2308" s="58"/>
      <c r="H2308" s="59"/>
    </row>
    <row r="2309" spans="1:11">
      <c r="A2309" s="54"/>
      <c r="B2309" s="75"/>
      <c r="C2309" s="185"/>
      <c r="D2309" s="40"/>
      <c r="E2309" s="40"/>
      <c r="F2309" s="58"/>
      <c r="G2309" s="58"/>
      <c r="H2309" s="59"/>
    </row>
    <row r="2310" spans="1:11">
      <c r="A2310" s="54"/>
      <c r="B2310" s="75"/>
      <c r="C2310" s="185"/>
      <c r="D2310" s="40"/>
      <c r="E2310" s="40"/>
      <c r="F2310" s="58"/>
      <c r="G2310" s="58"/>
      <c r="H2310" s="59"/>
    </row>
    <row r="2311" spans="1:11">
      <c r="A2311" s="54"/>
      <c r="B2311" s="75"/>
      <c r="C2311" s="185"/>
      <c r="D2311" s="40"/>
      <c r="E2311" s="40"/>
      <c r="F2311" s="58"/>
      <c r="G2311" s="58"/>
      <c r="H2311" s="59"/>
    </row>
    <row r="2312" spans="1:11">
      <c r="A2312" s="54"/>
      <c r="B2312" s="75"/>
      <c r="C2312" s="185"/>
      <c r="D2312" s="40"/>
      <c r="E2312" s="40"/>
      <c r="F2312" s="58"/>
      <c r="G2312" s="58"/>
      <c r="H2312" s="59"/>
    </row>
    <row r="2313" spans="1:11">
      <c r="A2313" s="64"/>
      <c r="B2313" s="75"/>
      <c r="C2313" s="76"/>
      <c r="D2313" s="40"/>
      <c r="E2313" s="40"/>
      <c r="F2313" s="143"/>
      <c r="G2313" s="143"/>
      <c r="H2313" s="59"/>
    </row>
    <row r="2314" spans="1:11">
      <c r="A2314" s="54"/>
      <c r="B2314" s="75"/>
      <c r="C2314" s="170"/>
      <c r="D2314" s="40"/>
      <c r="E2314" s="40"/>
      <c r="F2314" s="58"/>
      <c r="G2314" s="58"/>
      <c r="H2314" s="59"/>
    </row>
    <row r="2315" spans="1:11">
      <c r="A2315" s="64"/>
      <c r="B2315" s="75"/>
      <c r="C2315" s="76"/>
      <c r="D2315" s="40"/>
      <c r="E2315" s="37"/>
      <c r="F2315" s="141"/>
      <c r="G2315" s="141"/>
      <c r="H2315" s="59"/>
    </row>
    <row r="2316" spans="1:11">
      <c r="A2316" s="64"/>
      <c r="B2316" s="75"/>
      <c r="C2316" s="76"/>
      <c r="D2316" s="40"/>
      <c r="E2316" s="37"/>
      <c r="F2316" s="141"/>
      <c r="G2316" s="141"/>
      <c r="H2316" s="59"/>
    </row>
    <row r="2317" spans="1:11">
      <c r="A2317" s="64"/>
      <c r="B2317" s="75"/>
      <c r="C2317" s="76"/>
      <c r="D2317" s="40"/>
      <c r="E2317" s="37"/>
      <c r="F2317" s="141"/>
      <c r="G2317" s="141"/>
      <c r="H2317" s="59"/>
    </row>
    <row r="2318" spans="1:11">
      <c r="A2318" s="64"/>
      <c r="B2318" s="75"/>
      <c r="C2318" s="92"/>
      <c r="D2318" s="84"/>
      <c r="E2318" s="57"/>
      <c r="F2318" s="58"/>
      <c r="G2318" s="58"/>
      <c r="H2318" s="59"/>
    </row>
    <row r="2319" spans="1:11" ht="13" thickBot="1">
      <c r="A2319" s="54"/>
      <c r="B2319" s="75"/>
      <c r="C2319" s="92"/>
      <c r="D2319" s="84"/>
      <c r="E2319" s="84"/>
      <c r="F2319" s="58"/>
      <c r="G2319" s="58"/>
      <c r="H2319" s="59"/>
    </row>
    <row r="2320" spans="1:11" ht="14" thickTop="1" thickBot="1">
      <c r="A2320" s="749" t="s">
        <v>10</v>
      </c>
      <c r="B2320" s="750"/>
      <c r="C2320" s="750"/>
      <c r="D2320" s="71"/>
      <c r="E2320" s="71"/>
      <c r="F2320" s="62">
        <f>SUM(F2287:F2319)</f>
        <v>619269058.73000002</v>
      </c>
      <c r="G2320" s="62">
        <f>SUM(G2287:G2319)</f>
        <v>6266114</v>
      </c>
      <c r="H2320" s="63">
        <f>SUM(F2320-G2320)</f>
        <v>613002944.73000002</v>
      </c>
      <c r="I2320" s="44">
        <f>F2320</f>
        <v>619269058.73000002</v>
      </c>
      <c r="J2320" s="44">
        <f>G2320</f>
        <v>6266114</v>
      </c>
      <c r="K2320" s="44">
        <f>H2320</f>
        <v>613002944.73000002</v>
      </c>
    </row>
    <row r="2321" spans="1:8" ht="16" thickTop="1">
      <c r="A2321" s="25"/>
      <c r="B2321" s="25"/>
      <c r="C2321" s="25"/>
      <c r="D2321" s="26"/>
      <c r="E2321" s="26"/>
      <c r="F2321" s="27"/>
      <c r="G2321" s="27"/>
      <c r="H2321" s="27"/>
    </row>
    <row r="2322" spans="1:8" ht="15.5">
      <c r="A2322" s="25"/>
      <c r="B2322" s="25"/>
      <c r="C2322" s="25"/>
      <c r="D2322" s="26"/>
      <c r="E2322" s="26"/>
      <c r="F2322" s="27"/>
      <c r="G2322" s="27"/>
      <c r="H2322" s="27"/>
    </row>
    <row r="2323" spans="1:8" ht="15.5">
      <c r="A2323" s="25"/>
      <c r="B2323" s="25"/>
      <c r="C2323" s="25"/>
      <c r="D2323" s="26"/>
      <c r="E2323" s="26"/>
      <c r="F2323" s="27"/>
      <c r="G2323" s="27"/>
      <c r="H2323" s="27"/>
    </row>
    <row r="2324" spans="1:8" ht="15.5">
      <c r="A2324" s="25"/>
      <c r="B2324" s="25"/>
      <c r="C2324" s="25"/>
      <c r="D2324" s="26"/>
      <c r="E2324" s="26"/>
      <c r="F2324" s="27"/>
      <c r="G2324" s="27"/>
      <c r="H2324" s="27"/>
    </row>
    <row r="2325" spans="1:8" ht="15.5">
      <c r="A2325" s="25"/>
      <c r="B2325" s="25"/>
      <c r="C2325" s="25"/>
      <c r="D2325" s="26"/>
      <c r="E2325" s="26"/>
      <c r="F2325" s="27"/>
      <c r="G2325" s="27"/>
      <c r="H2325" s="27"/>
    </row>
    <row r="2326" spans="1:8" ht="15.5">
      <c r="A2326" s="25"/>
      <c r="B2326" s="25"/>
      <c r="C2326" s="25"/>
      <c r="D2326" s="26"/>
      <c r="E2326" s="26"/>
      <c r="F2326" s="27"/>
      <c r="G2326" s="27"/>
      <c r="H2326" s="27"/>
    </row>
    <row r="2327" spans="1:8" ht="15.5">
      <c r="A2327" s="25"/>
      <c r="B2327" s="25"/>
      <c r="C2327" s="25"/>
      <c r="D2327" s="26"/>
      <c r="E2327" s="26"/>
      <c r="F2327" s="27"/>
      <c r="G2327" s="27"/>
      <c r="H2327" s="27"/>
    </row>
    <row r="2328" spans="1:8" ht="15.5">
      <c r="A2328" s="25"/>
      <c r="B2328" s="25"/>
      <c r="C2328" s="25"/>
      <c r="D2328" s="26"/>
      <c r="E2328" s="26"/>
      <c r="F2328" s="27"/>
      <c r="G2328" s="27"/>
      <c r="H2328" s="27"/>
    </row>
    <row r="2329" spans="1:8" ht="15.5">
      <c r="A2329" s="25"/>
      <c r="B2329" s="25"/>
      <c r="C2329" s="25"/>
      <c r="D2329" s="26"/>
      <c r="E2329" s="26"/>
      <c r="F2329" s="27"/>
      <c r="G2329" s="27"/>
      <c r="H2329" s="27"/>
    </row>
    <row r="2330" spans="1:8" ht="15.5">
      <c r="A2330" s="25"/>
      <c r="B2330" s="25"/>
      <c r="C2330" s="25"/>
      <c r="D2330" s="26"/>
      <c r="E2330" s="26"/>
      <c r="F2330" s="27"/>
      <c r="G2330" s="27"/>
      <c r="H2330" s="27"/>
    </row>
    <row r="2333" spans="1:8" ht="17.5">
      <c r="A2333" s="705" t="s">
        <v>0</v>
      </c>
      <c r="B2333" s="705"/>
      <c r="C2333" s="705"/>
      <c r="D2333" s="705"/>
      <c r="E2333" s="705"/>
      <c r="F2333" s="705"/>
      <c r="G2333" s="705"/>
      <c r="H2333" s="705"/>
    </row>
    <row r="2334" spans="1:8" ht="15.5">
      <c r="A2334" s="739" t="s">
        <v>11</v>
      </c>
      <c r="B2334" s="739"/>
      <c r="C2334" s="739"/>
      <c r="D2334" s="739"/>
      <c r="E2334" s="739"/>
      <c r="F2334" s="739"/>
      <c r="G2334" s="739"/>
      <c r="H2334" s="739"/>
    </row>
    <row r="2335" spans="1:8" ht="15.5">
      <c r="A2335" s="739" t="s">
        <v>12</v>
      </c>
      <c r="B2335" s="739"/>
      <c r="C2335" s="739"/>
      <c r="D2335" s="739"/>
      <c r="E2335" s="739"/>
      <c r="F2335" s="739"/>
      <c r="G2335" s="739"/>
      <c r="H2335" s="739"/>
    </row>
    <row r="2336" spans="1:8" ht="15.5">
      <c r="A2336" s="3"/>
      <c r="B2336" s="2"/>
      <c r="C2336" s="2"/>
      <c r="D2336" s="4"/>
      <c r="E2336" s="4"/>
      <c r="F2336" s="1"/>
      <c r="G2336" s="1"/>
      <c r="H2336" s="1"/>
    </row>
    <row r="2337" spans="1:8" ht="15.5">
      <c r="A2337" s="3"/>
      <c r="B2337" s="2"/>
      <c r="C2337" s="2"/>
      <c r="D2337" s="4"/>
      <c r="E2337" s="4"/>
      <c r="F2337" s="1"/>
      <c r="G2337" s="1"/>
      <c r="H2337" s="639" t="s">
        <v>930</v>
      </c>
    </row>
    <row r="2338" spans="1:8" ht="15.5">
      <c r="A2338" s="740" t="s">
        <v>843</v>
      </c>
      <c r="B2338" s="741"/>
      <c r="C2338" s="741"/>
      <c r="D2338" s="741"/>
      <c r="E2338" s="741"/>
      <c r="F2338" s="1"/>
      <c r="G2338" s="1"/>
      <c r="H2338" s="1"/>
    </row>
    <row r="2339" spans="1:8" ht="16" thickBot="1">
      <c r="A2339" s="3"/>
      <c r="B2339" s="5"/>
      <c r="C2339" s="2"/>
      <c r="D2339" s="4"/>
      <c r="E2339" s="4"/>
      <c r="F2339" s="1"/>
      <c r="G2339" s="1"/>
      <c r="H2339" s="1"/>
    </row>
    <row r="2340" spans="1:8" ht="16.5" thickTop="1" thickBot="1">
      <c r="A2340" s="6" t="s">
        <v>3</v>
      </c>
      <c r="B2340" s="616" t="s">
        <v>901</v>
      </c>
      <c r="C2340" s="616" t="s">
        <v>291</v>
      </c>
      <c r="D2340" s="7" t="s">
        <v>4</v>
      </c>
      <c r="E2340" s="7" t="s">
        <v>13</v>
      </c>
      <c r="F2340" s="8" t="s">
        <v>6</v>
      </c>
      <c r="G2340" s="8" t="s">
        <v>7</v>
      </c>
      <c r="H2340" s="9" t="s">
        <v>8</v>
      </c>
    </row>
    <row r="2341" spans="1:8" ht="13" thickTop="1">
      <c r="A2341" s="64">
        <v>1</v>
      </c>
      <c r="B2341" s="49" t="s">
        <v>902</v>
      </c>
      <c r="C2341" s="73" t="s">
        <v>17</v>
      </c>
      <c r="D2341" s="74"/>
      <c r="E2341" s="74" t="s">
        <v>131</v>
      </c>
      <c r="F2341" s="103">
        <v>1256553959.73</v>
      </c>
      <c r="G2341" s="68"/>
      <c r="H2341" s="70"/>
    </row>
    <row r="2342" spans="1:8">
      <c r="A2342" s="54">
        <v>2</v>
      </c>
      <c r="B2342" s="55" t="s">
        <v>897</v>
      </c>
      <c r="C2342" s="76" t="s">
        <v>118</v>
      </c>
      <c r="D2342" s="40"/>
      <c r="E2342" s="36" t="s">
        <v>162</v>
      </c>
      <c r="F2342" s="58">
        <v>127988339.67</v>
      </c>
      <c r="G2342" s="58"/>
      <c r="H2342" s="59"/>
    </row>
    <row r="2343" spans="1:8">
      <c r="A2343" s="64">
        <v>3</v>
      </c>
      <c r="B2343" s="65" t="s">
        <v>898</v>
      </c>
      <c r="C2343" s="76" t="s">
        <v>118</v>
      </c>
      <c r="D2343" s="40"/>
      <c r="E2343" s="37" t="s">
        <v>162</v>
      </c>
      <c r="F2343" s="58">
        <v>130205259.27</v>
      </c>
      <c r="G2343" s="58"/>
      <c r="H2343" s="59"/>
    </row>
    <row r="2344" spans="1:8">
      <c r="A2344" s="54">
        <v>4</v>
      </c>
      <c r="B2344" s="65" t="s">
        <v>899</v>
      </c>
      <c r="C2344" s="76" t="s">
        <v>118</v>
      </c>
      <c r="D2344" s="40"/>
      <c r="E2344" s="37" t="s">
        <v>162</v>
      </c>
      <c r="F2344" s="58">
        <v>133045027.70999999</v>
      </c>
      <c r="G2344" s="58"/>
      <c r="H2344" s="59"/>
    </row>
    <row r="2345" spans="1:8">
      <c r="A2345" s="64">
        <v>5</v>
      </c>
      <c r="B2345" s="65" t="s">
        <v>896</v>
      </c>
      <c r="C2345" s="76" t="s">
        <v>118</v>
      </c>
      <c r="D2345" s="40"/>
      <c r="E2345" s="37" t="s">
        <v>162</v>
      </c>
      <c r="F2345" s="201">
        <v>33758243.25</v>
      </c>
      <c r="G2345" s="58"/>
      <c r="H2345" s="59"/>
    </row>
    <row r="2346" spans="1:8">
      <c r="A2346" s="54">
        <v>6</v>
      </c>
      <c r="B2346" s="65" t="s">
        <v>896</v>
      </c>
      <c r="C2346" s="185" t="s">
        <v>130</v>
      </c>
      <c r="D2346" s="40"/>
      <c r="E2346" s="40" t="s">
        <v>164</v>
      </c>
      <c r="F2346" s="58"/>
      <c r="G2346" s="58"/>
      <c r="H2346" s="59"/>
    </row>
    <row r="2347" spans="1:8">
      <c r="A2347" s="64">
        <v>7</v>
      </c>
      <c r="B2347" s="65" t="s">
        <v>896</v>
      </c>
      <c r="C2347" s="116" t="s">
        <v>886</v>
      </c>
      <c r="D2347" s="125"/>
      <c r="E2347" s="125" t="s">
        <v>166</v>
      </c>
      <c r="F2347" s="58"/>
      <c r="G2347" s="58">
        <v>14993498</v>
      </c>
      <c r="H2347" s="59"/>
    </row>
    <row r="2348" spans="1:8">
      <c r="A2348" s="54">
        <v>8</v>
      </c>
      <c r="B2348" s="65" t="s">
        <v>896</v>
      </c>
      <c r="C2348" s="116" t="s">
        <v>317</v>
      </c>
      <c r="D2348" s="40"/>
      <c r="E2348" s="37" t="s">
        <v>167</v>
      </c>
      <c r="F2348" s="203"/>
      <c r="G2348" s="58">
        <v>12733180</v>
      </c>
      <c r="H2348" s="59"/>
    </row>
    <row r="2349" spans="1:8">
      <c r="A2349" s="64">
        <v>9</v>
      </c>
      <c r="B2349" s="65" t="s">
        <v>896</v>
      </c>
      <c r="C2349" s="116" t="s">
        <v>887</v>
      </c>
      <c r="D2349" s="125"/>
      <c r="E2349" s="125" t="s">
        <v>169</v>
      </c>
      <c r="F2349" s="58"/>
      <c r="G2349" s="58">
        <v>22133218</v>
      </c>
      <c r="H2349" s="59"/>
    </row>
    <row r="2350" spans="1:8">
      <c r="A2350" s="54">
        <v>10</v>
      </c>
      <c r="B2350" s="65" t="s">
        <v>896</v>
      </c>
      <c r="C2350" s="116" t="s">
        <v>887</v>
      </c>
      <c r="D2350" s="125"/>
      <c r="E2350" s="125" t="s">
        <v>170</v>
      </c>
      <c r="F2350" s="58"/>
      <c r="G2350" s="58">
        <v>65627826</v>
      </c>
      <c r="H2350" s="59"/>
    </row>
    <row r="2351" spans="1:8">
      <c r="A2351" s="64">
        <v>11</v>
      </c>
      <c r="B2351" s="65" t="s">
        <v>896</v>
      </c>
      <c r="C2351" s="116" t="s">
        <v>888</v>
      </c>
      <c r="D2351" s="125"/>
      <c r="E2351" s="125" t="s">
        <v>171</v>
      </c>
      <c r="F2351" s="58"/>
      <c r="G2351" s="58">
        <v>36173071.950000003</v>
      </c>
      <c r="H2351" s="59"/>
    </row>
    <row r="2352" spans="1:8">
      <c r="A2352" s="54">
        <v>12</v>
      </c>
      <c r="B2352" s="55" t="s">
        <v>896</v>
      </c>
      <c r="C2352" s="183" t="s">
        <v>177</v>
      </c>
      <c r="D2352" s="125"/>
      <c r="E2352" s="125" t="s">
        <v>178</v>
      </c>
      <c r="F2352" s="58"/>
      <c r="G2352" s="58"/>
      <c r="H2352" s="59"/>
    </row>
    <row r="2353" spans="1:8">
      <c r="A2353" s="64">
        <v>13</v>
      </c>
      <c r="B2353" s="65" t="s">
        <v>896</v>
      </c>
      <c r="C2353" s="182" t="s">
        <v>332</v>
      </c>
      <c r="D2353" s="67"/>
      <c r="E2353" s="37" t="s">
        <v>331</v>
      </c>
      <c r="F2353" s="58"/>
      <c r="G2353" s="58"/>
      <c r="H2353" s="59"/>
    </row>
    <row r="2354" spans="1:8">
      <c r="A2354" s="54">
        <v>14</v>
      </c>
      <c r="B2354" s="65" t="s">
        <v>896</v>
      </c>
      <c r="C2354" s="182" t="s">
        <v>332</v>
      </c>
      <c r="D2354" s="67"/>
      <c r="E2354" s="36" t="s">
        <v>206</v>
      </c>
      <c r="F2354" s="58"/>
      <c r="G2354" s="58"/>
      <c r="H2354" s="59"/>
    </row>
    <row r="2355" spans="1:8">
      <c r="A2355" s="64">
        <v>15</v>
      </c>
      <c r="B2355" s="55" t="s">
        <v>896</v>
      </c>
      <c r="C2355" s="116" t="s">
        <v>318</v>
      </c>
      <c r="D2355" s="125"/>
      <c r="E2355" s="125" t="s">
        <v>174</v>
      </c>
      <c r="F2355" s="46"/>
      <c r="G2355" s="46"/>
      <c r="H2355" s="59"/>
    </row>
    <row r="2356" spans="1:8">
      <c r="A2356" s="54">
        <v>16</v>
      </c>
      <c r="B2356" s="55" t="s">
        <v>896</v>
      </c>
      <c r="C2356" s="42" t="s">
        <v>296</v>
      </c>
      <c r="D2356" s="40"/>
      <c r="E2356" s="93" t="s">
        <v>339</v>
      </c>
      <c r="F2356" s="58"/>
      <c r="G2356" s="58"/>
      <c r="H2356" s="59"/>
    </row>
    <row r="2357" spans="1:8">
      <c r="A2357" s="64"/>
      <c r="B2357" s="75"/>
      <c r="C2357" s="76"/>
      <c r="D2357" s="40"/>
      <c r="E2357" s="40"/>
      <c r="F2357" s="58"/>
      <c r="G2357" s="58"/>
      <c r="H2357" s="59"/>
    </row>
    <row r="2358" spans="1:8">
      <c r="A2358" s="64"/>
      <c r="B2358" s="75"/>
      <c r="C2358" s="76"/>
      <c r="D2358" s="40"/>
      <c r="E2358" s="40"/>
      <c r="F2358" s="58"/>
      <c r="G2358" s="58"/>
      <c r="H2358" s="59"/>
    </row>
    <row r="2359" spans="1:8">
      <c r="A2359" s="64"/>
      <c r="B2359" s="75"/>
      <c r="C2359" s="76"/>
      <c r="D2359" s="40"/>
      <c r="E2359" s="40"/>
      <c r="F2359" s="58"/>
      <c r="G2359" s="58"/>
      <c r="H2359" s="59"/>
    </row>
    <row r="2360" spans="1:8">
      <c r="A2360" s="64"/>
      <c r="B2360" s="75"/>
      <c r="C2360" s="76"/>
      <c r="D2360" s="40"/>
      <c r="E2360" s="40"/>
      <c r="F2360" s="58"/>
      <c r="G2360" s="58"/>
      <c r="H2360" s="59"/>
    </row>
    <row r="2361" spans="1:8">
      <c r="A2361" s="64"/>
      <c r="B2361" s="75"/>
      <c r="C2361" s="76"/>
      <c r="D2361" s="40"/>
      <c r="E2361" s="40"/>
      <c r="F2361" s="58"/>
      <c r="G2361" s="58"/>
      <c r="H2361" s="59"/>
    </row>
    <row r="2362" spans="1:8">
      <c r="A2362" s="64"/>
      <c r="B2362" s="75"/>
      <c r="C2362" s="76"/>
      <c r="D2362" s="40"/>
      <c r="E2362" s="40"/>
      <c r="F2362" s="58"/>
      <c r="G2362" s="58"/>
      <c r="H2362" s="59"/>
    </row>
    <row r="2363" spans="1:8">
      <c r="A2363" s="64"/>
      <c r="B2363" s="75"/>
      <c r="C2363" s="76"/>
      <c r="D2363" s="40"/>
      <c r="E2363" s="40"/>
      <c r="F2363" s="58"/>
      <c r="G2363" s="58"/>
      <c r="H2363" s="59"/>
    </row>
    <row r="2364" spans="1:8">
      <c r="A2364" s="64"/>
      <c r="B2364" s="75"/>
      <c r="C2364" s="76"/>
      <c r="D2364" s="40"/>
      <c r="E2364" s="40"/>
      <c r="F2364" s="58"/>
      <c r="G2364" s="58"/>
      <c r="H2364" s="59"/>
    </row>
    <row r="2365" spans="1:8">
      <c r="A2365" s="64"/>
      <c r="B2365" s="75"/>
      <c r="C2365" s="76"/>
      <c r="D2365" s="40"/>
      <c r="E2365" s="40"/>
      <c r="F2365" s="58"/>
      <c r="G2365" s="58"/>
      <c r="H2365" s="59"/>
    </row>
    <row r="2366" spans="1:8">
      <c r="A2366" s="64"/>
      <c r="B2366" s="75"/>
      <c r="C2366" s="76"/>
      <c r="D2366" s="40"/>
      <c r="E2366" s="40"/>
      <c r="F2366" s="58"/>
      <c r="G2366" s="58"/>
      <c r="H2366" s="59"/>
    </row>
    <row r="2367" spans="1:8">
      <c r="A2367" s="64"/>
      <c r="B2367" s="75"/>
      <c r="C2367" s="76"/>
      <c r="D2367" s="40"/>
      <c r="E2367" s="40"/>
      <c r="F2367" s="58"/>
      <c r="G2367" s="58"/>
      <c r="H2367" s="59"/>
    </row>
    <row r="2368" spans="1:8">
      <c r="A2368" s="64"/>
      <c r="B2368" s="75"/>
      <c r="C2368" s="76"/>
      <c r="D2368" s="40"/>
      <c r="E2368" s="40"/>
      <c r="F2368" s="58"/>
      <c r="G2368" s="58"/>
      <c r="H2368" s="59"/>
    </row>
    <row r="2369" spans="1:11">
      <c r="A2369" s="64"/>
      <c r="B2369" s="75"/>
      <c r="C2369" s="76"/>
      <c r="D2369" s="40"/>
      <c r="E2369" s="40"/>
      <c r="F2369" s="58"/>
      <c r="G2369" s="58"/>
      <c r="H2369" s="59"/>
    </row>
    <row r="2370" spans="1:11">
      <c r="A2370" s="64"/>
      <c r="B2370" s="75"/>
      <c r="C2370" s="76"/>
      <c r="D2370" s="40"/>
      <c r="E2370" s="40"/>
      <c r="F2370" s="58"/>
      <c r="G2370" s="58"/>
      <c r="H2370" s="59"/>
    </row>
    <row r="2371" spans="1:11">
      <c r="A2371" s="64"/>
      <c r="B2371" s="75"/>
      <c r="C2371" s="76"/>
      <c r="D2371" s="40"/>
      <c r="E2371" s="40"/>
      <c r="F2371" s="58"/>
      <c r="G2371" s="58"/>
      <c r="H2371" s="59"/>
    </row>
    <row r="2372" spans="1:11" ht="13" thickBot="1">
      <c r="A2372" s="64"/>
      <c r="B2372" s="65"/>
      <c r="C2372" s="92"/>
      <c r="D2372" s="84"/>
      <c r="E2372" s="84"/>
      <c r="F2372" s="58"/>
      <c r="G2372" s="58"/>
      <c r="H2372" s="59"/>
    </row>
    <row r="2373" spans="1:11" ht="14" thickTop="1" thickBot="1">
      <c r="A2373" s="749" t="s">
        <v>10</v>
      </c>
      <c r="B2373" s="750"/>
      <c r="C2373" s="750"/>
      <c r="D2373" s="71"/>
      <c r="E2373" s="71"/>
      <c r="F2373" s="62">
        <f>SUM(F2341:F2372)</f>
        <v>1681550829.6300001</v>
      </c>
      <c r="G2373" s="62">
        <f>SUM(G2341:G2372)</f>
        <v>151660793.94999999</v>
      </c>
      <c r="H2373" s="63">
        <f>SUM(F2373-G2373)</f>
        <v>1529890035.6800001</v>
      </c>
      <c r="I2373" s="44">
        <f>F2373</f>
        <v>1681550829.6300001</v>
      </c>
      <c r="J2373" s="44">
        <f>G2373</f>
        <v>151660793.94999999</v>
      </c>
      <c r="K2373" s="44">
        <f>H2373</f>
        <v>1529890035.6800001</v>
      </c>
    </row>
    <row r="2374" spans="1:11" ht="16" thickTop="1">
      <c r="A2374" s="3"/>
      <c r="B2374" s="2"/>
      <c r="C2374" s="2"/>
      <c r="D2374" s="4"/>
      <c r="E2374" s="4"/>
      <c r="F2374" s="1"/>
      <c r="G2374" s="1"/>
      <c r="H2374" s="1"/>
    </row>
    <row r="2375" spans="1:11" ht="15.5">
      <c r="A2375" s="3"/>
      <c r="B2375" s="2"/>
      <c r="C2375" s="2"/>
      <c r="D2375" s="4"/>
      <c r="E2375" s="4"/>
      <c r="F2375" s="1"/>
      <c r="G2375" s="1"/>
      <c r="H2375" s="1"/>
    </row>
    <row r="2376" spans="1:11" ht="15.5">
      <c r="A2376" s="3"/>
      <c r="B2376" s="2"/>
      <c r="C2376" s="2"/>
      <c r="D2376" s="4"/>
      <c r="E2376" s="4"/>
      <c r="F2376" s="1"/>
      <c r="G2376" s="1"/>
      <c r="H2376" s="1"/>
    </row>
    <row r="2377" spans="1:11" ht="15.5">
      <c r="A2377" s="3"/>
      <c r="B2377" s="2"/>
      <c r="C2377" s="2"/>
      <c r="D2377" s="4"/>
      <c r="E2377" s="4"/>
      <c r="F2377" s="1"/>
      <c r="G2377" s="1"/>
      <c r="H2377" s="1"/>
    </row>
    <row r="2378" spans="1:11" ht="15.5">
      <c r="A2378" s="3"/>
      <c r="B2378" s="2"/>
      <c r="C2378" s="2"/>
      <c r="D2378" s="4"/>
      <c r="E2378" s="4"/>
      <c r="F2378" s="1"/>
      <c r="G2378" s="1"/>
      <c r="H2378" s="1"/>
    </row>
    <row r="2379" spans="1:11" ht="15.5">
      <c r="A2379" s="3"/>
      <c r="B2379" s="2"/>
      <c r="C2379" s="2"/>
      <c r="D2379" s="4"/>
      <c r="E2379" s="4"/>
      <c r="F2379" s="1"/>
      <c r="G2379" s="1"/>
      <c r="H2379" s="1"/>
    </row>
    <row r="2380" spans="1:11" ht="15.5">
      <c r="A2380" s="3"/>
      <c r="B2380" s="2"/>
      <c r="C2380" s="2"/>
      <c r="D2380" s="4"/>
      <c r="E2380" s="4"/>
      <c r="F2380" s="1"/>
      <c r="G2380" s="1"/>
      <c r="H2380" s="1"/>
    </row>
    <row r="2381" spans="1:11" ht="15.5">
      <c r="A2381" s="3"/>
      <c r="B2381" s="2"/>
      <c r="C2381" s="2"/>
      <c r="D2381" s="4"/>
      <c r="E2381" s="4"/>
      <c r="F2381" s="1"/>
      <c r="G2381" s="1"/>
      <c r="H2381" s="1"/>
    </row>
    <row r="2382" spans="1:11" ht="15.5">
      <c r="A2382" s="3"/>
      <c r="B2382" s="2"/>
      <c r="C2382" s="2"/>
      <c r="D2382" s="4"/>
      <c r="E2382" s="4"/>
      <c r="F2382" s="1"/>
      <c r="G2382" s="1"/>
      <c r="H2382" s="1"/>
    </row>
    <row r="2383" spans="1:11" ht="15.5">
      <c r="A2383" s="3"/>
      <c r="B2383" s="2"/>
      <c r="C2383" s="2"/>
      <c r="D2383" s="4"/>
      <c r="E2383" s="4"/>
      <c r="F2383" s="1"/>
      <c r="G2383" s="1"/>
      <c r="H2383" s="1"/>
    </row>
    <row r="2384" spans="1:11" ht="15.5">
      <c r="A2384" s="3"/>
      <c r="B2384" s="2"/>
      <c r="C2384" s="2"/>
      <c r="D2384" s="4"/>
      <c r="E2384" s="4"/>
      <c r="F2384" s="1"/>
      <c r="G2384" s="1"/>
      <c r="H2384" s="1"/>
    </row>
    <row r="2385" spans="1:8" ht="15.5">
      <c r="A2385" s="3"/>
      <c r="B2385" s="2"/>
      <c r="C2385" s="2"/>
      <c r="D2385" s="4"/>
      <c r="E2385" s="4"/>
      <c r="F2385" s="1"/>
      <c r="G2385" s="1"/>
      <c r="H2385" s="1"/>
    </row>
    <row r="2386" spans="1:8" ht="15.5">
      <c r="A2386" s="19"/>
      <c r="B2386" s="19"/>
      <c r="C2386" s="2"/>
      <c r="D2386" s="17"/>
      <c r="E2386" s="17"/>
      <c r="F2386" s="18"/>
      <c r="G2386" s="1"/>
      <c r="H2386" s="18"/>
    </row>
    <row r="2387" spans="1:8" ht="17.5">
      <c r="A2387" s="705" t="s">
        <v>0</v>
      </c>
      <c r="B2387" s="705"/>
      <c r="C2387" s="705"/>
      <c r="D2387" s="705"/>
      <c r="E2387" s="705"/>
      <c r="F2387" s="705"/>
      <c r="G2387" s="705"/>
      <c r="H2387" s="705"/>
    </row>
    <row r="2388" spans="1:8" ht="15.5">
      <c r="A2388" s="739" t="s">
        <v>11</v>
      </c>
      <c r="B2388" s="739"/>
      <c r="C2388" s="739"/>
      <c r="D2388" s="739"/>
      <c r="E2388" s="739"/>
      <c r="F2388" s="739"/>
      <c r="G2388" s="739"/>
      <c r="H2388" s="739"/>
    </row>
    <row r="2389" spans="1:8" ht="15.5">
      <c r="A2389" s="739" t="s">
        <v>12</v>
      </c>
      <c r="B2389" s="739"/>
      <c r="C2389" s="739"/>
      <c r="D2389" s="739"/>
      <c r="E2389" s="739"/>
      <c r="F2389" s="739"/>
      <c r="G2389" s="739"/>
      <c r="H2389" s="739"/>
    </row>
    <row r="2390" spans="1:8" ht="15.5">
      <c r="A2390" s="3"/>
      <c r="B2390" s="2"/>
      <c r="C2390" s="2"/>
      <c r="D2390" s="4"/>
      <c r="E2390" s="4"/>
      <c r="F2390" s="1"/>
      <c r="G2390" s="1"/>
      <c r="H2390" s="1"/>
    </row>
    <row r="2391" spans="1:8" ht="15.5">
      <c r="A2391" s="3"/>
      <c r="B2391" s="2"/>
      <c r="C2391" s="2"/>
      <c r="D2391" s="4"/>
      <c r="E2391" s="4"/>
      <c r="F2391" s="1"/>
      <c r="G2391" s="1"/>
      <c r="H2391" s="639" t="s">
        <v>931</v>
      </c>
    </row>
    <row r="2392" spans="1:8" ht="15.5">
      <c r="A2392" s="740" t="s">
        <v>844</v>
      </c>
      <c r="B2392" s="741"/>
      <c r="C2392" s="741"/>
      <c r="D2392" s="741"/>
      <c r="E2392" s="741"/>
      <c r="F2392" s="1"/>
      <c r="G2392" s="1"/>
      <c r="H2392" s="1"/>
    </row>
    <row r="2393" spans="1:8" ht="16" thickBot="1">
      <c r="A2393" s="3"/>
      <c r="B2393" s="5"/>
      <c r="C2393" s="2"/>
      <c r="D2393" s="4"/>
      <c r="E2393" s="4"/>
      <c r="F2393" s="1"/>
      <c r="G2393" s="1"/>
      <c r="H2393" s="1"/>
    </row>
    <row r="2394" spans="1:8" ht="16.5" thickTop="1" thickBot="1">
      <c r="A2394" s="6" t="s">
        <v>3</v>
      </c>
      <c r="B2394" s="616" t="s">
        <v>901</v>
      </c>
      <c r="C2394" s="616" t="s">
        <v>291</v>
      </c>
      <c r="D2394" s="7" t="s">
        <v>4</v>
      </c>
      <c r="E2394" s="7" t="s">
        <v>13</v>
      </c>
      <c r="F2394" s="8" t="s">
        <v>6</v>
      </c>
      <c r="G2394" s="8" t="s">
        <v>7</v>
      </c>
      <c r="H2394" s="9" t="s">
        <v>8</v>
      </c>
    </row>
    <row r="2395" spans="1:8" ht="13" thickTop="1">
      <c r="A2395" s="64">
        <v>1</v>
      </c>
      <c r="B2395" s="49" t="s">
        <v>902</v>
      </c>
      <c r="C2395" s="73" t="s">
        <v>17</v>
      </c>
      <c r="D2395" s="74"/>
      <c r="E2395" s="74" t="s">
        <v>131</v>
      </c>
      <c r="F2395" s="103"/>
      <c r="G2395" s="68">
        <v>692109.84</v>
      </c>
      <c r="H2395" s="70"/>
    </row>
    <row r="2396" spans="1:8">
      <c r="A2396" s="64">
        <v>2</v>
      </c>
      <c r="B2396" s="65" t="s">
        <v>896</v>
      </c>
      <c r="C2396" s="185" t="s">
        <v>130</v>
      </c>
      <c r="D2396" s="40"/>
      <c r="E2396" s="40" t="s">
        <v>164</v>
      </c>
      <c r="F2396" s="141"/>
      <c r="G2396" s="68"/>
      <c r="H2396" s="70"/>
    </row>
    <row r="2397" spans="1:8">
      <c r="A2397" s="54">
        <v>3</v>
      </c>
      <c r="B2397" s="55" t="s">
        <v>896</v>
      </c>
      <c r="C2397" s="183" t="s">
        <v>177</v>
      </c>
      <c r="D2397" s="125"/>
      <c r="E2397" s="125" t="s">
        <v>178</v>
      </c>
      <c r="F2397" s="58"/>
      <c r="G2397" s="58"/>
      <c r="H2397" s="59"/>
    </row>
    <row r="2398" spans="1:8">
      <c r="A2398" s="64">
        <v>4</v>
      </c>
      <c r="B2398" s="55" t="s">
        <v>896</v>
      </c>
      <c r="C2398" s="116" t="s">
        <v>350</v>
      </c>
      <c r="D2398" s="125"/>
      <c r="E2398" s="125" t="s">
        <v>349</v>
      </c>
      <c r="F2398" s="82"/>
      <c r="G2398" s="82"/>
      <c r="H2398" s="59"/>
    </row>
    <row r="2399" spans="1:8">
      <c r="A2399" s="54"/>
      <c r="B2399" s="78"/>
      <c r="C2399" s="116"/>
      <c r="D2399" s="125"/>
      <c r="E2399" s="125"/>
      <c r="F2399" s="82"/>
      <c r="G2399" s="82"/>
      <c r="H2399" s="59"/>
    </row>
    <row r="2400" spans="1:8">
      <c r="A2400" s="54"/>
      <c r="B2400" s="78"/>
      <c r="C2400" s="116"/>
      <c r="D2400" s="125"/>
      <c r="E2400" s="125"/>
      <c r="F2400" s="82"/>
      <c r="G2400" s="82"/>
      <c r="H2400" s="59"/>
    </row>
    <row r="2401" spans="1:8">
      <c r="A2401" s="54"/>
      <c r="B2401" s="78"/>
      <c r="C2401" s="116"/>
      <c r="D2401" s="125"/>
      <c r="E2401" s="125"/>
      <c r="F2401" s="82"/>
      <c r="G2401" s="82"/>
      <c r="H2401" s="59"/>
    </row>
    <row r="2402" spans="1:8">
      <c r="A2402" s="54"/>
      <c r="B2402" s="78"/>
      <c r="C2402" s="116"/>
      <c r="D2402" s="125"/>
      <c r="E2402" s="125"/>
      <c r="F2402" s="82"/>
      <c r="G2402" s="82"/>
      <c r="H2402" s="59"/>
    </row>
    <row r="2403" spans="1:8">
      <c r="A2403" s="54"/>
      <c r="B2403" s="78"/>
      <c r="C2403" s="116"/>
      <c r="D2403" s="125"/>
      <c r="E2403" s="125"/>
      <c r="F2403" s="82"/>
      <c r="G2403" s="82"/>
      <c r="H2403" s="59"/>
    </row>
    <row r="2404" spans="1:8">
      <c r="A2404" s="54"/>
      <c r="B2404" s="78"/>
      <c r="C2404" s="116"/>
      <c r="D2404" s="125"/>
      <c r="E2404" s="125"/>
      <c r="F2404" s="82"/>
      <c r="G2404" s="82"/>
      <c r="H2404" s="59"/>
    </row>
    <row r="2405" spans="1:8">
      <c r="A2405" s="54"/>
      <c r="B2405" s="78"/>
      <c r="C2405" s="116"/>
      <c r="D2405" s="125"/>
      <c r="E2405" s="125"/>
      <c r="F2405" s="82"/>
      <c r="G2405" s="82"/>
      <c r="H2405" s="83"/>
    </row>
    <row r="2406" spans="1:8">
      <c r="A2406" s="54"/>
      <c r="B2406" s="78"/>
      <c r="C2406" s="116"/>
      <c r="D2406" s="125"/>
      <c r="E2406" s="125"/>
      <c r="F2406" s="82"/>
      <c r="G2406" s="82"/>
      <c r="H2406" s="83"/>
    </row>
    <row r="2407" spans="1:8">
      <c r="A2407" s="54"/>
      <c r="B2407" s="78"/>
      <c r="C2407" s="116"/>
      <c r="D2407" s="125"/>
      <c r="E2407" s="125"/>
      <c r="F2407" s="82"/>
      <c r="G2407" s="82"/>
      <c r="H2407" s="83"/>
    </row>
    <row r="2408" spans="1:8">
      <c r="A2408" s="54"/>
      <c r="B2408" s="78"/>
      <c r="C2408" s="116"/>
      <c r="D2408" s="125"/>
      <c r="E2408" s="125"/>
      <c r="F2408" s="82"/>
      <c r="G2408" s="82"/>
      <c r="H2408" s="83"/>
    </row>
    <row r="2409" spans="1:8">
      <c r="A2409" s="54"/>
      <c r="B2409" s="78"/>
      <c r="C2409" s="116"/>
      <c r="D2409" s="125"/>
      <c r="E2409" s="125"/>
      <c r="F2409" s="82"/>
      <c r="G2409" s="82"/>
      <c r="H2409" s="83"/>
    </row>
    <row r="2410" spans="1:8">
      <c r="A2410" s="54"/>
      <c r="B2410" s="78"/>
      <c r="C2410" s="116"/>
      <c r="D2410" s="125"/>
      <c r="E2410" s="125"/>
      <c r="F2410" s="82"/>
      <c r="G2410" s="82"/>
      <c r="H2410" s="83"/>
    </row>
    <row r="2411" spans="1:8">
      <c r="A2411" s="54"/>
      <c r="B2411" s="78"/>
      <c r="C2411" s="116"/>
      <c r="D2411" s="125"/>
      <c r="E2411" s="125"/>
      <c r="F2411" s="82"/>
      <c r="G2411" s="82"/>
      <c r="H2411" s="83"/>
    </row>
    <row r="2412" spans="1:8">
      <c r="A2412" s="54"/>
      <c r="B2412" s="78"/>
      <c r="C2412" s="116"/>
      <c r="D2412" s="125"/>
      <c r="E2412" s="125"/>
      <c r="F2412" s="82"/>
      <c r="G2412" s="82"/>
      <c r="H2412" s="83"/>
    </row>
    <row r="2413" spans="1:8">
      <c r="A2413" s="54"/>
      <c r="B2413" s="78"/>
      <c r="C2413" s="116"/>
      <c r="D2413" s="125"/>
      <c r="E2413" s="125"/>
      <c r="F2413" s="82"/>
      <c r="G2413" s="82"/>
      <c r="H2413" s="83"/>
    </row>
    <row r="2414" spans="1:8">
      <c r="A2414" s="54"/>
      <c r="B2414" s="78"/>
      <c r="C2414" s="116"/>
      <c r="D2414" s="125"/>
      <c r="E2414" s="125"/>
      <c r="F2414" s="82"/>
      <c r="G2414" s="82"/>
      <c r="H2414" s="83"/>
    </row>
    <row r="2415" spans="1:8">
      <c r="A2415" s="54"/>
      <c r="B2415" s="78"/>
      <c r="C2415" s="116"/>
      <c r="D2415" s="125"/>
      <c r="E2415" s="125"/>
      <c r="F2415" s="82"/>
      <c r="G2415" s="82"/>
      <c r="H2415" s="83"/>
    </row>
    <row r="2416" spans="1:8">
      <c r="A2416" s="54"/>
      <c r="B2416" s="78"/>
      <c r="C2416" s="116"/>
      <c r="D2416" s="125"/>
      <c r="E2416" s="125"/>
      <c r="F2416" s="82"/>
      <c r="G2416" s="82"/>
      <c r="H2416" s="83"/>
    </row>
    <row r="2417" spans="1:12">
      <c r="A2417" s="54"/>
      <c r="B2417" s="78"/>
      <c r="C2417" s="116"/>
      <c r="D2417" s="125"/>
      <c r="E2417" s="125"/>
      <c r="F2417" s="82"/>
      <c r="G2417" s="82"/>
      <c r="H2417" s="83"/>
    </row>
    <row r="2418" spans="1:12">
      <c r="A2418" s="54"/>
      <c r="B2418" s="78"/>
      <c r="C2418" s="116"/>
      <c r="D2418" s="125"/>
      <c r="E2418" s="125"/>
      <c r="F2418" s="82"/>
      <c r="G2418" s="82"/>
      <c r="H2418" s="83"/>
    </row>
    <row r="2419" spans="1:12">
      <c r="A2419" s="54"/>
      <c r="B2419" s="78"/>
      <c r="C2419" s="116"/>
      <c r="D2419" s="125"/>
      <c r="E2419" s="125"/>
      <c r="F2419" s="82"/>
      <c r="G2419" s="82"/>
      <c r="H2419" s="83"/>
    </row>
    <row r="2420" spans="1:12">
      <c r="A2420" s="54"/>
      <c r="B2420" s="78"/>
      <c r="C2420" s="116"/>
      <c r="D2420" s="125"/>
      <c r="E2420" s="125"/>
      <c r="F2420" s="82"/>
      <c r="G2420" s="82"/>
      <c r="H2420" s="83"/>
    </row>
    <row r="2421" spans="1:12">
      <c r="A2421" s="54"/>
      <c r="B2421" s="78"/>
      <c r="C2421" s="92"/>
      <c r="D2421" s="84"/>
      <c r="E2421" s="93"/>
      <c r="F2421" s="82"/>
      <c r="G2421" s="82"/>
      <c r="H2421" s="83"/>
    </row>
    <row r="2422" spans="1:12">
      <c r="A2422" s="64"/>
      <c r="B2422" s="75"/>
      <c r="C2422" s="92"/>
      <c r="D2422" s="84"/>
      <c r="E2422" s="84"/>
      <c r="F2422" s="82"/>
      <c r="G2422" s="82"/>
      <c r="H2422" s="83"/>
    </row>
    <row r="2423" spans="1:12">
      <c r="A2423" s="54"/>
      <c r="B2423" s="75"/>
      <c r="C2423" s="92"/>
      <c r="D2423" s="84"/>
      <c r="E2423" s="84"/>
      <c r="F2423" s="82"/>
      <c r="G2423" s="82"/>
      <c r="H2423" s="83"/>
    </row>
    <row r="2424" spans="1:12">
      <c r="A2424" s="64"/>
      <c r="B2424" s="75"/>
      <c r="C2424" s="92"/>
      <c r="D2424" s="84"/>
      <c r="E2424" s="84"/>
      <c r="F2424" s="82"/>
      <c r="G2424" s="82"/>
      <c r="H2424" s="83"/>
    </row>
    <row r="2425" spans="1:12" ht="13" thickBot="1">
      <c r="A2425" s="54"/>
      <c r="B2425" s="101"/>
      <c r="C2425" s="102"/>
      <c r="D2425" s="97"/>
      <c r="E2425" s="97"/>
      <c r="F2425" s="98"/>
      <c r="G2425" s="98"/>
      <c r="H2425" s="99"/>
    </row>
    <row r="2426" spans="1:12" ht="14" thickTop="1" thickBot="1">
      <c r="A2426" s="749" t="s">
        <v>10</v>
      </c>
      <c r="B2426" s="750"/>
      <c r="C2426" s="750"/>
      <c r="D2426" s="71"/>
      <c r="E2426" s="71"/>
      <c r="F2426" s="62">
        <f>SUM(F2395:F2425)</f>
        <v>0</v>
      </c>
      <c r="G2426" s="62">
        <f>SUM(G2395:G2425)</f>
        <v>692109.84</v>
      </c>
      <c r="H2426" s="63">
        <f>SUM(F2426-G2426)</f>
        <v>-692109.84</v>
      </c>
      <c r="I2426" s="44">
        <f>F2426</f>
        <v>0</v>
      </c>
      <c r="J2426" s="44">
        <f>G2426</f>
        <v>692109.84</v>
      </c>
      <c r="K2426" s="44">
        <f>H2426</f>
        <v>-692109.84</v>
      </c>
      <c r="L2426" s="44"/>
    </row>
    <row r="2427" spans="1:12" ht="16" thickTop="1">
      <c r="A2427" s="3"/>
      <c r="B2427" s="2"/>
      <c r="C2427" s="2"/>
      <c r="D2427" s="4"/>
      <c r="E2427" s="4"/>
      <c r="F2427" s="1"/>
      <c r="G2427" s="1"/>
      <c r="H2427" s="1"/>
    </row>
    <row r="2428" spans="1:12" ht="15.5">
      <c r="A2428" s="3"/>
      <c r="B2428" s="2"/>
      <c r="C2428" s="2"/>
      <c r="D2428" s="4"/>
      <c r="E2428" s="4"/>
      <c r="F2428" s="1"/>
      <c r="G2428" s="1"/>
      <c r="H2428" s="1"/>
    </row>
    <row r="2429" spans="1:12" ht="15.5">
      <c r="A2429" s="3"/>
      <c r="B2429" s="2"/>
      <c r="C2429" s="2"/>
      <c r="D2429" s="4"/>
      <c r="E2429" s="4"/>
      <c r="F2429" s="1"/>
      <c r="G2429" s="1"/>
      <c r="H2429" s="1"/>
    </row>
    <row r="2430" spans="1:12" ht="15.5">
      <c r="A2430" s="3"/>
      <c r="B2430" s="2"/>
      <c r="C2430" s="2"/>
      <c r="D2430" s="4"/>
      <c r="E2430" s="4"/>
      <c r="F2430" s="1"/>
      <c r="G2430" s="1"/>
      <c r="H2430" s="1"/>
    </row>
    <row r="2431" spans="1:12" ht="15.5">
      <c r="A2431" s="3"/>
      <c r="B2431" s="2"/>
      <c r="C2431" s="2"/>
      <c r="D2431" s="4"/>
      <c r="E2431" s="4"/>
      <c r="F2431" s="1"/>
      <c r="G2431" s="1"/>
      <c r="H2431" s="1"/>
    </row>
    <row r="2432" spans="1:12" ht="15.5">
      <c r="A2432" s="3"/>
      <c r="B2432" s="2"/>
      <c r="C2432" s="2"/>
      <c r="D2432" s="4"/>
      <c r="E2432" s="4"/>
      <c r="F2432" s="1"/>
      <c r="G2432" s="1"/>
      <c r="H2432" s="1"/>
    </row>
    <row r="2433" spans="1:8" ht="15.5">
      <c r="A2433" s="3"/>
      <c r="B2433" s="2"/>
      <c r="C2433" s="2"/>
      <c r="D2433" s="4"/>
      <c r="E2433" s="4"/>
      <c r="F2433" s="1"/>
      <c r="G2433" s="1"/>
      <c r="H2433" s="1"/>
    </row>
    <row r="2434" spans="1:8" ht="15.5">
      <c r="A2434" s="3"/>
      <c r="B2434" s="2"/>
      <c r="C2434" s="2"/>
      <c r="D2434" s="4"/>
      <c r="E2434" s="4"/>
      <c r="F2434" s="1"/>
      <c r="G2434" s="1"/>
      <c r="H2434" s="1"/>
    </row>
    <row r="2435" spans="1:8" ht="15.5">
      <c r="A2435" s="3"/>
      <c r="B2435" s="2"/>
      <c r="C2435" s="2"/>
      <c r="D2435" s="4"/>
      <c r="E2435" s="4"/>
      <c r="F2435" s="1"/>
      <c r="G2435" s="1"/>
      <c r="H2435" s="1"/>
    </row>
    <row r="2436" spans="1:8" ht="15.5">
      <c r="A2436" s="3"/>
      <c r="B2436" s="2"/>
      <c r="C2436" s="2"/>
      <c r="D2436" s="4"/>
      <c r="E2436" s="4"/>
      <c r="F2436" s="1"/>
      <c r="G2436" s="1"/>
      <c r="H2436" s="1"/>
    </row>
    <row r="2437" spans="1:8" ht="15.5">
      <c r="A2437" s="3"/>
      <c r="B2437" s="2"/>
      <c r="C2437" s="2"/>
      <c r="D2437" s="4"/>
      <c r="E2437" s="4"/>
      <c r="F2437" s="1"/>
      <c r="G2437" s="1"/>
      <c r="H2437" s="1"/>
    </row>
    <row r="2438" spans="1:8" ht="15.5">
      <c r="A2438" s="3"/>
      <c r="B2438" s="2"/>
      <c r="C2438" s="2"/>
      <c r="D2438" s="4"/>
      <c r="E2438" s="4"/>
      <c r="F2438" s="1"/>
      <c r="G2438" s="1"/>
      <c r="H2438" s="1"/>
    </row>
    <row r="2439" spans="1:8" ht="15.5">
      <c r="A2439" s="3"/>
      <c r="B2439" s="2"/>
      <c r="C2439" s="2"/>
      <c r="D2439" s="4"/>
      <c r="E2439" s="4"/>
      <c r="F2439" s="1"/>
      <c r="G2439" s="1"/>
      <c r="H2439" s="1"/>
    </row>
    <row r="2441" spans="1:8" ht="17.5">
      <c r="A2441" s="705" t="s">
        <v>0</v>
      </c>
      <c r="B2441" s="705"/>
      <c r="C2441" s="705"/>
      <c r="D2441" s="705"/>
      <c r="E2441" s="705"/>
      <c r="F2441" s="705"/>
      <c r="G2441" s="705"/>
      <c r="H2441" s="705"/>
    </row>
    <row r="2442" spans="1:8" ht="15.5">
      <c r="A2442" s="739" t="s">
        <v>11</v>
      </c>
      <c r="B2442" s="739"/>
      <c r="C2442" s="739"/>
      <c r="D2442" s="739"/>
      <c r="E2442" s="739"/>
      <c r="F2442" s="739"/>
      <c r="G2442" s="739"/>
      <c r="H2442" s="739"/>
    </row>
    <row r="2443" spans="1:8" ht="15.5">
      <c r="A2443" s="739" t="s">
        <v>12</v>
      </c>
      <c r="B2443" s="739"/>
      <c r="C2443" s="739"/>
      <c r="D2443" s="739"/>
      <c r="E2443" s="739"/>
      <c r="F2443" s="739"/>
      <c r="G2443" s="739"/>
      <c r="H2443" s="739"/>
    </row>
    <row r="2444" spans="1:8" ht="15.5">
      <c r="A2444" s="3"/>
      <c r="B2444" s="2"/>
      <c r="C2444" s="2"/>
      <c r="D2444" s="4"/>
      <c r="E2444" s="4"/>
      <c r="F2444" s="1"/>
      <c r="G2444" s="1"/>
      <c r="H2444" s="1"/>
    </row>
    <row r="2445" spans="1:8" ht="15.5">
      <c r="A2445" s="3"/>
      <c r="B2445" s="2"/>
      <c r="C2445" s="2"/>
      <c r="D2445" s="4"/>
      <c r="E2445" s="4"/>
      <c r="F2445" s="1"/>
      <c r="G2445" s="1"/>
      <c r="H2445" s="639" t="s">
        <v>932</v>
      </c>
    </row>
    <row r="2446" spans="1:8" ht="15.5">
      <c r="A2446" s="740" t="s">
        <v>845</v>
      </c>
      <c r="B2446" s="741"/>
      <c r="C2446" s="741"/>
      <c r="D2446" s="741"/>
      <c r="E2446" s="741"/>
      <c r="F2446" s="1"/>
      <c r="G2446" s="1"/>
      <c r="H2446" s="1"/>
    </row>
    <row r="2447" spans="1:8" ht="16" thickBot="1">
      <c r="A2447" s="3"/>
      <c r="B2447" s="5"/>
      <c r="C2447" s="2"/>
      <c r="D2447" s="4"/>
      <c r="E2447" s="4"/>
      <c r="F2447" s="1"/>
      <c r="G2447" s="1"/>
      <c r="H2447" s="1"/>
    </row>
    <row r="2448" spans="1:8" ht="16.5" thickTop="1" thickBot="1">
      <c r="A2448" s="6" t="s">
        <v>3</v>
      </c>
      <c r="B2448" s="616" t="s">
        <v>901</v>
      </c>
      <c r="C2448" s="616" t="s">
        <v>291</v>
      </c>
      <c r="D2448" s="7" t="s">
        <v>4</v>
      </c>
      <c r="E2448" s="7" t="s">
        <v>13</v>
      </c>
      <c r="F2448" s="8" t="s">
        <v>6</v>
      </c>
      <c r="G2448" s="8" t="s">
        <v>7</v>
      </c>
      <c r="H2448" s="9" t="s">
        <v>8</v>
      </c>
    </row>
    <row r="2449" spans="1:8" ht="13" thickTop="1">
      <c r="A2449" s="64">
        <v>1</v>
      </c>
      <c r="B2449" s="49" t="s">
        <v>902</v>
      </c>
      <c r="C2449" s="104" t="s">
        <v>17</v>
      </c>
      <c r="D2449" s="105"/>
      <c r="E2449" s="105" t="s">
        <v>131</v>
      </c>
      <c r="F2449" s="106">
        <v>43549832.039999999</v>
      </c>
      <c r="G2449" s="68"/>
      <c r="H2449" s="70"/>
    </row>
    <row r="2450" spans="1:8">
      <c r="A2450" s="54">
        <v>2</v>
      </c>
      <c r="B2450" s="55" t="s">
        <v>897</v>
      </c>
      <c r="C2450" s="92" t="s">
        <v>119</v>
      </c>
      <c r="D2450" s="84"/>
      <c r="E2450" s="36" t="s">
        <v>155</v>
      </c>
      <c r="F2450" s="58">
        <v>3711687.75</v>
      </c>
      <c r="G2450" s="58"/>
      <c r="H2450" s="59"/>
    </row>
    <row r="2451" spans="1:8">
      <c r="A2451" s="64">
        <v>3</v>
      </c>
      <c r="B2451" s="65" t="s">
        <v>898</v>
      </c>
      <c r="C2451" s="92" t="s">
        <v>119</v>
      </c>
      <c r="D2451" s="84"/>
      <c r="E2451" s="37" t="s">
        <v>155</v>
      </c>
      <c r="F2451" s="201">
        <v>4606213.53</v>
      </c>
      <c r="G2451" s="58"/>
      <c r="H2451" s="59"/>
    </row>
    <row r="2452" spans="1:8">
      <c r="A2452" s="54">
        <v>4</v>
      </c>
      <c r="B2452" s="65" t="s">
        <v>899</v>
      </c>
      <c r="C2452" s="92"/>
      <c r="D2452" s="84"/>
      <c r="E2452" s="40" t="s">
        <v>155</v>
      </c>
      <c r="F2452" s="201"/>
      <c r="G2452" s="58"/>
      <c r="H2452" s="59"/>
    </row>
    <row r="2453" spans="1:8">
      <c r="A2453" s="64">
        <v>5</v>
      </c>
      <c r="B2453" s="65" t="s">
        <v>896</v>
      </c>
      <c r="C2453" s="92"/>
      <c r="D2453" s="84"/>
      <c r="E2453" s="40" t="s">
        <v>155</v>
      </c>
      <c r="F2453" s="201"/>
      <c r="G2453" s="58"/>
      <c r="H2453" s="59"/>
    </row>
    <row r="2454" spans="1:8">
      <c r="A2454" s="54">
        <v>6</v>
      </c>
      <c r="B2454" s="65" t="s">
        <v>896</v>
      </c>
      <c r="C2454" s="185" t="s">
        <v>130</v>
      </c>
      <c r="D2454" s="40"/>
      <c r="E2454" s="40" t="s">
        <v>164</v>
      </c>
      <c r="F2454" s="58"/>
      <c r="G2454" s="58"/>
      <c r="H2454" s="59"/>
    </row>
    <row r="2455" spans="1:8">
      <c r="A2455" s="64">
        <v>7</v>
      </c>
      <c r="B2455" s="55" t="s">
        <v>896</v>
      </c>
      <c r="C2455" s="183" t="s">
        <v>177</v>
      </c>
      <c r="D2455" s="125"/>
      <c r="E2455" s="125" t="s">
        <v>178</v>
      </c>
      <c r="F2455" s="58"/>
      <c r="G2455" s="58"/>
      <c r="H2455" s="59"/>
    </row>
    <row r="2456" spans="1:8">
      <c r="A2456" s="54">
        <v>8</v>
      </c>
      <c r="B2456" s="65" t="s">
        <v>896</v>
      </c>
      <c r="C2456" s="42" t="s">
        <v>106</v>
      </c>
      <c r="D2456" s="125"/>
      <c r="E2456" s="125" t="s">
        <v>165</v>
      </c>
      <c r="F2456" s="58"/>
      <c r="G2456" s="58"/>
      <c r="H2456" s="59"/>
    </row>
    <row r="2457" spans="1:8">
      <c r="A2457" s="54">
        <v>9</v>
      </c>
      <c r="B2457" s="65" t="s">
        <v>896</v>
      </c>
      <c r="C2457" s="66" t="s">
        <v>271</v>
      </c>
      <c r="D2457" s="40"/>
      <c r="E2457" s="84" t="s">
        <v>326</v>
      </c>
      <c r="F2457" s="58"/>
      <c r="G2457" s="58">
        <v>800000</v>
      </c>
      <c r="H2457" s="59"/>
    </row>
    <row r="2458" spans="1:8">
      <c r="A2458" s="54"/>
      <c r="B2458" s="75"/>
      <c r="C2458" s="185"/>
      <c r="D2458" s="40"/>
      <c r="E2458" s="40"/>
      <c r="F2458" s="58"/>
      <c r="G2458" s="58"/>
      <c r="H2458" s="59"/>
    </row>
    <row r="2459" spans="1:8">
      <c r="A2459" s="54"/>
      <c r="B2459" s="75"/>
      <c r="C2459" s="185"/>
      <c r="D2459" s="40"/>
      <c r="E2459" s="40"/>
      <c r="F2459" s="58"/>
      <c r="G2459" s="58"/>
      <c r="H2459" s="59"/>
    </row>
    <row r="2460" spans="1:8">
      <c r="A2460" s="54"/>
      <c r="B2460" s="75"/>
      <c r="C2460" s="185"/>
      <c r="D2460" s="40"/>
      <c r="E2460" s="40"/>
      <c r="F2460" s="58"/>
      <c r="G2460" s="58"/>
      <c r="H2460" s="59"/>
    </row>
    <row r="2461" spans="1:8">
      <c r="A2461" s="54"/>
      <c r="B2461" s="75"/>
      <c r="C2461" s="185"/>
      <c r="D2461" s="40"/>
      <c r="E2461" s="40"/>
      <c r="F2461" s="58"/>
      <c r="G2461" s="58"/>
      <c r="H2461" s="59"/>
    </row>
    <row r="2462" spans="1:8">
      <c r="A2462" s="54"/>
      <c r="B2462" s="75"/>
      <c r="C2462" s="185"/>
      <c r="D2462" s="40"/>
      <c r="E2462" s="40"/>
      <c r="F2462" s="58"/>
      <c r="G2462" s="58"/>
      <c r="H2462" s="59"/>
    </row>
    <row r="2463" spans="1:8">
      <c r="A2463" s="64"/>
      <c r="B2463" s="75"/>
      <c r="C2463" s="185"/>
      <c r="D2463" s="40"/>
      <c r="E2463" s="40"/>
      <c r="F2463" s="58"/>
      <c r="G2463" s="58"/>
      <c r="H2463" s="59"/>
    </row>
    <row r="2464" spans="1:8">
      <c r="A2464" s="54"/>
      <c r="B2464" s="75"/>
      <c r="C2464" s="42"/>
      <c r="D2464" s="125"/>
      <c r="E2464" s="125"/>
      <c r="F2464" s="58"/>
      <c r="G2464" s="58"/>
      <c r="H2464" s="59"/>
    </row>
    <row r="2465" spans="1:11">
      <c r="A2465" s="64"/>
      <c r="B2465" s="75"/>
      <c r="C2465" s="76"/>
      <c r="D2465" s="40"/>
      <c r="E2465" s="40"/>
      <c r="F2465" s="58"/>
      <c r="G2465" s="58"/>
      <c r="H2465" s="59"/>
    </row>
    <row r="2466" spans="1:11">
      <c r="A2466" s="54"/>
      <c r="B2466" s="75"/>
      <c r="C2466" s="76"/>
      <c r="D2466" s="40"/>
      <c r="E2466" s="40"/>
      <c r="F2466" s="58"/>
      <c r="G2466" s="143"/>
      <c r="H2466" s="59"/>
    </row>
    <row r="2467" spans="1:11">
      <c r="A2467" s="64"/>
      <c r="B2467" s="55"/>
      <c r="C2467" s="80"/>
      <c r="D2467" s="125"/>
      <c r="E2467" s="125"/>
      <c r="F2467" s="58"/>
      <c r="G2467" s="58"/>
      <c r="H2467" s="59"/>
    </row>
    <row r="2468" spans="1:11">
      <c r="A2468" s="54"/>
      <c r="B2468" s="75"/>
      <c r="C2468" s="116"/>
      <c r="D2468" s="40"/>
      <c r="E2468" s="40"/>
      <c r="F2468" s="58"/>
      <c r="G2468" s="58"/>
      <c r="H2468" s="59"/>
    </row>
    <row r="2469" spans="1:11">
      <c r="A2469" s="64"/>
      <c r="B2469" s="75"/>
      <c r="C2469" s="116"/>
      <c r="D2469" s="40"/>
      <c r="E2469" s="40"/>
      <c r="F2469" s="58"/>
      <c r="G2469" s="58"/>
      <c r="H2469" s="59"/>
    </row>
    <row r="2470" spans="1:11">
      <c r="A2470" s="54"/>
      <c r="B2470" s="75"/>
      <c r="C2470" s="185"/>
      <c r="D2470" s="40"/>
      <c r="E2470" s="40"/>
      <c r="F2470" s="58"/>
      <c r="G2470" s="58"/>
      <c r="H2470" s="59"/>
    </row>
    <row r="2471" spans="1:11">
      <c r="A2471" s="64"/>
      <c r="B2471" s="75"/>
      <c r="C2471" s="185"/>
      <c r="D2471" s="40"/>
      <c r="E2471" s="40"/>
      <c r="F2471" s="58"/>
      <c r="G2471" s="58"/>
      <c r="H2471" s="59"/>
    </row>
    <row r="2472" spans="1:11">
      <c r="A2472" s="54"/>
      <c r="B2472" s="75"/>
      <c r="C2472" s="185"/>
      <c r="D2472" s="40"/>
      <c r="E2472" s="40"/>
      <c r="F2472" s="58"/>
      <c r="G2472" s="58"/>
      <c r="H2472" s="59"/>
    </row>
    <row r="2473" spans="1:11" ht="13" thickBot="1">
      <c r="A2473" s="64"/>
      <c r="B2473" s="75"/>
      <c r="C2473" s="56"/>
      <c r="D2473" s="93"/>
      <c r="E2473" s="93"/>
      <c r="F2473" s="58"/>
      <c r="G2473" s="58"/>
      <c r="H2473" s="59"/>
    </row>
    <row r="2474" spans="1:11" ht="14" thickTop="1" thickBot="1">
      <c r="A2474" s="749" t="s">
        <v>10</v>
      </c>
      <c r="B2474" s="750"/>
      <c r="C2474" s="750"/>
      <c r="D2474" s="71"/>
      <c r="E2474" s="71"/>
      <c r="F2474" s="62">
        <f>SUM(F2449:F2473)</f>
        <v>51867733.32</v>
      </c>
      <c r="G2474" s="62">
        <f>SUM(G2449:G2473)</f>
        <v>800000</v>
      </c>
      <c r="H2474" s="63">
        <f>SUM(F2474-G2474)</f>
        <v>51067733.32</v>
      </c>
      <c r="I2474" s="44">
        <f>F2474</f>
        <v>51867733.32</v>
      </c>
      <c r="J2474" s="44">
        <f>G2474</f>
        <v>800000</v>
      </c>
      <c r="K2474" s="44">
        <f>H2474</f>
        <v>51067733.32</v>
      </c>
    </row>
    <row r="2475" spans="1:11" ht="16" thickTop="1">
      <c r="A2475" s="3"/>
      <c r="B2475" s="2"/>
      <c r="C2475" s="2"/>
      <c r="D2475" s="4"/>
      <c r="E2475" s="4"/>
      <c r="F2475" s="1"/>
      <c r="G2475" s="1"/>
      <c r="H2475" s="1"/>
    </row>
    <row r="2476" spans="1:11" ht="15.5">
      <c r="A2476" s="3"/>
      <c r="B2476" s="2"/>
      <c r="C2476" s="2"/>
      <c r="D2476" s="4"/>
      <c r="E2476" s="4"/>
      <c r="F2476" s="1"/>
      <c r="G2476" s="1"/>
      <c r="H2476" s="1"/>
    </row>
    <row r="2477" spans="1:11" ht="15.5">
      <c r="A2477" s="3"/>
      <c r="B2477" s="2"/>
      <c r="C2477" s="2"/>
      <c r="D2477" s="4"/>
      <c r="E2477" s="4"/>
      <c r="F2477" s="1"/>
      <c r="G2477" s="1"/>
      <c r="H2477" s="1"/>
    </row>
    <row r="2478" spans="1:11" ht="15.5">
      <c r="A2478" s="3"/>
      <c r="B2478" s="2"/>
      <c r="C2478" s="2"/>
      <c r="D2478" s="4"/>
      <c r="E2478" s="4"/>
      <c r="F2478" s="1"/>
      <c r="G2478" s="1"/>
      <c r="H2478" s="1"/>
    </row>
    <row r="2479" spans="1:11" ht="15.5">
      <c r="A2479" s="3"/>
      <c r="B2479" s="2"/>
      <c r="C2479" s="2"/>
      <c r="D2479" s="4"/>
      <c r="E2479" s="4"/>
      <c r="F2479" s="1"/>
      <c r="G2479" s="1"/>
      <c r="H2479" s="1"/>
    </row>
    <row r="2480" spans="1:11" ht="15.5">
      <c r="A2480" s="3"/>
      <c r="B2480" s="2"/>
      <c r="C2480" s="2"/>
      <c r="D2480" s="4"/>
      <c r="E2480" s="4"/>
      <c r="F2480" s="1"/>
      <c r="G2480" s="1"/>
      <c r="H2480" s="1"/>
    </row>
    <row r="2481" spans="1:8" ht="15.5">
      <c r="A2481" s="3"/>
      <c r="B2481" s="2"/>
      <c r="C2481" s="2"/>
      <c r="D2481" s="4"/>
      <c r="E2481" s="4"/>
      <c r="F2481" s="1"/>
      <c r="G2481" s="1"/>
      <c r="H2481" s="1"/>
    </row>
    <row r="2482" spans="1:8" ht="15.5">
      <c r="A2482" s="3"/>
      <c r="B2482" s="2"/>
      <c r="C2482" s="2"/>
      <c r="D2482" s="4"/>
      <c r="E2482" s="4"/>
      <c r="F2482" s="1"/>
      <c r="G2482" s="1"/>
      <c r="H2482" s="1"/>
    </row>
    <row r="2483" spans="1:8" ht="15.5">
      <c r="A2483" s="3"/>
      <c r="B2483" s="2"/>
      <c r="C2483" s="2"/>
      <c r="D2483" s="4"/>
      <c r="E2483" s="4"/>
      <c r="F2483" s="1"/>
      <c r="G2483" s="1"/>
      <c r="H2483" s="1"/>
    </row>
    <row r="2484" spans="1:8" ht="15.5">
      <c r="A2484" s="3"/>
      <c r="B2484" s="2"/>
      <c r="C2484" s="2"/>
      <c r="D2484" s="4"/>
      <c r="E2484" s="4"/>
      <c r="F2484" s="1"/>
      <c r="G2484" s="1"/>
      <c r="H2484" s="1"/>
    </row>
    <row r="2485" spans="1:8" ht="15.5">
      <c r="A2485" s="3"/>
      <c r="B2485" s="2"/>
      <c r="C2485" s="2"/>
      <c r="D2485" s="4"/>
      <c r="E2485" s="4"/>
      <c r="F2485" s="1"/>
      <c r="G2485" s="1"/>
      <c r="H2485" s="1"/>
    </row>
    <row r="2486" spans="1:8" ht="15.5">
      <c r="A2486" s="3"/>
      <c r="B2486" s="2"/>
      <c r="C2486" s="2"/>
      <c r="D2486" s="4"/>
      <c r="E2486" s="4"/>
      <c r="F2486" s="1"/>
      <c r="G2486" s="1"/>
      <c r="H2486" s="1"/>
    </row>
    <row r="2487" spans="1:8" ht="15.5">
      <c r="A2487" s="3"/>
      <c r="H2487" s="1"/>
    </row>
    <row r="2488" spans="1:8" ht="15.5">
      <c r="A2488" s="3"/>
      <c r="H2488" s="1"/>
    </row>
    <row r="2495" spans="1:8" ht="17.5">
      <c r="A2495" s="705" t="s">
        <v>0</v>
      </c>
      <c r="B2495" s="705"/>
      <c r="C2495" s="705"/>
      <c r="D2495" s="705"/>
      <c r="E2495" s="705"/>
      <c r="F2495" s="705"/>
      <c r="G2495" s="705"/>
      <c r="H2495" s="705"/>
    </row>
    <row r="2496" spans="1:8" ht="15.5">
      <c r="A2496" s="739" t="s">
        <v>11</v>
      </c>
      <c r="B2496" s="739"/>
      <c r="C2496" s="739"/>
      <c r="D2496" s="739"/>
      <c r="E2496" s="739"/>
      <c r="F2496" s="739"/>
      <c r="G2496" s="739"/>
      <c r="H2496" s="739"/>
    </row>
    <row r="2497" spans="1:8" ht="15.5">
      <c r="A2497" s="739" t="s">
        <v>12</v>
      </c>
      <c r="B2497" s="739"/>
      <c r="C2497" s="739"/>
      <c r="D2497" s="739"/>
      <c r="E2497" s="739"/>
      <c r="F2497" s="739"/>
      <c r="G2497" s="739"/>
      <c r="H2497" s="739"/>
    </row>
    <row r="2498" spans="1:8" ht="15.5">
      <c r="A2498" s="3"/>
      <c r="B2498" s="2"/>
      <c r="C2498" s="2"/>
      <c r="D2498" s="4"/>
      <c r="E2498" s="4"/>
      <c r="F2498" s="1"/>
      <c r="G2498" s="1"/>
      <c r="H2498" s="1"/>
    </row>
    <row r="2499" spans="1:8" ht="15.5">
      <c r="A2499" s="3"/>
      <c r="B2499" s="2"/>
      <c r="C2499" s="2"/>
      <c r="D2499" s="4"/>
      <c r="E2499" s="4"/>
      <c r="F2499" s="1"/>
      <c r="G2499" s="1"/>
      <c r="H2499" s="639" t="s">
        <v>933</v>
      </c>
    </row>
    <row r="2500" spans="1:8" ht="15.5">
      <c r="A2500" s="740" t="s">
        <v>846</v>
      </c>
      <c r="B2500" s="741"/>
      <c r="C2500" s="741"/>
      <c r="D2500" s="741"/>
      <c r="E2500" s="741"/>
      <c r="F2500" s="1"/>
      <c r="G2500" s="1"/>
      <c r="H2500" s="1"/>
    </row>
    <row r="2501" spans="1:8" ht="16" thickBot="1">
      <c r="A2501" s="3"/>
      <c r="B2501" s="5"/>
      <c r="C2501" s="2"/>
      <c r="D2501" s="4"/>
      <c r="E2501" s="4"/>
      <c r="F2501" s="1"/>
      <c r="G2501" s="1"/>
      <c r="H2501" s="1"/>
    </row>
    <row r="2502" spans="1:8" ht="16.5" thickTop="1" thickBot="1">
      <c r="A2502" s="6" t="s">
        <v>3</v>
      </c>
      <c r="B2502" s="616" t="s">
        <v>901</v>
      </c>
      <c r="C2502" s="616" t="s">
        <v>291</v>
      </c>
      <c r="D2502" s="7" t="s">
        <v>4</v>
      </c>
      <c r="E2502" s="7" t="s">
        <v>13</v>
      </c>
      <c r="F2502" s="8" t="s">
        <v>6</v>
      </c>
      <c r="G2502" s="8" t="s">
        <v>7</v>
      </c>
      <c r="H2502" s="9" t="s">
        <v>8</v>
      </c>
    </row>
    <row r="2503" spans="1:8" ht="13" thickTop="1">
      <c r="A2503" s="64">
        <v>1</v>
      </c>
      <c r="B2503" s="49" t="s">
        <v>902</v>
      </c>
      <c r="C2503" s="73" t="s">
        <v>17</v>
      </c>
      <c r="D2503" s="74"/>
      <c r="E2503" s="74" t="s">
        <v>131</v>
      </c>
      <c r="F2503" s="103">
        <v>463788411.37</v>
      </c>
      <c r="G2503" s="68"/>
      <c r="H2503" s="70"/>
    </row>
    <row r="2504" spans="1:8">
      <c r="A2504" s="54">
        <v>2</v>
      </c>
      <c r="B2504" s="55" t="s">
        <v>897</v>
      </c>
      <c r="C2504" s="92" t="s">
        <v>120</v>
      </c>
      <c r="D2504" s="125"/>
      <c r="E2504" s="36" t="s">
        <v>156</v>
      </c>
      <c r="F2504" s="201">
        <v>43292443.210000001</v>
      </c>
      <c r="G2504" s="58"/>
      <c r="H2504" s="59"/>
    </row>
    <row r="2505" spans="1:8">
      <c r="A2505" s="64">
        <v>3</v>
      </c>
      <c r="B2505" s="65" t="s">
        <v>898</v>
      </c>
      <c r="C2505" s="92" t="s">
        <v>120</v>
      </c>
      <c r="D2505" s="40"/>
      <c r="E2505" s="37" t="s">
        <v>156</v>
      </c>
      <c r="F2505" s="201">
        <v>42706918.75</v>
      </c>
      <c r="G2505" s="58"/>
      <c r="H2505" s="59"/>
    </row>
    <row r="2506" spans="1:8">
      <c r="A2506" s="54">
        <v>4</v>
      </c>
      <c r="B2506" s="65" t="s">
        <v>899</v>
      </c>
      <c r="C2506" s="92" t="s">
        <v>120</v>
      </c>
      <c r="D2506" s="40"/>
      <c r="E2506" s="37" t="s">
        <v>156</v>
      </c>
      <c r="F2506" s="201">
        <v>28767785.940000001</v>
      </c>
      <c r="G2506" s="58"/>
      <c r="H2506" s="59"/>
    </row>
    <row r="2507" spans="1:8">
      <c r="A2507" s="64">
        <v>5</v>
      </c>
      <c r="B2507" s="65" t="s">
        <v>896</v>
      </c>
      <c r="C2507" s="92" t="s">
        <v>120</v>
      </c>
      <c r="D2507" s="40"/>
      <c r="E2507" s="37" t="s">
        <v>156</v>
      </c>
      <c r="F2507" s="201">
        <v>44148050</v>
      </c>
      <c r="G2507" s="58"/>
      <c r="H2507" s="59"/>
    </row>
    <row r="2508" spans="1:8">
      <c r="A2508" s="54">
        <v>6</v>
      </c>
      <c r="B2508" s="55" t="s">
        <v>896</v>
      </c>
      <c r="C2508" s="183" t="s">
        <v>177</v>
      </c>
      <c r="D2508" s="125"/>
      <c r="E2508" s="125" t="s">
        <v>178</v>
      </c>
      <c r="F2508" s="58"/>
      <c r="G2508" s="58"/>
      <c r="H2508" s="59"/>
    </row>
    <row r="2509" spans="1:8">
      <c r="A2509" s="64">
        <v>7</v>
      </c>
      <c r="B2509" s="65" t="s">
        <v>896</v>
      </c>
      <c r="C2509" s="185" t="s">
        <v>130</v>
      </c>
      <c r="D2509" s="40"/>
      <c r="E2509" s="40" t="s">
        <v>164</v>
      </c>
      <c r="F2509" s="58"/>
      <c r="G2509" s="58"/>
      <c r="H2509" s="59"/>
    </row>
    <row r="2510" spans="1:8">
      <c r="A2510" s="54">
        <v>8</v>
      </c>
      <c r="B2510" s="65" t="s">
        <v>896</v>
      </c>
      <c r="C2510" s="116" t="s">
        <v>317</v>
      </c>
      <c r="D2510" s="40"/>
      <c r="E2510" s="37" t="s">
        <v>168</v>
      </c>
      <c r="F2510" s="58"/>
      <c r="G2510" s="58"/>
      <c r="H2510" s="59"/>
    </row>
    <row r="2511" spans="1:8">
      <c r="A2511" s="64"/>
      <c r="B2511" s="75"/>
      <c r="C2511" s="116"/>
      <c r="D2511" s="40"/>
      <c r="E2511" s="37"/>
      <c r="F2511" s="58"/>
      <c r="G2511" s="58"/>
      <c r="H2511" s="59"/>
    </row>
    <row r="2512" spans="1:8">
      <c r="A2512" s="54"/>
      <c r="B2512" s="78"/>
      <c r="C2512" s="116"/>
      <c r="D2512" s="125"/>
      <c r="E2512" s="125"/>
      <c r="F2512" s="58"/>
      <c r="G2512" s="58"/>
      <c r="H2512" s="59"/>
    </row>
    <row r="2513" spans="1:8">
      <c r="A2513" s="64"/>
      <c r="B2513" s="75"/>
      <c r="C2513" s="76"/>
      <c r="D2513" s="40"/>
      <c r="E2513" s="40"/>
      <c r="F2513" s="58"/>
      <c r="G2513" s="58"/>
      <c r="H2513" s="59"/>
    </row>
    <row r="2514" spans="1:8">
      <c r="A2514" s="54"/>
      <c r="B2514" s="75"/>
      <c r="C2514" s="116"/>
      <c r="D2514" s="125"/>
      <c r="E2514" s="125"/>
      <c r="F2514" s="58"/>
      <c r="G2514" s="58"/>
      <c r="H2514" s="59"/>
    </row>
    <row r="2515" spans="1:8">
      <c r="A2515" s="64"/>
      <c r="B2515" s="75"/>
      <c r="C2515" s="185"/>
      <c r="D2515" s="40"/>
      <c r="E2515" s="40"/>
      <c r="F2515" s="58"/>
      <c r="G2515" s="58"/>
      <c r="H2515" s="59"/>
    </row>
    <row r="2516" spans="1:8">
      <c r="A2516" s="54"/>
      <c r="B2516" s="75"/>
      <c r="C2516" s="185"/>
      <c r="D2516" s="40"/>
      <c r="E2516" s="40"/>
      <c r="F2516" s="58"/>
      <c r="G2516" s="58"/>
      <c r="H2516" s="59"/>
    </row>
    <row r="2517" spans="1:8">
      <c r="A2517" s="64"/>
      <c r="B2517" s="75"/>
      <c r="C2517" s="42"/>
      <c r="D2517" s="125"/>
      <c r="E2517" s="125"/>
      <c r="F2517" s="58"/>
      <c r="G2517" s="58"/>
      <c r="H2517" s="59"/>
    </row>
    <row r="2518" spans="1:8">
      <c r="A2518" s="54"/>
      <c r="B2518" s="75"/>
      <c r="C2518" s="42"/>
      <c r="D2518" s="125"/>
      <c r="E2518" s="125"/>
      <c r="F2518" s="58"/>
      <c r="G2518" s="58"/>
      <c r="H2518" s="59"/>
    </row>
    <row r="2519" spans="1:8">
      <c r="A2519" s="64"/>
      <c r="B2519" s="75"/>
      <c r="C2519" s="193"/>
      <c r="D2519" s="125"/>
      <c r="E2519" s="125"/>
      <c r="F2519" s="58"/>
      <c r="G2519" s="58"/>
      <c r="H2519" s="59"/>
    </row>
    <row r="2520" spans="1:8">
      <c r="A2520" s="54"/>
      <c r="B2520" s="75"/>
      <c r="C2520" s="76"/>
      <c r="D2520" s="40"/>
      <c r="E2520" s="40"/>
      <c r="F2520" s="143"/>
      <c r="G2520" s="143"/>
      <c r="H2520" s="59"/>
    </row>
    <row r="2521" spans="1:8">
      <c r="A2521" s="64"/>
      <c r="B2521" s="55"/>
      <c r="C2521" s="80"/>
      <c r="D2521" s="125"/>
      <c r="E2521" s="125"/>
      <c r="F2521" s="58"/>
      <c r="G2521" s="58"/>
      <c r="H2521" s="59"/>
    </row>
    <row r="2522" spans="1:8">
      <c r="A2522" s="54"/>
      <c r="B2522" s="75"/>
      <c r="C2522" s="42"/>
      <c r="D2522" s="125"/>
      <c r="E2522" s="125"/>
      <c r="F2522" s="58"/>
      <c r="G2522" s="58"/>
      <c r="H2522" s="59"/>
    </row>
    <row r="2523" spans="1:8">
      <c r="A2523" s="64"/>
      <c r="B2523" s="75"/>
      <c r="C2523" s="42"/>
      <c r="D2523" s="125"/>
      <c r="E2523" s="125"/>
      <c r="F2523" s="58"/>
      <c r="G2523" s="58"/>
      <c r="H2523" s="59"/>
    </row>
    <row r="2524" spans="1:8">
      <c r="A2524" s="54"/>
      <c r="B2524" s="75"/>
      <c r="C2524" s="185"/>
      <c r="D2524" s="40"/>
      <c r="E2524" s="40"/>
      <c r="F2524" s="58"/>
      <c r="G2524" s="58"/>
      <c r="H2524" s="59"/>
    </row>
    <row r="2525" spans="1:8">
      <c r="A2525" s="64"/>
      <c r="B2525" s="78"/>
      <c r="C2525" s="76"/>
      <c r="D2525" s="40"/>
      <c r="E2525" s="125"/>
      <c r="F2525" s="58"/>
      <c r="G2525" s="58"/>
      <c r="H2525" s="59"/>
    </row>
    <row r="2526" spans="1:8">
      <c r="A2526" s="64"/>
      <c r="B2526" s="55"/>
      <c r="C2526" s="92"/>
      <c r="D2526" s="84"/>
      <c r="E2526" s="93"/>
      <c r="F2526" s="58"/>
      <c r="G2526" s="58"/>
      <c r="H2526" s="59"/>
    </row>
    <row r="2527" spans="1:8">
      <c r="A2527" s="54"/>
      <c r="B2527" s="65"/>
      <c r="C2527" s="92"/>
      <c r="D2527" s="84"/>
      <c r="E2527" s="84"/>
      <c r="F2527" s="58"/>
      <c r="G2527" s="58"/>
      <c r="H2527" s="59"/>
    </row>
    <row r="2528" spans="1:8">
      <c r="A2528" s="64"/>
      <c r="B2528" s="65"/>
      <c r="C2528" s="92"/>
      <c r="D2528" s="84"/>
      <c r="E2528" s="84"/>
      <c r="F2528" s="58"/>
      <c r="G2528" s="58"/>
      <c r="H2528" s="59"/>
    </row>
    <row r="2529" spans="1:11" ht="13" thickBot="1">
      <c r="A2529" s="54"/>
      <c r="B2529" s="65"/>
      <c r="C2529" s="92"/>
      <c r="D2529" s="84"/>
      <c r="E2529" s="84"/>
      <c r="F2529" s="58"/>
      <c r="G2529" s="58"/>
      <c r="H2529" s="59"/>
    </row>
    <row r="2530" spans="1:11" ht="14" thickTop="1" thickBot="1">
      <c r="A2530" s="749" t="s">
        <v>10</v>
      </c>
      <c r="B2530" s="750"/>
      <c r="C2530" s="750"/>
      <c r="D2530" s="71"/>
      <c r="E2530" s="71"/>
      <c r="F2530" s="62">
        <f>SUM(F2503:F2529)</f>
        <v>622703609.26999998</v>
      </c>
      <c r="G2530" s="62">
        <f>SUM(G2503:G2529)</f>
        <v>0</v>
      </c>
      <c r="H2530" s="63">
        <f>SUM(F2530-G2530)</f>
        <v>622703609.26999998</v>
      </c>
      <c r="I2530" s="44">
        <f>F2530</f>
        <v>622703609.26999998</v>
      </c>
      <c r="J2530" s="44">
        <f>G2530</f>
        <v>0</v>
      </c>
      <c r="K2530" s="44">
        <f>H2530</f>
        <v>622703609.26999998</v>
      </c>
    </row>
    <row r="2531" spans="1:11" ht="16" thickTop="1">
      <c r="A2531" s="3"/>
      <c r="B2531" s="2"/>
      <c r="C2531" s="2"/>
      <c r="D2531" s="4"/>
      <c r="E2531" s="4"/>
      <c r="F2531" s="1"/>
      <c r="G2531" s="1"/>
      <c r="H2531" s="1"/>
    </row>
    <row r="2532" spans="1:11" ht="15.5">
      <c r="A2532" s="3"/>
      <c r="B2532" s="2"/>
      <c r="C2532" s="2"/>
      <c r="D2532" s="4"/>
      <c r="E2532" s="4"/>
      <c r="F2532" s="1"/>
      <c r="G2532" s="1"/>
      <c r="H2532" s="1"/>
    </row>
    <row r="2533" spans="1:11" ht="15.5">
      <c r="A2533" s="3"/>
      <c r="B2533" s="2"/>
      <c r="C2533" s="2"/>
      <c r="D2533" s="4"/>
      <c r="E2533" s="4"/>
      <c r="F2533" s="1"/>
      <c r="G2533" s="1"/>
      <c r="H2533" s="1"/>
    </row>
    <row r="2534" spans="1:11" ht="15.5">
      <c r="A2534" s="3"/>
      <c r="B2534" s="2"/>
      <c r="C2534" s="2"/>
      <c r="D2534" s="4"/>
      <c r="E2534" s="4"/>
      <c r="F2534" s="1"/>
      <c r="G2534" s="1"/>
      <c r="H2534" s="1"/>
    </row>
    <row r="2535" spans="1:11" ht="15.5">
      <c r="A2535" s="3"/>
      <c r="B2535" s="2"/>
      <c r="C2535" s="2"/>
      <c r="D2535" s="4"/>
      <c r="E2535" s="4"/>
      <c r="F2535" s="1"/>
      <c r="G2535" s="1"/>
      <c r="H2535" s="1"/>
    </row>
    <row r="2536" spans="1:11" ht="15.5">
      <c r="A2536" s="751"/>
      <c r="B2536" s="751"/>
      <c r="C2536" s="2"/>
      <c r="D2536" s="17"/>
      <c r="E2536" s="752"/>
      <c r="F2536" s="752"/>
      <c r="G2536" s="1"/>
      <c r="H2536" s="18"/>
    </row>
    <row r="2537" spans="1:11" ht="15.5">
      <c r="A2537" s="19"/>
      <c r="B2537" s="19"/>
      <c r="C2537" s="2"/>
      <c r="D2537" s="17"/>
      <c r="E2537" s="17"/>
      <c r="F2537" s="18"/>
      <c r="G2537" s="1"/>
      <c r="H2537" s="18"/>
    </row>
    <row r="2538" spans="1:11" ht="15.5">
      <c r="A2538" s="19"/>
      <c r="B2538" s="19"/>
      <c r="C2538" s="2"/>
      <c r="D2538" s="17"/>
      <c r="E2538" s="17"/>
      <c r="F2538" s="18"/>
      <c r="G2538" s="1"/>
      <c r="H2538" s="18"/>
    </row>
    <row r="2539" spans="1:11" ht="15.5">
      <c r="A2539" s="19"/>
      <c r="B2539" s="19"/>
      <c r="C2539" s="2"/>
      <c r="D2539" s="17"/>
      <c r="E2539" s="17"/>
      <c r="F2539" s="18"/>
      <c r="G2539" s="1"/>
      <c r="H2539" s="18"/>
    </row>
    <row r="2540" spans="1:11" ht="15.5">
      <c r="A2540" s="19"/>
      <c r="B2540" s="19"/>
      <c r="C2540" s="2"/>
      <c r="D2540" s="17"/>
      <c r="E2540" s="17"/>
      <c r="F2540" s="18"/>
      <c r="G2540" s="1"/>
      <c r="H2540" s="18"/>
    </row>
    <row r="2541" spans="1:11" ht="15.5">
      <c r="A2541" s="19"/>
      <c r="B2541" s="19"/>
      <c r="C2541" s="2"/>
      <c r="D2541" s="17"/>
      <c r="E2541" s="17"/>
      <c r="F2541" s="18"/>
      <c r="G2541" s="1"/>
      <c r="H2541" s="18"/>
    </row>
    <row r="2542" spans="1:11" ht="15.5">
      <c r="A2542" s="19"/>
      <c r="B2542" s="19"/>
      <c r="C2542" s="2"/>
      <c r="D2542" s="17"/>
      <c r="E2542" s="17"/>
      <c r="F2542" s="18"/>
      <c r="G2542" s="1"/>
      <c r="H2542" s="18"/>
    </row>
    <row r="2549" spans="1:8" ht="17.5">
      <c r="A2549" s="705" t="s">
        <v>0</v>
      </c>
      <c r="B2549" s="705"/>
      <c r="C2549" s="705"/>
      <c r="D2549" s="705"/>
      <c r="E2549" s="705"/>
      <c r="F2549" s="705"/>
      <c r="G2549" s="705"/>
      <c r="H2549" s="705"/>
    </row>
    <row r="2550" spans="1:8" ht="15.5">
      <c r="A2550" s="739" t="s">
        <v>11</v>
      </c>
      <c r="B2550" s="739"/>
      <c r="C2550" s="739"/>
      <c r="D2550" s="739"/>
      <c r="E2550" s="739"/>
      <c r="F2550" s="739"/>
      <c r="G2550" s="739"/>
      <c r="H2550" s="739"/>
    </row>
    <row r="2551" spans="1:8" ht="15.5">
      <c r="A2551" s="739" t="s">
        <v>12</v>
      </c>
      <c r="B2551" s="739"/>
      <c r="C2551" s="739"/>
      <c r="D2551" s="739"/>
      <c r="E2551" s="739"/>
      <c r="F2551" s="739"/>
      <c r="G2551" s="739"/>
      <c r="H2551" s="739"/>
    </row>
    <row r="2552" spans="1:8" ht="15.5">
      <c r="A2552" s="3"/>
      <c r="B2552" s="2"/>
      <c r="C2552" s="2"/>
      <c r="D2552" s="4"/>
      <c r="E2552" s="4"/>
      <c r="F2552" s="1"/>
      <c r="G2552" s="1"/>
      <c r="H2552" s="1"/>
    </row>
    <row r="2553" spans="1:8" ht="15.5">
      <c r="A2553" s="3"/>
      <c r="B2553" s="2"/>
      <c r="C2553" s="2"/>
      <c r="D2553" s="4"/>
      <c r="E2553" s="4"/>
      <c r="F2553" s="1"/>
      <c r="G2553" s="1"/>
      <c r="H2553" s="639" t="s">
        <v>934</v>
      </c>
    </row>
    <row r="2554" spans="1:8" ht="15.5">
      <c r="A2554" s="463" t="s">
        <v>847</v>
      </c>
      <c r="B2554" s="5"/>
      <c r="C2554" s="5"/>
      <c r="D2554" s="5"/>
      <c r="E2554" s="5"/>
      <c r="F2554" s="1"/>
      <c r="G2554" s="1"/>
      <c r="H2554" s="1"/>
    </row>
    <row r="2555" spans="1:8" ht="16" thickBot="1">
      <c r="A2555" s="3"/>
      <c r="B2555" s="5"/>
      <c r="C2555" s="2"/>
      <c r="D2555" s="4"/>
      <c r="E2555" s="4"/>
      <c r="F2555" s="1"/>
      <c r="G2555" s="1"/>
      <c r="H2555" s="1"/>
    </row>
    <row r="2556" spans="1:8" ht="16.5" thickTop="1" thickBot="1">
      <c r="A2556" s="6" t="s">
        <v>3</v>
      </c>
      <c r="B2556" s="616" t="s">
        <v>901</v>
      </c>
      <c r="C2556" s="616" t="s">
        <v>291</v>
      </c>
      <c r="D2556" s="7" t="s">
        <v>4</v>
      </c>
      <c r="E2556" s="7" t="s">
        <v>13</v>
      </c>
      <c r="F2556" s="8" t="s">
        <v>6</v>
      </c>
      <c r="G2556" s="8" t="s">
        <v>7</v>
      </c>
      <c r="H2556" s="9" t="s">
        <v>8</v>
      </c>
    </row>
    <row r="2557" spans="1:8" ht="13" thickTop="1">
      <c r="A2557" s="206">
        <v>1</v>
      </c>
      <c r="B2557" s="49" t="s">
        <v>902</v>
      </c>
      <c r="C2557" s="94" t="s">
        <v>17</v>
      </c>
      <c r="D2557" s="95"/>
      <c r="E2557" s="95" t="s">
        <v>131</v>
      </c>
      <c r="F2557" s="45">
        <v>312018740.38</v>
      </c>
      <c r="G2557" s="52"/>
      <c r="H2557" s="70"/>
    </row>
    <row r="2558" spans="1:8">
      <c r="A2558" s="54">
        <v>2</v>
      </c>
      <c r="B2558" s="55" t="s">
        <v>897</v>
      </c>
      <c r="C2558" s="42" t="s">
        <v>121</v>
      </c>
      <c r="D2558" s="36"/>
      <c r="E2558" s="36" t="s">
        <v>157</v>
      </c>
      <c r="F2558" s="201">
        <v>21729117.73</v>
      </c>
      <c r="G2558" s="58"/>
      <c r="H2558" s="70"/>
    </row>
    <row r="2559" spans="1:8">
      <c r="A2559" s="54">
        <v>3</v>
      </c>
      <c r="B2559" s="55" t="s">
        <v>898</v>
      </c>
      <c r="C2559" s="42" t="s">
        <v>121</v>
      </c>
      <c r="D2559" s="36"/>
      <c r="E2559" s="36" t="s">
        <v>157</v>
      </c>
      <c r="F2559" s="201">
        <v>41907736.409999996</v>
      </c>
      <c r="G2559" s="58"/>
      <c r="H2559" s="70"/>
    </row>
    <row r="2560" spans="1:8">
      <c r="A2560" s="54">
        <v>4</v>
      </c>
      <c r="B2560" s="55" t="s">
        <v>899</v>
      </c>
      <c r="C2560" s="42" t="s">
        <v>121</v>
      </c>
      <c r="D2560" s="36"/>
      <c r="E2560" s="36" t="s">
        <v>157</v>
      </c>
      <c r="F2560" s="46"/>
      <c r="G2560" s="201">
        <v>72137193</v>
      </c>
      <c r="H2560" s="70"/>
    </row>
    <row r="2561" spans="1:8">
      <c r="A2561" s="54">
        <v>5</v>
      </c>
      <c r="B2561" s="55" t="s">
        <v>896</v>
      </c>
      <c r="C2561" s="42" t="s">
        <v>121</v>
      </c>
      <c r="D2561" s="36"/>
      <c r="E2561" s="36" t="s">
        <v>157</v>
      </c>
      <c r="F2561" s="201">
        <v>111382920.91</v>
      </c>
      <c r="G2561" s="58"/>
      <c r="H2561" s="70"/>
    </row>
    <row r="2562" spans="1:8">
      <c r="A2562" s="54">
        <v>6</v>
      </c>
      <c r="B2562" s="55" t="s">
        <v>896</v>
      </c>
      <c r="C2562" s="193" t="s">
        <v>177</v>
      </c>
      <c r="D2562" s="36"/>
      <c r="E2562" s="36" t="s">
        <v>178</v>
      </c>
      <c r="F2562" s="46"/>
      <c r="G2562" s="58"/>
      <c r="H2562" s="70"/>
    </row>
    <row r="2563" spans="1:8">
      <c r="A2563" s="54">
        <v>7</v>
      </c>
      <c r="B2563" s="55" t="s">
        <v>896</v>
      </c>
      <c r="C2563" s="42" t="s">
        <v>130</v>
      </c>
      <c r="D2563" s="36"/>
      <c r="E2563" s="36" t="s">
        <v>164</v>
      </c>
      <c r="F2563" s="46"/>
      <c r="G2563" s="58"/>
      <c r="H2563" s="70"/>
    </row>
    <row r="2564" spans="1:8">
      <c r="A2564" s="54">
        <v>8</v>
      </c>
      <c r="B2564" s="55" t="s">
        <v>896</v>
      </c>
      <c r="C2564" s="42" t="s">
        <v>163</v>
      </c>
      <c r="D2564" s="36"/>
      <c r="E2564" s="36" t="s">
        <v>164</v>
      </c>
      <c r="F2564" s="46"/>
      <c r="G2564" s="46"/>
      <c r="H2564" s="70"/>
    </row>
    <row r="2565" spans="1:8">
      <c r="A2565" s="54">
        <v>9</v>
      </c>
      <c r="B2565" s="459" t="s">
        <v>896</v>
      </c>
      <c r="C2565" s="462" t="s">
        <v>744</v>
      </c>
      <c r="D2565" s="460"/>
      <c r="E2565" s="460" t="s">
        <v>166</v>
      </c>
      <c r="F2565" s="461"/>
      <c r="G2565" s="46"/>
      <c r="H2565" s="70"/>
    </row>
    <row r="2566" spans="1:8">
      <c r="A2566" s="54">
        <v>10</v>
      </c>
      <c r="B2566" s="55" t="s">
        <v>897</v>
      </c>
      <c r="C2566" s="42" t="s">
        <v>195</v>
      </c>
      <c r="D2566" s="36"/>
      <c r="E2566" s="36" t="s">
        <v>173</v>
      </c>
      <c r="F2566" s="58"/>
      <c r="G2566" s="58"/>
      <c r="H2566" s="59"/>
    </row>
    <row r="2567" spans="1:8">
      <c r="A2567" s="54">
        <v>11</v>
      </c>
      <c r="B2567" s="55" t="s">
        <v>896</v>
      </c>
      <c r="C2567" s="42" t="s">
        <v>195</v>
      </c>
      <c r="D2567" s="36"/>
      <c r="E2567" s="36" t="s">
        <v>173</v>
      </c>
      <c r="F2567" s="58"/>
      <c r="G2567" s="46"/>
      <c r="H2567" s="59"/>
    </row>
    <row r="2568" spans="1:8">
      <c r="A2568" s="54">
        <v>12</v>
      </c>
      <c r="B2568" s="55" t="s">
        <v>896</v>
      </c>
      <c r="C2568" s="42" t="s">
        <v>308</v>
      </c>
      <c r="D2568" s="36"/>
      <c r="E2568" s="36" t="s">
        <v>168</v>
      </c>
      <c r="F2568" s="46"/>
      <c r="G2568" s="58"/>
      <c r="H2568" s="59"/>
    </row>
    <row r="2569" spans="1:8">
      <c r="A2569" s="54">
        <v>13</v>
      </c>
      <c r="B2569" s="65" t="s">
        <v>896</v>
      </c>
      <c r="C2569" s="116" t="s">
        <v>288</v>
      </c>
      <c r="D2569" s="125"/>
      <c r="E2569" s="125" t="s">
        <v>287</v>
      </c>
      <c r="F2569" s="46"/>
      <c r="G2569" s="58"/>
      <c r="H2569" s="59"/>
    </row>
    <row r="2570" spans="1:8">
      <c r="A2570" s="54">
        <v>14</v>
      </c>
      <c r="B2570" s="55" t="s">
        <v>896</v>
      </c>
      <c r="C2570" s="116" t="s">
        <v>318</v>
      </c>
      <c r="D2570" s="125"/>
      <c r="E2570" s="125" t="s">
        <v>278</v>
      </c>
      <c r="F2570" s="46"/>
      <c r="G2570" s="46"/>
      <c r="H2570" s="59"/>
    </row>
    <row r="2571" spans="1:8">
      <c r="A2571" s="54">
        <v>15</v>
      </c>
      <c r="B2571" s="55" t="s">
        <v>896</v>
      </c>
      <c r="C2571" s="66" t="s">
        <v>400</v>
      </c>
      <c r="D2571" s="40"/>
      <c r="E2571" s="84" t="s">
        <v>399</v>
      </c>
      <c r="F2571" s="46"/>
      <c r="G2571" s="58"/>
      <c r="H2571" s="59"/>
    </row>
    <row r="2572" spans="1:8">
      <c r="A2572" s="64"/>
      <c r="B2572" s="75"/>
      <c r="C2572" s="185"/>
      <c r="D2572" s="40"/>
      <c r="E2572" s="40"/>
      <c r="F2572" s="46"/>
      <c r="G2572" s="58"/>
      <c r="H2572" s="59"/>
    </row>
    <row r="2573" spans="1:8">
      <c r="A2573" s="64"/>
      <c r="B2573" s="459"/>
      <c r="C2573" s="462"/>
      <c r="D2573" s="460"/>
      <c r="E2573" s="460"/>
      <c r="F2573" s="461"/>
      <c r="G2573" s="58"/>
      <c r="H2573" s="59"/>
    </row>
    <row r="2574" spans="1:8">
      <c r="A2574" s="64"/>
      <c r="B2574" s="75"/>
      <c r="C2574" s="185"/>
      <c r="D2574" s="40"/>
      <c r="E2574" s="40"/>
      <c r="F2574" s="46"/>
      <c r="G2574" s="58"/>
      <c r="H2574" s="59"/>
    </row>
    <row r="2575" spans="1:8">
      <c r="A2575" s="64"/>
      <c r="B2575" s="75"/>
      <c r="C2575" s="185"/>
      <c r="D2575" s="40"/>
      <c r="E2575" s="40"/>
      <c r="F2575" s="46"/>
      <c r="G2575" s="58"/>
      <c r="H2575" s="59"/>
    </row>
    <row r="2576" spans="1:8">
      <c r="A2576" s="64"/>
      <c r="B2576" s="75"/>
      <c r="C2576" s="185"/>
      <c r="D2576" s="40"/>
      <c r="E2576" s="40"/>
      <c r="F2576" s="46"/>
      <c r="G2576" s="58"/>
      <c r="H2576" s="59"/>
    </row>
    <row r="2577" spans="1:11">
      <c r="A2577" s="64"/>
      <c r="B2577" s="75"/>
      <c r="C2577" s="185"/>
      <c r="D2577" s="40"/>
      <c r="E2577" s="40"/>
      <c r="F2577" s="46"/>
      <c r="G2577" s="58"/>
      <c r="H2577" s="59"/>
    </row>
    <row r="2578" spans="1:11">
      <c r="A2578" s="64"/>
      <c r="B2578" s="75"/>
      <c r="C2578" s="185"/>
      <c r="D2578" s="40"/>
      <c r="E2578" s="40"/>
      <c r="F2578" s="46"/>
      <c r="G2578" s="58"/>
      <c r="H2578" s="59"/>
    </row>
    <row r="2579" spans="1:11">
      <c r="A2579" s="64"/>
      <c r="B2579" s="75"/>
      <c r="C2579" s="185"/>
      <c r="D2579" s="40"/>
      <c r="E2579" s="40"/>
      <c r="F2579" s="46"/>
      <c r="G2579" s="58"/>
      <c r="H2579" s="59"/>
    </row>
    <row r="2580" spans="1:11">
      <c r="A2580" s="64"/>
      <c r="B2580" s="75"/>
      <c r="C2580" s="185"/>
      <c r="D2580" s="40"/>
      <c r="E2580" s="40"/>
      <c r="F2580" s="46"/>
      <c r="G2580" s="58"/>
      <c r="H2580" s="59"/>
    </row>
    <row r="2581" spans="1:11">
      <c r="A2581" s="64"/>
      <c r="B2581" s="75"/>
      <c r="C2581" s="185"/>
      <c r="D2581" s="40"/>
      <c r="E2581" s="40"/>
      <c r="F2581" s="46"/>
      <c r="G2581" s="58"/>
      <c r="H2581" s="59"/>
    </row>
    <row r="2582" spans="1:11">
      <c r="A2582" s="64"/>
      <c r="B2582" s="75"/>
      <c r="C2582" s="185"/>
      <c r="D2582" s="40"/>
      <c r="E2582" s="40"/>
      <c r="F2582" s="46"/>
      <c r="G2582" s="58"/>
      <c r="H2582" s="59"/>
    </row>
    <row r="2583" spans="1:11">
      <c r="A2583" s="64"/>
      <c r="B2583" s="75"/>
      <c r="C2583" s="185"/>
      <c r="D2583" s="40"/>
      <c r="E2583" s="40"/>
      <c r="F2583" s="46"/>
      <c r="G2583" s="58"/>
      <c r="H2583" s="59"/>
    </row>
    <row r="2584" spans="1:11" ht="13" thickBot="1">
      <c r="A2584" s="64"/>
      <c r="B2584" s="75"/>
      <c r="C2584" s="185"/>
      <c r="D2584" s="40"/>
      <c r="E2584" s="40"/>
      <c r="F2584" s="46"/>
      <c r="G2584" s="58"/>
      <c r="H2584" s="99"/>
    </row>
    <row r="2585" spans="1:11" ht="14" thickTop="1" thickBot="1">
      <c r="A2585" s="749" t="s">
        <v>10</v>
      </c>
      <c r="B2585" s="750"/>
      <c r="C2585" s="750"/>
      <c r="D2585" s="71"/>
      <c r="E2585" s="71"/>
      <c r="F2585" s="62">
        <f>SUM(F2557:F2584)</f>
        <v>487038515.42999995</v>
      </c>
      <c r="G2585" s="62">
        <f>SUM(G2557:G2584)</f>
        <v>72137193</v>
      </c>
      <c r="H2585" s="63">
        <f>SUM(F2585-G2585)</f>
        <v>414901322.42999995</v>
      </c>
      <c r="I2585" s="44">
        <f>F2585</f>
        <v>487038515.42999995</v>
      </c>
      <c r="J2585" s="44">
        <f>G2585</f>
        <v>72137193</v>
      </c>
      <c r="K2585" s="44">
        <f>H2585</f>
        <v>414901322.42999995</v>
      </c>
    </row>
    <row r="2586" spans="1:11" ht="13.5" thickTop="1">
      <c r="A2586" s="166"/>
      <c r="B2586" s="166"/>
      <c r="C2586" s="166"/>
      <c r="D2586" s="167"/>
      <c r="E2586" s="167"/>
      <c r="F2586" s="168"/>
      <c r="G2586" s="168"/>
      <c r="H2586" s="168"/>
    </row>
    <row r="2587" spans="1:11" ht="15.5">
      <c r="A2587" s="5"/>
      <c r="B2587" s="5"/>
      <c r="C2587" s="5"/>
      <c r="D2587" s="5"/>
      <c r="E2587" s="5"/>
      <c r="F2587" s="1"/>
      <c r="G2587" s="1"/>
      <c r="H2587" s="1"/>
    </row>
    <row r="2588" spans="1:11" ht="15.5">
      <c r="A2588" s="3"/>
      <c r="B2588" s="5"/>
      <c r="C2588" s="2"/>
      <c r="D2588" s="4"/>
      <c r="E2588" s="4"/>
      <c r="F2588" s="1"/>
      <c r="G2588" s="1"/>
      <c r="H2588" s="1"/>
    </row>
    <row r="2589" spans="1:11" ht="15.5">
      <c r="A2589" s="3"/>
      <c r="B2589" s="4"/>
      <c r="C2589" s="4"/>
      <c r="D2589" s="4"/>
      <c r="E2589" s="4"/>
      <c r="F2589" s="190"/>
      <c r="G2589" s="190"/>
      <c r="H2589" s="190"/>
    </row>
    <row r="2590" spans="1:11" ht="15.5">
      <c r="A2590" s="3"/>
      <c r="B2590" s="4"/>
      <c r="C2590" s="4"/>
      <c r="D2590" s="4"/>
      <c r="E2590" s="4"/>
      <c r="F2590" s="190"/>
      <c r="G2590" s="190"/>
      <c r="H2590" s="190"/>
    </row>
    <row r="2591" spans="1:11">
      <c r="A2591" s="188"/>
      <c r="B2591" s="151"/>
      <c r="D2591" s="189"/>
      <c r="E2591" s="189"/>
      <c r="G2591" s="81"/>
      <c r="H2591" s="81"/>
    </row>
    <row r="2592" spans="1:11">
      <c r="A2592" s="188"/>
      <c r="B2592" s="151"/>
      <c r="D2592" s="189"/>
      <c r="E2592" s="189"/>
      <c r="G2592" s="81"/>
      <c r="H2592" s="81"/>
    </row>
    <row r="2593" spans="1:8">
      <c r="A2593" s="188"/>
      <c r="B2593" s="151"/>
      <c r="D2593" s="189"/>
      <c r="E2593" s="189"/>
      <c r="G2593" s="81"/>
      <c r="H2593" s="81"/>
    </row>
    <row r="2594" spans="1:8" ht="13">
      <c r="A2594" s="166"/>
      <c r="B2594" s="166"/>
      <c r="C2594" s="166"/>
      <c r="D2594" s="167"/>
      <c r="E2594" s="167"/>
      <c r="F2594" s="168"/>
      <c r="G2594" s="168"/>
      <c r="H2594" s="168"/>
    </row>
    <row r="2595" spans="1:8" ht="15.5">
      <c r="A2595" s="19"/>
      <c r="B2595" s="19"/>
      <c r="C2595" s="2"/>
      <c r="D2595" s="17"/>
      <c r="E2595" s="17"/>
      <c r="F2595" s="18"/>
      <c r="G2595" s="1"/>
      <c r="H2595" s="18"/>
    </row>
    <row r="2596" spans="1:8" ht="15.5">
      <c r="A2596" s="19"/>
      <c r="B2596" s="19"/>
      <c r="C2596" s="2"/>
      <c r="D2596" s="17"/>
      <c r="E2596" s="17"/>
      <c r="F2596" s="18"/>
      <c r="G2596" s="1"/>
      <c r="H2596" s="18"/>
    </row>
    <row r="2597" spans="1:8" ht="15.5">
      <c r="A2597" s="19"/>
      <c r="B2597" s="19"/>
      <c r="C2597" s="2"/>
      <c r="D2597" s="17"/>
      <c r="E2597" s="17"/>
      <c r="F2597" s="18"/>
      <c r="G2597" s="1"/>
      <c r="H2597" s="18"/>
    </row>
    <row r="2598" spans="1:8" ht="15.5">
      <c r="A2598" s="19"/>
      <c r="B2598" s="19"/>
      <c r="C2598" s="2"/>
      <c r="D2598" s="17"/>
      <c r="E2598" s="17"/>
      <c r="F2598" s="18"/>
      <c r="G2598" s="1"/>
      <c r="H2598" s="18"/>
    </row>
    <row r="2599" spans="1:8" ht="15.5">
      <c r="A2599" s="19"/>
      <c r="B2599" s="19"/>
      <c r="C2599" s="2"/>
      <c r="D2599" s="17"/>
      <c r="E2599" s="17"/>
      <c r="F2599" s="18"/>
      <c r="G2599" s="1"/>
      <c r="H2599" s="18"/>
    </row>
    <row r="2600" spans="1:8" ht="15.5">
      <c r="A2600" s="19"/>
      <c r="B2600" s="19"/>
      <c r="C2600" s="2"/>
      <c r="D2600" s="17"/>
      <c r="E2600" s="17"/>
      <c r="F2600" s="18"/>
      <c r="G2600" s="1"/>
      <c r="H2600" s="18"/>
    </row>
    <row r="2601" spans="1:8" ht="15.5">
      <c r="A2601" s="19"/>
      <c r="B2601" s="19"/>
      <c r="C2601" s="2"/>
      <c r="D2601" s="17"/>
      <c r="E2601" s="17"/>
      <c r="F2601" s="18"/>
      <c r="G2601" s="1"/>
      <c r="H2601" s="18"/>
    </row>
    <row r="2602" spans="1:8" ht="15.5">
      <c r="A2602" s="19"/>
      <c r="B2602" s="19"/>
      <c r="C2602" s="2"/>
      <c r="D2602" s="17"/>
      <c r="E2602" s="17"/>
      <c r="F2602" s="18"/>
      <c r="G2602" s="1"/>
      <c r="H2602" s="18"/>
    </row>
    <row r="2603" spans="1:8" ht="17.5">
      <c r="A2603" s="705" t="s">
        <v>0</v>
      </c>
      <c r="B2603" s="705"/>
      <c r="C2603" s="705"/>
      <c r="D2603" s="705"/>
      <c r="E2603" s="705"/>
      <c r="F2603" s="705"/>
      <c r="G2603" s="705"/>
      <c r="H2603" s="705"/>
    </row>
    <row r="2604" spans="1:8" ht="15.5">
      <c r="A2604" s="739" t="s">
        <v>11</v>
      </c>
      <c r="B2604" s="739"/>
      <c r="C2604" s="739"/>
      <c r="D2604" s="739"/>
      <c r="E2604" s="739"/>
      <c r="F2604" s="739"/>
      <c r="G2604" s="739"/>
      <c r="H2604" s="739"/>
    </row>
    <row r="2605" spans="1:8" ht="15.5">
      <c r="A2605" s="739" t="s">
        <v>12</v>
      </c>
      <c r="B2605" s="739"/>
      <c r="C2605" s="739"/>
      <c r="D2605" s="739"/>
      <c r="E2605" s="739"/>
      <c r="F2605" s="739"/>
      <c r="G2605" s="739"/>
      <c r="H2605" s="739"/>
    </row>
    <row r="2606" spans="1:8" ht="15.5">
      <c r="A2606" s="3"/>
      <c r="B2606" s="2"/>
      <c r="C2606" s="2"/>
      <c r="D2606" s="4"/>
      <c r="E2606" s="4"/>
      <c r="F2606" s="1"/>
      <c r="G2606" s="1"/>
      <c r="H2606" s="1"/>
    </row>
    <row r="2607" spans="1:8" ht="15.5">
      <c r="A2607" s="3"/>
      <c r="B2607" s="2"/>
      <c r="C2607" s="2"/>
      <c r="D2607" s="4"/>
      <c r="E2607" s="4"/>
      <c r="F2607" s="1"/>
      <c r="G2607" s="1"/>
      <c r="H2607" s="639" t="s">
        <v>935</v>
      </c>
    </row>
    <row r="2608" spans="1:8" ht="15.5">
      <c r="A2608" s="740" t="s">
        <v>848</v>
      </c>
      <c r="B2608" s="741"/>
      <c r="C2608" s="741"/>
      <c r="D2608" s="741"/>
      <c r="E2608" s="741"/>
      <c r="F2608" s="1"/>
      <c r="G2608" s="1"/>
      <c r="H2608" s="1"/>
    </row>
    <row r="2609" spans="1:8" ht="16" thickBot="1">
      <c r="A2609" s="3"/>
      <c r="B2609" s="5"/>
      <c r="C2609" s="2"/>
      <c r="D2609" s="4"/>
      <c r="E2609" s="4"/>
      <c r="F2609" s="1"/>
      <c r="G2609" s="1"/>
      <c r="H2609" s="1"/>
    </row>
    <row r="2610" spans="1:8" ht="16.5" thickTop="1" thickBot="1">
      <c r="A2610" s="6" t="s">
        <v>3</v>
      </c>
      <c r="B2610" s="616" t="s">
        <v>901</v>
      </c>
      <c r="C2610" s="616" t="s">
        <v>291</v>
      </c>
      <c r="D2610" s="7" t="s">
        <v>4</v>
      </c>
      <c r="E2610" s="7" t="s">
        <v>13</v>
      </c>
      <c r="F2610" s="8" t="s">
        <v>6</v>
      </c>
      <c r="G2610" s="8" t="s">
        <v>7</v>
      </c>
      <c r="H2610" s="9" t="s">
        <v>8</v>
      </c>
    </row>
    <row r="2611" spans="1:8" ht="13" thickTop="1">
      <c r="A2611" s="64">
        <v>1</v>
      </c>
      <c r="B2611" s="49" t="s">
        <v>902</v>
      </c>
      <c r="C2611" s="73" t="s">
        <v>17</v>
      </c>
      <c r="D2611" s="74"/>
      <c r="E2611" s="74" t="s">
        <v>131</v>
      </c>
      <c r="F2611" s="103">
        <v>118284071.52</v>
      </c>
      <c r="G2611" s="68"/>
      <c r="H2611" s="70"/>
    </row>
    <row r="2612" spans="1:8">
      <c r="A2612" s="64">
        <v>2</v>
      </c>
      <c r="B2612" s="55" t="s">
        <v>897</v>
      </c>
      <c r="C2612" s="116" t="s">
        <v>159</v>
      </c>
      <c r="D2612" s="125"/>
      <c r="E2612" s="57" t="s">
        <v>158</v>
      </c>
      <c r="F2612" s="58">
        <v>8005163.1299999999</v>
      </c>
      <c r="G2612" s="58"/>
      <c r="H2612" s="70"/>
    </row>
    <row r="2613" spans="1:8">
      <c r="A2613" s="64">
        <v>3</v>
      </c>
      <c r="B2613" s="55" t="s">
        <v>907</v>
      </c>
      <c r="C2613" s="116" t="s">
        <v>159</v>
      </c>
      <c r="D2613" s="36"/>
      <c r="E2613" s="57" t="s">
        <v>158</v>
      </c>
      <c r="F2613" s="194">
        <v>2478515.94</v>
      </c>
      <c r="G2613" s="58"/>
      <c r="H2613" s="70"/>
    </row>
    <row r="2614" spans="1:8">
      <c r="A2614" s="64">
        <v>4</v>
      </c>
      <c r="B2614" s="55" t="s">
        <v>896</v>
      </c>
      <c r="C2614" s="183" t="s">
        <v>177</v>
      </c>
      <c r="D2614" s="125"/>
      <c r="E2614" s="125" t="s">
        <v>178</v>
      </c>
      <c r="F2614" s="46">
        <v>24673851.969999999</v>
      </c>
      <c r="G2614" s="58"/>
      <c r="H2614" s="70"/>
    </row>
    <row r="2615" spans="1:8">
      <c r="A2615" s="64">
        <v>5</v>
      </c>
      <c r="B2615" s="65" t="s">
        <v>896</v>
      </c>
      <c r="C2615" s="185" t="s">
        <v>130</v>
      </c>
      <c r="D2615" s="40"/>
      <c r="E2615" s="40" t="s">
        <v>164</v>
      </c>
      <c r="F2615" s="58"/>
      <c r="G2615" s="58"/>
      <c r="H2615" s="70"/>
    </row>
    <row r="2616" spans="1:8">
      <c r="A2616" s="64">
        <v>6</v>
      </c>
      <c r="B2616" s="65" t="s">
        <v>896</v>
      </c>
      <c r="C2616" s="42" t="s">
        <v>106</v>
      </c>
      <c r="D2616" s="125"/>
      <c r="E2616" s="125" t="s">
        <v>165</v>
      </c>
      <c r="F2616" s="58"/>
      <c r="G2616" s="58"/>
      <c r="H2616" s="70"/>
    </row>
    <row r="2617" spans="1:8">
      <c r="A2617" s="54"/>
      <c r="B2617" s="78"/>
      <c r="C2617" s="42"/>
      <c r="D2617" s="125"/>
      <c r="E2617" s="125"/>
      <c r="F2617" s="58"/>
      <c r="G2617" s="58"/>
      <c r="H2617" s="59"/>
    </row>
    <row r="2618" spans="1:8">
      <c r="A2618" s="54"/>
      <c r="B2618" s="78"/>
      <c r="C2618" s="42"/>
      <c r="D2618" s="125"/>
      <c r="E2618" s="125"/>
      <c r="F2618" s="58"/>
      <c r="G2618" s="58"/>
      <c r="H2618" s="59"/>
    </row>
    <row r="2619" spans="1:8">
      <c r="A2619" s="54"/>
      <c r="B2619" s="78"/>
      <c r="C2619" s="42"/>
      <c r="D2619" s="125"/>
      <c r="E2619" s="125"/>
      <c r="F2619" s="58"/>
      <c r="G2619" s="58"/>
      <c r="H2619" s="59"/>
    </row>
    <row r="2620" spans="1:8">
      <c r="A2620" s="54"/>
      <c r="B2620" s="78"/>
      <c r="C2620" s="42"/>
      <c r="D2620" s="125"/>
      <c r="E2620" s="125"/>
      <c r="F2620" s="58"/>
      <c r="G2620" s="58"/>
      <c r="H2620" s="59"/>
    </row>
    <row r="2621" spans="1:8">
      <c r="A2621" s="54"/>
      <c r="B2621" s="78"/>
      <c r="C2621" s="42"/>
      <c r="D2621" s="125"/>
      <c r="E2621" s="125"/>
      <c r="F2621" s="58"/>
      <c r="G2621" s="58"/>
      <c r="H2621" s="59"/>
    </row>
    <row r="2622" spans="1:8">
      <c r="A2622" s="54"/>
      <c r="B2622" s="78"/>
      <c r="C2622" s="42"/>
      <c r="D2622" s="125"/>
      <c r="E2622" s="125"/>
      <c r="F2622" s="58"/>
      <c r="G2622" s="58"/>
      <c r="H2622" s="59"/>
    </row>
    <row r="2623" spans="1:8">
      <c r="A2623" s="54"/>
      <c r="B2623" s="78"/>
      <c r="C2623" s="42"/>
      <c r="D2623" s="125"/>
      <c r="E2623" s="125"/>
      <c r="F2623" s="58"/>
      <c r="G2623" s="58"/>
      <c r="H2623" s="59"/>
    </row>
    <row r="2624" spans="1:8">
      <c r="A2624" s="54"/>
      <c r="B2624" s="78"/>
      <c r="C2624" s="42"/>
      <c r="D2624" s="125"/>
      <c r="E2624" s="125"/>
      <c r="F2624" s="58"/>
      <c r="G2624" s="58"/>
      <c r="H2624" s="59"/>
    </row>
    <row r="2625" spans="1:11">
      <c r="A2625" s="54"/>
      <c r="B2625" s="78"/>
      <c r="C2625" s="42"/>
      <c r="D2625" s="125"/>
      <c r="E2625" s="125"/>
      <c r="F2625" s="58"/>
      <c r="G2625" s="58"/>
      <c r="H2625" s="59"/>
    </row>
    <row r="2626" spans="1:11">
      <c r="A2626" s="54"/>
      <c r="B2626" s="78"/>
      <c r="C2626" s="42"/>
      <c r="D2626" s="125"/>
      <c r="E2626" s="125"/>
      <c r="F2626" s="58"/>
      <c r="G2626" s="58"/>
      <c r="H2626" s="59"/>
    </row>
    <row r="2627" spans="1:11">
      <c r="A2627" s="54"/>
      <c r="B2627" s="78"/>
      <c r="C2627" s="42"/>
      <c r="D2627" s="125"/>
      <c r="E2627" s="125"/>
      <c r="F2627" s="58"/>
      <c r="G2627" s="58"/>
      <c r="H2627" s="59"/>
    </row>
    <row r="2628" spans="1:11">
      <c r="A2628" s="54"/>
      <c r="B2628" s="78"/>
      <c r="C2628" s="42"/>
      <c r="D2628" s="125"/>
      <c r="E2628" s="125"/>
      <c r="F2628" s="58"/>
      <c r="G2628" s="58"/>
      <c r="H2628" s="59"/>
    </row>
    <row r="2629" spans="1:11">
      <c r="A2629" s="54"/>
      <c r="B2629" s="78"/>
      <c r="C2629" s="185"/>
      <c r="D2629" s="40"/>
      <c r="E2629" s="40"/>
      <c r="F2629" s="58"/>
      <c r="G2629" s="58"/>
      <c r="H2629" s="59"/>
    </row>
    <row r="2630" spans="1:11">
      <c r="A2630" s="54"/>
      <c r="B2630" s="78"/>
      <c r="C2630" s="42"/>
      <c r="D2630" s="125"/>
      <c r="E2630" s="125"/>
      <c r="F2630" s="58"/>
      <c r="G2630" s="58"/>
      <c r="H2630" s="59"/>
    </row>
    <row r="2631" spans="1:11">
      <c r="A2631" s="54"/>
      <c r="B2631" s="78"/>
      <c r="C2631" s="193"/>
      <c r="D2631" s="125"/>
      <c r="E2631" s="125"/>
      <c r="F2631" s="58"/>
      <c r="G2631" s="58"/>
      <c r="H2631" s="59"/>
    </row>
    <row r="2632" spans="1:11">
      <c r="A2632" s="54"/>
      <c r="B2632" s="78"/>
      <c r="C2632" s="193"/>
      <c r="D2632" s="40"/>
      <c r="E2632" s="40"/>
      <c r="F2632" s="58"/>
      <c r="G2632" s="58"/>
      <c r="H2632" s="59"/>
    </row>
    <row r="2633" spans="1:11">
      <c r="A2633" s="54"/>
      <c r="B2633" s="55"/>
      <c r="C2633" s="80"/>
      <c r="D2633" s="125"/>
      <c r="E2633" s="125"/>
      <c r="F2633" s="58"/>
      <c r="G2633" s="58"/>
      <c r="H2633" s="59"/>
    </row>
    <row r="2634" spans="1:11">
      <c r="A2634" s="54"/>
      <c r="B2634" s="78"/>
      <c r="C2634" s="42"/>
      <c r="D2634" s="125"/>
      <c r="E2634" s="125"/>
      <c r="F2634" s="58"/>
      <c r="G2634" s="58"/>
      <c r="H2634" s="59"/>
    </row>
    <row r="2635" spans="1:11">
      <c r="A2635" s="54"/>
      <c r="B2635" s="78"/>
      <c r="C2635" s="42"/>
      <c r="D2635" s="36"/>
      <c r="E2635" s="36"/>
      <c r="F2635" s="58"/>
      <c r="G2635" s="58"/>
      <c r="H2635" s="59"/>
    </row>
    <row r="2636" spans="1:11">
      <c r="A2636" s="54"/>
      <c r="B2636" s="78"/>
      <c r="C2636" s="42"/>
      <c r="D2636" s="36"/>
      <c r="E2636" s="36"/>
      <c r="F2636" s="58"/>
      <c r="G2636" s="58"/>
      <c r="H2636" s="59"/>
    </row>
    <row r="2637" spans="1:11" ht="13" thickBot="1">
      <c r="A2637" s="96"/>
      <c r="B2637" s="137"/>
      <c r="C2637" s="102"/>
      <c r="D2637" s="97"/>
      <c r="E2637" s="97"/>
      <c r="F2637" s="98"/>
      <c r="G2637" s="98"/>
      <c r="H2637" s="99"/>
    </row>
    <row r="2638" spans="1:11" ht="14" thickTop="1" thickBot="1">
      <c r="A2638" s="749" t="s">
        <v>10</v>
      </c>
      <c r="B2638" s="750"/>
      <c r="C2638" s="750"/>
      <c r="D2638" s="71"/>
      <c r="E2638" s="71"/>
      <c r="F2638" s="62">
        <f>SUM(F2611:F2637)</f>
        <v>153441602.56</v>
      </c>
      <c r="G2638" s="62">
        <f>SUM(G2611:G2637)</f>
        <v>0</v>
      </c>
      <c r="H2638" s="63">
        <f>SUM(F2638-G2638)</f>
        <v>153441602.56</v>
      </c>
      <c r="I2638" s="44">
        <f>SUM(F2638)</f>
        <v>153441602.56</v>
      </c>
      <c r="J2638" s="44">
        <f>SUM(G2638)</f>
        <v>0</v>
      </c>
      <c r="K2638" s="44">
        <f>SUM(H2638)</f>
        <v>153441602.56</v>
      </c>
    </row>
    <row r="2639" spans="1:11" ht="16" thickTop="1">
      <c r="A2639" s="3"/>
      <c r="B2639" s="2"/>
      <c r="C2639" s="2"/>
      <c r="D2639" s="4"/>
      <c r="E2639" s="4"/>
      <c r="F2639" s="1"/>
      <c r="G2639" s="1"/>
      <c r="H2639" s="1"/>
    </row>
    <row r="2640" spans="1:11" ht="15.5">
      <c r="A2640" s="3"/>
      <c r="B2640" s="2"/>
      <c r="C2640" s="2"/>
      <c r="D2640" s="4"/>
      <c r="E2640" s="4"/>
      <c r="F2640" s="1"/>
      <c r="G2640" s="1"/>
      <c r="H2640" s="1"/>
    </row>
    <row r="2641" spans="1:8" ht="15.5">
      <c r="A2641" s="3"/>
      <c r="B2641" s="2"/>
      <c r="C2641" s="2"/>
      <c r="D2641" s="4"/>
      <c r="E2641" s="4"/>
      <c r="F2641" s="1"/>
      <c r="G2641" s="1"/>
      <c r="H2641" s="1"/>
    </row>
    <row r="2642" spans="1:8" ht="15.5">
      <c r="A2642" s="3"/>
      <c r="B2642" s="2"/>
      <c r="C2642" s="2"/>
      <c r="D2642" s="4"/>
      <c r="E2642" s="4"/>
      <c r="F2642" s="1"/>
      <c r="G2642" s="1"/>
      <c r="H2642" s="1"/>
    </row>
    <row r="2643" spans="1:8" ht="15.5">
      <c r="A2643" s="3"/>
      <c r="B2643" s="2"/>
      <c r="C2643" s="2"/>
      <c r="D2643" s="4"/>
      <c r="E2643" s="4"/>
      <c r="F2643" s="1"/>
      <c r="G2643" s="1"/>
      <c r="H2643" s="1"/>
    </row>
    <row r="2644" spans="1:8" ht="15.5">
      <c r="A2644" s="3"/>
      <c r="B2644" s="2"/>
      <c r="C2644" s="2"/>
      <c r="D2644" s="4"/>
      <c r="E2644" s="4"/>
      <c r="F2644" s="1"/>
      <c r="G2644" s="1"/>
      <c r="H2644" s="1"/>
    </row>
    <row r="2645" spans="1:8" ht="15.5">
      <c r="A2645" s="3"/>
      <c r="B2645" s="2"/>
      <c r="C2645" s="2"/>
      <c r="D2645" s="4"/>
      <c r="E2645" s="4"/>
      <c r="F2645" s="1"/>
      <c r="G2645" s="1"/>
      <c r="H2645" s="1"/>
    </row>
    <row r="2646" spans="1:8" ht="15.5">
      <c r="A2646" s="3"/>
      <c r="B2646" s="2"/>
      <c r="C2646" s="2"/>
      <c r="D2646" s="4"/>
      <c r="E2646" s="4"/>
      <c r="F2646" s="1"/>
      <c r="G2646" s="1"/>
      <c r="H2646" s="1"/>
    </row>
    <row r="2647" spans="1:8" ht="15.5">
      <c r="A2647" s="3"/>
      <c r="B2647" s="2"/>
      <c r="C2647" s="2"/>
      <c r="D2647" s="4"/>
      <c r="E2647" s="4"/>
      <c r="F2647" s="1"/>
      <c r="G2647" s="1"/>
      <c r="H2647" s="1"/>
    </row>
    <row r="2648" spans="1:8" ht="15.5">
      <c r="A2648" s="3"/>
      <c r="B2648" s="2"/>
      <c r="C2648" s="2"/>
      <c r="D2648" s="4"/>
      <c r="E2648" s="4"/>
      <c r="F2648" s="1"/>
      <c r="G2648" s="1"/>
      <c r="H2648" s="1"/>
    </row>
    <row r="2658" spans="1:8" ht="17.5">
      <c r="A2658" s="705" t="s">
        <v>0</v>
      </c>
      <c r="B2658" s="705"/>
      <c r="C2658" s="705"/>
      <c r="D2658" s="705"/>
      <c r="E2658" s="705"/>
      <c r="F2658" s="705"/>
      <c r="G2658" s="705"/>
      <c r="H2658" s="705"/>
    </row>
    <row r="2659" spans="1:8" ht="15.5">
      <c r="A2659" s="739" t="s">
        <v>11</v>
      </c>
      <c r="B2659" s="739"/>
      <c r="C2659" s="739"/>
      <c r="D2659" s="739"/>
      <c r="E2659" s="739"/>
      <c r="F2659" s="739"/>
      <c r="G2659" s="739"/>
      <c r="H2659" s="739"/>
    </row>
    <row r="2660" spans="1:8" ht="15.5">
      <c r="A2660" s="739" t="s">
        <v>12</v>
      </c>
      <c r="B2660" s="739"/>
      <c r="C2660" s="739"/>
      <c r="D2660" s="739"/>
      <c r="E2660" s="739"/>
      <c r="F2660" s="739"/>
      <c r="G2660" s="739"/>
      <c r="H2660" s="739"/>
    </row>
    <row r="2661" spans="1:8" ht="15.5">
      <c r="A2661" s="3"/>
      <c r="B2661" s="2"/>
      <c r="C2661" s="2"/>
      <c r="D2661" s="4"/>
      <c r="E2661" s="4"/>
      <c r="F2661" s="1"/>
      <c r="G2661" s="1"/>
      <c r="H2661" s="1"/>
    </row>
    <row r="2662" spans="1:8" ht="15.5">
      <c r="A2662" s="3"/>
      <c r="B2662" s="2"/>
      <c r="C2662" s="2"/>
      <c r="D2662" s="4"/>
      <c r="E2662" s="4"/>
      <c r="F2662" s="1"/>
      <c r="G2662" s="1"/>
      <c r="H2662" s="639" t="s">
        <v>936</v>
      </c>
    </row>
    <row r="2663" spans="1:8" ht="15.5">
      <c r="A2663" s="740" t="s">
        <v>849</v>
      </c>
      <c r="B2663" s="741"/>
      <c r="C2663" s="741"/>
      <c r="D2663" s="741"/>
      <c r="E2663" s="741"/>
      <c r="F2663" s="1"/>
      <c r="G2663" s="1"/>
      <c r="H2663" s="1"/>
    </row>
    <row r="2664" spans="1:8" ht="16" thickBot="1">
      <c r="A2664" s="3"/>
      <c r="B2664" s="5"/>
      <c r="C2664" s="2"/>
      <c r="D2664" s="4"/>
      <c r="E2664" s="4"/>
      <c r="F2664" s="1"/>
      <c r="G2664" s="1"/>
      <c r="H2664" s="1"/>
    </row>
    <row r="2665" spans="1:8" ht="16.5" thickTop="1" thickBot="1">
      <c r="A2665" s="6" t="s">
        <v>3</v>
      </c>
      <c r="B2665" s="616" t="s">
        <v>901</v>
      </c>
      <c r="C2665" s="616" t="s">
        <v>291</v>
      </c>
      <c r="D2665" s="7" t="s">
        <v>4</v>
      </c>
      <c r="E2665" s="7" t="s">
        <v>13</v>
      </c>
      <c r="F2665" s="8" t="s">
        <v>6</v>
      </c>
      <c r="G2665" s="8" t="s">
        <v>7</v>
      </c>
      <c r="H2665" s="9" t="s">
        <v>8</v>
      </c>
    </row>
    <row r="2666" spans="1:8" ht="13" thickTop="1">
      <c r="A2666" s="64">
        <v>1</v>
      </c>
      <c r="B2666" s="49" t="s">
        <v>902</v>
      </c>
      <c r="C2666" s="73" t="s">
        <v>17</v>
      </c>
      <c r="D2666" s="74"/>
      <c r="E2666" s="74" t="s">
        <v>131</v>
      </c>
      <c r="F2666" s="103"/>
      <c r="G2666" s="68">
        <v>2832095.31</v>
      </c>
      <c r="H2666" s="70"/>
    </row>
    <row r="2667" spans="1:8">
      <c r="A2667" s="64">
        <v>2</v>
      </c>
      <c r="B2667" s="55" t="s">
        <v>897</v>
      </c>
      <c r="C2667" s="76" t="s">
        <v>161</v>
      </c>
      <c r="D2667" s="125"/>
      <c r="E2667" s="125" t="s">
        <v>160</v>
      </c>
      <c r="F2667" s="141"/>
      <c r="G2667" s="68">
        <v>905812.94</v>
      </c>
      <c r="H2667" s="70"/>
    </row>
    <row r="2668" spans="1:8">
      <c r="A2668" s="64">
        <v>3</v>
      </c>
      <c r="B2668" s="65" t="s">
        <v>898</v>
      </c>
      <c r="C2668" s="76" t="s">
        <v>161</v>
      </c>
      <c r="D2668" s="40"/>
      <c r="E2668" s="40" t="s">
        <v>160</v>
      </c>
      <c r="F2668" s="68">
        <v>916631.79</v>
      </c>
      <c r="H2668" s="70"/>
    </row>
    <row r="2669" spans="1:8">
      <c r="A2669" s="64">
        <v>4</v>
      </c>
      <c r="B2669" s="55" t="s">
        <v>897</v>
      </c>
      <c r="C2669" s="76" t="s">
        <v>161</v>
      </c>
      <c r="D2669" s="40"/>
      <c r="E2669" s="40" t="s">
        <v>160</v>
      </c>
      <c r="F2669" s="141"/>
      <c r="G2669" s="68">
        <v>247084</v>
      </c>
      <c r="H2669" s="70"/>
    </row>
    <row r="2670" spans="1:8">
      <c r="A2670" s="64">
        <v>5</v>
      </c>
      <c r="B2670" s="65" t="s">
        <v>896</v>
      </c>
      <c r="C2670" s="185" t="s">
        <v>130</v>
      </c>
      <c r="D2670" s="40"/>
      <c r="E2670" s="40" t="s">
        <v>164</v>
      </c>
      <c r="F2670" s="141"/>
      <c r="G2670" s="68"/>
      <c r="H2670" s="70"/>
    </row>
    <row r="2671" spans="1:8">
      <c r="A2671" s="64">
        <v>6</v>
      </c>
      <c r="B2671" s="55" t="s">
        <v>896</v>
      </c>
      <c r="C2671" s="100" t="s">
        <v>271</v>
      </c>
      <c r="D2671" s="125"/>
      <c r="E2671" s="93" t="s">
        <v>326</v>
      </c>
      <c r="F2671" s="141"/>
      <c r="G2671" s="68">
        <v>1100000</v>
      </c>
      <c r="H2671" s="70"/>
    </row>
    <row r="2672" spans="1:8">
      <c r="A2672" s="54"/>
      <c r="B2672" s="75"/>
      <c r="C2672" s="185"/>
      <c r="D2672" s="40"/>
      <c r="E2672" s="40"/>
      <c r="F2672" s="46"/>
      <c r="G2672" s="58"/>
      <c r="H2672" s="59"/>
    </row>
    <row r="2673" spans="1:8">
      <c r="A2673" s="54"/>
      <c r="B2673" s="78"/>
      <c r="C2673" s="116"/>
      <c r="D2673" s="36"/>
      <c r="E2673" s="37"/>
      <c r="F2673" s="46"/>
      <c r="G2673" s="58"/>
      <c r="H2673" s="59"/>
    </row>
    <row r="2674" spans="1:8">
      <c r="A2674" s="54"/>
      <c r="B2674" s="78"/>
      <c r="C2674" s="116"/>
      <c r="D2674" s="36"/>
      <c r="E2674" s="37"/>
      <c r="F2674" s="58"/>
      <c r="G2674" s="58"/>
      <c r="H2674" s="59"/>
    </row>
    <row r="2675" spans="1:8">
      <c r="A2675" s="54"/>
      <c r="B2675" s="78"/>
      <c r="C2675" s="42"/>
      <c r="D2675" s="36"/>
      <c r="E2675" s="36"/>
      <c r="F2675" s="58"/>
      <c r="G2675" s="58"/>
      <c r="H2675" s="59"/>
    </row>
    <row r="2676" spans="1:8">
      <c r="A2676" s="54"/>
      <c r="B2676" s="78"/>
      <c r="C2676" s="42"/>
      <c r="D2676" s="36"/>
      <c r="E2676" s="36"/>
      <c r="F2676" s="58"/>
      <c r="G2676" s="58"/>
      <c r="H2676" s="59"/>
    </row>
    <row r="2677" spans="1:8">
      <c r="A2677" s="54"/>
      <c r="B2677" s="78"/>
      <c r="C2677" s="42"/>
      <c r="D2677" s="36"/>
      <c r="E2677" s="36"/>
      <c r="F2677" s="58"/>
      <c r="G2677" s="58"/>
      <c r="H2677" s="59"/>
    </row>
    <row r="2678" spans="1:8">
      <c r="A2678" s="54"/>
      <c r="B2678" s="78"/>
      <c r="C2678" s="42"/>
      <c r="D2678" s="36"/>
      <c r="E2678" s="36"/>
      <c r="F2678" s="58"/>
      <c r="G2678" s="58"/>
      <c r="H2678" s="59"/>
    </row>
    <row r="2679" spans="1:8">
      <c r="A2679" s="54"/>
      <c r="B2679" s="78"/>
      <c r="C2679" s="42"/>
      <c r="D2679" s="36"/>
      <c r="E2679" s="36"/>
      <c r="F2679" s="58"/>
      <c r="G2679" s="58"/>
      <c r="H2679" s="59"/>
    </row>
    <row r="2680" spans="1:8">
      <c r="A2680" s="54"/>
      <c r="B2680" s="78"/>
      <c r="C2680" s="42"/>
      <c r="D2680" s="36"/>
      <c r="E2680" s="36"/>
      <c r="F2680" s="58"/>
      <c r="G2680" s="58"/>
      <c r="H2680" s="59"/>
    </row>
    <row r="2681" spans="1:8">
      <c r="A2681" s="54"/>
      <c r="B2681" s="78"/>
      <c r="C2681" s="42"/>
      <c r="D2681" s="36"/>
      <c r="E2681" s="36"/>
      <c r="F2681" s="58"/>
      <c r="G2681" s="58"/>
      <c r="H2681" s="59"/>
    </row>
    <row r="2682" spans="1:8">
      <c r="A2682" s="54"/>
      <c r="B2682" s="78"/>
      <c r="C2682" s="42"/>
      <c r="D2682" s="36"/>
      <c r="E2682" s="36"/>
      <c r="F2682" s="58"/>
      <c r="G2682" s="58"/>
      <c r="H2682" s="59"/>
    </row>
    <row r="2683" spans="1:8">
      <c r="A2683" s="54"/>
      <c r="B2683" s="78"/>
      <c r="C2683" s="42"/>
      <c r="D2683" s="36"/>
      <c r="E2683" s="36"/>
      <c r="F2683" s="58"/>
      <c r="G2683" s="58"/>
      <c r="H2683" s="59"/>
    </row>
    <row r="2684" spans="1:8">
      <c r="A2684" s="54"/>
      <c r="B2684" s="78"/>
      <c r="C2684" s="42"/>
      <c r="D2684" s="36"/>
      <c r="E2684" s="36"/>
      <c r="F2684" s="58"/>
      <c r="G2684" s="58"/>
      <c r="H2684" s="59"/>
    </row>
    <row r="2685" spans="1:8">
      <c r="A2685" s="54"/>
      <c r="B2685" s="78"/>
      <c r="C2685" s="42"/>
      <c r="D2685" s="36"/>
      <c r="E2685" s="36"/>
      <c r="F2685" s="58"/>
      <c r="G2685" s="58"/>
      <c r="H2685" s="59"/>
    </row>
    <row r="2686" spans="1:8">
      <c r="A2686" s="54"/>
      <c r="B2686" s="78"/>
      <c r="C2686" s="42"/>
      <c r="D2686" s="36"/>
      <c r="E2686" s="36"/>
      <c r="F2686" s="58"/>
      <c r="G2686" s="58"/>
      <c r="H2686" s="59"/>
    </row>
    <row r="2687" spans="1:8">
      <c r="A2687" s="54"/>
      <c r="B2687" s="78"/>
      <c r="C2687" s="42"/>
      <c r="D2687" s="36"/>
      <c r="E2687" s="36"/>
      <c r="F2687" s="58"/>
      <c r="G2687" s="58"/>
      <c r="H2687" s="59"/>
    </row>
    <row r="2688" spans="1:8">
      <c r="A2688" s="54"/>
      <c r="B2688" s="78"/>
      <c r="C2688" s="42"/>
      <c r="D2688" s="36"/>
      <c r="E2688" s="36"/>
      <c r="F2688" s="58"/>
      <c r="G2688" s="58"/>
      <c r="H2688" s="59"/>
    </row>
    <row r="2689" spans="1:11">
      <c r="A2689" s="54"/>
      <c r="B2689" s="78"/>
      <c r="C2689" s="42"/>
      <c r="D2689" s="36"/>
      <c r="E2689" s="36"/>
      <c r="F2689" s="58"/>
      <c r="G2689" s="58"/>
      <c r="H2689" s="59"/>
    </row>
    <row r="2690" spans="1:11">
      <c r="A2690" s="54"/>
      <c r="B2690" s="78"/>
      <c r="C2690" s="42"/>
      <c r="D2690" s="36"/>
      <c r="E2690" s="36"/>
      <c r="F2690" s="58"/>
      <c r="G2690" s="58"/>
      <c r="H2690" s="59"/>
    </row>
    <row r="2691" spans="1:11">
      <c r="A2691" s="54"/>
      <c r="B2691" s="78"/>
      <c r="C2691" s="42"/>
      <c r="D2691" s="36"/>
      <c r="E2691" s="36"/>
      <c r="F2691" s="58"/>
      <c r="G2691" s="58"/>
      <c r="H2691" s="59"/>
    </row>
    <row r="2692" spans="1:11" ht="13" thickBot="1">
      <c r="A2692" s="54"/>
      <c r="B2692" s="78"/>
      <c r="C2692" s="42"/>
      <c r="D2692" s="36"/>
      <c r="E2692" s="36"/>
      <c r="F2692" s="58"/>
      <c r="G2692" s="58"/>
      <c r="H2692" s="99"/>
    </row>
    <row r="2693" spans="1:11" ht="14" thickTop="1" thickBot="1">
      <c r="A2693" s="749" t="s">
        <v>10</v>
      </c>
      <c r="B2693" s="750"/>
      <c r="C2693" s="750"/>
      <c r="D2693" s="71"/>
      <c r="E2693" s="71"/>
      <c r="F2693" s="62">
        <f>SUM(F2666:F2692)</f>
        <v>916631.79</v>
      </c>
      <c r="G2693" s="62">
        <f>SUM(G2666:G2692)</f>
        <v>5084992.25</v>
      </c>
      <c r="H2693" s="63">
        <f>SUM(F2693-G2693)</f>
        <v>-4168360.46</v>
      </c>
      <c r="I2693" s="44">
        <f>F2693</f>
        <v>916631.79</v>
      </c>
      <c r="J2693" s="44">
        <f>G2693</f>
        <v>5084992.25</v>
      </c>
      <c r="K2693" s="44">
        <f>H2693</f>
        <v>-4168360.46</v>
      </c>
    </row>
    <row r="2694" spans="1:11" ht="16" thickTop="1">
      <c r="A2694" s="3"/>
      <c r="B2694" s="2"/>
      <c r="C2694" s="2"/>
      <c r="D2694" s="4"/>
      <c r="E2694" s="4"/>
      <c r="F2694" s="1"/>
      <c r="G2694" s="1"/>
      <c r="H2694" s="1"/>
    </row>
    <row r="2695" spans="1:11" ht="15.5">
      <c r="A2695" s="3"/>
      <c r="B2695" s="2"/>
      <c r="C2695" s="2"/>
      <c r="D2695" s="4"/>
      <c r="E2695" s="4"/>
      <c r="F2695" s="1"/>
      <c r="G2695" s="1"/>
      <c r="H2695" s="1"/>
    </row>
    <row r="2696" spans="1:11" ht="15.5">
      <c r="A2696" s="3"/>
      <c r="B2696" s="2"/>
      <c r="C2696" s="2"/>
      <c r="D2696" s="4"/>
      <c r="E2696" s="4"/>
      <c r="F2696" s="1"/>
      <c r="G2696" s="1"/>
      <c r="H2696" s="1"/>
    </row>
    <row r="2697" spans="1:11" ht="15.5">
      <c r="A2697" s="3"/>
      <c r="B2697" s="2"/>
      <c r="C2697" s="2"/>
      <c r="D2697" s="4"/>
      <c r="E2697" s="4"/>
      <c r="F2697" s="1"/>
      <c r="G2697" s="1"/>
      <c r="H2697" s="1"/>
    </row>
    <row r="2698" spans="1:11" ht="15.5">
      <c r="A2698" s="3"/>
      <c r="B2698" s="2"/>
      <c r="C2698" s="2"/>
      <c r="D2698" s="4"/>
      <c r="E2698" s="4"/>
      <c r="F2698" s="1"/>
      <c r="G2698" s="1"/>
      <c r="H2698" s="1"/>
    </row>
    <row r="2699" spans="1:11" ht="15.5">
      <c r="A2699" s="3"/>
      <c r="B2699" s="2"/>
      <c r="C2699" s="2"/>
      <c r="D2699" s="4"/>
      <c r="E2699" s="4"/>
      <c r="F2699" s="1"/>
      <c r="G2699" s="1"/>
      <c r="H2699" s="1"/>
    </row>
    <row r="2700" spans="1:11" ht="15.5">
      <c r="A2700" s="3"/>
      <c r="B2700" s="2"/>
      <c r="C2700" s="2"/>
      <c r="D2700" s="4"/>
      <c r="E2700" s="4"/>
      <c r="F2700" s="1"/>
      <c r="G2700" s="1"/>
      <c r="H2700" s="1"/>
    </row>
    <row r="2701" spans="1:11" ht="15.5">
      <c r="A2701" s="3"/>
      <c r="B2701" s="2"/>
      <c r="C2701" s="2"/>
      <c r="D2701" s="4"/>
      <c r="E2701" s="4"/>
      <c r="F2701" s="1"/>
      <c r="G2701" s="1"/>
      <c r="H2701" s="1"/>
    </row>
    <row r="2702" spans="1:11" ht="15.5">
      <c r="A2702" s="3"/>
      <c r="B2702" s="2"/>
      <c r="C2702" s="2"/>
      <c r="D2702" s="4"/>
      <c r="E2702" s="4"/>
      <c r="F2702" s="1"/>
      <c r="G2702" s="1"/>
      <c r="H2702" s="1"/>
    </row>
    <row r="2703" spans="1:11" ht="15.5">
      <c r="A2703" s="3"/>
      <c r="B2703" s="2"/>
      <c r="C2703" s="2"/>
      <c r="D2703" s="4"/>
      <c r="E2703" s="4"/>
      <c r="F2703" s="1"/>
      <c r="G2703" s="1"/>
      <c r="H2703" s="1"/>
    </row>
    <row r="2704" spans="1:11" ht="15.5">
      <c r="A2704" s="3"/>
      <c r="B2704" s="2"/>
      <c r="C2704" s="2"/>
      <c r="D2704" s="4"/>
      <c r="E2704" s="4"/>
      <c r="F2704" s="1"/>
      <c r="G2704" s="1"/>
      <c r="H2704" s="1"/>
    </row>
    <row r="2705" spans="1:8" ht="15.5">
      <c r="A2705" s="3"/>
      <c r="B2705" s="2"/>
      <c r="C2705" s="2"/>
      <c r="D2705" s="4"/>
      <c r="E2705" s="4"/>
      <c r="F2705" s="1"/>
      <c r="G2705" s="1"/>
      <c r="H2705" s="1"/>
    </row>
    <row r="2706" spans="1:8" ht="15.5">
      <c r="A2706" s="3"/>
      <c r="B2706" s="2"/>
      <c r="C2706" s="2"/>
      <c r="D2706" s="4"/>
      <c r="E2706" s="4"/>
      <c r="F2706" s="1"/>
      <c r="G2706" s="1"/>
      <c r="H2706" s="1"/>
    </row>
    <row r="2707" spans="1:8" ht="15.5">
      <c r="A2707" s="3"/>
      <c r="B2707" s="2"/>
      <c r="C2707" s="2"/>
      <c r="D2707" s="4"/>
      <c r="E2707" s="4"/>
      <c r="F2707" s="1"/>
      <c r="G2707" s="1"/>
      <c r="H2707" s="1"/>
    </row>
    <row r="2708" spans="1:8" ht="15.5">
      <c r="A2708" s="3"/>
      <c r="B2708" s="2"/>
      <c r="C2708" s="2"/>
      <c r="D2708" s="4"/>
      <c r="E2708" s="4"/>
      <c r="F2708" s="1"/>
      <c r="G2708" s="1"/>
      <c r="H2708" s="1"/>
    </row>
    <row r="2709" spans="1:8" ht="15.5">
      <c r="A2709" s="3"/>
      <c r="B2709" s="2"/>
      <c r="C2709" s="2"/>
      <c r="D2709" s="4"/>
      <c r="E2709" s="4"/>
      <c r="F2709" s="1"/>
      <c r="G2709" s="1"/>
      <c r="H2709" s="1"/>
    </row>
    <row r="2710" spans="1:8" ht="15.5">
      <c r="A2710" s="3"/>
      <c r="B2710" s="2"/>
      <c r="C2710" s="2"/>
      <c r="D2710" s="4"/>
      <c r="E2710" s="4"/>
      <c r="F2710" s="1"/>
      <c r="G2710" s="1"/>
      <c r="H2710" s="1"/>
    </row>
    <row r="2712" spans="1:8" ht="17.5">
      <c r="A2712" s="705" t="s">
        <v>0</v>
      </c>
      <c r="B2712" s="705"/>
      <c r="C2712" s="705"/>
      <c r="D2712" s="705"/>
      <c r="E2712" s="705"/>
      <c r="F2712" s="705"/>
      <c r="G2712" s="705"/>
      <c r="H2712" s="705"/>
    </row>
    <row r="2713" spans="1:8" ht="15.5">
      <c r="A2713" s="739" t="s">
        <v>11</v>
      </c>
      <c r="B2713" s="739"/>
      <c r="C2713" s="739"/>
      <c r="D2713" s="739"/>
      <c r="E2713" s="739"/>
      <c r="F2713" s="739"/>
      <c r="G2713" s="739"/>
      <c r="H2713" s="739"/>
    </row>
    <row r="2714" spans="1:8" ht="15.5">
      <c r="A2714" s="739" t="s">
        <v>12</v>
      </c>
      <c r="B2714" s="739"/>
      <c r="C2714" s="739"/>
      <c r="D2714" s="739"/>
      <c r="E2714" s="739"/>
      <c r="F2714" s="739"/>
      <c r="G2714" s="739"/>
      <c r="H2714" s="739"/>
    </row>
    <row r="2715" spans="1:8" ht="15.5">
      <c r="A2715" s="3"/>
      <c r="B2715" s="2"/>
      <c r="C2715" s="2"/>
      <c r="D2715" s="4"/>
      <c r="E2715" s="4"/>
      <c r="F2715" s="1"/>
      <c r="G2715" s="1"/>
      <c r="H2715" s="1"/>
    </row>
    <row r="2716" spans="1:8" ht="15.5">
      <c r="A2716" s="3"/>
      <c r="B2716" s="2"/>
      <c r="C2716" s="2"/>
      <c r="D2716" s="4"/>
      <c r="E2716" s="4"/>
      <c r="F2716" s="1"/>
      <c r="G2716" s="1"/>
      <c r="H2716" s="639" t="s">
        <v>937</v>
      </c>
    </row>
    <row r="2717" spans="1:8" ht="15.5">
      <c r="A2717" s="740" t="s">
        <v>850</v>
      </c>
      <c r="B2717" s="741"/>
      <c r="C2717" s="741"/>
      <c r="D2717" s="741"/>
      <c r="E2717" s="741"/>
      <c r="F2717" s="1"/>
      <c r="G2717" s="1"/>
      <c r="H2717" s="1"/>
    </row>
    <row r="2718" spans="1:8" ht="16" thickBot="1">
      <c r="A2718" s="3"/>
      <c r="B2718" s="5"/>
      <c r="C2718" s="2"/>
      <c r="D2718" s="4"/>
      <c r="E2718" s="4"/>
      <c r="F2718" s="1"/>
      <c r="G2718" s="1"/>
      <c r="H2718" s="1"/>
    </row>
    <row r="2719" spans="1:8" ht="16.5" thickTop="1" thickBot="1">
      <c r="A2719" s="6" t="s">
        <v>3</v>
      </c>
      <c r="B2719" s="616" t="s">
        <v>901</v>
      </c>
      <c r="C2719" s="616" t="s">
        <v>291</v>
      </c>
      <c r="D2719" s="7" t="s">
        <v>4</v>
      </c>
      <c r="E2719" s="7" t="s">
        <v>13</v>
      </c>
      <c r="F2719" s="8" t="s">
        <v>6</v>
      </c>
      <c r="G2719" s="8" t="s">
        <v>7</v>
      </c>
      <c r="H2719" s="9" t="s">
        <v>8</v>
      </c>
    </row>
    <row r="2720" spans="1:8" ht="13" thickTop="1">
      <c r="A2720" s="64">
        <v>1</v>
      </c>
      <c r="B2720" s="55" t="s">
        <v>897</v>
      </c>
      <c r="C2720" s="116" t="s">
        <v>138</v>
      </c>
      <c r="D2720" s="125"/>
      <c r="E2720" s="36" t="s">
        <v>132</v>
      </c>
      <c r="F2720" s="141"/>
      <c r="G2720" s="141">
        <v>147490200</v>
      </c>
      <c r="H2720" s="70"/>
    </row>
    <row r="2721" spans="1:8">
      <c r="A2721" s="64">
        <v>2</v>
      </c>
      <c r="B2721" s="55" t="s">
        <v>898</v>
      </c>
      <c r="C2721" s="116" t="s">
        <v>138</v>
      </c>
      <c r="D2721" s="36"/>
      <c r="E2721" s="37" t="s">
        <v>132</v>
      </c>
      <c r="F2721" s="141"/>
      <c r="G2721" s="46">
        <v>542198864.12</v>
      </c>
      <c r="H2721" s="70"/>
    </row>
    <row r="2722" spans="1:8">
      <c r="A2722" s="64">
        <v>3</v>
      </c>
      <c r="B2722" s="55" t="s">
        <v>899</v>
      </c>
      <c r="C2722" s="116" t="s">
        <v>138</v>
      </c>
      <c r="D2722" s="36"/>
      <c r="E2722" s="37" t="s">
        <v>132</v>
      </c>
      <c r="F2722" s="141"/>
      <c r="G2722" s="46">
        <v>168698145.68000001</v>
      </c>
      <c r="H2722" s="70"/>
    </row>
    <row r="2723" spans="1:8">
      <c r="A2723" s="64">
        <v>4</v>
      </c>
      <c r="B2723" s="55" t="s">
        <v>896</v>
      </c>
      <c r="C2723" s="116" t="s">
        <v>138</v>
      </c>
      <c r="D2723" s="36"/>
      <c r="E2723" s="37" t="s">
        <v>132</v>
      </c>
      <c r="F2723" s="141"/>
      <c r="G2723" s="58">
        <v>170353677.37</v>
      </c>
      <c r="H2723" s="70"/>
    </row>
    <row r="2724" spans="1:8">
      <c r="A2724" s="64">
        <v>5</v>
      </c>
      <c r="B2724" s="55" t="s">
        <v>897</v>
      </c>
      <c r="C2724" s="116" t="s">
        <v>20</v>
      </c>
      <c r="D2724" s="125"/>
      <c r="E2724" s="125" t="s">
        <v>132</v>
      </c>
      <c r="F2724" s="143"/>
      <c r="G2724" s="58"/>
      <c r="H2724" s="70"/>
    </row>
    <row r="2725" spans="1:8">
      <c r="A2725" s="64">
        <v>6</v>
      </c>
      <c r="B2725" s="65" t="s">
        <v>898</v>
      </c>
      <c r="C2725" s="76" t="s">
        <v>20</v>
      </c>
      <c r="D2725" s="40"/>
      <c r="E2725" s="40" t="s">
        <v>132</v>
      </c>
      <c r="F2725" s="58"/>
      <c r="G2725" s="58"/>
      <c r="H2725" s="70"/>
    </row>
    <row r="2726" spans="1:8">
      <c r="A2726" s="64">
        <v>7</v>
      </c>
      <c r="B2726" s="65" t="s">
        <v>899</v>
      </c>
      <c r="C2726" s="76" t="s">
        <v>20</v>
      </c>
      <c r="D2726" s="40"/>
      <c r="E2726" s="40" t="s">
        <v>132</v>
      </c>
      <c r="F2726" s="58"/>
      <c r="G2726" s="58"/>
      <c r="H2726" s="59"/>
    </row>
    <row r="2727" spans="1:8">
      <c r="A2727" s="64">
        <v>8</v>
      </c>
      <c r="B2727" s="65" t="s">
        <v>896</v>
      </c>
      <c r="C2727" s="76" t="s">
        <v>20</v>
      </c>
      <c r="D2727" s="40"/>
      <c r="E2727" s="40" t="s">
        <v>132</v>
      </c>
      <c r="F2727" s="58"/>
      <c r="G2727" s="58"/>
      <c r="H2727" s="59"/>
    </row>
    <row r="2728" spans="1:8">
      <c r="A2728" s="64">
        <v>9</v>
      </c>
      <c r="B2728" s="65" t="s">
        <v>896</v>
      </c>
      <c r="C2728" s="76" t="s">
        <v>104</v>
      </c>
      <c r="D2728" s="40"/>
      <c r="E2728" s="40" t="s">
        <v>133</v>
      </c>
      <c r="F2728" s="58"/>
      <c r="G2728" s="58"/>
      <c r="H2728" s="59"/>
    </row>
    <row r="2729" spans="1:8">
      <c r="A2729" s="64">
        <v>10</v>
      </c>
      <c r="B2729" s="55" t="s">
        <v>899</v>
      </c>
      <c r="C2729" s="116" t="s">
        <v>292</v>
      </c>
      <c r="D2729" s="125"/>
      <c r="E2729" s="125" t="s">
        <v>164</v>
      </c>
      <c r="F2729" s="58">
        <v>1028740887.17</v>
      </c>
      <c r="G2729" s="58"/>
      <c r="H2729" s="59"/>
    </row>
    <row r="2730" spans="1:8">
      <c r="A2730" s="54"/>
      <c r="B2730" s="55"/>
      <c r="C2730" s="185"/>
      <c r="D2730" s="125"/>
      <c r="E2730" s="125"/>
      <c r="F2730" s="58"/>
      <c r="G2730" s="58"/>
      <c r="H2730" s="59"/>
    </row>
    <row r="2731" spans="1:8">
      <c r="A2731" s="54"/>
      <c r="B2731" s="55"/>
      <c r="C2731" s="185"/>
      <c r="D2731" s="125"/>
      <c r="E2731" s="125"/>
      <c r="F2731" s="58"/>
      <c r="G2731" s="58"/>
      <c r="H2731" s="59"/>
    </row>
    <row r="2732" spans="1:8">
      <c r="A2732" s="54"/>
      <c r="B2732" s="55"/>
      <c r="C2732" s="185"/>
      <c r="D2732" s="125"/>
      <c r="E2732" s="125"/>
      <c r="F2732" s="58"/>
      <c r="G2732" s="58"/>
      <c r="H2732" s="59"/>
    </row>
    <row r="2733" spans="1:8">
      <c r="A2733" s="54"/>
      <c r="B2733" s="55"/>
      <c r="C2733" s="185"/>
      <c r="D2733" s="125"/>
      <c r="E2733" s="125"/>
      <c r="F2733" s="58"/>
      <c r="G2733" s="58"/>
      <c r="H2733" s="59"/>
    </row>
    <row r="2734" spans="1:8">
      <c r="A2734" s="54"/>
      <c r="B2734" s="55"/>
      <c r="C2734" s="185"/>
      <c r="D2734" s="125"/>
      <c r="E2734" s="125"/>
      <c r="F2734" s="58"/>
      <c r="G2734" s="58"/>
      <c r="H2734" s="59"/>
    </row>
    <row r="2735" spans="1:8">
      <c r="A2735" s="54"/>
      <c r="B2735" s="78"/>
      <c r="C2735" s="185"/>
      <c r="D2735" s="125"/>
      <c r="E2735" s="125"/>
      <c r="F2735" s="58"/>
      <c r="G2735" s="58"/>
      <c r="H2735" s="59"/>
    </row>
    <row r="2736" spans="1:8">
      <c r="A2736" s="54"/>
      <c r="B2736" s="78"/>
      <c r="C2736" s="185"/>
      <c r="D2736" s="36"/>
      <c r="E2736" s="36"/>
      <c r="F2736" s="58"/>
      <c r="G2736" s="58"/>
      <c r="H2736" s="59"/>
    </row>
    <row r="2737" spans="1:11">
      <c r="A2737" s="54"/>
      <c r="B2737" s="78"/>
      <c r="C2737" s="185"/>
      <c r="D2737" s="36"/>
      <c r="E2737" s="36"/>
      <c r="F2737" s="58"/>
      <c r="G2737" s="58"/>
      <c r="H2737" s="59"/>
    </row>
    <row r="2738" spans="1:11">
      <c r="A2738" s="54"/>
      <c r="B2738" s="78"/>
      <c r="C2738" s="185"/>
      <c r="D2738" s="36"/>
      <c r="E2738" s="36"/>
      <c r="F2738" s="58"/>
      <c r="G2738" s="58"/>
      <c r="H2738" s="59"/>
    </row>
    <row r="2739" spans="1:11">
      <c r="A2739" s="54"/>
      <c r="B2739" s="78"/>
      <c r="C2739" s="185"/>
      <c r="D2739" s="36"/>
      <c r="E2739" s="36"/>
      <c r="F2739" s="58"/>
      <c r="G2739" s="58"/>
      <c r="H2739" s="59"/>
    </row>
    <row r="2740" spans="1:11">
      <c r="A2740" s="54"/>
      <c r="B2740" s="78"/>
      <c r="C2740" s="185"/>
      <c r="D2740" s="36"/>
      <c r="E2740" s="36"/>
      <c r="F2740" s="58"/>
      <c r="G2740" s="58"/>
      <c r="H2740" s="59"/>
    </row>
    <row r="2741" spans="1:11">
      <c r="A2741" s="54"/>
      <c r="B2741" s="78"/>
      <c r="C2741" s="185"/>
      <c r="D2741" s="36"/>
      <c r="E2741" s="36"/>
      <c r="F2741" s="58"/>
      <c r="G2741" s="58"/>
      <c r="H2741" s="59"/>
    </row>
    <row r="2742" spans="1:11">
      <c r="A2742" s="54"/>
      <c r="B2742" s="78"/>
      <c r="C2742" s="185"/>
      <c r="D2742" s="36"/>
      <c r="E2742" s="36"/>
      <c r="F2742" s="58"/>
      <c r="G2742" s="58"/>
      <c r="H2742" s="59"/>
    </row>
    <row r="2743" spans="1:11">
      <c r="A2743" s="54"/>
      <c r="B2743" s="78"/>
      <c r="C2743" s="42"/>
      <c r="D2743" s="36"/>
      <c r="E2743" s="36"/>
      <c r="F2743" s="58"/>
      <c r="G2743" s="143"/>
      <c r="H2743" s="59"/>
    </row>
    <row r="2744" spans="1:11">
      <c r="A2744" s="54"/>
      <c r="B2744" s="78"/>
      <c r="C2744" s="42"/>
      <c r="D2744" s="36"/>
      <c r="E2744" s="36"/>
      <c r="F2744" s="58"/>
      <c r="G2744" s="58"/>
      <c r="H2744" s="59"/>
    </row>
    <row r="2745" spans="1:11">
      <c r="A2745" s="54"/>
      <c r="B2745" s="78"/>
      <c r="C2745" s="42"/>
      <c r="D2745" s="36"/>
      <c r="E2745" s="36"/>
      <c r="F2745" s="58"/>
      <c r="G2745" s="58"/>
      <c r="H2745" s="59"/>
    </row>
    <row r="2746" spans="1:11" ht="13" thickBot="1">
      <c r="A2746" s="96"/>
      <c r="B2746" s="137"/>
      <c r="C2746" s="102"/>
      <c r="D2746" s="97"/>
      <c r="E2746" s="97"/>
      <c r="F2746" s="98"/>
      <c r="G2746" s="98"/>
      <c r="H2746" s="99"/>
    </row>
    <row r="2747" spans="1:11" ht="14" thickTop="1" thickBot="1">
      <c r="A2747" s="749" t="s">
        <v>10</v>
      </c>
      <c r="B2747" s="750"/>
      <c r="C2747" s="750"/>
      <c r="D2747" s="71"/>
      <c r="E2747" s="71"/>
      <c r="F2747" s="62">
        <f>SUM(F2720:F2746)</f>
        <v>1028740887.17</v>
      </c>
      <c r="G2747" s="62">
        <f>SUM(G2720:G2746)</f>
        <v>1028740887.17</v>
      </c>
      <c r="H2747" s="63">
        <f>SUM(F2747-G2747)</f>
        <v>0</v>
      </c>
      <c r="I2747" s="44">
        <f>F2747</f>
        <v>1028740887.17</v>
      </c>
      <c r="J2747" s="44">
        <f>G2747</f>
        <v>1028740887.17</v>
      </c>
      <c r="K2747" s="44">
        <f>H2747</f>
        <v>0</v>
      </c>
    </row>
    <row r="2748" spans="1:11" ht="16" thickTop="1">
      <c r="A2748" s="3"/>
      <c r="B2748" s="2"/>
      <c r="C2748" s="2"/>
      <c r="D2748" s="4"/>
      <c r="E2748" s="4"/>
      <c r="F2748" s="1"/>
      <c r="G2748" s="1"/>
      <c r="H2748" s="1"/>
    </row>
    <row r="2749" spans="1:11" ht="15.5">
      <c r="A2749" s="3"/>
      <c r="B2749" s="2"/>
      <c r="C2749" s="2"/>
      <c r="D2749" s="4"/>
      <c r="E2749" s="4"/>
      <c r="F2749" s="1"/>
      <c r="G2749" s="1"/>
      <c r="H2749" s="1"/>
    </row>
    <row r="2750" spans="1:11" ht="15.5">
      <c r="A2750" s="3"/>
      <c r="B2750" s="2"/>
      <c r="C2750" s="2"/>
      <c r="D2750" s="4"/>
      <c r="E2750" s="4"/>
      <c r="F2750" s="1"/>
      <c r="G2750" s="1"/>
      <c r="H2750" s="1"/>
    </row>
    <row r="2751" spans="1:11" ht="15.5">
      <c r="A2751" s="3"/>
      <c r="B2751" s="2"/>
      <c r="C2751" s="2"/>
      <c r="D2751" s="4"/>
      <c r="E2751" s="4"/>
      <c r="F2751" s="1"/>
      <c r="G2751" s="1"/>
      <c r="H2751" s="1"/>
    </row>
    <row r="2752" spans="1:11" ht="15.5">
      <c r="A2752" s="3"/>
      <c r="B2752" s="2"/>
      <c r="C2752" s="2"/>
      <c r="D2752" s="4"/>
      <c r="E2752" s="4"/>
      <c r="F2752" s="1"/>
      <c r="G2752" s="1"/>
      <c r="H2752" s="1"/>
    </row>
    <row r="2753" spans="1:8" ht="15.5">
      <c r="A2753" s="3"/>
      <c r="B2753" s="2"/>
      <c r="C2753" s="2"/>
      <c r="D2753" s="4"/>
      <c r="E2753" s="4"/>
      <c r="F2753" s="1"/>
      <c r="G2753" s="1"/>
      <c r="H2753" s="1"/>
    </row>
    <row r="2754" spans="1:8" ht="15.5">
      <c r="A2754" s="3"/>
      <c r="B2754" s="2"/>
      <c r="C2754" s="2"/>
      <c r="D2754" s="4"/>
      <c r="E2754" s="4"/>
      <c r="F2754" s="1"/>
      <c r="G2754" s="1"/>
      <c r="H2754" s="1"/>
    </row>
    <row r="2755" spans="1:8" ht="15.5">
      <c r="A2755" s="3"/>
      <c r="B2755" s="2"/>
      <c r="C2755" s="2"/>
      <c r="D2755" s="4"/>
      <c r="E2755" s="4"/>
      <c r="F2755" s="1"/>
      <c r="G2755" s="1"/>
      <c r="H2755" s="1"/>
    </row>
    <row r="2756" spans="1:8" ht="15.5">
      <c r="A2756" s="3"/>
      <c r="B2756" s="2"/>
      <c r="C2756" s="2"/>
      <c r="D2756" s="4"/>
      <c r="E2756" s="4"/>
      <c r="F2756" s="1"/>
      <c r="G2756" s="1"/>
      <c r="H2756" s="1"/>
    </row>
    <row r="2757" spans="1:8" ht="15.5">
      <c r="A2757" s="3"/>
      <c r="B2757" s="2"/>
      <c r="C2757" s="2"/>
      <c r="D2757" s="4"/>
      <c r="E2757" s="4"/>
      <c r="F2757" s="1"/>
      <c r="G2757" s="1"/>
      <c r="H2757" s="1"/>
    </row>
    <row r="2767" spans="1:8" ht="17.5">
      <c r="A2767" s="705" t="s">
        <v>0</v>
      </c>
      <c r="B2767" s="705"/>
      <c r="C2767" s="705"/>
      <c r="D2767" s="705"/>
      <c r="E2767" s="705"/>
      <c r="F2767" s="705"/>
      <c r="G2767" s="705"/>
      <c r="H2767" s="705"/>
    </row>
    <row r="2768" spans="1:8" ht="15.5">
      <c r="A2768" s="739" t="s">
        <v>11</v>
      </c>
      <c r="B2768" s="739"/>
      <c r="C2768" s="739"/>
      <c r="D2768" s="739"/>
      <c r="E2768" s="739"/>
      <c r="F2768" s="739"/>
      <c r="G2768" s="739"/>
      <c r="H2768" s="739"/>
    </row>
    <row r="2769" spans="1:8" ht="15.5">
      <c r="A2769" s="739" t="s">
        <v>12</v>
      </c>
      <c r="B2769" s="739"/>
      <c r="C2769" s="739"/>
      <c r="D2769" s="739"/>
      <c r="E2769" s="739"/>
      <c r="F2769" s="739"/>
      <c r="G2769" s="739"/>
      <c r="H2769" s="739"/>
    </row>
    <row r="2770" spans="1:8" ht="15.5">
      <c r="A2770" s="3"/>
      <c r="B2770" s="2"/>
      <c r="C2770" s="2"/>
      <c r="D2770" s="4"/>
      <c r="E2770" s="4"/>
      <c r="F2770" s="1"/>
      <c r="G2770" s="1"/>
      <c r="H2770" s="1"/>
    </row>
    <row r="2771" spans="1:8" ht="15.5">
      <c r="A2771" s="3"/>
      <c r="B2771" s="2"/>
      <c r="C2771" s="2"/>
      <c r="D2771" s="4"/>
      <c r="E2771" s="4"/>
      <c r="F2771" s="1"/>
      <c r="G2771" s="1"/>
      <c r="H2771" s="639" t="s">
        <v>938</v>
      </c>
    </row>
    <row r="2772" spans="1:8" ht="15.5">
      <c r="A2772" s="463" t="s">
        <v>851</v>
      </c>
      <c r="B2772" s="5"/>
      <c r="C2772" s="5"/>
      <c r="D2772" s="5"/>
      <c r="E2772" s="5"/>
      <c r="F2772" s="1"/>
      <c r="G2772" s="1"/>
      <c r="H2772" s="1"/>
    </row>
    <row r="2773" spans="1:8" ht="16" thickBot="1">
      <c r="A2773" s="3"/>
      <c r="B2773" s="5"/>
      <c r="C2773" s="2"/>
      <c r="D2773" s="4"/>
      <c r="E2773" s="4"/>
      <c r="F2773" s="1"/>
      <c r="G2773" s="1"/>
      <c r="H2773" s="1"/>
    </row>
    <row r="2774" spans="1:8" ht="16.5" thickTop="1" thickBot="1">
      <c r="A2774" s="6" t="s">
        <v>3</v>
      </c>
      <c r="B2774" s="616" t="s">
        <v>901</v>
      </c>
      <c r="C2774" s="616" t="s">
        <v>291</v>
      </c>
      <c r="D2774" s="7" t="s">
        <v>4</v>
      </c>
      <c r="E2774" s="7" t="s">
        <v>13</v>
      </c>
      <c r="F2774" s="8" t="s">
        <v>6</v>
      </c>
      <c r="G2774" s="8" t="s">
        <v>7</v>
      </c>
      <c r="H2774" s="9" t="s">
        <v>8</v>
      </c>
    </row>
    <row r="2775" spans="1:8" ht="13" thickTop="1">
      <c r="A2775" s="48">
        <v>1</v>
      </c>
      <c r="B2775" s="49" t="s">
        <v>897</v>
      </c>
      <c r="C2775" s="94" t="s">
        <v>9</v>
      </c>
      <c r="D2775" s="95"/>
      <c r="E2775" s="95" t="s">
        <v>180</v>
      </c>
      <c r="F2775" s="45">
        <v>102518963.39</v>
      </c>
      <c r="G2775" s="127"/>
      <c r="H2775" s="128"/>
    </row>
    <row r="2776" spans="1:8">
      <c r="A2776" s="54">
        <v>2</v>
      </c>
      <c r="B2776" s="55" t="s">
        <v>898</v>
      </c>
      <c r="C2776" s="42" t="s">
        <v>9</v>
      </c>
      <c r="D2776" s="36"/>
      <c r="E2776" s="36" t="s">
        <v>180</v>
      </c>
      <c r="F2776" s="46">
        <v>234493245.13</v>
      </c>
      <c r="G2776" s="130"/>
      <c r="H2776" s="131"/>
    </row>
    <row r="2777" spans="1:8">
      <c r="A2777" s="54">
        <v>3</v>
      </c>
      <c r="B2777" s="55" t="s">
        <v>899</v>
      </c>
      <c r="C2777" s="42" t="s">
        <v>9</v>
      </c>
      <c r="D2777" s="36"/>
      <c r="E2777" s="36" t="s">
        <v>180</v>
      </c>
      <c r="F2777" s="46">
        <v>168073707.08000001</v>
      </c>
      <c r="G2777" s="130"/>
      <c r="H2777" s="131"/>
    </row>
    <row r="2778" spans="1:8">
      <c r="A2778" s="54">
        <v>4</v>
      </c>
      <c r="B2778" s="55" t="s">
        <v>896</v>
      </c>
      <c r="C2778" s="42" t="s">
        <v>9</v>
      </c>
      <c r="D2778" s="36"/>
      <c r="E2778" s="36" t="s">
        <v>180</v>
      </c>
      <c r="F2778" s="46">
        <v>150488626.97999999</v>
      </c>
      <c r="G2778" s="130"/>
      <c r="H2778" s="131"/>
    </row>
    <row r="2779" spans="1:8">
      <c r="A2779" s="54">
        <v>5</v>
      </c>
      <c r="B2779" s="55" t="s">
        <v>896</v>
      </c>
      <c r="C2779" s="42" t="s">
        <v>9</v>
      </c>
      <c r="D2779" s="36"/>
      <c r="E2779" s="36" t="s">
        <v>179</v>
      </c>
      <c r="F2779" s="58"/>
      <c r="G2779" s="58">
        <v>655574542.58000004</v>
      </c>
      <c r="H2779" s="131"/>
    </row>
    <row r="2780" spans="1:8">
      <c r="A2780" s="54"/>
      <c r="B2780" s="78"/>
      <c r="C2780" s="56"/>
      <c r="D2780" s="57"/>
      <c r="E2780" s="57"/>
      <c r="F2780" s="58"/>
      <c r="G2780" s="130"/>
      <c r="H2780" s="131"/>
    </row>
    <row r="2781" spans="1:8">
      <c r="A2781" s="54"/>
      <c r="B2781" s="57"/>
      <c r="C2781" s="56"/>
      <c r="D2781" s="57"/>
      <c r="E2781" s="57"/>
      <c r="F2781" s="58"/>
      <c r="G2781" s="130"/>
      <c r="H2781" s="131"/>
    </row>
    <row r="2782" spans="1:8">
      <c r="A2782" s="54"/>
      <c r="B2782" s="57"/>
      <c r="C2782" s="56"/>
      <c r="D2782" s="57"/>
      <c r="E2782" s="57"/>
      <c r="F2782" s="58"/>
      <c r="G2782" s="130"/>
      <c r="H2782" s="131"/>
    </row>
    <row r="2783" spans="1:8">
      <c r="A2783" s="54"/>
      <c r="B2783" s="57"/>
      <c r="C2783" s="56"/>
      <c r="D2783" s="57"/>
      <c r="E2783" s="57"/>
      <c r="F2783" s="58"/>
      <c r="G2783" s="130"/>
      <c r="H2783" s="131"/>
    </row>
    <row r="2784" spans="1:8">
      <c r="A2784" s="54"/>
      <c r="B2784" s="57"/>
      <c r="C2784" s="56"/>
      <c r="D2784" s="57"/>
      <c r="E2784" s="57"/>
      <c r="F2784" s="58"/>
      <c r="G2784" s="130"/>
      <c r="H2784" s="131"/>
    </row>
    <row r="2785" spans="1:11" ht="13" thickBot="1">
      <c r="A2785" s="96"/>
      <c r="B2785" s="101"/>
      <c r="C2785" s="102"/>
      <c r="D2785" s="97"/>
      <c r="E2785" s="97"/>
      <c r="F2785" s="98"/>
      <c r="G2785" s="98"/>
      <c r="H2785" s="99"/>
    </row>
    <row r="2786" spans="1:11" ht="14" thickTop="1" thickBot="1">
      <c r="A2786" s="749" t="s">
        <v>10</v>
      </c>
      <c r="B2786" s="750"/>
      <c r="C2786" s="750"/>
      <c r="D2786" s="71"/>
      <c r="E2786" s="71"/>
      <c r="F2786" s="62">
        <f>SUM(F2775:F2785)</f>
        <v>655574542.58000004</v>
      </c>
      <c r="G2786" s="62">
        <f>SUM(G2775:G2785)</f>
        <v>655574542.58000004</v>
      </c>
      <c r="H2786" s="63">
        <f>SUM(F2786-G2786)</f>
        <v>0</v>
      </c>
      <c r="I2786" s="44">
        <f>F2786</f>
        <v>655574542.58000004</v>
      </c>
      <c r="J2786" s="44">
        <f>G2786</f>
        <v>655574542.58000004</v>
      </c>
      <c r="K2786" s="44">
        <f>H2786</f>
        <v>0</v>
      </c>
    </row>
    <row r="2787" spans="1:11" ht="16" thickTop="1">
      <c r="A2787" s="25"/>
      <c r="B2787" s="25"/>
      <c r="C2787" s="25"/>
      <c r="D2787" s="26"/>
      <c r="E2787" s="26"/>
      <c r="F2787" s="27"/>
      <c r="G2787" s="27"/>
      <c r="H2787" s="27"/>
    </row>
    <row r="2788" spans="1:11" ht="15.5">
      <c r="A2788" s="25"/>
      <c r="B2788" s="25"/>
      <c r="C2788" s="25"/>
      <c r="D2788" s="26"/>
      <c r="E2788" s="26"/>
      <c r="F2788" s="27"/>
      <c r="G2788" s="27"/>
      <c r="H2788" s="27"/>
    </row>
    <row r="2789" spans="1:11" ht="15.5">
      <c r="A2789" s="25"/>
      <c r="B2789" s="25"/>
      <c r="C2789" s="25"/>
      <c r="D2789" s="26"/>
      <c r="E2789" s="26"/>
      <c r="F2789" s="27"/>
      <c r="G2789" s="27"/>
      <c r="H2789" s="27"/>
    </row>
    <row r="2790" spans="1:11" ht="15.5">
      <c r="A2790" s="25"/>
      <c r="B2790" s="25"/>
      <c r="C2790" s="25"/>
      <c r="D2790" s="26"/>
      <c r="E2790" s="26"/>
      <c r="F2790" s="27"/>
      <c r="G2790" s="27"/>
      <c r="H2790" s="27"/>
    </row>
    <row r="2791" spans="1:11" ht="15.5">
      <c r="A2791" s="25"/>
      <c r="B2791" s="25"/>
      <c r="C2791" s="25"/>
      <c r="D2791" s="26"/>
      <c r="E2791" s="26"/>
      <c r="F2791" s="27"/>
      <c r="G2791" s="27"/>
      <c r="H2791" s="27"/>
    </row>
    <row r="2792" spans="1:11" ht="15.5">
      <c r="A2792" s="25"/>
      <c r="B2792" s="25"/>
      <c r="C2792" s="25"/>
      <c r="D2792" s="26"/>
      <c r="E2792" s="26"/>
      <c r="F2792" s="27"/>
      <c r="G2792" s="27"/>
      <c r="H2792" s="27"/>
    </row>
    <row r="2793" spans="1:11" ht="15.5">
      <c r="A2793" s="25"/>
      <c r="B2793" s="25"/>
      <c r="C2793" s="25"/>
      <c r="D2793" s="26"/>
      <c r="E2793" s="26"/>
      <c r="F2793" s="27"/>
      <c r="G2793" s="27"/>
      <c r="H2793" s="27"/>
    </row>
    <row r="2794" spans="1:11" ht="15.5">
      <c r="A2794" s="25"/>
      <c r="B2794" s="25"/>
      <c r="C2794" s="25"/>
      <c r="D2794" s="26"/>
      <c r="E2794" s="26"/>
      <c r="F2794" s="27"/>
      <c r="G2794" s="27"/>
      <c r="H2794" s="27"/>
    </row>
    <row r="2795" spans="1:11" ht="15.5">
      <c r="A2795" s="25"/>
      <c r="B2795" s="25"/>
      <c r="C2795" s="25"/>
      <c r="D2795" s="26"/>
      <c r="E2795" s="26"/>
      <c r="F2795" s="27"/>
      <c r="G2795" s="27"/>
      <c r="H2795" s="27"/>
    </row>
    <row r="2796" spans="1:11" ht="15.5">
      <c r="A2796" s="25"/>
      <c r="B2796" s="25"/>
      <c r="C2796" s="25"/>
      <c r="D2796" s="26"/>
      <c r="E2796" s="26"/>
      <c r="F2796" s="27"/>
      <c r="G2796" s="27"/>
      <c r="H2796" s="27"/>
    </row>
    <row r="2797" spans="1:11" ht="15.5">
      <c r="A2797" s="25"/>
      <c r="B2797" s="25"/>
      <c r="C2797" s="25"/>
      <c r="D2797" s="26"/>
      <c r="E2797" s="26"/>
      <c r="F2797" s="27"/>
      <c r="G2797" s="27"/>
      <c r="H2797" s="27"/>
    </row>
    <row r="2798" spans="1:11" ht="15.5">
      <c r="A2798" s="25"/>
      <c r="B2798" s="25"/>
      <c r="C2798" s="25"/>
      <c r="D2798" s="26"/>
      <c r="E2798" s="26"/>
      <c r="F2798" s="27"/>
      <c r="G2798" s="27"/>
      <c r="H2798" s="27"/>
    </row>
    <row r="2799" spans="1:11" ht="15.5">
      <c r="A2799" s="25"/>
      <c r="B2799" s="25"/>
      <c r="C2799" s="25"/>
      <c r="D2799" s="26"/>
      <c r="E2799" s="26"/>
      <c r="F2799" s="27"/>
      <c r="G2799" s="27"/>
      <c r="H2799" s="27"/>
    </row>
    <row r="2800" spans="1:11" ht="15.5">
      <c r="A2800" s="25"/>
      <c r="B2800" s="25"/>
      <c r="C2800" s="25"/>
      <c r="D2800" s="26"/>
      <c r="E2800" s="26"/>
      <c r="F2800" s="27"/>
      <c r="G2800" s="27"/>
      <c r="H2800" s="27"/>
    </row>
    <row r="2801" spans="1:8" ht="15.5">
      <c r="A2801" s="25"/>
      <c r="B2801" s="25"/>
      <c r="C2801" s="25"/>
      <c r="D2801" s="26"/>
      <c r="E2801" s="26"/>
      <c r="F2801" s="27"/>
      <c r="G2801" s="27"/>
      <c r="H2801" s="27"/>
    </row>
    <row r="2802" spans="1:8" ht="15.5">
      <c r="A2802" s="25"/>
      <c r="B2802" s="25"/>
      <c r="C2802" s="25"/>
      <c r="D2802" s="26"/>
      <c r="E2802" s="26"/>
      <c r="F2802" s="27"/>
      <c r="G2802" s="27"/>
      <c r="H2802" s="27"/>
    </row>
    <row r="2803" spans="1:8" ht="15.5">
      <c r="A2803" s="25"/>
      <c r="B2803" s="25"/>
      <c r="C2803" s="25"/>
      <c r="D2803" s="26"/>
      <c r="E2803" s="26"/>
      <c r="F2803" s="27"/>
      <c r="G2803" s="27"/>
      <c r="H2803" s="27"/>
    </row>
    <row r="2804" spans="1:8" ht="15.5">
      <c r="A2804" s="25"/>
      <c r="B2804" s="25"/>
      <c r="C2804" s="25"/>
      <c r="D2804" s="26"/>
      <c r="E2804" s="26"/>
      <c r="F2804" s="27"/>
      <c r="G2804" s="27"/>
      <c r="H2804" s="27"/>
    </row>
    <row r="2805" spans="1:8" ht="15.5">
      <c r="A2805" s="25"/>
      <c r="B2805" s="25"/>
      <c r="C2805" s="25"/>
      <c r="D2805" s="26"/>
      <c r="E2805" s="26"/>
      <c r="F2805" s="27"/>
      <c r="G2805" s="27"/>
      <c r="H2805" s="27"/>
    </row>
    <row r="2806" spans="1:8" ht="15.5">
      <c r="A2806" s="25"/>
      <c r="B2806" s="25"/>
      <c r="C2806" s="25"/>
      <c r="D2806" s="26"/>
      <c r="E2806" s="26"/>
      <c r="F2806" s="27"/>
      <c r="G2806" s="27"/>
      <c r="H2806" s="27"/>
    </row>
    <row r="2807" spans="1:8" ht="15.5">
      <c r="A2807" s="25"/>
      <c r="B2807" s="25"/>
      <c r="C2807" s="25"/>
      <c r="D2807" s="26"/>
      <c r="E2807" s="26"/>
      <c r="F2807" s="27"/>
      <c r="G2807" s="27"/>
      <c r="H2807" s="27"/>
    </row>
    <row r="2808" spans="1:8" ht="15.5">
      <c r="A2808" s="25"/>
      <c r="B2808" s="25"/>
      <c r="C2808" s="25"/>
      <c r="D2808" s="26"/>
      <c r="E2808" s="26"/>
      <c r="F2808" s="27"/>
      <c r="G2808" s="27"/>
      <c r="H2808" s="27"/>
    </row>
    <row r="2809" spans="1:8" ht="15.5">
      <c r="A2809" s="25"/>
      <c r="B2809" s="25"/>
      <c r="C2809" s="25"/>
      <c r="D2809" s="26"/>
      <c r="E2809" s="26"/>
      <c r="F2809" s="27"/>
      <c r="G2809" s="27"/>
      <c r="H2809" s="27"/>
    </row>
    <row r="2810" spans="1:8" ht="15.5">
      <c r="A2810" s="19"/>
      <c r="B2810" s="19"/>
      <c r="C2810" s="2"/>
      <c r="D2810" s="17"/>
      <c r="E2810" s="17"/>
      <c r="F2810" s="18"/>
      <c r="G2810" s="1"/>
      <c r="H2810" s="18"/>
    </row>
    <row r="2811" spans="1:8" ht="15.5">
      <c r="A2811" s="19"/>
      <c r="B2811" s="19"/>
      <c r="C2811" s="2"/>
      <c r="D2811" s="17"/>
      <c r="E2811" s="17"/>
      <c r="F2811" s="18"/>
      <c r="G2811" s="1"/>
      <c r="H2811" s="18"/>
    </row>
    <row r="2812" spans="1:8" ht="15.5">
      <c r="A2812" s="19"/>
      <c r="B2812" s="19"/>
      <c r="C2812" s="2"/>
      <c r="D2812" s="17"/>
      <c r="E2812" s="17"/>
      <c r="F2812" s="18"/>
      <c r="G2812" s="1"/>
      <c r="H2812" s="18"/>
    </row>
    <row r="2813" spans="1:8" ht="15.5">
      <c r="A2813" s="19"/>
      <c r="B2813" s="19"/>
      <c r="C2813" s="2"/>
      <c r="D2813" s="17"/>
      <c r="E2813" s="17"/>
      <c r="F2813" s="18"/>
      <c r="G2813" s="1"/>
      <c r="H2813" s="18"/>
    </row>
    <row r="2817" spans="1:11" ht="17.5">
      <c r="A2817" s="705" t="s">
        <v>0</v>
      </c>
      <c r="B2817" s="705"/>
      <c r="C2817" s="705"/>
      <c r="D2817" s="705"/>
      <c r="E2817" s="705"/>
      <c r="F2817" s="705"/>
      <c r="G2817" s="705"/>
      <c r="H2817" s="705"/>
    </row>
    <row r="2818" spans="1:11" ht="15.5">
      <c r="A2818" s="739" t="s">
        <v>11</v>
      </c>
      <c r="B2818" s="739"/>
      <c r="C2818" s="739"/>
      <c r="D2818" s="739"/>
      <c r="E2818" s="739"/>
      <c r="F2818" s="739"/>
      <c r="G2818" s="739"/>
      <c r="H2818" s="739"/>
    </row>
    <row r="2819" spans="1:11" ht="15.5">
      <c r="A2819" s="739" t="s">
        <v>12</v>
      </c>
      <c r="B2819" s="739"/>
      <c r="C2819" s="739"/>
      <c r="D2819" s="739"/>
      <c r="E2819" s="739"/>
      <c r="F2819" s="739"/>
      <c r="G2819" s="739"/>
      <c r="H2819" s="739"/>
    </row>
    <row r="2820" spans="1:11" ht="15.5">
      <c r="A2820" s="3"/>
      <c r="B2820" s="2"/>
      <c r="C2820" s="2"/>
      <c r="D2820" s="4"/>
      <c r="E2820" s="4"/>
      <c r="F2820" s="1"/>
      <c r="G2820" s="1"/>
      <c r="H2820" s="1"/>
    </row>
    <row r="2821" spans="1:11" ht="15.5">
      <c r="A2821" s="3"/>
      <c r="B2821" s="2"/>
      <c r="C2821" s="2"/>
      <c r="D2821" s="4"/>
      <c r="E2821" s="4"/>
      <c r="F2821" s="1"/>
      <c r="G2821" s="1"/>
      <c r="H2821" s="639" t="s">
        <v>939</v>
      </c>
    </row>
    <row r="2822" spans="1:11" ht="15.5">
      <c r="A2822" s="740" t="s">
        <v>852</v>
      </c>
      <c r="B2822" s="741"/>
      <c r="C2822" s="741"/>
      <c r="D2822" s="741"/>
      <c r="E2822" s="741"/>
      <c r="F2822" s="741"/>
      <c r="G2822" s="1"/>
      <c r="H2822" s="1"/>
    </row>
    <row r="2823" spans="1:11" ht="16" thickBot="1">
      <c r="A2823" s="3"/>
      <c r="B2823" s="5"/>
      <c r="C2823" s="2"/>
      <c r="D2823" s="4"/>
      <c r="E2823" s="4"/>
      <c r="F2823" s="1"/>
      <c r="G2823" s="1"/>
      <c r="H2823" s="1"/>
    </row>
    <row r="2824" spans="1:11" ht="16.5" thickTop="1" thickBot="1">
      <c r="A2824" s="6" t="s">
        <v>3</v>
      </c>
      <c r="B2824" s="616" t="s">
        <v>901</v>
      </c>
      <c r="C2824" s="616" t="s">
        <v>291</v>
      </c>
      <c r="D2824" s="7" t="s">
        <v>4</v>
      </c>
      <c r="E2824" s="7" t="s">
        <v>13</v>
      </c>
      <c r="F2824" s="8" t="s">
        <v>6</v>
      </c>
      <c r="G2824" s="8" t="s">
        <v>7</v>
      </c>
      <c r="H2824" s="9" t="s">
        <v>8</v>
      </c>
    </row>
    <row r="2825" spans="1:11" ht="13" thickTop="1">
      <c r="A2825" s="64">
        <v>1</v>
      </c>
      <c r="B2825" s="55" t="s">
        <v>897</v>
      </c>
      <c r="C2825" s="94" t="s">
        <v>9</v>
      </c>
      <c r="D2825" s="95"/>
      <c r="E2825" s="95" t="s">
        <v>181</v>
      </c>
      <c r="F2825" s="45">
        <v>287456896.67000002</v>
      </c>
      <c r="G2825" s="52"/>
      <c r="H2825" s="53"/>
    </row>
    <row r="2826" spans="1:11">
      <c r="A2826" s="54">
        <v>2</v>
      </c>
      <c r="B2826" s="65" t="s">
        <v>898</v>
      </c>
      <c r="C2826" s="42" t="s">
        <v>9</v>
      </c>
      <c r="D2826" s="36"/>
      <c r="E2826" s="36" t="s">
        <v>181</v>
      </c>
      <c r="F2826" s="46">
        <v>198767275.72</v>
      </c>
      <c r="G2826" s="46"/>
      <c r="H2826" s="59"/>
    </row>
    <row r="2827" spans="1:11">
      <c r="A2827" s="64">
        <v>3</v>
      </c>
      <c r="B2827" s="65" t="s">
        <v>899</v>
      </c>
      <c r="C2827" s="42" t="s">
        <v>9</v>
      </c>
      <c r="D2827" s="36"/>
      <c r="E2827" s="36" t="s">
        <v>181</v>
      </c>
      <c r="F2827" s="46">
        <v>864053430.13</v>
      </c>
      <c r="G2827" s="58"/>
      <c r="H2827" s="59"/>
    </row>
    <row r="2828" spans="1:11">
      <c r="A2828" s="54">
        <v>4</v>
      </c>
      <c r="B2828" s="65" t="s">
        <v>896</v>
      </c>
      <c r="C2828" s="42" t="s">
        <v>9</v>
      </c>
      <c r="D2828" s="36"/>
      <c r="E2828" s="36" t="s">
        <v>181</v>
      </c>
      <c r="F2828" s="46">
        <v>180924238.77000001</v>
      </c>
      <c r="G2828" s="58"/>
      <c r="H2828" s="59"/>
    </row>
    <row r="2829" spans="1:11">
      <c r="A2829" s="64">
        <v>5</v>
      </c>
      <c r="B2829" s="65" t="s">
        <v>896</v>
      </c>
      <c r="C2829" s="42" t="s">
        <v>9</v>
      </c>
      <c r="D2829" s="36"/>
      <c r="E2829" s="36" t="s">
        <v>179</v>
      </c>
      <c r="F2829" s="58"/>
      <c r="G2829" s="58">
        <v>1531201841.29</v>
      </c>
      <c r="H2829" s="59"/>
    </row>
    <row r="2830" spans="1:11" ht="13" thickBot="1">
      <c r="A2830" s="54"/>
      <c r="B2830" s="78"/>
      <c r="C2830" s="43"/>
      <c r="D2830" s="138"/>
      <c r="E2830" s="138"/>
      <c r="F2830" s="98"/>
      <c r="G2830" s="98"/>
      <c r="H2830" s="99"/>
    </row>
    <row r="2831" spans="1:11" ht="14" thickTop="1" thickBot="1">
      <c r="A2831" s="749" t="s">
        <v>10</v>
      </c>
      <c r="B2831" s="750"/>
      <c r="C2831" s="750"/>
      <c r="D2831" s="71"/>
      <c r="E2831" s="71"/>
      <c r="F2831" s="62">
        <f>SUM(F2799:F2830)</f>
        <v>1531201841.29</v>
      </c>
      <c r="G2831" s="62">
        <f>SUM(G2799:G2830)</f>
        <v>1531201841.29</v>
      </c>
      <c r="H2831" s="63">
        <f>SUM(F2831-G2831)</f>
        <v>0</v>
      </c>
      <c r="I2831" s="44">
        <f>F2831</f>
        <v>1531201841.29</v>
      </c>
      <c r="J2831" s="44">
        <f>G2831</f>
        <v>1531201841.29</v>
      </c>
      <c r="K2831" s="44">
        <f>H2831</f>
        <v>0</v>
      </c>
    </row>
    <row r="2832" spans="1:11" ht="16" thickTop="1">
      <c r="A2832" s="25"/>
      <c r="B2832" s="25"/>
      <c r="C2832" s="25"/>
      <c r="D2832" s="26"/>
      <c r="E2832" s="26"/>
      <c r="F2832" s="27"/>
      <c r="G2832" s="27"/>
      <c r="H2832" s="27"/>
    </row>
    <row r="2833" spans="1:8" ht="15.5">
      <c r="A2833" s="25"/>
      <c r="B2833" s="25"/>
      <c r="C2833" s="25"/>
      <c r="D2833" s="26"/>
      <c r="E2833" s="26"/>
      <c r="F2833" s="27"/>
      <c r="G2833" s="27"/>
      <c r="H2833" s="27"/>
    </row>
    <row r="2834" spans="1:8" ht="15.5">
      <c r="A2834" s="25"/>
      <c r="B2834" s="25"/>
      <c r="C2834" s="25"/>
      <c r="D2834" s="26"/>
      <c r="E2834" s="26"/>
      <c r="F2834" s="27"/>
      <c r="G2834" s="27"/>
      <c r="H2834" s="27"/>
    </row>
    <row r="2835" spans="1:8" ht="15.5">
      <c r="A2835" s="25"/>
      <c r="B2835" s="25"/>
      <c r="C2835" s="25"/>
      <c r="D2835" s="26"/>
      <c r="E2835" s="26"/>
      <c r="F2835" s="27"/>
      <c r="G2835" s="27"/>
      <c r="H2835" s="27"/>
    </row>
    <row r="2836" spans="1:8" ht="15.5">
      <c r="A2836" s="25"/>
      <c r="B2836" s="25"/>
      <c r="C2836" s="25"/>
      <c r="D2836" s="26"/>
      <c r="E2836" s="26"/>
      <c r="F2836" s="27"/>
      <c r="G2836" s="27"/>
      <c r="H2836" s="27"/>
    </row>
    <row r="2837" spans="1:8" ht="15.5">
      <c r="A2837" s="25"/>
      <c r="B2837" s="25"/>
      <c r="C2837" s="25"/>
      <c r="D2837" s="26"/>
      <c r="E2837" s="26"/>
      <c r="F2837" s="27"/>
      <c r="G2837" s="27"/>
      <c r="H2837" s="27"/>
    </row>
    <row r="2838" spans="1:8" ht="15.5">
      <c r="A2838" s="25"/>
      <c r="B2838" s="25"/>
      <c r="C2838" s="25"/>
      <c r="D2838" s="26"/>
      <c r="E2838" s="26"/>
      <c r="F2838" s="27"/>
      <c r="G2838" s="27"/>
      <c r="H2838" s="27"/>
    </row>
    <row r="2839" spans="1:8" ht="15.5">
      <c r="A2839" s="25"/>
      <c r="B2839" s="25"/>
      <c r="C2839" s="25"/>
      <c r="D2839" s="26"/>
      <c r="E2839" s="26"/>
      <c r="F2839" s="27"/>
      <c r="G2839" s="27"/>
      <c r="H2839" s="27"/>
    </row>
    <row r="2840" spans="1:8" ht="15.5">
      <c r="A2840" s="25"/>
      <c r="B2840" s="25"/>
      <c r="C2840" s="25"/>
      <c r="D2840" s="26"/>
      <c r="E2840" s="26"/>
      <c r="F2840" s="27"/>
      <c r="G2840" s="27"/>
      <c r="H2840" s="27"/>
    </row>
    <row r="2841" spans="1:8" ht="15.5">
      <c r="A2841" s="25"/>
      <c r="B2841" s="25"/>
      <c r="C2841" s="25"/>
      <c r="D2841" s="26"/>
      <c r="E2841" s="26"/>
      <c r="F2841" s="27"/>
      <c r="G2841" s="27"/>
      <c r="H2841" s="27"/>
    </row>
    <row r="2842" spans="1:8" ht="15.5">
      <c r="A2842" s="25"/>
      <c r="B2842" s="25"/>
      <c r="C2842" s="25"/>
      <c r="D2842" s="26"/>
      <c r="E2842" s="26"/>
      <c r="F2842" s="27"/>
      <c r="G2842" s="27"/>
      <c r="H2842" s="27"/>
    </row>
    <row r="2843" spans="1:8" ht="15.5">
      <c r="A2843" s="25"/>
      <c r="B2843" s="25"/>
      <c r="C2843" s="25"/>
      <c r="D2843" s="26"/>
      <c r="E2843" s="26"/>
      <c r="F2843" s="27"/>
      <c r="G2843" s="27"/>
      <c r="H2843" s="27"/>
    </row>
    <row r="2844" spans="1:8" ht="15.5">
      <c r="A2844" s="25"/>
      <c r="B2844" s="25"/>
      <c r="C2844" s="25"/>
      <c r="D2844" s="26"/>
      <c r="E2844" s="26"/>
      <c r="F2844" s="27"/>
      <c r="G2844" s="27"/>
      <c r="H2844" s="27"/>
    </row>
    <row r="2845" spans="1:8" ht="15.5">
      <c r="A2845" s="25"/>
      <c r="B2845" s="25"/>
      <c r="C2845" s="25"/>
      <c r="D2845" s="26"/>
      <c r="E2845" s="26"/>
      <c r="F2845" s="27"/>
      <c r="G2845" s="27"/>
      <c r="H2845" s="27"/>
    </row>
    <row r="2846" spans="1:8" ht="15.5">
      <c r="A2846" s="25"/>
      <c r="B2846" s="25"/>
      <c r="C2846" s="25"/>
      <c r="D2846" s="26"/>
      <c r="E2846" s="26"/>
      <c r="F2846" s="27"/>
      <c r="G2846" s="27"/>
      <c r="H2846" s="27"/>
    </row>
    <row r="2847" spans="1:8" ht="15.5">
      <c r="A2847" s="25"/>
      <c r="B2847" s="25"/>
      <c r="C2847" s="25"/>
      <c r="D2847" s="26"/>
      <c r="E2847" s="26"/>
      <c r="F2847" s="27"/>
      <c r="G2847" s="27"/>
      <c r="H2847" s="27"/>
    </row>
    <row r="2848" spans="1:8" ht="15.5">
      <c r="A2848" s="25"/>
      <c r="B2848" s="25"/>
      <c r="C2848" s="25"/>
      <c r="D2848" s="26"/>
      <c r="E2848" s="26"/>
      <c r="F2848" s="27"/>
      <c r="G2848" s="27"/>
      <c r="H2848" s="27"/>
    </row>
    <row r="2849" spans="1:8" ht="15.5">
      <c r="A2849" s="25"/>
      <c r="B2849" s="25"/>
      <c r="C2849" s="25"/>
      <c r="D2849" s="26"/>
      <c r="E2849" s="26"/>
      <c r="F2849" s="27"/>
      <c r="G2849" s="27"/>
      <c r="H2849" s="27"/>
    </row>
    <row r="2850" spans="1:8" ht="15.5">
      <c r="A2850" s="25"/>
      <c r="B2850" s="25"/>
      <c r="C2850" s="25"/>
      <c r="D2850" s="26"/>
      <c r="E2850" s="26"/>
      <c r="F2850" s="27"/>
      <c r="G2850" s="27"/>
      <c r="H2850" s="27"/>
    </row>
    <row r="2851" spans="1:8" ht="15.5">
      <c r="A2851" s="25"/>
      <c r="B2851" s="25"/>
      <c r="C2851" s="25"/>
      <c r="D2851" s="26"/>
      <c r="E2851" s="26"/>
      <c r="F2851" s="27"/>
      <c r="G2851" s="27"/>
      <c r="H2851" s="27"/>
    </row>
    <row r="2852" spans="1:8" ht="15.5">
      <c r="A2852" s="25"/>
      <c r="B2852" s="25"/>
      <c r="C2852" s="25"/>
      <c r="D2852" s="26"/>
      <c r="E2852" s="26"/>
      <c r="F2852" s="27"/>
      <c r="G2852" s="27"/>
      <c r="H2852" s="27"/>
    </row>
    <row r="2853" spans="1:8" ht="15.5">
      <c r="A2853" s="25"/>
      <c r="B2853" s="25"/>
      <c r="C2853" s="25"/>
      <c r="D2853" s="26"/>
      <c r="E2853" s="26"/>
      <c r="F2853" s="27"/>
      <c r="G2853" s="27"/>
      <c r="H2853" s="27"/>
    </row>
    <row r="2854" spans="1:8" ht="15.5">
      <c r="A2854" s="25"/>
      <c r="B2854" s="25"/>
      <c r="C2854" s="25"/>
      <c r="D2854" s="26"/>
      <c r="E2854" s="26"/>
      <c r="F2854" s="27"/>
      <c r="G2854" s="27"/>
      <c r="H2854" s="27"/>
    </row>
    <row r="2855" spans="1:8" ht="15.5">
      <c r="A2855" s="25"/>
      <c r="B2855" s="25"/>
      <c r="C2855" s="25"/>
      <c r="D2855" s="26"/>
      <c r="E2855" s="26"/>
      <c r="F2855" s="27"/>
      <c r="G2855" s="27"/>
      <c r="H2855" s="27"/>
    </row>
    <row r="2856" spans="1:8" ht="15.5">
      <c r="A2856" s="25"/>
      <c r="B2856" s="25"/>
      <c r="C2856" s="25"/>
      <c r="D2856" s="26"/>
      <c r="E2856" s="26"/>
      <c r="F2856" s="27"/>
      <c r="G2856" s="27"/>
      <c r="H2856" s="27"/>
    </row>
    <row r="2857" spans="1:8" ht="15.5">
      <c r="A2857" s="25"/>
      <c r="B2857" s="25"/>
      <c r="C2857" s="25"/>
      <c r="D2857" s="26"/>
      <c r="E2857" s="26"/>
      <c r="F2857" s="27"/>
      <c r="G2857" s="27"/>
      <c r="H2857" s="27"/>
    </row>
    <row r="2858" spans="1:8" ht="15.5">
      <c r="A2858" s="25"/>
      <c r="B2858" s="25"/>
      <c r="C2858" s="25"/>
      <c r="D2858" s="26"/>
      <c r="E2858" s="26"/>
      <c r="F2858" s="27"/>
      <c r="G2858" s="27"/>
      <c r="H2858" s="27"/>
    </row>
    <row r="2859" spans="1:8" ht="15.5">
      <c r="A2859" s="25"/>
      <c r="B2859" s="25"/>
      <c r="C2859" s="25"/>
      <c r="D2859" s="26"/>
      <c r="E2859" s="26"/>
      <c r="F2859" s="27"/>
      <c r="G2859" s="27"/>
      <c r="H2859" s="27"/>
    </row>
    <row r="2860" spans="1:8" ht="15.5">
      <c r="A2860" s="25"/>
      <c r="B2860" s="25"/>
      <c r="C2860" s="25"/>
      <c r="D2860" s="26"/>
      <c r="E2860" s="26"/>
      <c r="F2860" s="27"/>
      <c r="G2860" s="27"/>
      <c r="H2860" s="27"/>
    </row>
    <row r="2861" spans="1:8" ht="15.5">
      <c r="A2861" s="25"/>
      <c r="B2861" s="25"/>
      <c r="C2861" s="25"/>
      <c r="D2861" s="26"/>
      <c r="E2861" s="26"/>
      <c r="F2861" s="27"/>
      <c r="G2861" s="27"/>
      <c r="H2861" s="27"/>
    </row>
    <row r="2862" spans="1:8" ht="15.5">
      <c r="A2862" s="25"/>
      <c r="B2862" s="25"/>
      <c r="C2862" s="25"/>
      <c r="D2862" s="26"/>
      <c r="E2862" s="26"/>
      <c r="F2862" s="27"/>
      <c r="G2862" s="27"/>
      <c r="H2862" s="27"/>
    </row>
    <row r="2863" spans="1:8" ht="15.5">
      <c r="A2863" s="25"/>
      <c r="B2863" s="25"/>
      <c r="C2863" s="25"/>
      <c r="D2863" s="26"/>
      <c r="E2863" s="26"/>
      <c r="F2863" s="27"/>
      <c r="G2863" s="27"/>
      <c r="H2863" s="27"/>
    </row>
    <row r="2864" spans="1:8" ht="15.5">
      <c r="A2864" s="19"/>
      <c r="B2864" s="19"/>
      <c r="C2864" s="2"/>
      <c r="D2864" s="17"/>
      <c r="E2864" s="17"/>
      <c r="F2864" s="18"/>
      <c r="G2864" s="1"/>
      <c r="H2864" s="18"/>
    </row>
    <row r="2866" spans="1:8" ht="17.5">
      <c r="A2866" s="705" t="s">
        <v>0</v>
      </c>
      <c r="B2866" s="705"/>
      <c r="C2866" s="705"/>
      <c r="D2866" s="705"/>
      <c r="E2866" s="705"/>
      <c r="F2866" s="705"/>
      <c r="G2866" s="705"/>
      <c r="H2866" s="705"/>
    </row>
    <row r="2867" spans="1:8" ht="15.5">
      <c r="A2867" s="739" t="s">
        <v>11</v>
      </c>
      <c r="B2867" s="739"/>
      <c r="C2867" s="739"/>
      <c r="D2867" s="739"/>
      <c r="E2867" s="739"/>
      <c r="F2867" s="739"/>
      <c r="G2867" s="739"/>
      <c r="H2867" s="739"/>
    </row>
    <row r="2868" spans="1:8" ht="15.5">
      <c r="A2868" s="739" t="s">
        <v>12</v>
      </c>
      <c r="B2868" s="739"/>
      <c r="C2868" s="739"/>
      <c r="D2868" s="739"/>
      <c r="E2868" s="739"/>
      <c r="F2868" s="739"/>
      <c r="G2868" s="739"/>
      <c r="H2868" s="739"/>
    </row>
    <row r="2869" spans="1:8" ht="15.5">
      <c r="A2869" s="3"/>
      <c r="B2869" s="2"/>
      <c r="C2869" s="2"/>
      <c r="D2869" s="4"/>
      <c r="E2869" s="4"/>
      <c r="F2869" s="1"/>
      <c r="G2869" s="1"/>
      <c r="H2869" s="1"/>
    </row>
    <row r="2870" spans="1:8" ht="15.5">
      <c r="A2870" s="3"/>
      <c r="B2870" s="2"/>
      <c r="C2870" s="2"/>
      <c r="D2870" s="4"/>
      <c r="E2870" s="4"/>
      <c r="F2870" s="1"/>
      <c r="G2870" s="1"/>
      <c r="H2870" s="639" t="s">
        <v>940</v>
      </c>
    </row>
    <row r="2871" spans="1:8" ht="15.5">
      <c r="A2871" s="740" t="s">
        <v>853</v>
      </c>
      <c r="B2871" s="741"/>
      <c r="C2871" s="741"/>
      <c r="D2871" s="741"/>
      <c r="E2871" s="741"/>
      <c r="F2871" s="741"/>
      <c r="G2871" s="1"/>
      <c r="H2871" s="1"/>
    </row>
    <row r="2872" spans="1:8" ht="16" thickBot="1">
      <c r="A2872" s="3"/>
      <c r="B2872" s="5"/>
      <c r="C2872" s="2"/>
      <c r="D2872" s="4"/>
      <c r="E2872" s="4"/>
      <c r="F2872" s="1"/>
      <c r="G2872" s="1"/>
      <c r="H2872" s="1"/>
    </row>
    <row r="2873" spans="1:8" ht="16.5" thickTop="1" thickBot="1">
      <c r="A2873" s="6" t="s">
        <v>3</v>
      </c>
      <c r="B2873" s="616" t="s">
        <v>901</v>
      </c>
      <c r="C2873" s="616" t="s">
        <v>291</v>
      </c>
      <c r="D2873" s="7" t="s">
        <v>4</v>
      </c>
      <c r="E2873" s="7" t="s">
        <v>13</v>
      </c>
      <c r="F2873" s="8" t="s">
        <v>6</v>
      </c>
      <c r="G2873" s="8" t="s">
        <v>7</v>
      </c>
      <c r="H2873" s="9" t="s">
        <v>8</v>
      </c>
    </row>
    <row r="2874" spans="1:8" ht="13" thickTop="1">
      <c r="A2874" s="48">
        <v>1</v>
      </c>
      <c r="B2874" s="49" t="s">
        <v>897</v>
      </c>
      <c r="C2874" s="94" t="s">
        <v>9</v>
      </c>
      <c r="D2874" s="95"/>
      <c r="E2874" s="95" t="s">
        <v>182</v>
      </c>
      <c r="F2874" s="45">
        <v>70701975.299999997</v>
      </c>
      <c r="G2874" s="52"/>
      <c r="H2874" s="53"/>
    </row>
    <row r="2875" spans="1:8">
      <c r="A2875" s="54">
        <v>2</v>
      </c>
      <c r="B2875" s="55" t="s">
        <v>898</v>
      </c>
      <c r="C2875" s="42" t="s">
        <v>9</v>
      </c>
      <c r="D2875" s="36"/>
      <c r="E2875" s="36" t="s">
        <v>182</v>
      </c>
      <c r="F2875" s="46">
        <v>120008663.78</v>
      </c>
      <c r="G2875" s="58"/>
      <c r="H2875" s="59"/>
    </row>
    <row r="2876" spans="1:8">
      <c r="A2876" s="54">
        <v>3</v>
      </c>
      <c r="B2876" s="55" t="s">
        <v>899</v>
      </c>
      <c r="C2876" s="42" t="s">
        <v>9</v>
      </c>
      <c r="D2876" s="36"/>
      <c r="E2876" s="36" t="s">
        <v>182</v>
      </c>
      <c r="F2876" s="46">
        <v>218231340.72999999</v>
      </c>
      <c r="G2876" s="58"/>
      <c r="H2876" s="59"/>
    </row>
    <row r="2877" spans="1:8">
      <c r="A2877" s="54">
        <v>4</v>
      </c>
      <c r="B2877" s="65" t="s">
        <v>896</v>
      </c>
      <c r="C2877" s="42" t="s">
        <v>9</v>
      </c>
      <c r="D2877" s="36"/>
      <c r="E2877" s="36" t="s">
        <v>182</v>
      </c>
      <c r="F2877" s="46">
        <v>107519935</v>
      </c>
      <c r="G2877" s="58"/>
      <c r="H2877" s="59"/>
    </row>
    <row r="2878" spans="1:8">
      <c r="A2878" s="54">
        <v>5</v>
      </c>
      <c r="B2878" s="65" t="s">
        <v>896</v>
      </c>
      <c r="C2878" s="76" t="s">
        <v>9</v>
      </c>
      <c r="D2878" s="36"/>
      <c r="E2878" s="36" t="s">
        <v>179</v>
      </c>
      <c r="F2878" s="58"/>
      <c r="G2878" s="58">
        <v>516461914.81</v>
      </c>
      <c r="H2878" s="59"/>
    </row>
    <row r="2879" spans="1:8">
      <c r="A2879" s="54"/>
      <c r="B2879" s="78"/>
      <c r="C2879" s="42"/>
      <c r="D2879" s="36"/>
      <c r="E2879" s="36"/>
      <c r="F2879" s="58"/>
      <c r="G2879" s="58"/>
      <c r="H2879" s="59"/>
    </row>
    <row r="2880" spans="1:8">
      <c r="A2880" s="54"/>
      <c r="B2880" s="55"/>
      <c r="C2880" s="56"/>
      <c r="D2880" s="57"/>
      <c r="E2880" s="57"/>
      <c r="F2880" s="58"/>
      <c r="G2880" s="58"/>
      <c r="H2880" s="59"/>
    </row>
    <row r="2881" spans="1:11">
      <c r="A2881" s="54"/>
      <c r="B2881" s="55"/>
      <c r="C2881" s="56"/>
      <c r="D2881" s="57"/>
      <c r="E2881" s="57"/>
      <c r="F2881" s="58"/>
      <c r="G2881" s="58"/>
      <c r="H2881" s="59"/>
    </row>
    <row r="2882" spans="1:11">
      <c r="A2882" s="54"/>
      <c r="B2882" s="55"/>
      <c r="C2882" s="56"/>
      <c r="D2882" s="57"/>
      <c r="E2882" s="57"/>
      <c r="F2882" s="58"/>
      <c r="G2882" s="58"/>
      <c r="H2882" s="59"/>
    </row>
    <row r="2883" spans="1:11" ht="13" thickBot="1">
      <c r="A2883" s="54"/>
      <c r="B2883" s="101"/>
      <c r="C2883" s="102"/>
      <c r="D2883" s="97"/>
      <c r="E2883" s="97"/>
      <c r="F2883" s="98"/>
      <c r="G2883" s="98"/>
      <c r="H2883" s="99"/>
    </row>
    <row r="2884" spans="1:11" ht="14" thickTop="1" thickBot="1">
      <c r="A2884" s="749" t="s">
        <v>10</v>
      </c>
      <c r="B2884" s="750"/>
      <c r="C2884" s="750"/>
      <c r="D2884" s="71"/>
      <c r="E2884" s="71"/>
      <c r="F2884" s="62">
        <f>SUM(F2853:F2883)</f>
        <v>516461914.80999994</v>
      </c>
      <c r="G2884" s="62">
        <f>SUM(G2853:G2883)</f>
        <v>516461914.81</v>
      </c>
      <c r="H2884" s="63">
        <f>SUM(F2884-G2884)</f>
        <v>-5.9604644775390625E-8</v>
      </c>
      <c r="I2884" s="44">
        <f>F2884</f>
        <v>516461914.80999994</v>
      </c>
      <c r="J2884" s="44">
        <f>G2884</f>
        <v>516461914.81</v>
      </c>
      <c r="K2884" s="44">
        <f>H2884</f>
        <v>-5.9604644775390625E-8</v>
      </c>
    </row>
    <row r="2885" spans="1:11" ht="16" thickTop="1">
      <c r="A2885" s="3"/>
      <c r="B2885" s="2"/>
      <c r="C2885" s="2"/>
      <c r="D2885" s="4"/>
      <c r="E2885" s="4"/>
      <c r="F2885" s="1"/>
      <c r="G2885" s="1"/>
      <c r="H2885" s="1"/>
    </row>
    <row r="2886" spans="1:11" ht="15.5">
      <c r="A2886" s="3"/>
      <c r="B2886" s="2"/>
      <c r="C2886" s="2"/>
      <c r="D2886" s="4"/>
      <c r="E2886" s="4"/>
      <c r="F2886" s="1"/>
      <c r="G2886" s="1"/>
      <c r="H2886" s="1"/>
    </row>
    <row r="2887" spans="1:11" ht="15.5">
      <c r="A2887" s="3"/>
      <c r="B2887" s="2"/>
      <c r="C2887" s="2"/>
      <c r="D2887" s="4"/>
      <c r="E2887" s="4"/>
      <c r="F2887" s="1"/>
      <c r="G2887" s="1"/>
      <c r="H2887" s="1"/>
    </row>
    <row r="2888" spans="1:11" ht="15.5">
      <c r="A2888" s="3"/>
      <c r="B2888" s="2"/>
      <c r="C2888" s="2"/>
      <c r="D2888" s="4"/>
      <c r="E2888" s="4"/>
      <c r="F2888" s="1"/>
      <c r="G2888" s="1"/>
      <c r="H2888" s="1"/>
    </row>
    <row r="2889" spans="1:11" ht="15.5">
      <c r="A2889" s="3"/>
      <c r="B2889" s="2"/>
      <c r="C2889" s="2"/>
      <c r="D2889" s="4"/>
      <c r="E2889" s="4"/>
      <c r="F2889" s="1"/>
      <c r="G2889" s="1"/>
      <c r="H2889" s="1"/>
    </row>
    <row r="2890" spans="1:11" ht="15.5">
      <c r="A2890" s="3"/>
      <c r="B2890" s="2"/>
      <c r="C2890" s="2"/>
      <c r="D2890" s="4"/>
      <c r="E2890" s="4"/>
      <c r="F2890" s="1"/>
      <c r="G2890" s="1"/>
      <c r="H2890" s="1"/>
    </row>
    <row r="2891" spans="1:11" ht="15.5">
      <c r="A2891" s="3"/>
      <c r="B2891" s="2"/>
      <c r="C2891" s="2"/>
      <c r="D2891" s="4"/>
      <c r="E2891" s="4"/>
      <c r="F2891" s="1"/>
      <c r="G2891" s="1"/>
      <c r="H2891" s="1"/>
    </row>
    <row r="2892" spans="1:11" ht="15.5">
      <c r="A2892" s="3"/>
      <c r="B2892" s="2"/>
      <c r="C2892" s="2"/>
      <c r="D2892" s="4"/>
      <c r="E2892" s="4"/>
      <c r="F2892" s="1"/>
      <c r="G2892" s="1"/>
      <c r="H2892" s="1"/>
    </row>
    <row r="2893" spans="1:11" ht="15.5">
      <c r="A2893" s="3"/>
      <c r="B2893" s="2"/>
      <c r="C2893" s="2"/>
      <c r="D2893" s="4"/>
      <c r="E2893" s="4"/>
      <c r="F2893" s="1"/>
      <c r="G2893" s="1"/>
      <c r="H2893" s="1"/>
    </row>
    <row r="2894" spans="1:11" ht="15.5">
      <c r="A2894" s="3"/>
      <c r="B2894" s="2"/>
      <c r="C2894" s="2"/>
      <c r="D2894" s="4"/>
      <c r="E2894" s="4"/>
      <c r="F2894" s="1"/>
      <c r="G2894" s="1"/>
      <c r="H2894" s="1"/>
    </row>
    <row r="2895" spans="1:11" ht="15.5">
      <c r="A2895" s="3"/>
      <c r="B2895" s="2"/>
      <c r="C2895" s="2"/>
      <c r="D2895" s="4"/>
      <c r="E2895" s="4"/>
      <c r="F2895" s="1"/>
      <c r="G2895" s="1"/>
      <c r="H2895" s="1"/>
    </row>
    <row r="2896" spans="1:11" ht="15.5">
      <c r="A2896" s="3"/>
      <c r="B2896" s="2"/>
      <c r="C2896" s="2"/>
      <c r="D2896" s="4"/>
      <c r="E2896" s="4"/>
      <c r="F2896" s="1"/>
      <c r="G2896" s="1"/>
      <c r="H2896" s="1"/>
    </row>
    <row r="2897" spans="1:8" ht="15.5">
      <c r="A2897" s="3"/>
      <c r="B2897" s="2"/>
      <c r="C2897" s="2"/>
      <c r="D2897" s="4"/>
      <c r="E2897" s="4"/>
      <c r="F2897" s="1"/>
      <c r="G2897" s="1"/>
      <c r="H2897" s="1"/>
    </row>
    <row r="2898" spans="1:8" ht="15.5">
      <c r="A2898" s="3"/>
      <c r="B2898" s="2"/>
      <c r="C2898" s="2"/>
      <c r="D2898" s="4"/>
      <c r="E2898" s="4"/>
      <c r="F2898" s="1"/>
      <c r="G2898" s="1"/>
      <c r="H2898" s="1"/>
    </row>
    <row r="2899" spans="1:8" ht="15.5">
      <c r="A2899" s="3"/>
      <c r="B2899" s="2"/>
      <c r="C2899" s="2"/>
      <c r="D2899" s="4"/>
      <c r="E2899" s="4"/>
      <c r="F2899" s="1"/>
      <c r="G2899" s="1"/>
      <c r="H2899" s="1"/>
    </row>
    <row r="2900" spans="1:8" ht="15.5">
      <c r="A2900" s="3"/>
      <c r="B2900" s="2"/>
      <c r="C2900" s="2"/>
      <c r="D2900" s="4"/>
      <c r="E2900" s="4"/>
      <c r="F2900" s="1"/>
      <c r="G2900" s="1"/>
      <c r="H2900" s="1"/>
    </row>
    <row r="2901" spans="1:8" ht="15.5">
      <c r="A2901" s="3"/>
      <c r="B2901" s="2"/>
      <c r="C2901" s="2"/>
      <c r="D2901" s="4"/>
      <c r="E2901" s="4"/>
      <c r="F2901" s="1"/>
      <c r="G2901" s="1"/>
      <c r="H2901" s="1"/>
    </row>
    <row r="2902" spans="1:8" ht="15.5">
      <c r="A2902" s="3"/>
      <c r="B2902" s="2"/>
      <c r="C2902" s="2"/>
      <c r="D2902" s="4"/>
      <c r="E2902" s="4"/>
      <c r="F2902" s="1"/>
      <c r="G2902" s="1"/>
      <c r="H2902" s="1"/>
    </row>
    <row r="2903" spans="1:8" ht="15.5">
      <c r="A2903" s="3"/>
      <c r="B2903" s="2"/>
      <c r="C2903" s="2"/>
      <c r="D2903" s="4"/>
      <c r="E2903" s="4"/>
      <c r="F2903" s="1"/>
      <c r="G2903" s="1"/>
      <c r="H2903" s="1"/>
    </row>
    <row r="2904" spans="1:8" ht="15.5">
      <c r="A2904" s="3"/>
      <c r="B2904" s="2"/>
      <c r="C2904" s="2"/>
      <c r="D2904" s="4"/>
      <c r="E2904" s="4"/>
      <c r="F2904" s="1"/>
      <c r="G2904" s="1"/>
      <c r="H2904" s="1"/>
    </row>
    <row r="2905" spans="1:8" ht="15.5">
      <c r="A2905" s="3"/>
      <c r="B2905" s="2"/>
      <c r="C2905" s="2"/>
      <c r="D2905" s="4"/>
      <c r="E2905" s="4"/>
      <c r="F2905" s="1"/>
      <c r="G2905" s="1"/>
      <c r="H2905" s="1"/>
    </row>
    <row r="2906" spans="1:8" ht="15.5">
      <c r="A2906" s="3"/>
      <c r="B2906" s="2"/>
      <c r="C2906" s="2"/>
      <c r="D2906" s="4"/>
      <c r="E2906" s="4"/>
      <c r="F2906" s="1"/>
      <c r="G2906" s="1"/>
      <c r="H2906" s="1"/>
    </row>
    <row r="2907" spans="1:8" ht="15.5">
      <c r="A2907" s="3"/>
      <c r="B2907" s="2"/>
      <c r="C2907" s="2"/>
      <c r="D2907" s="4"/>
      <c r="E2907" s="4"/>
      <c r="F2907" s="1"/>
      <c r="G2907" s="1"/>
      <c r="H2907" s="1"/>
    </row>
    <row r="2908" spans="1:8" ht="15.5">
      <c r="A2908" s="3"/>
      <c r="B2908" s="2"/>
      <c r="C2908" s="2"/>
      <c r="D2908" s="4"/>
      <c r="E2908" s="4"/>
      <c r="F2908" s="1"/>
      <c r="G2908" s="1"/>
      <c r="H2908" s="1"/>
    </row>
    <row r="2909" spans="1:8" ht="15.5">
      <c r="A2909" s="3"/>
      <c r="B2909" s="2"/>
      <c r="C2909" s="2"/>
      <c r="D2909" s="4"/>
      <c r="E2909" s="4"/>
      <c r="F2909" s="1"/>
      <c r="G2909" s="1"/>
      <c r="H2909" s="1"/>
    </row>
    <row r="2910" spans="1:8" ht="15.5">
      <c r="A2910" s="3"/>
      <c r="B2910" s="2"/>
      <c r="C2910" s="2"/>
      <c r="D2910" s="4"/>
      <c r="E2910" s="4"/>
      <c r="F2910" s="1"/>
      <c r="G2910" s="1"/>
      <c r="H2910" s="1"/>
    </row>
    <row r="2911" spans="1:8" ht="15.5">
      <c r="A2911" s="3"/>
      <c r="B2911" s="2"/>
      <c r="C2911" s="2"/>
      <c r="D2911" s="4"/>
      <c r="E2911" s="4"/>
      <c r="F2911" s="1"/>
      <c r="G2911" s="1"/>
      <c r="H2911" s="1"/>
    </row>
    <row r="2912" spans="1:8" ht="15.5">
      <c r="A2912" s="3"/>
      <c r="B2912" s="2"/>
      <c r="C2912" s="2"/>
      <c r="D2912" s="4"/>
      <c r="E2912" s="4"/>
      <c r="F2912" s="1"/>
      <c r="G2912" s="1"/>
      <c r="H2912" s="1"/>
    </row>
    <row r="2913" spans="1:8" ht="15.5">
      <c r="A2913" s="3"/>
      <c r="B2913" s="2"/>
      <c r="C2913" s="2"/>
      <c r="D2913" s="4"/>
      <c r="E2913" s="4"/>
      <c r="F2913" s="1"/>
      <c r="G2913" s="1"/>
      <c r="H2913" s="1"/>
    </row>
    <row r="2914" spans="1:8" ht="15.5">
      <c r="A2914" s="3"/>
      <c r="B2914" s="2"/>
      <c r="C2914" s="2"/>
      <c r="D2914" s="4"/>
      <c r="E2914" s="4"/>
      <c r="F2914" s="1"/>
      <c r="G2914" s="1"/>
      <c r="H2914" s="1"/>
    </row>
    <row r="2915" spans="1:8" ht="15.5">
      <c r="A2915" s="19"/>
      <c r="B2915" s="19"/>
      <c r="C2915" s="2"/>
      <c r="D2915" s="17"/>
      <c r="E2915" s="17"/>
      <c r="F2915" s="18"/>
      <c r="G2915" s="1"/>
      <c r="H2915" s="18"/>
    </row>
    <row r="2917" spans="1:8" ht="17.5">
      <c r="A2917" s="705" t="s">
        <v>0</v>
      </c>
      <c r="B2917" s="705"/>
      <c r="C2917" s="705"/>
      <c r="D2917" s="705"/>
      <c r="E2917" s="705"/>
      <c r="F2917" s="705"/>
      <c r="G2917" s="705"/>
      <c r="H2917" s="705"/>
    </row>
    <row r="2918" spans="1:8" ht="15.5">
      <c r="A2918" s="739" t="s">
        <v>11</v>
      </c>
      <c r="B2918" s="739"/>
      <c r="C2918" s="739"/>
      <c r="D2918" s="739"/>
      <c r="E2918" s="739"/>
      <c r="F2918" s="739"/>
      <c r="G2918" s="739"/>
      <c r="H2918" s="739"/>
    </row>
    <row r="2919" spans="1:8" ht="15.5">
      <c r="A2919" s="739" t="s">
        <v>12</v>
      </c>
      <c r="B2919" s="739"/>
      <c r="C2919" s="739"/>
      <c r="D2919" s="739"/>
      <c r="E2919" s="739"/>
      <c r="F2919" s="739"/>
      <c r="G2919" s="739"/>
      <c r="H2919" s="739"/>
    </row>
    <row r="2920" spans="1:8" ht="15.5">
      <c r="A2920" s="3"/>
      <c r="B2920" s="2"/>
      <c r="C2920" s="2"/>
      <c r="D2920" s="4"/>
      <c r="E2920" s="4"/>
      <c r="F2920" s="1"/>
      <c r="G2920" s="1"/>
      <c r="H2920" s="1"/>
    </row>
    <row r="2921" spans="1:8" ht="15.5">
      <c r="A2921" s="3"/>
      <c r="B2921" s="2"/>
      <c r="C2921" s="2"/>
      <c r="D2921" s="4"/>
      <c r="E2921" s="4"/>
      <c r="F2921" s="1"/>
      <c r="G2921" s="1"/>
      <c r="H2921" s="639" t="s">
        <v>941</v>
      </c>
    </row>
    <row r="2922" spans="1:8" ht="15.5">
      <c r="A2922" s="463" t="s">
        <v>854</v>
      </c>
      <c r="B2922" s="5"/>
      <c r="C2922" s="5"/>
      <c r="D2922" s="5"/>
      <c r="E2922" s="5"/>
      <c r="F2922" s="1"/>
      <c r="G2922" s="1"/>
      <c r="H2922" s="1"/>
    </row>
    <row r="2923" spans="1:8" ht="16" thickBot="1">
      <c r="A2923" s="3"/>
      <c r="B2923" s="5"/>
      <c r="C2923" s="2"/>
      <c r="D2923" s="4"/>
      <c r="E2923" s="4"/>
      <c r="F2923" s="1"/>
      <c r="G2923" s="1"/>
      <c r="H2923" s="1"/>
    </row>
    <row r="2924" spans="1:8" ht="16.5" thickTop="1" thickBot="1">
      <c r="A2924" s="6" t="s">
        <v>3</v>
      </c>
      <c r="B2924" s="616" t="s">
        <v>901</v>
      </c>
      <c r="C2924" s="616" t="s">
        <v>291</v>
      </c>
      <c r="D2924" s="7" t="s">
        <v>4</v>
      </c>
      <c r="E2924" s="7" t="s">
        <v>13</v>
      </c>
      <c r="F2924" s="8" t="s">
        <v>6</v>
      </c>
      <c r="G2924" s="8" t="s">
        <v>7</v>
      </c>
      <c r="H2924" s="9" t="s">
        <v>8</v>
      </c>
    </row>
    <row r="2925" spans="1:8" ht="13" thickTop="1">
      <c r="A2925" s="64">
        <v>1</v>
      </c>
      <c r="B2925" s="65" t="s">
        <v>899</v>
      </c>
      <c r="C2925" s="92" t="s">
        <v>19</v>
      </c>
      <c r="D2925" s="35"/>
      <c r="E2925" s="95" t="s">
        <v>183</v>
      </c>
      <c r="F2925" s="45"/>
      <c r="G2925" s="52"/>
      <c r="H2925" s="70"/>
    </row>
    <row r="2926" spans="1:8">
      <c r="A2926" s="54">
        <v>2</v>
      </c>
      <c r="B2926" s="65" t="s">
        <v>896</v>
      </c>
      <c r="C2926" s="92" t="s">
        <v>19</v>
      </c>
      <c r="D2926" s="57"/>
      <c r="E2926" s="36" t="s">
        <v>179</v>
      </c>
      <c r="F2926" s="58"/>
      <c r="G2926" s="58">
        <v>0</v>
      </c>
      <c r="H2926" s="59"/>
    </row>
    <row r="2927" spans="1:8">
      <c r="A2927" s="58"/>
      <c r="B2927" s="58"/>
      <c r="C2927" s="58"/>
      <c r="D2927" s="58"/>
      <c r="E2927" s="58"/>
      <c r="F2927" s="58"/>
      <c r="G2927" s="58"/>
      <c r="H2927" s="59"/>
    </row>
    <row r="2928" spans="1:8">
      <c r="A2928" s="58"/>
      <c r="B2928" s="58"/>
      <c r="C2928" s="58"/>
      <c r="D2928" s="58"/>
      <c r="E2928" s="58"/>
      <c r="F2928" s="58"/>
      <c r="G2928" s="58"/>
      <c r="H2928" s="59"/>
    </row>
    <row r="2929" spans="1:11" ht="13" thickBot="1">
      <c r="A2929" s="98"/>
      <c r="B2929" s="98"/>
      <c r="C2929" s="98"/>
      <c r="D2929" s="98"/>
      <c r="E2929" s="98"/>
      <c r="F2929" s="98"/>
      <c r="G2929" s="98"/>
      <c r="H2929" s="99"/>
    </row>
    <row r="2930" spans="1:11" ht="14" thickTop="1" thickBot="1">
      <c r="A2930" s="749" t="s">
        <v>10</v>
      </c>
      <c r="B2930" s="750"/>
      <c r="C2930" s="750"/>
      <c r="D2930" s="71"/>
      <c r="E2930" s="71"/>
      <c r="F2930" s="62">
        <f>SUM(F2898:F2929)</f>
        <v>0</v>
      </c>
      <c r="G2930" s="62">
        <f>SUM(G2898:G2929)</f>
        <v>0</v>
      </c>
      <c r="H2930" s="63">
        <f>SUM(F2930-G2930)</f>
        <v>0</v>
      </c>
      <c r="I2930" s="44">
        <f>F2930</f>
        <v>0</v>
      </c>
      <c r="J2930" s="44">
        <f>G2930</f>
        <v>0</v>
      </c>
      <c r="K2930" s="44">
        <f>H2930</f>
        <v>0</v>
      </c>
    </row>
    <row r="2931" spans="1:11" ht="16" thickTop="1">
      <c r="A2931" s="3"/>
      <c r="B2931" s="2"/>
      <c r="C2931" s="2"/>
      <c r="D2931" s="4"/>
      <c r="E2931" s="4"/>
      <c r="F2931" s="1"/>
      <c r="G2931" s="1"/>
      <c r="H2931" s="1"/>
    </row>
    <row r="2932" spans="1:11" ht="15.5">
      <c r="A2932" s="3"/>
      <c r="B2932" s="2"/>
      <c r="C2932" s="2"/>
      <c r="D2932" s="4"/>
      <c r="E2932" s="4"/>
      <c r="F2932" s="1"/>
      <c r="G2932" s="1"/>
      <c r="H2932" s="1"/>
    </row>
    <row r="2933" spans="1:11" ht="15.5">
      <c r="A2933" s="3"/>
      <c r="B2933" s="2"/>
      <c r="C2933" s="2"/>
      <c r="D2933" s="4"/>
      <c r="E2933" s="4"/>
      <c r="F2933" s="1"/>
      <c r="G2933" s="1"/>
      <c r="H2933" s="1"/>
    </row>
    <row r="2934" spans="1:11" ht="15.5">
      <c r="A2934" s="3"/>
      <c r="B2934" s="2"/>
      <c r="C2934" s="2"/>
      <c r="D2934" s="4"/>
      <c r="E2934" s="4"/>
      <c r="F2934" s="1"/>
      <c r="G2934" s="1"/>
      <c r="H2934" s="1"/>
    </row>
    <row r="2935" spans="1:11" ht="15.5">
      <c r="A2935" s="3"/>
      <c r="B2935" s="2"/>
      <c r="C2935" s="2"/>
      <c r="D2935" s="4"/>
      <c r="E2935" s="4"/>
      <c r="F2935" s="1"/>
      <c r="G2935" s="1"/>
      <c r="H2935" s="1"/>
    </row>
    <row r="2936" spans="1:11" ht="15.5">
      <c r="A2936" s="3"/>
      <c r="B2936" s="2"/>
      <c r="C2936" s="2"/>
      <c r="D2936" s="4"/>
      <c r="E2936" s="4"/>
      <c r="F2936" s="1"/>
      <c r="G2936" s="1"/>
      <c r="H2936" s="1"/>
    </row>
    <row r="2937" spans="1:11" ht="15.5">
      <c r="A2937" s="3"/>
      <c r="B2937" s="2"/>
      <c r="C2937" s="2"/>
      <c r="D2937" s="4"/>
      <c r="E2937" s="4"/>
      <c r="F2937" s="1"/>
      <c r="G2937" s="1"/>
      <c r="H2937" s="1"/>
    </row>
    <row r="2938" spans="1:11" ht="15.5">
      <c r="A2938" s="3"/>
      <c r="B2938" s="2"/>
      <c r="C2938" s="2"/>
      <c r="D2938" s="4"/>
      <c r="E2938" s="4"/>
      <c r="F2938" s="1"/>
      <c r="G2938" s="1"/>
      <c r="H2938" s="1"/>
    </row>
    <row r="2939" spans="1:11" ht="15.5">
      <c r="A2939" s="3"/>
      <c r="B2939" s="2"/>
      <c r="C2939" s="2"/>
      <c r="D2939" s="4"/>
      <c r="E2939" s="4"/>
      <c r="F2939" s="1"/>
      <c r="G2939" s="1"/>
      <c r="H2939" s="1"/>
    </row>
    <row r="2940" spans="1:11" ht="15.5">
      <c r="A2940" s="3"/>
      <c r="B2940" s="2"/>
      <c r="C2940" s="2"/>
      <c r="D2940" s="4"/>
      <c r="E2940" s="4"/>
      <c r="F2940" s="1"/>
      <c r="G2940" s="1"/>
      <c r="H2940" s="1"/>
    </row>
    <row r="2941" spans="1:11" ht="15.5">
      <c r="A2941" s="3"/>
      <c r="B2941" s="2"/>
      <c r="C2941" s="2"/>
      <c r="D2941" s="4"/>
      <c r="E2941" s="4"/>
      <c r="F2941" s="1"/>
      <c r="G2941" s="1"/>
      <c r="H2941" s="1"/>
    </row>
    <row r="2942" spans="1:11" ht="15.5">
      <c r="A2942" s="3"/>
      <c r="B2942" s="2"/>
      <c r="C2942" s="2"/>
      <c r="D2942" s="4"/>
      <c r="E2942" s="4"/>
      <c r="F2942" s="1"/>
      <c r="G2942" s="1"/>
      <c r="H2942" s="1"/>
    </row>
    <row r="2943" spans="1:11" ht="15.5">
      <c r="A2943" s="3"/>
      <c r="B2943" s="2"/>
      <c r="C2943" s="2"/>
      <c r="D2943" s="4"/>
      <c r="E2943" s="4"/>
      <c r="F2943" s="1"/>
      <c r="G2943" s="1"/>
      <c r="H2943" s="1"/>
    </row>
    <row r="2944" spans="1:11" ht="15.5">
      <c r="A2944" s="3"/>
      <c r="B2944" s="2"/>
      <c r="C2944" s="2"/>
      <c r="D2944" s="4"/>
      <c r="E2944" s="4"/>
      <c r="F2944" s="1"/>
      <c r="G2944" s="1"/>
      <c r="H2944" s="1"/>
    </row>
    <row r="2945" spans="1:8" ht="15.5">
      <c r="A2945" s="3"/>
      <c r="B2945" s="2"/>
      <c r="C2945" s="2"/>
      <c r="D2945" s="4"/>
      <c r="E2945" s="4"/>
      <c r="F2945" s="1"/>
      <c r="G2945" s="1"/>
      <c r="H2945" s="1"/>
    </row>
    <row r="2946" spans="1:8" ht="15.5">
      <c r="A2946" s="3"/>
      <c r="B2946" s="2"/>
      <c r="C2946" s="2"/>
      <c r="D2946" s="4"/>
      <c r="E2946" s="4"/>
      <c r="F2946" s="1"/>
      <c r="G2946" s="1"/>
      <c r="H2946" s="1"/>
    </row>
    <row r="2947" spans="1:8" ht="15.5">
      <c r="A2947" s="3"/>
      <c r="B2947" s="2"/>
      <c r="C2947" s="2"/>
      <c r="D2947" s="4"/>
      <c r="E2947" s="4"/>
      <c r="F2947" s="1"/>
      <c r="G2947" s="1"/>
      <c r="H2947" s="1"/>
    </row>
    <row r="2948" spans="1:8" ht="15.5">
      <c r="A2948" s="3"/>
      <c r="B2948" s="2"/>
      <c r="C2948" s="2"/>
      <c r="D2948" s="4"/>
      <c r="E2948" s="4"/>
      <c r="F2948" s="1"/>
      <c r="G2948" s="1"/>
      <c r="H2948" s="1"/>
    </row>
    <row r="2949" spans="1:8" ht="15.5">
      <c r="A2949" s="3"/>
      <c r="B2949" s="2"/>
      <c r="C2949" s="2"/>
      <c r="D2949" s="4"/>
      <c r="E2949" s="4"/>
      <c r="F2949" s="1"/>
      <c r="G2949" s="1"/>
      <c r="H2949" s="1"/>
    </row>
    <row r="2950" spans="1:8" ht="15.5">
      <c r="A2950" s="3"/>
      <c r="B2950" s="2"/>
      <c r="C2950" s="2"/>
      <c r="D2950" s="4"/>
      <c r="E2950" s="4"/>
      <c r="F2950" s="1"/>
      <c r="G2950" s="1"/>
      <c r="H2950" s="1"/>
    </row>
    <row r="2951" spans="1:8" ht="15.5">
      <c r="A2951" s="3"/>
      <c r="B2951" s="2"/>
      <c r="C2951" s="2"/>
      <c r="D2951" s="4"/>
      <c r="E2951" s="4"/>
      <c r="F2951" s="1"/>
      <c r="G2951" s="1"/>
      <c r="H2951" s="1"/>
    </row>
    <row r="2952" spans="1:8" ht="15.5">
      <c r="A2952" s="3"/>
      <c r="B2952" s="2"/>
      <c r="C2952" s="2"/>
      <c r="D2952" s="4"/>
      <c r="E2952" s="4"/>
      <c r="F2952" s="1"/>
      <c r="G2952" s="1"/>
      <c r="H2952" s="1"/>
    </row>
    <row r="2953" spans="1:8" ht="15.5">
      <c r="A2953" s="3"/>
      <c r="B2953" s="2"/>
      <c r="C2953" s="2"/>
      <c r="D2953" s="4"/>
      <c r="E2953" s="4"/>
      <c r="F2953" s="1"/>
      <c r="G2953" s="1"/>
      <c r="H2953" s="1"/>
    </row>
    <row r="2954" spans="1:8" ht="15.5">
      <c r="A2954" s="3"/>
      <c r="B2954" s="2"/>
      <c r="C2954" s="2"/>
      <c r="D2954" s="4"/>
      <c r="E2954" s="4"/>
      <c r="F2954" s="1"/>
      <c r="G2954" s="1"/>
      <c r="H2954" s="1"/>
    </row>
    <row r="2955" spans="1:8" ht="15.5">
      <c r="A2955" s="3"/>
      <c r="B2955" s="2"/>
      <c r="C2955" s="2"/>
      <c r="D2955" s="4"/>
      <c r="E2955" s="4"/>
      <c r="F2955" s="1"/>
      <c r="G2955" s="1"/>
      <c r="H2955" s="1"/>
    </row>
    <row r="2956" spans="1:8" ht="15.5">
      <c r="A2956" s="3"/>
      <c r="B2956" s="2"/>
      <c r="C2956" s="2"/>
      <c r="D2956" s="4"/>
      <c r="E2956" s="4"/>
      <c r="F2956" s="1"/>
      <c r="G2956" s="1"/>
      <c r="H2956" s="1"/>
    </row>
    <row r="2957" spans="1:8" ht="15.5">
      <c r="A2957" s="3"/>
      <c r="B2957" s="2"/>
      <c r="C2957" s="2"/>
      <c r="D2957" s="4"/>
      <c r="E2957" s="4"/>
      <c r="F2957" s="1"/>
      <c r="G2957" s="1"/>
      <c r="H2957" s="1"/>
    </row>
    <row r="2958" spans="1:8" ht="15.5">
      <c r="A2958" s="3"/>
      <c r="B2958" s="2"/>
      <c r="C2958" s="2"/>
      <c r="D2958" s="4"/>
      <c r="E2958" s="4"/>
      <c r="F2958" s="1"/>
      <c r="G2958" s="1"/>
      <c r="H2958" s="1"/>
    </row>
    <row r="2959" spans="1:8" ht="15.5">
      <c r="A2959" s="3"/>
      <c r="B2959" s="2"/>
      <c r="C2959" s="2"/>
      <c r="D2959" s="4"/>
      <c r="E2959" s="4"/>
      <c r="F2959" s="1"/>
      <c r="G2959" s="1"/>
      <c r="H2959" s="1"/>
    </row>
    <row r="2960" spans="1:8" ht="15.5">
      <c r="A2960" s="3"/>
      <c r="B2960" s="2"/>
      <c r="C2960" s="2"/>
      <c r="D2960" s="4"/>
      <c r="E2960" s="4"/>
      <c r="F2960" s="1"/>
      <c r="G2960" s="1"/>
      <c r="H2960" s="1"/>
    </row>
    <row r="2961" spans="1:8" ht="15.5">
      <c r="A2961" s="3"/>
      <c r="B2961" s="2"/>
      <c r="C2961" s="2"/>
      <c r="D2961" s="4"/>
      <c r="E2961" s="4"/>
      <c r="F2961" s="1"/>
      <c r="G2961" s="1"/>
      <c r="H2961" s="1"/>
    </row>
    <row r="2962" spans="1:8" ht="15.5">
      <c r="A2962" s="3"/>
      <c r="B2962" s="2"/>
      <c r="C2962" s="2"/>
      <c r="D2962" s="4"/>
      <c r="E2962" s="4"/>
      <c r="F2962" s="1"/>
      <c r="G2962" s="1"/>
      <c r="H2962" s="1"/>
    </row>
    <row r="2963" spans="1:8" ht="15.5">
      <c r="A2963" s="3"/>
      <c r="B2963" s="2"/>
      <c r="C2963" s="2"/>
      <c r="D2963" s="4"/>
      <c r="E2963" s="4"/>
      <c r="F2963" s="1"/>
      <c r="G2963" s="1"/>
      <c r="H2963" s="1"/>
    </row>
    <row r="2964" spans="1:8" ht="15.5">
      <c r="A2964" s="3"/>
      <c r="B2964" s="2"/>
      <c r="C2964" s="2"/>
      <c r="D2964" s="4"/>
      <c r="E2964" s="4"/>
      <c r="F2964" s="1"/>
      <c r="G2964" s="1"/>
      <c r="H2964" s="1"/>
    </row>
    <row r="2965" spans="1:8" ht="15.5">
      <c r="A2965" s="19"/>
      <c r="B2965" s="19"/>
      <c r="C2965" s="2"/>
      <c r="D2965" s="17"/>
      <c r="E2965" s="17"/>
      <c r="F2965" s="18"/>
      <c r="G2965" s="1"/>
      <c r="H2965" s="18"/>
    </row>
    <row r="2966" spans="1:8" ht="15.5">
      <c r="A2966" s="19"/>
      <c r="B2966" s="19"/>
      <c r="C2966" s="2"/>
      <c r="D2966" s="17"/>
      <c r="E2966" s="17"/>
      <c r="F2966" s="18"/>
      <c r="G2966" s="1"/>
      <c r="H2966" s="18"/>
    </row>
    <row r="2967" spans="1:8" ht="17.5">
      <c r="A2967" s="705" t="s">
        <v>0</v>
      </c>
      <c r="B2967" s="705"/>
      <c r="C2967" s="705"/>
      <c r="D2967" s="705"/>
      <c r="E2967" s="705"/>
      <c r="F2967" s="705"/>
      <c r="G2967" s="705"/>
      <c r="H2967" s="705"/>
    </row>
    <row r="2968" spans="1:8" ht="15.5">
      <c r="A2968" s="739" t="s">
        <v>11</v>
      </c>
      <c r="B2968" s="739"/>
      <c r="C2968" s="739"/>
      <c r="D2968" s="739"/>
      <c r="E2968" s="739"/>
      <c r="F2968" s="739"/>
      <c r="G2968" s="739"/>
      <c r="H2968" s="739"/>
    </row>
    <row r="2969" spans="1:8" ht="15.5">
      <c r="A2969" s="739" t="s">
        <v>12</v>
      </c>
      <c r="B2969" s="739"/>
      <c r="C2969" s="739"/>
      <c r="D2969" s="739"/>
      <c r="E2969" s="739"/>
      <c r="F2969" s="739"/>
      <c r="G2969" s="739"/>
      <c r="H2969" s="739"/>
    </row>
    <row r="2970" spans="1:8" ht="15.5">
      <c r="A2970" s="3"/>
      <c r="B2970" s="2"/>
      <c r="C2970" s="2"/>
      <c r="D2970" s="4"/>
      <c r="E2970" s="4"/>
      <c r="F2970" s="1"/>
      <c r="G2970" s="1"/>
      <c r="H2970" s="1"/>
    </row>
    <row r="2971" spans="1:8" ht="15.5">
      <c r="A2971" s="3"/>
      <c r="B2971" s="2"/>
      <c r="C2971" s="2"/>
      <c r="D2971" s="4"/>
      <c r="E2971" s="4"/>
      <c r="F2971" s="1"/>
      <c r="G2971" s="1"/>
      <c r="H2971" s="639" t="s">
        <v>942</v>
      </c>
    </row>
    <row r="2972" spans="1:8" ht="15.5">
      <c r="A2972" s="463" t="s">
        <v>855</v>
      </c>
      <c r="B2972" s="5"/>
      <c r="C2972" s="5"/>
      <c r="D2972" s="5"/>
      <c r="E2972" s="5"/>
      <c r="F2972" s="1"/>
      <c r="G2972" s="1"/>
      <c r="H2972" s="1"/>
    </row>
    <row r="2973" spans="1:8" ht="16" thickBot="1">
      <c r="A2973" s="3"/>
      <c r="B2973" s="5"/>
      <c r="C2973" s="2"/>
      <c r="D2973" s="4"/>
      <c r="E2973" s="4"/>
      <c r="F2973" s="1"/>
      <c r="G2973" s="1"/>
      <c r="H2973" s="1"/>
    </row>
    <row r="2974" spans="1:8" ht="16.5" thickTop="1" thickBot="1">
      <c r="A2974" s="6" t="s">
        <v>3</v>
      </c>
      <c r="B2974" s="616" t="s">
        <v>901</v>
      </c>
      <c r="C2974" s="616" t="s">
        <v>291</v>
      </c>
      <c r="D2974" s="7" t="s">
        <v>4</v>
      </c>
      <c r="E2974" s="7" t="s">
        <v>13</v>
      </c>
      <c r="F2974" s="8" t="s">
        <v>6</v>
      </c>
      <c r="G2974" s="8" t="s">
        <v>7</v>
      </c>
      <c r="H2974" s="9" t="s">
        <v>8</v>
      </c>
    </row>
    <row r="2975" spans="1:8" ht="13" thickTop="1">
      <c r="A2975" s="64">
        <v>1</v>
      </c>
      <c r="B2975" s="55" t="s">
        <v>897</v>
      </c>
      <c r="C2975" s="92" t="s">
        <v>19</v>
      </c>
      <c r="D2975" s="84"/>
      <c r="E2975" s="84"/>
      <c r="F2975" s="142"/>
      <c r="G2975" s="142"/>
      <c r="H2975" s="70"/>
    </row>
    <row r="2976" spans="1:8">
      <c r="A2976" s="54">
        <v>2</v>
      </c>
      <c r="B2976" s="65" t="s">
        <v>898</v>
      </c>
      <c r="C2976" s="92" t="s">
        <v>19</v>
      </c>
      <c r="D2976" s="84"/>
      <c r="E2976" s="84"/>
      <c r="F2976" s="142"/>
      <c r="G2976" s="142"/>
      <c r="H2976" s="59"/>
    </row>
    <row r="2977" spans="1:11">
      <c r="A2977" s="64">
        <v>3</v>
      </c>
      <c r="B2977" s="65" t="s">
        <v>899</v>
      </c>
      <c r="C2977" s="92" t="s">
        <v>19</v>
      </c>
      <c r="D2977" s="84"/>
      <c r="E2977" s="84"/>
      <c r="F2977" s="142"/>
      <c r="G2977" s="142"/>
      <c r="H2977" s="59"/>
    </row>
    <row r="2978" spans="1:11">
      <c r="A2978" s="54">
        <v>4</v>
      </c>
      <c r="B2978" s="65" t="s">
        <v>896</v>
      </c>
      <c r="C2978" s="92" t="s">
        <v>19</v>
      </c>
      <c r="D2978" s="84"/>
      <c r="E2978" s="84"/>
      <c r="F2978" s="142"/>
      <c r="G2978" s="142"/>
      <c r="H2978" s="59"/>
    </row>
    <row r="2979" spans="1:11" ht="13" thickBot="1">
      <c r="A2979" s="64">
        <v>5</v>
      </c>
      <c r="B2979" s="55" t="s">
        <v>896</v>
      </c>
      <c r="C2979" s="116" t="s">
        <v>15</v>
      </c>
      <c r="D2979" s="125"/>
      <c r="E2979" s="125"/>
      <c r="F2979" s="107"/>
      <c r="G2979" s="107"/>
      <c r="H2979" s="108"/>
    </row>
    <row r="2980" spans="1:11" ht="14" thickTop="1" thickBot="1">
      <c r="A2980" s="749" t="s">
        <v>10</v>
      </c>
      <c r="B2980" s="750"/>
      <c r="C2980" s="750"/>
      <c r="D2980" s="71"/>
      <c r="E2980" s="71"/>
      <c r="F2980" s="62">
        <f>SUM(F2949:F2979)</f>
        <v>0</v>
      </c>
      <c r="G2980" s="62">
        <f>SUM(G2949:G2979)</f>
        <v>0</v>
      </c>
      <c r="H2980" s="63">
        <f>SUM(F2980-G2980)</f>
        <v>0</v>
      </c>
      <c r="I2980" s="44">
        <f>F2980</f>
        <v>0</v>
      </c>
      <c r="J2980" s="44">
        <f>G2980</f>
        <v>0</v>
      </c>
      <c r="K2980" s="44">
        <f>H2980</f>
        <v>0</v>
      </c>
    </row>
    <row r="2981" spans="1:11" ht="16" thickTop="1">
      <c r="A2981" s="3"/>
      <c r="B2981" s="2"/>
      <c r="C2981" s="2"/>
      <c r="D2981" s="4"/>
      <c r="E2981" s="4"/>
      <c r="F2981" s="1"/>
      <c r="G2981" s="1"/>
      <c r="H2981" s="1"/>
    </row>
    <row r="2982" spans="1:11" ht="15.5">
      <c r="A2982" s="3"/>
      <c r="B2982" s="2"/>
      <c r="C2982" s="2"/>
      <c r="D2982" s="4"/>
      <c r="E2982" s="4"/>
      <c r="F2982" s="1"/>
      <c r="G2982" s="1"/>
      <c r="H2982" s="1"/>
    </row>
    <row r="2983" spans="1:11" ht="15.5">
      <c r="A2983" s="3"/>
      <c r="B2983" s="2"/>
      <c r="C2983" s="2"/>
      <c r="D2983" s="4"/>
      <c r="E2983" s="4"/>
      <c r="F2983" s="1"/>
      <c r="G2983" s="1"/>
      <c r="H2983" s="1"/>
    </row>
    <row r="2984" spans="1:11" ht="15.5">
      <c r="A2984" s="3"/>
      <c r="B2984" s="2"/>
      <c r="C2984" s="2"/>
      <c r="D2984" s="4"/>
      <c r="E2984" s="4"/>
      <c r="F2984" s="1"/>
      <c r="G2984" s="1"/>
      <c r="H2984" s="1"/>
    </row>
    <row r="2985" spans="1:11" ht="15.5">
      <c r="A2985" s="3"/>
      <c r="B2985" s="2"/>
      <c r="C2985" s="2"/>
      <c r="D2985" s="4"/>
      <c r="E2985" s="4"/>
      <c r="F2985" s="1"/>
      <c r="G2985" s="1"/>
      <c r="H2985" s="1"/>
    </row>
    <row r="2986" spans="1:11" ht="15.5">
      <c r="A2986" s="3"/>
      <c r="B2986" s="2"/>
      <c r="C2986" s="2"/>
      <c r="D2986" s="4"/>
      <c r="E2986" s="4"/>
      <c r="F2986" s="1"/>
      <c r="G2986" s="1"/>
      <c r="H2986" s="1"/>
    </row>
    <row r="2987" spans="1:11" ht="15.5">
      <c r="A2987" s="3"/>
      <c r="B2987" s="2"/>
      <c r="C2987" s="2"/>
      <c r="D2987" s="4"/>
      <c r="E2987" s="4"/>
      <c r="F2987" s="1"/>
      <c r="G2987" s="1"/>
      <c r="H2987" s="1"/>
    </row>
    <row r="2988" spans="1:11" ht="15.5">
      <c r="A2988" s="3"/>
      <c r="B2988" s="2"/>
      <c r="C2988" s="2"/>
      <c r="D2988" s="4"/>
      <c r="E2988" s="4"/>
      <c r="F2988" s="1"/>
      <c r="G2988" s="1"/>
      <c r="H2988" s="1"/>
    </row>
    <row r="2989" spans="1:11" ht="15.5">
      <c r="A2989" s="3"/>
      <c r="B2989" s="2"/>
      <c r="C2989" s="2"/>
      <c r="D2989" s="4"/>
      <c r="E2989" s="4"/>
      <c r="F2989" s="1"/>
      <c r="G2989" s="1"/>
      <c r="H2989" s="1"/>
    </row>
    <row r="2990" spans="1:11" ht="15.5">
      <c r="A2990" s="3"/>
      <c r="B2990" s="2"/>
      <c r="C2990" s="2"/>
      <c r="D2990" s="4"/>
      <c r="E2990" s="4"/>
      <c r="F2990" s="1"/>
      <c r="G2990" s="1"/>
      <c r="H2990" s="1"/>
    </row>
    <row r="2991" spans="1:11" ht="15.5">
      <c r="A2991" s="3"/>
      <c r="B2991" s="2"/>
      <c r="C2991" s="2"/>
      <c r="D2991" s="4"/>
      <c r="E2991" s="4"/>
      <c r="F2991" s="1"/>
      <c r="G2991" s="1"/>
      <c r="H2991" s="1"/>
    </row>
    <row r="2992" spans="1:11" ht="15.5">
      <c r="A2992" s="3"/>
      <c r="B2992" s="2"/>
      <c r="C2992" s="2"/>
      <c r="D2992" s="4"/>
      <c r="E2992" s="4"/>
      <c r="F2992" s="1"/>
      <c r="G2992" s="1"/>
      <c r="H2992" s="1"/>
    </row>
    <row r="2993" spans="1:8" ht="15.5">
      <c r="A2993" s="3"/>
      <c r="B2993" s="2"/>
      <c r="C2993" s="2"/>
      <c r="D2993" s="4"/>
      <c r="E2993" s="4"/>
      <c r="F2993" s="1"/>
      <c r="G2993" s="1"/>
      <c r="H2993" s="1"/>
    </row>
    <row r="2994" spans="1:8" ht="15.5">
      <c r="A2994" s="3"/>
      <c r="B2994" s="2"/>
      <c r="C2994" s="2"/>
      <c r="D2994" s="4"/>
      <c r="E2994" s="4"/>
      <c r="F2994" s="1"/>
      <c r="G2994" s="1"/>
      <c r="H2994" s="1"/>
    </row>
    <row r="2995" spans="1:8" ht="15.5">
      <c r="A2995" s="3"/>
      <c r="B2995" s="2"/>
      <c r="C2995" s="2"/>
      <c r="D2995" s="4"/>
      <c r="E2995" s="4"/>
      <c r="F2995" s="1"/>
      <c r="G2995" s="1"/>
      <c r="H2995" s="1"/>
    </row>
    <row r="2996" spans="1:8" ht="15.5">
      <c r="A2996" s="3"/>
      <c r="B2996" s="2"/>
      <c r="C2996" s="2"/>
      <c r="D2996" s="4"/>
      <c r="E2996" s="4"/>
      <c r="F2996" s="1"/>
      <c r="G2996" s="1"/>
      <c r="H2996" s="1"/>
    </row>
    <row r="2997" spans="1:8" ht="15.5">
      <c r="A2997" s="3"/>
      <c r="B2997" s="2"/>
      <c r="C2997" s="2"/>
      <c r="D2997" s="4"/>
      <c r="E2997" s="4"/>
      <c r="F2997" s="1"/>
      <c r="G2997" s="1"/>
      <c r="H2997" s="1"/>
    </row>
    <row r="2998" spans="1:8" ht="15.5">
      <c r="A2998" s="3"/>
      <c r="B2998" s="2"/>
      <c r="C2998" s="2"/>
      <c r="D2998" s="4"/>
      <c r="E2998" s="4"/>
      <c r="F2998" s="1"/>
      <c r="G2998" s="1"/>
      <c r="H2998" s="1"/>
    </row>
    <row r="2999" spans="1:8" ht="15.5">
      <c r="A2999" s="3"/>
      <c r="B2999" s="2"/>
      <c r="C2999" s="2"/>
      <c r="D2999" s="4"/>
      <c r="E2999" s="4"/>
      <c r="F2999" s="1"/>
      <c r="G2999" s="1"/>
      <c r="H2999" s="1"/>
    </row>
    <row r="3000" spans="1:8" ht="15.5">
      <c r="A3000" s="3"/>
      <c r="B3000" s="2"/>
      <c r="C3000" s="2"/>
      <c r="D3000" s="4"/>
      <c r="E3000" s="4"/>
      <c r="F3000" s="1"/>
      <c r="G3000" s="1"/>
      <c r="H3000" s="1"/>
    </row>
    <row r="3001" spans="1:8" ht="15.5">
      <c r="A3001" s="3"/>
      <c r="B3001" s="2"/>
      <c r="C3001" s="2"/>
      <c r="D3001" s="4"/>
      <c r="E3001" s="4"/>
      <c r="F3001" s="1"/>
      <c r="G3001" s="1"/>
      <c r="H3001" s="1"/>
    </row>
    <row r="3002" spans="1:8" ht="15.5">
      <c r="A3002" s="3"/>
      <c r="B3002" s="2"/>
      <c r="C3002" s="2"/>
      <c r="D3002" s="4"/>
      <c r="E3002" s="4"/>
      <c r="F3002" s="1"/>
      <c r="G3002" s="1"/>
      <c r="H3002" s="1"/>
    </row>
    <row r="3003" spans="1:8" ht="15.5">
      <c r="A3003" s="3"/>
      <c r="B3003" s="2"/>
      <c r="C3003" s="2"/>
      <c r="D3003" s="4"/>
      <c r="E3003" s="4"/>
      <c r="F3003" s="1"/>
      <c r="G3003" s="1"/>
      <c r="H3003" s="1"/>
    </row>
    <row r="3004" spans="1:8" ht="15.5">
      <c r="A3004" s="3"/>
      <c r="B3004" s="2"/>
      <c r="C3004" s="2"/>
      <c r="D3004" s="4"/>
      <c r="E3004" s="4"/>
      <c r="F3004" s="1"/>
      <c r="G3004" s="1"/>
      <c r="H3004" s="1"/>
    </row>
    <row r="3005" spans="1:8" ht="15.5">
      <c r="A3005" s="3"/>
      <c r="B3005" s="2"/>
      <c r="C3005" s="2"/>
      <c r="D3005" s="4"/>
      <c r="E3005" s="4"/>
      <c r="F3005" s="1"/>
      <c r="G3005" s="1"/>
      <c r="H3005" s="1"/>
    </row>
    <row r="3006" spans="1:8" ht="15.5">
      <c r="A3006" s="3"/>
      <c r="B3006" s="2"/>
      <c r="C3006" s="2"/>
      <c r="D3006" s="4"/>
      <c r="E3006" s="4"/>
      <c r="F3006" s="1"/>
      <c r="G3006" s="1"/>
      <c r="H3006" s="1"/>
    </row>
    <row r="3007" spans="1:8" ht="15.5">
      <c r="A3007" s="3"/>
      <c r="B3007" s="2"/>
      <c r="C3007" s="2"/>
      <c r="D3007" s="4"/>
      <c r="E3007" s="4"/>
      <c r="F3007" s="1"/>
      <c r="G3007" s="1"/>
      <c r="H3007" s="1"/>
    </row>
    <row r="3008" spans="1:8" ht="15.5">
      <c r="A3008" s="3"/>
      <c r="B3008" s="2"/>
      <c r="C3008" s="2"/>
      <c r="D3008" s="4"/>
      <c r="E3008" s="4"/>
      <c r="F3008" s="1"/>
      <c r="G3008" s="1"/>
      <c r="H3008" s="1"/>
    </row>
    <row r="3009" spans="1:8" ht="15.5">
      <c r="A3009" s="3"/>
      <c r="B3009" s="2"/>
      <c r="C3009" s="2"/>
      <c r="D3009" s="4"/>
      <c r="E3009" s="4"/>
      <c r="F3009" s="1"/>
      <c r="G3009" s="1"/>
      <c r="H3009" s="1"/>
    </row>
    <row r="3010" spans="1:8" ht="15.5">
      <c r="A3010" s="3"/>
      <c r="B3010" s="2"/>
      <c r="C3010" s="2"/>
      <c r="D3010" s="4"/>
      <c r="E3010" s="4"/>
      <c r="F3010" s="1"/>
      <c r="G3010" s="1"/>
      <c r="H3010" s="1"/>
    </row>
    <row r="3011" spans="1:8" ht="15.5">
      <c r="A3011" s="3"/>
      <c r="B3011" s="2"/>
      <c r="C3011" s="2"/>
      <c r="D3011" s="4"/>
      <c r="E3011" s="4"/>
      <c r="F3011" s="1"/>
      <c r="G3011" s="1"/>
      <c r="H3011" s="1"/>
    </row>
    <row r="3012" spans="1:8" ht="15.5">
      <c r="A3012" s="3"/>
      <c r="B3012" s="2"/>
      <c r="C3012" s="2"/>
      <c r="D3012" s="4"/>
      <c r="E3012" s="4"/>
      <c r="F3012" s="1"/>
      <c r="G3012" s="1"/>
      <c r="H3012" s="1"/>
    </row>
    <row r="3013" spans="1:8" ht="15.5">
      <c r="A3013" s="3"/>
      <c r="B3013" s="2"/>
      <c r="C3013" s="2"/>
      <c r="D3013" s="4"/>
      <c r="E3013" s="4"/>
      <c r="F3013" s="1"/>
      <c r="G3013" s="1"/>
      <c r="H3013" s="1"/>
    </row>
    <row r="3014" spans="1:8" ht="15.5">
      <c r="A3014" s="3"/>
      <c r="B3014" s="2"/>
      <c r="C3014" s="2"/>
      <c r="D3014" s="4"/>
      <c r="E3014" s="4"/>
      <c r="F3014" s="1"/>
      <c r="G3014" s="1"/>
      <c r="H3014" s="1"/>
    </row>
    <row r="3015" spans="1:8" ht="15.5">
      <c r="A3015" s="3"/>
      <c r="B3015" s="2"/>
      <c r="C3015" s="2"/>
      <c r="D3015" s="4"/>
      <c r="E3015" s="4"/>
      <c r="F3015" s="1"/>
      <c r="G3015" s="1"/>
      <c r="H3015" s="1"/>
    </row>
    <row r="3016" spans="1:8" ht="15.5">
      <c r="A3016" s="19"/>
      <c r="B3016" s="19"/>
      <c r="C3016" s="2"/>
      <c r="D3016" s="17"/>
      <c r="E3016" s="17"/>
      <c r="F3016" s="18"/>
      <c r="G3016" s="1"/>
      <c r="H3016" s="18"/>
    </row>
    <row r="3017" spans="1:8" ht="17.5">
      <c r="A3017" s="705" t="s">
        <v>0</v>
      </c>
      <c r="B3017" s="705"/>
      <c r="C3017" s="705"/>
      <c r="D3017" s="705"/>
      <c r="E3017" s="705"/>
      <c r="F3017" s="705"/>
      <c r="G3017" s="705"/>
      <c r="H3017" s="705"/>
    </row>
    <row r="3018" spans="1:8" ht="15.5">
      <c r="A3018" s="739" t="s">
        <v>11</v>
      </c>
      <c r="B3018" s="739"/>
      <c r="C3018" s="739"/>
      <c r="D3018" s="739"/>
      <c r="E3018" s="739"/>
      <c r="F3018" s="739"/>
      <c r="G3018" s="739"/>
      <c r="H3018" s="739"/>
    </row>
    <row r="3019" spans="1:8" ht="15.5">
      <c r="A3019" s="739" t="s">
        <v>12</v>
      </c>
      <c r="B3019" s="739"/>
      <c r="C3019" s="739"/>
      <c r="D3019" s="739"/>
      <c r="E3019" s="739"/>
      <c r="F3019" s="739"/>
      <c r="G3019" s="739"/>
      <c r="H3019" s="739"/>
    </row>
    <row r="3020" spans="1:8" ht="15.5">
      <c r="A3020" s="3"/>
      <c r="B3020" s="2"/>
      <c r="C3020" s="2"/>
      <c r="D3020" s="4"/>
      <c r="E3020" s="4"/>
      <c r="F3020" s="1"/>
      <c r="G3020" s="1"/>
      <c r="H3020" s="1"/>
    </row>
    <row r="3021" spans="1:8" ht="15.5">
      <c r="A3021" s="3"/>
      <c r="B3021" s="2"/>
      <c r="C3021" s="2"/>
      <c r="D3021" s="4"/>
      <c r="E3021" s="4"/>
      <c r="F3021" s="1"/>
      <c r="G3021" s="1"/>
      <c r="H3021" s="639" t="s">
        <v>943</v>
      </c>
    </row>
    <row r="3022" spans="1:8" ht="15.5">
      <c r="A3022" s="740" t="s">
        <v>856</v>
      </c>
      <c r="B3022" s="741"/>
      <c r="C3022" s="741"/>
      <c r="D3022" s="741"/>
      <c r="E3022" s="741"/>
      <c r="F3022" s="741"/>
      <c r="G3022" s="1"/>
      <c r="H3022" s="1"/>
    </row>
    <row r="3023" spans="1:8" ht="16" thickBot="1">
      <c r="A3023" s="3"/>
      <c r="B3023" s="5"/>
      <c r="C3023" s="2"/>
      <c r="D3023" s="4"/>
      <c r="E3023" s="4"/>
      <c r="F3023" s="1"/>
      <c r="G3023" s="1"/>
      <c r="H3023" s="1"/>
    </row>
    <row r="3024" spans="1:8" ht="16.5" thickTop="1" thickBot="1">
      <c r="A3024" s="6" t="s">
        <v>3</v>
      </c>
      <c r="B3024" s="616" t="s">
        <v>901</v>
      </c>
      <c r="C3024" s="616" t="s">
        <v>291</v>
      </c>
      <c r="D3024" s="7"/>
      <c r="E3024" s="7" t="s">
        <v>13</v>
      </c>
      <c r="F3024" s="8" t="s">
        <v>6</v>
      </c>
      <c r="G3024" s="8" t="s">
        <v>7</v>
      </c>
      <c r="H3024" s="9" t="s">
        <v>8</v>
      </c>
    </row>
    <row r="3025" spans="1:11" ht="13" thickTop="1">
      <c r="A3025" s="48">
        <v>1</v>
      </c>
      <c r="B3025" s="55" t="s">
        <v>897</v>
      </c>
      <c r="C3025" s="76" t="s">
        <v>9</v>
      </c>
      <c r="D3025" s="95"/>
      <c r="E3025" s="95" t="s">
        <v>185</v>
      </c>
      <c r="F3025" s="45">
        <v>124042272.70999999</v>
      </c>
      <c r="G3025" s="52"/>
      <c r="H3025" s="53"/>
    </row>
    <row r="3026" spans="1:11">
      <c r="A3026" s="64">
        <v>2</v>
      </c>
      <c r="B3026" s="65" t="s">
        <v>898</v>
      </c>
      <c r="C3026" s="76" t="s">
        <v>9</v>
      </c>
      <c r="D3026" s="36"/>
      <c r="E3026" s="36" t="s">
        <v>185</v>
      </c>
      <c r="F3026" s="46">
        <v>117280574.3</v>
      </c>
      <c r="G3026" s="58"/>
      <c r="H3026" s="70"/>
    </row>
    <row r="3027" spans="1:11">
      <c r="A3027" s="64">
        <v>3</v>
      </c>
      <c r="B3027" s="65" t="s">
        <v>899</v>
      </c>
      <c r="C3027" s="76" t="s">
        <v>9</v>
      </c>
      <c r="D3027" s="36"/>
      <c r="E3027" s="36" t="s">
        <v>185</v>
      </c>
      <c r="F3027" s="46">
        <v>212183487.72</v>
      </c>
      <c r="G3027" s="58"/>
      <c r="H3027" s="70"/>
    </row>
    <row r="3028" spans="1:11">
      <c r="A3028" s="64">
        <v>4</v>
      </c>
      <c r="B3028" s="65" t="s">
        <v>896</v>
      </c>
      <c r="C3028" s="76" t="s">
        <v>9</v>
      </c>
      <c r="D3028" s="36"/>
      <c r="E3028" s="36" t="s">
        <v>185</v>
      </c>
      <c r="F3028" s="46">
        <v>158124974.84999999</v>
      </c>
      <c r="G3028" s="58"/>
      <c r="H3028" s="70"/>
    </row>
    <row r="3029" spans="1:11">
      <c r="A3029" s="64">
        <v>5</v>
      </c>
      <c r="B3029" s="65" t="s">
        <v>896</v>
      </c>
      <c r="C3029" s="76" t="s">
        <v>9</v>
      </c>
      <c r="D3029" s="36"/>
      <c r="E3029" s="36" t="s">
        <v>179</v>
      </c>
      <c r="F3029" s="58"/>
      <c r="G3029" s="58">
        <v>611631309.58000004</v>
      </c>
      <c r="H3029" s="70"/>
    </row>
    <row r="3030" spans="1:11">
      <c r="A3030" s="64"/>
      <c r="B3030" s="78"/>
      <c r="C3030" s="116"/>
      <c r="D3030" s="125"/>
      <c r="E3030" s="125"/>
      <c r="F3030" s="68"/>
      <c r="G3030" s="68"/>
      <c r="H3030" s="70"/>
    </row>
    <row r="3031" spans="1:11">
      <c r="A3031" s="64"/>
      <c r="B3031" s="65"/>
      <c r="C3031" s="66"/>
      <c r="D3031" s="67"/>
      <c r="E3031" s="67"/>
      <c r="F3031" s="68"/>
      <c r="G3031" s="68"/>
      <c r="H3031" s="70"/>
    </row>
    <row r="3032" spans="1:11">
      <c r="A3032" s="64"/>
      <c r="B3032" s="55"/>
      <c r="C3032" s="56"/>
      <c r="D3032" s="57"/>
      <c r="E3032" s="57"/>
      <c r="F3032" s="58"/>
      <c r="G3032" s="58"/>
      <c r="H3032" s="59"/>
    </row>
    <row r="3033" spans="1:11">
      <c r="A3033" s="64"/>
      <c r="B3033" s="55"/>
      <c r="C3033" s="56"/>
      <c r="D3033" s="57"/>
      <c r="E3033" s="57"/>
      <c r="F3033" s="58"/>
      <c r="G3033" s="58"/>
      <c r="H3033" s="59"/>
    </row>
    <row r="3034" spans="1:11" ht="13" thickBot="1">
      <c r="A3034" s="64"/>
      <c r="B3034" s="101"/>
      <c r="C3034" s="102"/>
      <c r="D3034" s="97"/>
      <c r="E3034" s="97"/>
      <c r="F3034" s="98"/>
      <c r="G3034" s="98"/>
      <c r="H3034" s="99"/>
    </row>
    <row r="3035" spans="1:11" ht="14" thickTop="1" thickBot="1">
      <c r="A3035" s="749" t="s">
        <v>10</v>
      </c>
      <c r="B3035" s="750"/>
      <c r="C3035" s="750"/>
      <c r="D3035" s="71"/>
      <c r="E3035" s="71"/>
      <c r="F3035" s="62">
        <f>SUM(F3003:F3034)</f>
        <v>611631309.58000004</v>
      </c>
      <c r="G3035" s="62">
        <f>SUM(G3003:G3034)</f>
        <v>611631309.58000004</v>
      </c>
      <c r="H3035" s="63">
        <f>SUM(F3035-G3035)</f>
        <v>0</v>
      </c>
      <c r="I3035" s="44">
        <f>F3035</f>
        <v>611631309.58000004</v>
      </c>
      <c r="J3035" s="44">
        <f>G3035</f>
        <v>611631309.58000004</v>
      </c>
      <c r="K3035" s="44">
        <f>H3035</f>
        <v>0</v>
      </c>
    </row>
    <row r="3036" spans="1:11" ht="16" thickTop="1">
      <c r="A3036" s="25"/>
      <c r="B3036" s="25"/>
      <c r="C3036" s="25"/>
      <c r="D3036" s="26"/>
      <c r="E3036" s="26"/>
      <c r="F3036" s="27"/>
      <c r="G3036" s="27"/>
      <c r="H3036" s="27"/>
    </row>
    <row r="3037" spans="1:11" ht="15.5">
      <c r="A3037" s="25"/>
      <c r="B3037" s="25"/>
      <c r="C3037" s="25"/>
      <c r="D3037" s="26"/>
      <c r="E3037" s="26"/>
      <c r="F3037" s="27"/>
      <c r="G3037" s="27"/>
      <c r="H3037" s="27"/>
    </row>
    <row r="3038" spans="1:11" ht="15.5">
      <c r="A3038" s="25"/>
      <c r="B3038" s="25"/>
      <c r="C3038" s="25"/>
      <c r="D3038" s="26"/>
      <c r="E3038" s="26"/>
      <c r="F3038" s="27"/>
      <c r="G3038" s="27"/>
      <c r="H3038" s="27"/>
    </row>
    <row r="3039" spans="1:11" ht="15.5">
      <c r="A3039" s="25"/>
      <c r="B3039" s="25"/>
      <c r="C3039" s="25"/>
      <c r="D3039" s="26"/>
      <c r="E3039" s="26"/>
      <c r="F3039" s="27"/>
      <c r="G3039" s="27"/>
      <c r="H3039" s="27"/>
    </row>
    <row r="3040" spans="1:11" ht="15.5">
      <c r="A3040" s="25"/>
      <c r="B3040" s="25"/>
      <c r="C3040" s="25"/>
      <c r="D3040" s="26"/>
      <c r="E3040" s="26"/>
      <c r="F3040" s="27"/>
      <c r="G3040" s="27"/>
      <c r="H3040" s="27"/>
    </row>
    <row r="3041" spans="1:8" ht="15.5">
      <c r="A3041" s="25"/>
      <c r="B3041" s="25"/>
      <c r="C3041" s="25"/>
      <c r="D3041" s="26"/>
      <c r="E3041" s="26"/>
      <c r="F3041" s="27"/>
      <c r="G3041" s="27"/>
      <c r="H3041" s="27"/>
    </row>
    <row r="3042" spans="1:8" ht="15.5">
      <c r="A3042" s="25"/>
      <c r="B3042" s="25"/>
      <c r="C3042" s="25"/>
      <c r="D3042" s="26"/>
      <c r="E3042" s="26"/>
      <c r="F3042" s="27"/>
      <c r="G3042" s="27"/>
      <c r="H3042" s="27"/>
    </row>
    <row r="3043" spans="1:8" ht="15.5">
      <c r="A3043" s="25"/>
      <c r="B3043" s="25"/>
      <c r="C3043" s="25"/>
      <c r="D3043" s="26"/>
      <c r="E3043" s="26"/>
      <c r="F3043" s="27"/>
      <c r="G3043" s="27"/>
      <c r="H3043" s="27"/>
    </row>
    <row r="3044" spans="1:8" ht="15.5">
      <c r="A3044" s="25"/>
      <c r="B3044" s="25"/>
      <c r="C3044" s="25"/>
      <c r="D3044" s="26"/>
      <c r="E3044" s="26"/>
      <c r="F3044" s="27"/>
      <c r="G3044" s="27"/>
      <c r="H3044" s="27"/>
    </row>
    <row r="3045" spans="1:8" ht="15.5">
      <c r="A3045" s="25"/>
      <c r="B3045" s="25"/>
      <c r="C3045" s="25"/>
      <c r="D3045" s="26"/>
      <c r="E3045" s="26"/>
      <c r="F3045" s="27"/>
      <c r="G3045" s="27"/>
      <c r="H3045" s="27"/>
    </row>
    <row r="3046" spans="1:8" ht="15.5">
      <c r="A3046" s="25"/>
      <c r="B3046" s="25"/>
      <c r="C3046" s="25"/>
      <c r="D3046" s="26"/>
      <c r="E3046" s="26"/>
      <c r="F3046" s="27"/>
      <c r="G3046" s="27"/>
      <c r="H3046" s="27"/>
    </row>
    <row r="3047" spans="1:8" ht="15.5">
      <c r="A3047" s="25"/>
      <c r="B3047" s="25"/>
      <c r="C3047" s="25"/>
      <c r="D3047" s="26"/>
      <c r="E3047" s="26"/>
      <c r="F3047" s="27"/>
      <c r="G3047" s="27"/>
      <c r="H3047" s="27"/>
    </row>
    <row r="3048" spans="1:8" ht="15.5">
      <c r="A3048" s="25"/>
      <c r="B3048" s="25"/>
      <c r="C3048" s="25"/>
      <c r="D3048" s="26"/>
      <c r="E3048" s="26"/>
      <c r="F3048" s="27"/>
      <c r="G3048" s="27"/>
      <c r="H3048" s="27"/>
    </row>
    <row r="3049" spans="1:8" ht="15.5">
      <c r="A3049" s="25"/>
      <c r="B3049" s="25"/>
      <c r="C3049" s="25"/>
      <c r="D3049" s="26"/>
      <c r="E3049" s="26"/>
      <c r="F3049" s="27"/>
      <c r="G3049" s="27"/>
      <c r="H3049" s="27"/>
    </row>
    <row r="3050" spans="1:8" ht="15.5">
      <c r="A3050" s="25"/>
      <c r="B3050" s="25"/>
      <c r="C3050" s="25"/>
      <c r="D3050" s="26"/>
      <c r="E3050" s="26"/>
      <c r="F3050" s="27"/>
      <c r="G3050" s="27"/>
      <c r="H3050" s="27"/>
    </row>
    <row r="3051" spans="1:8" ht="15.5">
      <c r="A3051" s="25"/>
      <c r="B3051" s="25"/>
      <c r="C3051" s="25"/>
      <c r="D3051" s="26"/>
      <c r="E3051" s="26"/>
      <c r="F3051" s="27"/>
      <c r="G3051" s="27"/>
      <c r="H3051" s="27"/>
    </row>
    <row r="3052" spans="1:8" ht="15.5">
      <c r="A3052" s="25"/>
      <c r="B3052" s="25"/>
      <c r="C3052" s="25"/>
      <c r="D3052" s="26"/>
      <c r="E3052" s="26"/>
      <c r="F3052" s="27"/>
      <c r="G3052" s="27"/>
      <c r="H3052" s="27"/>
    </row>
    <row r="3053" spans="1:8" ht="15.5">
      <c r="A3053" s="25"/>
      <c r="B3053" s="25"/>
      <c r="C3053" s="25"/>
      <c r="D3053" s="26"/>
      <c r="E3053" s="26"/>
      <c r="F3053" s="27"/>
      <c r="G3053" s="27"/>
      <c r="H3053" s="27"/>
    </row>
    <row r="3054" spans="1:8" ht="15.5">
      <c r="A3054" s="25"/>
      <c r="B3054" s="25"/>
      <c r="C3054" s="25"/>
      <c r="D3054" s="26"/>
      <c r="E3054" s="26"/>
      <c r="F3054" s="27"/>
      <c r="G3054" s="27"/>
      <c r="H3054" s="27"/>
    </row>
    <row r="3055" spans="1:8" ht="15.5">
      <c r="A3055" s="25"/>
      <c r="B3055" s="25"/>
      <c r="C3055" s="25"/>
      <c r="D3055" s="26"/>
      <c r="E3055" s="26"/>
      <c r="F3055" s="27"/>
      <c r="G3055" s="27"/>
      <c r="H3055" s="27"/>
    </row>
    <row r="3056" spans="1:8" ht="15.5">
      <c r="A3056" s="25"/>
      <c r="B3056" s="25"/>
      <c r="C3056" s="25"/>
      <c r="D3056" s="26"/>
      <c r="E3056" s="26"/>
      <c r="F3056" s="27"/>
      <c r="G3056" s="27"/>
      <c r="H3056" s="27"/>
    </row>
    <row r="3057" spans="1:8" ht="15.5">
      <c r="A3057" s="25"/>
      <c r="B3057" s="25"/>
      <c r="C3057" s="25"/>
      <c r="D3057" s="26"/>
      <c r="E3057" s="26"/>
      <c r="F3057" s="27"/>
      <c r="G3057" s="27"/>
      <c r="H3057" s="27"/>
    </row>
    <row r="3058" spans="1:8" ht="15.5">
      <c r="A3058" s="25"/>
      <c r="B3058" s="25"/>
      <c r="C3058" s="25"/>
      <c r="D3058" s="26"/>
      <c r="E3058" s="26"/>
      <c r="F3058" s="27"/>
      <c r="G3058" s="27"/>
      <c r="H3058" s="27"/>
    </row>
    <row r="3059" spans="1:8" ht="15.5">
      <c r="A3059" s="25"/>
      <c r="B3059" s="25"/>
      <c r="C3059" s="25"/>
      <c r="D3059" s="26"/>
      <c r="E3059" s="26"/>
      <c r="F3059" s="27"/>
      <c r="G3059" s="27"/>
      <c r="H3059" s="27"/>
    </row>
    <row r="3060" spans="1:8" ht="15.5">
      <c r="A3060" s="25"/>
      <c r="B3060" s="25"/>
      <c r="C3060" s="25"/>
      <c r="D3060" s="26"/>
      <c r="E3060" s="26"/>
      <c r="F3060" s="27"/>
      <c r="G3060" s="27"/>
      <c r="H3060" s="27"/>
    </row>
    <row r="3061" spans="1:8" ht="15.5">
      <c r="A3061" s="25"/>
      <c r="B3061" s="25"/>
      <c r="C3061" s="25"/>
      <c r="D3061" s="26"/>
      <c r="E3061" s="26"/>
      <c r="F3061" s="27"/>
      <c r="G3061" s="27"/>
      <c r="H3061" s="27"/>
    </row>
    <row r="3062" spans="1:8" ht="15.5">
      <c r="A3062" s="25"/>
      <c r="B3062" s="25"/>
      <c r="C3062" s="25"/>
      <c r="D3062" s="26"/>
      <c r="E3062" s="26"/>
      <c r="F3062" s="27"/>
      <c r="G3062" s="27"/>
      <c r="H3062" s="27"/>
    </row>
    <row r="3063" spans="1:8" ht="15.5">
      <c r="A3063" s="25"/>
      <c r="B3063" s="25"/>
      <c r="C3063" s="25"/>
      <c r="D3063" s="26"/>
      <c r="E3063" s="26"/>
      <c r="F3063" s="27"/>
      <c r="G3063" s="27"/>
      <c r="H3063" s="27"/>
    </row>
    <row r="3064" spans="1:8" ht="15.5">
      <c r="A3064" s="25"/>
      <c r="B3064" s="25"/>
      <c r="C3064" s="25"/>
      <c r="D3064" s="26"/>
      <c r="E3064" s="26"/>
      <c r="F3064" s="27"/>
      <c r="G3064" s="27"/>
      <c r="H3064" s="27"/>
    </row>
    <row r="3065" spans="1:8" ht="15.5">
      <c r="A3065" s="25"/>
      <c r="B3065" s="25"/>
      <c r="C3065" s="25"/>
      <c r="D3065" s="26"/>
      <c r="E3065" s="26"/>
      <c r="F3065" s="27"/>
      <c r="G3065" s="27"/>
      <c r="H3065" s="27"/>
    </row>
    <row r="3067" spans="1:8" ht="17.5">
      <c r="A3067" s="705" t="s">
        <v>0</v>
      </c>
      <c r="B3067" s="705"/>
      <c r="C3067" s="705"/>
      <c r="D3067" s="705"/>
      <c r="E3067" s="705"/>
      <c r="F3067" s="705"/>
      <c r="G3067" s="705"/>
      <c r="H3067" s="705"/>
    </row>
    <row r="3068" spans="1:8" ht="15.5">
      <c r="A3068" s="739" t="s">
        <v>11</v>
      </c>
      <c r="B3068" s="739"/>
      <c r="C3068" s="739"/>
      <c r="D3068" s="739"/>
      <c r="E3068" s="739"/>
      <c r="F3068" s="739"/>
      <c r="G3068" s="739"/>
      <c r="H3068" s="739"/>
    </row>
    <row r="3069" spans="1:8" ht="15.5">
      <c r="A3069" s="739" t="s">
        <v>12</v>
      </c>
      <c r="B3069" s="739"/>
      <c r="C3069" s="739"/>
      <c r="D3069" s="739"/>
      <c r="E3069" s="739"/>
      <c r="F3069" s="739"/>
      <c r="G3069" s="739"/>
      <c r="H3069" s="739"/>
    </row>
    <row r="3070" spans="1:8" ht="15.5">
      <c r="A3070" s="3"/>
      <c r="B3070" s="2"/>
      <c r="C3070" s="2"/>
      <c r="D3070" s="4"/>
      <c r="E3070" s="4"/>
      <c r="F3070" s="1"/>
      <c r="G3070" s="1"/>
      <c r="H3070" s="1"/>
    </row>
    <row r="3071" spans="1:8" ht="15.5">
      <c r="A3071" s="3"/>
      <c r="B3071" s="2"/>
      <c r="C3071" s="2"/>
      <c r="D3071" s="4"/>
      <c r="E3071" s="4"/>
      <c r="F3071" s="1"/>
      <c r="G3071" s="1"/>
      <c r="H3071" s="639" t="s">
        <v>944</v>
      </c>
    </row>
    <row r="3072" spans="1:8" ht="15.5">
      <c r="A3072" s="463" t="s">
        <v>857</v>
      </c>
      <c r="B3072" s="5"/>
      <c r="C3072" s="5"/>
      <c r="D3072" s="5"/>
      <c r="E3072" s="5"/>
      <c r="F3072" s="1"/>
      <c r="G3072" s="1"/>
      <c r="H3072" s="1"/>
    </row>
    <row r="3073" spans="1:11" ht="16" thickBot="1">
      <c r="A3073" s="3"/>
      <c r="B3073" s="5"/>
      <c r="C3073" s="2"/>
      <c r="D3073" s="4"/>
      <c r="E3073" s="4"/>
      <c r="F3073" s="1"/>
      <c r="G3073" s="1"/>
      <c r="H3073" s="1"/>
    </row>
    <row r="3074" spans="1:11" ht="16.5" thickTop="1" thickBot="1">
      <c r="A3074" s="6" t="s">
        <v>3</v>
      </c>
      <c r="B3074" s="616" t="s">
        <v>901</v>
      </c>
      <c r="C3074" s="616" t="s">
        <v>291</v>
      </c>
      <c r="D3074" s="7"/>
      <c r="E3074" s="7" t="s">
        <v>13</v>
      </c>
      <c r="F3074" s="8" t="s">
        <v>6</v>
      </c>
      <c r="G3074" s="8" t="s">
        <v>7</v>
      </c>
      <c r="H3074" s="9" t="s">
        <v>8</v>
      </c>
    </row>
    <row r="3075" spans="1:11" ht="13" thickTop="1">
      <c r="A3075" s="48">
        <v>1</v>
      </c>
      <c r="B3075" s="55" t="s">
        <v>898</v>
      </c>
      <c r="C3075" s="76" t="s">
        <v>9</v>
      </c>
      <c r="D3075" s="35"/>
      <c r="E3075" s="35" t="s">
        <v>186</v>
      </c>
      <c r="F3075" s="44">
        <v>14024646.880000001</v>
      </c>
      <c r="G3075" s="58"/>
      <c r="H3075" s="128"/>
    </row>
    <row r="3076" spans="1:11">
      <c r="A3076" s="54">
        <v>2</v>
      </c>
      <c r="B3076" s="65" t="s">
        <v>896</v>
      </c>
      <c r="C3076" s="76" t="s">
        <v>9</v>
      </c>
      <c r="D3076" s="40"/>
      <c r="E3076" s="40" t="s">
        <v>186</v>
      </c>
      <c r="F3076" s="58"/>
      <c r="G3076" s="143"/>
      <c r="H3076" s="131"/>
    </row>
    <row r="3077" spans="1:11">
      <c r="A3077" s="54">
        <v>3</v>
      </c>
      <c r="B3077" s="65" t="s">
        <v>896</v>
      </c>
      <c r="C3077" s="76" t="s">
        <v>9</v>
      </c>
      <c r="D3077" s="40"/>
      <c r="E3077" s="40" t="s">
        <v>179</v>
      </c>
      <c r="F3077" s="129"/>
      <c r="G3077" s="129">
        <v>14024646.880000001</v>
      </c>
      <c r="H3077" s="131"/>
    </row>
    <row r="3078" spans="1:11">
      <c r="A3078" s="54"/>
      <c r="B3078" s="57"/>
      <c r="C3078" s="57"/>
      <c r="D3078" s="57"/>
      <c r="E3078" s="57"/>
      <c r="F3078" s="130"/>
      <c r="G3078" s="130"/>
      <c r="H3078" s="131"/>
    </row>
    <row r="3079" spans="1:11">
      <c r="A3079" s="54"/>
      <c r="B3079" s="57"/>
      <c r="C3079" s="57"/>
      <c r="D3079" s="57"/>
      <c r="E3079" s="57"/>
      <c r="F3079" s="130"/>
      <c r="G3079" s="130"/>
      <c r="H3079" s="131"/>
    </row>
    <row r="3080" spans="1:11">
      <c r="A3080" s="54"/>
      <c r="B3080" s="57"/>
      <c r="C3080" s="57"/>
      <c r="D3080" s="57"/>
      <c r="E3080" s="57"/>
      <c r="F3080" s="130"/>
      <c r="G3080" s="130"/>
      <c r="H3080" s="131"/>
    </row>
    <row r="3081" spans="1:11">
      <c r="A3081" s="54"/>
      <c r="B3081" s="55"/>
      <c r="C3081" s="56"/>
      <c r="D3081" s="57"/>
      <c r="E3081" s="57"/>
      <c r="F3081" s="58"/>
      <c r="G3081" s="58"/>
      <c r="H3081" s="59"/>
    </row>
    <row r="3082" spans="1:11" ht="13" thickBot="1">
      <c r="A3082" s="54"/>
      <c r="B3082" s="101"/>
      <c r="C3082" s="102"/>
      <c r="D3082" s="97"/>
      <c r="E3082" s="97"/>
      <c r="F3082" s="98"/>
      <c r="G3082" s="98"/>
      <c r="H3082" s="99"/>
    </row>
    <row r="3083" spans="1:11" ht="14" thickTop="1" thickBot="1">
      <c r="A3083" s="749" t="s">
        <v>10</v>
      </c>
      <c r="B3083" s="750"/>
      <c r="C3083" s="750"/>
      <c r="D3083" s="71"/>
      <c r="E3083" s="71"/>
      <c r="F3083" s="62">
        <f>SUM(F3052:F3082)</f>
        <v>14024646.880000001</v>
      </c>
      <c r="G3083" s="62">
        <f>SUM(G3052:G3082)</f>
        <v>14024646.880000001</v>
      </c>
      <c r="H3083" s="63">
        <f>SUM(F3083-G3083)</f>
        <v>0</v>
      </c>
      <c r="I3083" s="44">
        <f>F3083</f>
        <v>14024646.880000001</v>
      </c>
      <c r="J3083" s="44">
        <f>G3083</f>
        <v>14024646.880000001</v>
      </c>
      <c r="K3083" s="44">
        <f>H3083</f>
        <v>0</v>
      </c>
    </row>
    <row r="3084" spans="1:11" ht="16" thickTop="1">
      <c r="A3084" s="3"/>
      <c r="B3084" s="2"/>
      <c r="C3084" s="2"/>
      <c r="D3084" s="4"/>
      <c r="E3084" s="4"/>
      <c r="F3084" s="1"/>
      <c r="G3084" s="1"/>
      <c r="H3084" s="1"/>
    </row>
    <row r="3085" spans="1:11" ht="15.5">
      <c r="A3085" s="3"/>
      <c r="B3085" s="2"/>
      <c r="C3085" s="2"/>
      <c r="D3085" s="4"/>
      <c r="E3085" s="4"/>
      <c r="F3085" s="1"/>
      <c r="G3085" s="1"/>
      <c r="H3085" s="1"/>
    </row>
    <row r="3086" spans="1:11" ht="15.5">
      <c r="A3086" s="3"/>
      <c r="B3086" s="2"/>
      <c r="C3086" s="2"/>
      <c r="D3086" s="4"/>
      <c r="E3086" s="4"/>
      <c r="F3086" s="1"/>
      <c r="G3086" s="1"/>
      <c r="H3086" s="1"/>
    </row>
    <row r="3087" spans="1:11" ht="15.5">
      <c r="A3087" s="3"/>
      <c r="B3087" s="2"/>
      <c r="C3087" s="2"/>
      <c r="D3087" s="4"/>
      <c r="E3087" s="4"/>
      <c r="F3087" s="1"/>
      <c r="G3087" s="1"/>
      <c r="H3087" s="1"/>
    </row>
    <row r="3088" spans="1:11" ht="15.5">
      <c r="A3088" s="3"/>
      <c r="B3088" s="2"/>
      <c r="C3088" s="2"/>
      <c r="D3088" s="4"/>
      <c r="E3088" s="4"/>
      <c r="F3088" s="1"/>
      <c r="G3088" s="1"/>
      <c r="H3088" s="1"/>
    </row>
    <row r="3089" spans="1:8" ht="15.5">
      <c r="A3089" s="3"/>
      <c r="B3089" s="2"/>
      <c r="C3089" s="2"/>
      <c r="D3089" s="4"/>
      <c r="E3089" s="4"/>
      <c r="F3089" s="1"/>
      <c r="G3089" s="1"/>
      <c r="H3089" s="1"/>
    </row>
    <row r="3090" spans="1:8" ht="15.5">
      <c r="A3090" s="3"/>
      <c r="B3090" s="2"/>
      <c r="C3090" s="2"/>
      <c r="D3090" s="4"/>
      <c r="E3090" s="4"/>
      <c r="F3090" s="1"/>
      <c r="G3090" s="1"/>
      <c r="H3090" s="1"/>
    </row>
    <row r="3091" spans="1:8" ht="15.5">
      <c r="A3091" s="3"/>
      <c r="B3091" s="2"/>
      <c r="C3091" s="2"/>
      <c r="D3091" s="4"/>
      <c r="E3091" s="4"/>
      <c r="F3091" s="1"/>
      <c r="G3091" s="1"/>
      <c r="H3091" s="1"/>
    </row>
    <row r="3092" spans="1:8" ht="15.5">
      <c r="A3092" s="3"/>
      <c r="B3092" s="2"/>
      <c r="C3092" s="2"/>
      <c r="D3092" s="4"/>
      <c r="E3092" s="4"/>
      <c r="F3092" s="1"/>
      <c r="G3092" s="1"/>
      <c r="H3092" s="1"/>
    </row>
    <row r="3093" spans="1:8" ht="15.5">
      <c r="A3093" s="3"/>
      <c r="B3093" s="2"/>
      <c r="C3093" s="2"/>
      <c r="D3093" s="4"/>
      <c r="E3093" s="4"/>
      <c r="F3093" s="1"/>
      <c r="G3093" s="1"/>
      <c r="H3093" s="1"/>
    </row>
    <row r="3094" spans="1:8" ht="15.5">
      <c r="A3094" s="3"/>
      <c r="B3094" s="2"/>
      <c r="C3094" s="2"/>
      <c r="D3094" s="4"/>
      <c r="E3094" s="4"/>
      <c r="F3094" s="1"/>
      <c r="G3094" s="1"/>
      <c r="H3094" s="1"/>
    </row>
    <row r="3095" spans="1:8" ht="15.5">
      <c r="A3095" s="3"/>
      <c r="B3095" s="2"/>
      <c r="C3095" s="2"/>
      <c r="D3095" s="4"/>
      <c r="E3095" s="4"/>
      <c r="F3095" s="1"/>
      <c r="G3095" s="1"/>
      <c r="H3095" s="1"/>
    </row>
    <row r="3096" spans="1:8" ht="15.5">
      <c r="A3096" s="3"/>
      <c r="B3096" s="2"/>
      <c r="C3096" s="2"/>
      <c r="D3096" s="4"/>
      <c r="E3096" s="4"/>
      <c r="F3096" s="1"/>
      <c r="G3096" s="1"/>
      <c r="H3096" s="1"/>
    </row>
    <row r="3097" spans="1:8" ht="15.5">
      <c r="A3097" s="3"/>
      <c r="B3097" s="2"/>
      <c r="C3097" s="2"/>
      <c r="D3097" s="4"/>
      <c r="E3097" s="4"/>
      <c r="F3097" s="1"/>
      <c r="G3097" s="1"/>
      <c r="H3097" s="1"/>
    </row>
    <row r="3098" spans="1:8" ht="15.5">
      <c r="A3098" s="3"/>
      <c r="B3098" s="2"/>
      <c r="C3098" s="2"/>
      <c r="D3098" s="4"/>
      <c r="E3098" s="4"/>
      <c r="F3098" s="1"/>
      <c r="G3098" s="1"/>
      <c r="H3098" s="1"/>
    </row>
    <row r="3099" spans="1:8" ht="15.5">
      <c r="A3099" s="3"/>
      <c r="B3099" s="2"/>
      <c r="C3099" s="2"/>
      <c r="D3099" s="4"/>
      <c r="E3099" s="4"/>
      <c r="F3099" s="1"/>
      <c r="G3099" s="1"/>
      <c r="H3099" s="1"/>
    </row>
    <row r="3100" spans="1:8" ht="15.5">
      <c r="A3100" s="3"/>
      <c r="B3100" s="2"/>
      <c r="C3100" s="2"/>
      <c r="D3100" s="4"/>
      <c r="E3100" s="4"/>
      <c r="F3100" s="1"/>
      <c r="G3100" s="1"/>
      <c r="H3100" s="1"/>
    </row>
    <row r="3101" spans="1:8" ht="15.5">
      <c r="A3101" s="3"/>
      <c r="B3101" s="2"/>
      <c r="C3101" s="2"/>
      <c r="D3101" s="4"/>
      <c r="E3101" s="4"/>
      <c r="F3101" s="1"/>
      <c r="G3101" s="1"/>
      <c r="H3101" s="1"/>
    </row>
    <row r="3102" spans="1:8" ht="15.5">
      <c r="A3102" s="3"/>
      <c r="B3102" s="2"/>
      <c r="C3102" s="2"/>
      <c r="D3102" s="4"/>
      <c r="E3102" s="4"/>
      <c r="F3102" s="1"/>
      <c r="G3102" s="1"/>
      <c r="H3102" s="1"/>
    </row>
    <row r="3103" spans="1:8" ht="15.5">
      <c r="A3103" s="3"/>
      <c r="B3103" s="2"/>
      <c r="C3103" s="2"/>
      <c r="D3103" s="4"/>
      <c r="E3103" s="4"/>
      <c r="F3103" s="1"/>
      <c r="G3103" s="1"/>
      <c r="H3103" s="1"/>
    </row>
    <row r="3104" spans="1:8" ht="15.5">
      <c r="A3104" s="3"/>
      <c r="B3104" s="2"/>
      <c r="C3104" s="2"/>
      <c r="D3104" s="4"/>
      <c r="E3104" s="4"/>
      <c r="F3104" s="1"/>
      <c r="G3104" s="1"/>
      <c r="H3104" s="1"/>
    </row>
    <row r="3105" spans="1:8" ht="15.5">
      <c r="A3105" s="3"/>
      <c r="B3105" s="2"/>
      <c r="C3105" s="2"/>
      <c r="D3105" s="4"/>
      <c r="E3105" s="4"/>
      <c r="F3105" s="1"/>
      <c r="G3105" s="1"/>
      <c r="H3105" s="1"/>
    </row>
    <row r="3106" spans="1:8" ht="15.5">
      <c r="A3106" s="3"/>
      <c r="B3106" s="2"/>
      <c r="C3106" s="2"/>
      <c r="D3106" s="4"/>
      <c r="E3106" s="4"/>
      <c r="F3106" s="1"/>
      <c r="G3106" s="1"/>
      <c r="H3106" s="1"/>
    </row>
    <row r="3107" spans="1:8" ht="15.5">
      <c r="A3107" s="3"/>
      <c r="B3107" s="2"/>
      <c r="C3107" s="2"/>
      <c r="D3107" s="4"/>
      <c r="E3107" s="4"/>
      <c r="F3107" s="1"/>
      <c r="G3107" s="1"/>
      <c r="H3107" s="1"/>
    </row>
    <row r="3108" spans="1:8" ht="15.5">
      <c r="A3108" s="3"/>
      <c r="B3108" s="2"/>
      <c r="H3108" s="1"/>
    </row>
    <row r="3109" spans="1:8" ht="15.5">
      <c r="A3109" s="3"/>
      <c r="B3109" s="2"/>
      <c r="C3109" s="2"/>
      <c r="D3109" s="4"/>
      <c r="E3109" s="4"/>
      <c r="F3109" s="1"/>
      <c r="G3109" s="1"/>
      <c r="H3109" s="1"/>
    </row>
    <row r="3110" spans="1:8" ht="15.5">
      <c r="A3110" s="3"/>
      <c r="B3110" s="2"/>
      <c r="C3110" s="2"/>
      <c r="D3110" s="4"/>
      <c r="E3110" s="4"/>
      <c r="F3110" s="1"/>
      <c r="G3110" s="1"/>
      <c r="H3110" s="1"/>
    </row>
    <row r="3111" spans="1:8" ht="15.5">
      <c r="A3111" s="3"/>
      <c r="B3111" s="2"/>
      <c r="C3111" s="2"/>
      <c r="D3111" s="4"/>
      <c r="E3111" s="4"/>
      <c r="F3111" s="1"/>
      <c r="G3111" s="1"/>
      <c r="H3111" s="1"/>
    </row>
    <row r="3112" spans="1:8" ht="15.5">
      <c r="A3112" s="3"/>
      <c r="B3112" s="2"/>
      <c r="C3112" s="2"/>
      <c r="D3112" s="4"/>
      <c r="E3112" s="4"/>
      <c r="F3112" s="1"/>
      <c r="G3112" s="1"/>
      <c r="H3112" s="1"/>
    </row>
    <row r="3113" spans="1:8" ht="15.5">
      <c r="A3113" s="3"/>
      <c r="B3113" s="2"/>
      <c r="C3113" s="2"/>
      <c r="D3113" s="4"/>
      <c r="E3113" s="4"/>
      <c r="F3113" s="1"/>
      <c r="G3113" s="1"/>
      <c r="H3113" s="1"/>
    </row>
    <row r="3114" spans="1:8" ht="15.5">
      <c r="A3114" s="3"/>
      <c r="B3114" s="2"/>
      <c r="C3114" s="2"/>
      <c r="D3114" s="4"/>
      <c r="E3114" s="4"/>
      <c r="F3114" s="1"/>
      <c r="G3114" s="1"/>
      <c r="H3114" s="1"/>
    </row>
    <row r="3115" spans="1:8" ht="15.5">
      <c r="A3115" s="3"/>
      <c r="B3115" s="2"/>
      <c r="C3115" s="2"/>
      <c r="D3115" s="4"/>
      <c r="E3115" s="4"/>
      <c r="F3115" s="1"/>
      <c r="G3115" s="1"/>
      <c r="H3115" s="1"/>
    </row>
    <row r="3116" spans="1:8" ht="15.5">
      <c r="A3116" s="3"/>
      <c r="B3116" s="2"/>
      <c r="H3116" s="1"/>
    </row>
    <row r="3118" spans="1:8" ht="17.5">
      <c r="A3118" s="705" t="s">
        <v>0</v>
      </c>
      <c r="B3118" s="705"/>
      <c r="C3118" s="705"/>
      <c r="D3118" s="705"/>
      <c r="E3118" s="705"/>
      <c r="F3118" s="705"/>
      <c r="G3118" s="705"/>
      <c r="H3118" s="705"/>
    </row>
    <row r="3119" spans="1:8" ht="15.5">
      <c r="A3119" s="739" t="s">
        <v>11</v>
      </c>
      <c r="B3119" s="739"/>
      <c r="C3119" s="739"/>
      <c r="D3119" s="739"/>
      <c r="E3119" s="739"/>
      <c r="F3119" s="739"/>
      <c r="G3119" s="739"/>
      <c r="H3119" s="739"/>
    </row>
    <row r="3120" spans="1:8" ht="15.5">
      <c r="A3120" s="739" t="s">
        <v>12</v>
      </c>
      <c r="B3120" s="739"/>
      <c r="C3120" s="739"/>
      <c r="D3120" s="739"/>
      <c r="E3120" s="739"/>
      <c r="F3120" s="739"/>
      <c r="G3120" s="739"/>
      <c r="H3120" s="739"/>
    </row>
    <row r="3121" spans="1:8" ht="15.5">
      <c r="A3121" s="3"/>
      <c r="B3121" s="2"/>
      <c r="C3121" s="2"/>
      <c r="D3121" s="4"/>
      <c r="E3121" s="4"/>
      <c r="F3121" s="1"/>
      <c r="G3121" s="1"/>
      <c r="H3121" s="1"/>
    </row>
    <row r="3122" spans="1:8" ht="15.5">
      <c r="A3122" s="3"/>
      <c r="B3122" s="2"/>
      <c r="C3122" s="2"/>
      <c r="D3122" s="4"/>
      <c r="E3122" s="4"/>
      <c r="F3122" s="1"/>
      <c r="G3122" s="1"/>
      <c r="H3122" s="639" t="s">
        <v>945</v>
      </c>
    </row>
    <row r="3123" spans="1:8" ht="15.5">
      <c r="A3123" s="463" t="s">
        <v>858</v>
      </c>
      <c r="B3123" s="5"/>
      <c r="C3123" s="5"/>
      <c r="D3123" s="5"/>
      <c r="E3123" s="5"/>
      <c r="F3123" s="1"/>
      <c r="G3123" s="1"/>
      <c r="H3123" s="1"/>
    </row>
    <row r="3124" spans="1:8" ht="16" thickBot="1">
      <c r="A3124" s="3"/>
      <c r="B3124" s="5"/>
      <c r="C3124" s="2"/>
      <c r="D3124" s="4"/>
      <c r="E3124" s="4"/>
      <c r="F3124" s="1"/>
      <c r="G3124" s="1"/>
      <c r="H3124" s="1"/>
    </row>
    <row r="3125" spans="1:8" ht="16.5" thickTop="1" thickBot="1">
      <c r="A3125" s="6" t="s">
        <v>3</v>
      </c>
      <c r="B3125" s="616" t="s">
        <v>901</v>
      </c>
      <c r="C3125" s="616" t="s">
        <v>291</v>
      </c>
      <c r="D3125" s="7" t="s">
        <v>4</v>
      </c>
      <c r="E3125" s="7" t="s">
        <v>13</v>
      </c>
      <c r="F3125" s="8" t="s">
        <v>6</v>
      </c>
      <c r="G3125" s="8" t="s">
        <v>7</v>
      </c>
      <c r="H3125" s="9" t="s">
        <v>8</v>
      </c>
    </row>
    <row r="3126" spans="1:8" ht="13" thickTop="1">
      <c r="A3126" s="64">
        <v>1</v>
      </c>
      <c r="B3126" s="55" t="s">
        <v>897</v>
      </c>
      <c r="C3126" s="76" t="s">
        <v>9</v>
      </c>
      <c r="D3126" s="40"/>
      <c r="E3126" s="95" t="s">
        <v>187</v>
      </c>
      <c r="F3126" s="45">
        <v>12533060.439999999</v>
      </c>
      <c r="G3126" s="52"/>
      <c r="H3126" s="70"/>
    </row>
    <row r="3127" spans="1:8">
      <c r="A3127" s="64">
        <v>2</v>
      </c>
      <c r="B3127" s="65" t="s">
        <v>898</v>
      </c>
      <c r="C3127" s="76" t="s">
        <v>9</v>
      </c>
      <c r="D3127" s="40"/>
      <c r="E3127" s="36" t="s">
        <v>187</v>
      </c>
      <c r="F3127" s="46">
        <v>65268388.759999998</v>
      </c>
      <c r="G3127" s="58"/>
      <c r="H3127" s="70"/>
    </row>
    <row r="3128" spans="1:8">
      <c r="A3128" s="54">
        <v>3</v>
      </c>
      <c r="B3128" s="65" t="s">
        <v>899</v>
      </c>
      <c r="C3128" s="76" t="s">
        <v>9</v>
      </c>
      <c r="D3128" s="40"/>
      <c r="E3128" s="36" t="s">
        <v>187</v>
      </c>
      <c r="F3128" s="46">
        <v>169846684.52000001</v>
      </c>
      <c r="G3128" s="58"/>
      <c r="H3128" s="59"/>
    </row>
    <row r="3129" spans="1:8">
      <c r="A3129" s="64">
        <v>4</v>
      </c>
      <c r="B3129" s="65" t="s">
        <v>896</v>
      </c>
      <c r="C3129" s="76" t="s">
        <v>9</v>
      </c>
      <c r="D3129" s="40"/>
      <c r="E3129" s="36" t="s">
        <v>187</v>
      </c>
      <c r="F3129" s="46"/>
      <c r="G3129" s="58">
        <v>19251181.879999999</v>
      </c>
      <c r="H3129" s="59"/>
    </row>
    <row r="3130" spans="1:8">
      <c r="A3130" s="54">
        <v>5</v>
      </c>
      <c r="B3130" s="65" t="s">
        <v>896</v>
      </c>
      <c r="C3130" s="76" t="s">
        <v>9</v>
      </c>
      <c r="D3130" s="40"/>
      <c r="E3130" s="36" t="s">
        <v>179</v>
      </c>
      <c r="F3130" s="58"/>
      <c r="G3130" s="58">
        <v>228396951.84</v>
      </c>
      <c r="H3130" s="59"/>
    </row>
    <row r="3131" spans="1:8">
      <c r="A3131" s="64"/>
      <c r="B3131" s="78"/>
      <c r="C3131" s="116"/>
      <c r="D3131" s="125"/>
      <c r="E3131" s="125"/>
      <c r="F3131" s="58"/>
      <c r="G3131" s="58"/>
      <c r="H3131" s="59"/>
    </row>
    <row r="3132" spans="1:8">
      <c r="A3132" s="54"/>
      <c r="B3132" s="78"/>
      <c r="C3132" s="92"/>
      <c r="D3132" s="84"/>
      <c r="E3132" s="93"/>
      <c r="F3132" s="58"/>
      <c r="G3132" s="58"/>
      <c r="H3132" s="59"/>
    </row>
    <row r="3133" spans="1:8">
      <c r="A3133" s="64"/>
      <c r="B3133" s="75"/>
      <c r="C3133" s="92"/>
      <c r="D3133" s="84"/>
      <c r="E3133" s="84"/>
      <c r="F3133" s="58"/>
      <c r="G3133" s="58"/>
      <c r="H3133" s="59"/>
    </row>
    <row r="3134" spans="1:8">
      <c r="A3134" s="54"/>
      <c r="B3134" s="75"/>
      <c r="C3134" s="56"/>
      <c r="D3134" s="57"/>
      <c r="E3134" s="57"/>
      <c r="F3134" s="58"/>
      <c r="G3134" s="58"/>
      <c r="H3134" s="59"/>
    </row>
    <row r="3135" spans="1:8">
      <c r="A3135" s="64"/>
      <c r="B3135" s="75"/>
      <c r="C3135" s="56"/>
      <c r="D3135" s="57"/>
      <c r="E3135" s="57"/>
      <c r="F3135" s="58"/>
      <c r="G3135" s="58"/>
      <c r="H3135" s="59"/>
    </row>
    <row r="3136" spans="1:8">
      <c r="A3136" s="54"/>
      <c r="B3136" s="79"/>
      <c r="C3136" s="80"/>
      <c r="D3136" s="33"/>
      <c r="E3136" s="33"/>
      <c r="F3136" s="58"/>
      <c r="G3136" s="58"/>
      <c r="H3136" s="59"/>
    </row>
    <row r="3137" spans="1:11">
      <c r="A3137" s="64"/>
      <c r="B3137" s="55"/>
      <c r="C3137" s="56"/>
      <c r="D3137" s="57"/>
      <c r="E3137" s="57"/>
      <c r="F3137" s="68"/>
      <c r="G3137" s="68"/>
      <c r="H3137" s="70"/>
    </row>
    <row r="3138" spans="1:11" ht="13" thickBot="1">
      <c r="A3138" s="64"/>
      <c r="B3138" s="55"/>
      <c r="C3138" s="56"/>
      <c r="D3138" s="57"/>
      <c r="E3138" s="57"/>
      <c r="F3138" s="68"/>
      <c r="G3138" s="68"/>
      <c r="H3138" s="70"/>
    </row>
    <row r="3139" spans="1:11" ht="14" thickTop="1" thickBot="1">
      <c r="A3139" s="749" t="s">
        <v>10</v>
      </c>
      <c r="B3139" s="750"/>
      <c r="C3139" s="750"/>
      <c r="D3139" s="71"/>
      <c r="E3139" s="71"/>
      <c r="F3139" s="62">
        <f>SUM(F3106:F3138)</f>
        <v>247648133.72000003</v>
      </c>
      <c r="G3139" s="62">
        <f>SUM(G3106:G3138)</f>
        <v>247648133.72</v>
      </c>
      <c r="H3139" s="63">
        <f>SUM(F3139-G3139)</f>
        <v>2.9802322387695313E-8</v>
      </c>
      <c r="I3139" s="44">
        <f>F3139</f>
        <v>247648133.72000003</v>
      </c>
      <c r="J3139" s="44">
        <f>G3139</f>
        <v>247648133.72</v>
      </c>
      <c r="K3139" s="44">
        <f>H3139</f>
        <v>2.9802322387695313E-8</v>
      </c>
    </row>
    <row r="3140" spans="1:11" ht="16" thickTop="1">
      <c r="A3140" s="25"/>
      <c r="B3140" s="25"/>
      <c r="C3140" s="25"/>
      <c r="D3140" s="26"/>
      <c r="E3140" s="26"/>
      <c r="F3140" s="27"/>
      <c r="G3140" s="27"/>
      <c r="H3140" s="27"/>
    </row>
    <row r="3141" spans="1:11" ht="15.5">
      <c r="A3141" s="25"/>
      <c r="B3141" s="25"/>
      <c r="C3141" s="25"/>
      <c r="D3141" s="26"/>
      <c r="E3141" s="26"/>
      <c r="F3141" s="27"/>
      <c r="G3141" s="27"/>
      <c r="H3141" s="27"/>
    </row>
    <row r="3142" spans="1:11" ht="15.5">
      <c r="A3142" s="25"/>
      <c r="B3142" s="25"/>
      <c r="C3142" s="25"/>
      <c r="D3142" s="26"/>
      <c r="E3142" s="26"/>
      <c r="F3142" s="27"/>
      <c r="G3142" s="27"/>
      <c r="H3142" s="27"/>
    </row>
    <row r="3143" spans="1:11" ht="15.5">
      <c r="A3143" s="25"/>
      <c r="B3143" s="25"/>
      <c r="C3143" s="25"/>
      <c r="D3143" s="26"/>
      <c r="E3143" s="26"/>
      <c r="F3143" s="27"/>
      <c r="G3143" s="27"/>
      <c r="H3143" s="27"/>
    </row>
    <row r="3144" spans="1:11" ht="15.5">
      <c r="A3144" s="25"/>
      <c r="B3144" s="25"/>
      <c r="C3144" s="25"/>
      <c r="D3144" s="26"/>
      <c r="E3144" s="26"/>
      <c r="F3144" s="27"/>
      <c r="G3144" s="27"/>
      <c r="H3144" s="27"/>
    </row>
    <row r="3145" spans="1:11" ht="15.5">
      <c r="A3145" s="25"/>
      <c r="B3145" s="25"/>
      <c r="C3145" s="25"/>
      <c r="D3145" s="26"/>
      <c r="E3145" s="26"/>
      <c r="F3145" s="27"/>
      <c r="G3145" s="27"/>
      <c r="H3145" s="27"/>
    </row>
    <row r="3146" spans="1:11" ht="15.5">
      <c r="A3146" s="25"/>
      <c r="B3146" s="25"/>
      <c r="C3146" s="25"/>
      <c r="D3146" s="26"/>
      <c r="E3146" s="26"/>
      <c r="F3146" s="27"/>
      <c r="G3146" s="27"/>
      <c r="H3146" s="27"/>
    </row>
    <row r="3147" spans="1:11" ht="15.5">
      <c r="A3147" s="25"/>
      <c r="B3147" s="25"/>
      <c r="C3147" s="25"/>
      <c r="D3147" s="26"/>
      <c r="E3147" s="26"/>
      <c r="F3147" s="27"/>
      <c r="G3147" s="27"/>
      <c r="H3147" s="27"/>
    </row>
    <row r="3148" spans="1:11" ht="15.5">
      <c r="A3148" s="25"/>
      <c r="B3148" s="25"/>
      <c r="C3148" s="25"/>
      <c r="D3148" s="26"/>
      <c r="E3148" s="26"/>
      <c r="F3148" s="27"/>
      <c r="G3148" s="27"/>
      <c r="H3148" s="27"/>
    </row>
    <row r="3149" spans="1:11" ht="15.5">
      <c r="A3149" s="25"/>
      <c r="B3149" s="25"/>
      <c r="C3149" s="25"/>
      <c r="D3149" s="26"/>
      <c r="E3149" s="26"/>
      <c r="F3149" s="27"/>
      <c r="G3149" s="27"/>
      <c r="H3149" s="27"/>
    </row>
    <row r="3150" spans="1:11" ht="15.5">
      <c r="A3150" s="25"/>
      <c r="B3150" s="25"/>
      <c r="C3150" s="25"/>
      <c r="D3150" s="26"/>
      <c r="E3150" s="26"/>
      <c r="F3150" s="27"/>
      <c r="G3150" s="27"/>
      <c r="H3150" s="27"/>
    </row>
    <row r="3151" spans="1:11" ht="15.5">
      <c r="A3151" s="25"/>
      <c r="B3151" s="25"/>
      <c r="C3151" s="25"/>
      <c r="D3151" s="26"/>
      <c r="E3151" s="26"/>
      <c r="F3151" s="27"/>
      <c r="G3151" s="27"/>
      <c r="H3151" s="27"/>
    </row>
    <row r="3152" spans="1:11" ht="15.5">
      <c r="A3152" s="25"/>
      <c r="B3152" s="25"/>
      <c r="C3152" s="25"/>
      <c r="D3152" s="26"/>
      <c r="E3152" s="26"/>
      <c r="F3152" s="27"/>
      <c r="G3152" s="27"/>
      <c r="H3152" s="27"/>
    </row>
    <row r="3153" spans="1:8" ht="15.5">
      <c r="A3153" s="25"/>
      <c r="B3153" s="25"/>
      <c r="C3153" s="25"/>
      <c r="D3153" s="26"/>
      <c r="E3153" s="26"/>
      <c r="F3153" s="27"/>
      <c r="G3153" s="27"/>
      <c r="H3153" s="27"/>
    </row>
    <row r="3154" spans="1:8" ht="15.5">
      <c r="A3154" s="25"/>
      <c r="B3154" s="25"/>
      <c r="C3154" s="25"/>
      <c r="D3154" s="26"/>
      <c r="E3154" s="26"/>
      <c r="F3154" s="27"/>
      <c r="G3154" s="27"/>
      <c r="H3154" s="27"/>
    </row>
    <row r="3155" spans="1:8" ht="15.5">
      <c r="A3155" s="25"/>
      <c r="B3155" s="25"/>
      <c r="C3155" s="25"/>
      <c r="D3155" s="26"/>
      <c r="E3155" s="26"/>
      <c r="F3155" s="27"/>
      <c r="G3155" s="27"/>
      <c r="H3155" s="27"/>
    </row>
    <row r="3156" spans="1:8" ht="15.5">
      <c r="A3156" s="25"/>
      <c r="B3156" s="25"/>
      <c r="C3156" s="25"/>
      <c r="D3156" s="26"/>
      <c r="E3156" s="26"/>
      <c r="F3156" s="27"/>
      <c r="G3156" s="27"/>
      <c r="H3156" s="27"/>
    </row>
    <row r="3157" spans="1:8" ht="15.5">
      <c r="A3157" s="25"/>
      <c r="B3157" s="25"/>
      <c r="C3157" s="25"/>
      <c r="D3157" s="26"/>
      <c r="E3157" s="26"/>
      <c r="F3157" s="27"/>
      <c r="G3157" s="27"/>
      <c r="H3157" s="27"/>
    </row>
    <row r="3158" spans="1:8" ht="15.5">
      <c r="A3158" s="25"/>
      <c r="B3158" s="25"/>
      <c r="C3158" s="25"/>
      <c r="D3158" s="26"/>
      <c r="E3158" s="26"/>
      <c r="F3158" s="27"/>
      <c r="G3158" s="27"/>
      <c r="H3158" s="27"/>
    </row>
    <row r="3159" spans="1:8" ht="15.5">
      <c r="A3159" s="25"/>
      <c r="B3159" s="25"/>
      <c r="C3159" s="25"/>
      <c r="D3159" s="26"/>
      <c r="E3159" s="26"/>
      <c r="F3159" s="27"/>
      <c r="G3159" s="27"/>
      <c r="H3159" s="27"/>
    </row>
    <row r="3160" spans="1:8" ht="15.5">
      <c r="A3160" s="25"/>
      <c r="B3160" s="25"/>
      <c r="C3160" s="25"/>
      <c r="D3160" s="26"/>
      <c r="E3160" s="26"/>
      <c r="F3160" s="27"/>
      <c r="G3160" s="27"/>
      <c r="H3160" s="27"/>
    </row>
    <row r="3161" spans="1:8" ht="15.5">
      <c r="A3161" s="25"/>
      <c r="B3161" s="25"/>
      <c r="C3161" s="25"/>
      <c r="D3161" s="26"/>
      <c r="E3161" s="26"/>
      <c r="F3161" s="27"/>
      <c r="G3161" s="27"/>
      <c r="H3161" s="27"/>
    </row>
    <row r="3162" spans="1:8" ht="15.5">
      <c r="A3162" s="25"/>
      <c r="B3162" s="25"/>
      <c r="C3162" s="25"/>
      <c r="D3162" s="26"/>
      <c r="E3162" s="26"/>
      <c r="F3162" s="27"/>
      <c r="G3162" s="27"/>
      <c r="H3162" s="27"/>
    </row>
    <row r="3163" spans="1:8" ht="15.5">
      <c r="A3163" s="25"/>
      <c r="B3163" s="25"/>
      <c r="C3163" s="25"/>
      <c r="D3163" s="26"/>
      <c r="E3163" s="26"/>
      <c r="F3163" s="27"/>
      <c r="G3163" s="27"/>
      <c r="H3163" s="27"/>
    </row>
    <row r="3164" spans="1:8" ht="15.5">
      <c r="A3164" s="25"/>
      <c r="B3164" s="25"/>
      <c r="C3164" s="25"/>
      <c r="D3164" s="26"/>
      <c r="E3164" s="26"/>
      <c r="F3164" s="27"/>
      <c r="G3164" s="27"/>
      <c r="H3164" s="27"/>
    </row>
    <row r="3165" spans="1:8" ht="15.5">
      <c r="A3165" s="25"/>
      <c r="B3165" s="25"/>
      <c r="C3165" s="25"/>
      <c r="D3165" s="26"/>
      <c r="E3165" s="26"/>
      <c r="F3165" s="27"/>
      <c r="G3165" s="27"/>
      <c r="H3165" s="27"/>
    </row>
    <row r="3166" spans="1:8" ht="15.5">
      <c r="A3166" s="25"/>
      <c r="B3166" s="25"/>
      <c r="C3166" s="25"/>
      <c r="D3166" s="26"/>
      <c r="E3166" s="26"/>
      <c r="F3166" s="27"/>
      <c r="G3166" s="27"/>
      <c r="H3166" s="27"/>
    </row>
    <row r="3168" spans="1:8" ht="17.5">
      <c r="A3168" s="705" t="s">
        <v>0</v>
      </c>
      <c r="B3168" s="705"/>
      <c r="C3168" s="705"/>
      <c r="D3168" s="705"/>
      <c r="E3168" s="705"/>
      <c r="F3168" s="705"/>
      <c r="G3168" s="705"/>
      <c r="H3168" s="705"/>
    </row>
    <row r="3169" spans="1:8" ht="15.5">
      <c r="A3169" s="739" t="s">
        <v>11</v>
      </c>
      <c r="B3169" s="739"/>
      <c r="C3169" s="739"/>
      <c r="D3169" s="739"/>
      <c r="E3169" s="739"/>
      <c r="F3169" s="739"/>
      <c r="G3169" s="739"/>
      <c r="H3169" s="739"/>
    </row>
    <row r="3170" spans="1:8" ht="15.5">
      <c r="A3170" s="739" t="s">
        <v>12</v>
      </c>
      <c r="B3170" s="739"/>
      <c r="C3170" s="739"/>
      <c r="D3170" s="739"/>
      <c r="E3170" s="739"/>
      <c r="F3170" s="739"/>
      <c r="G3170" s="739"/>
      <c r="H3170" s="739"/>
    </row>
    <row r="3171" spans="1:8" ht="15.5">
      <c r="A3171" s="3"/>
      <c r="B3171" s="2"/>
      <c r="C3171" s="2"/>
      <c r="D3171" s="4"/>
      <c r="E3171" s="4"/>
      <c r="F3171" s="1"/>
      <c r="G3171" s="1"/>
      <c r="H3171" s="1"/>
    </row>
    <row r="3172" spans="1:8" ht="15.5">
      <c r="A3172" s="3"/>
      <c r="B3172" s="2"/>
      <c r="C3172" s="2"/>
      <c r="D3172" s="4"/>
      <c r="E3172" s="4"/>
      <c r="F3172" s="1"/>
      <c r="G3172" s="1"/>
      <c r="H3172" s="639" t="s">
        <v>946</v>
      </c>
    </row>
    <row r="3173" spans="1:8" ht="15.5">
      <c r="A3173" s="740" t="s">
        <v>859</v>
      </c>
      <c r="B3173" s="741"/>
      <c r="C3173" s="741"/>
      <c r="D3173" s="741"/>
      <c r="E3173" s="741"/>
      <c r="F3173" s="741"/>
      <c r="G3173" s="1"/>
      <c r="H3173" s="1"/>
    </row>
    <row r="3174" spans="1:8" ht="16" thickBot="1">
      <c r="A3174" s="3"/>
      <c r="B3174" s="5"/>
      <c r="C3174" s="2"/>
      <c r="D3174" s="4"/>
      <c r="E3174" s="4"/>
      <c r="F3174" s="1"/>
      <c r="G3174" s="1"/>
      <c r="H3174" s="1"/>
    </row>
    <row r="3175" spans="1:8" ht="16.5" thickTop="1" thickBot="1">
      <c r="A3175" s="6" t="s">
        <v>3</v>
      </c>
      <c r="B3175" s="616" t="s">
        <v>901</v>
      </c>
      <c r="C3175" s="616" t="s">
        <v>291</v>
      </c>
      <c r="D3175" s="7" t="s">
        <v>4</v>
      </c>
      <c r="E3175" s="7" t="s">
        <v>13</v>
      </c>
      <c r="F3175" s="8" t="s">
        <v>6</v>
      </c>
      <c r="G3175" s="8" t="s">
        <v>7</v>
      </c>
      <c r="H3175" s="9" t="s">
        <v>8</v>
      </c>
    </row>
    <row r="3176" spans="1:8" ht="16" thickTop="1">
      <c r="A3176" s="20">
        <v>1</v>
      </c>
      <c r="B3176" s="55" t="s">
        <v>897</v>
      </c>
      <c r="C3176" s="116" t="s">
        <v>129</v>
      </c>
      <c r="D3176" s="95"/>
      <c r="E3176" s="574" t="s">
        <v>190</v>
      </c>
      <c r="F3176" s="45">
        <v>10676326.77</v>
      </c>
      <c r="G3176" s="575"/>
      <c r="H3176" s="24"/>
    </row>
    <row r="3177" spans="1:8" ht="15.5">
      <c r="A3177" s="10">
        <v>2</v>
      </c>
      <c r="B3177" s="65" t="s">
        <v>898</v>
      </c>
      <c r="C3177" s="76" t="s">
        <v>129</v>
      </c>
      <c r="D3177" s="36"/>
      <c r="E3177" s="404" t="s">
        <v>190</v>
      </c>
      <c r="F3177" s="46">
        <v>14189424.189999999</v>
      </c>
      <c r="G3177" s="14"/>
      <c r="H3177" s="15"/>
    </row>
    <row r="3178" spans="1:8" ht="15.5">
      <c r="A3178" s="20">
        <v>3</v>
      </c>
      <c r="B3178" s="65" t="s">
        <v>899</v>
      </c>
      <c r="C3178" s="76" t="s">
        <v>129</v>
      </c>
      <c r="D3178" s="36"/>
      <c r="E3178" s="404" t="s">
        <v>190</v>
      </c>
      <c r="F3178" s="46">
        <v>2690477.7</v>
      </c>
      <c r="G3178" s="14"/>
      <c r="H3178" s="15"/>
    </row>
    <row r="3179" spans="1:8" ht="15.5">
      <c r="A3179" s="10">
        <v>4</v>
      </c>
      <c r="B3179" s="65" t="s">
        <v>896</v>
      </c>
      <c r="C3179" s="76" t="s">
        <v>129</v>
      </c>
      <c r="D3179" s="36"/>
      <c r="E3179" s="404" t="s">
        <v>190</v>
      </c>
      <c r="F3179" s="46">
        <v>7283708.2999999998</v>
      </c>
      <c r="G3179" s="14"/>
      <c r="H3179" s="15"/>
    </row>
    <row r="3180" spans="1:8" ht="15.5">
      <c r="A3180" s="20">
        <v>5</v>
      </c>
      <c r="B3180" s="55" t="s">
        <v>896</v>
      </c>
      <c r="C3180" s="412" t="s">
        <v>305</v>
      </c>
      <c r="D3180" s="36"/>
      <c r="E3180" s="404" t="s">
        <v>179</v>
      </c>
      <c r="F3180" s="411"/>
      <c r="G3180" s="411">
        <v>34839936.960000001</v>
      </c>
      <c r="H3180" s="15"/>
    </row>
    <row r="3181" spans="1:8" ht="15.5">
      <c r="A3181" s="10"/>
      <c r="B3181" s="12"/>
      <c r="C3181" s="22"/>
      <c r="D3181" s="13"/>
      <c r="E3181" s="36"/>
      <c r="F3181" s="14"/>
      <c r="G3181" s="14"/>
      <c r="H3181" s="15"/>
    </row>
    <row r="3182" spans="1:8" ht="15.5">
      <c r="A3182" s="20"/>
      <c r="B3182" s="12"/>
      <c r="C3182" s="22"/>
      <c r="D3182" s="23"/>
      <c r="E3182" s="37"/>
      <c r="F3182" s="14"/>
      <c r="G3182" s="14"/>
      <c r="H3182" s="15"/>
    </row>
    <row r="3183" spans="1:8" ht="15.5">
      <c r="A3183" s="10"/>
      <c r="B3183" s="12"/>
      <c r="C3183" s="22"/>
      <c r="D3183" s="23"/>
      <c r="E3183" s="37"/>
      <c r="F3183" s="14"/>
      <c r="G3183" s="14"/>
      <c r="H3183" s="15"/>
    </row>
    <row r="3184" spans="1:8" ht="15.5">
      <c r="A3184" s="20"/>
      <c r="B3184" s="12"/>
      <c r="C3184" s="22"/>
      <c r="D3184" s="23"/>
      <c r="E3184" s="37"/>
      <c r="F3184" s="14"/>
      <c r="G3184" s="14"/>
      <c r="H3184" s="15"/>
    </row>
    <row r="3185" spans="1:8" ht="15.5">
      <c r="A3185" s="10"/>
      <c r="B3185" s="12"/>
      <c r="C3185" s="22"/>
      <c r="D3185" s="23"/>
      <c r="E3185" s="37"/>
      <c r="F3185" s="14"/>
      <c r="G3185" s="14"/>
      <c r="H3185" s="15"/>
    </row>
    <row r="3186" spans="1:8" ht="15.5">
      <c r="A3186" s="20"/>
      <c r="B3186" s="12"/>
      <c r="C3186" s="22"/>
      <c r="D3186" s="23"/>
      <c r="E3186" s="37"/>
      <c r="F3186" s="14"/>
      <c r="G3186" s="14"/>
      <c r="H3186" s="15"/>
    </row>
    <row r="3187" spans="1:8" ht="15.5">
      <c r="A3187" s="10"/>
      <c r="B3187" s="12"/>
      <c r="C3187" s="22"/>
      <c r="D3187" s="13"/>
      <c r="E3187" s="13"/>
      <c r="F3187" s="14"/>
      <c r="G3187" s="14"/>
      <c r="H3187" s="15"/>
    </row>
    <row r="3188" spans="1:8" ht="15.5">
      <c r="A3188" s="20"/>
      <c r="B3188" s="12"/>
      <c r="C3188" s="22"/>
      <c r="D3188" s="13"/>
      <c r="E3188" s="13"/>
      <c r="F3188" s="14"/>
      <c r="G3188" s="14"/>
      <c r="H3188" s="15"/>
    </row>
    <row r="3189" spans="1:8" ht="15.5">
      <c r="A3189" s="10"/>
      <c r="B3189" s="12"/>
      <c r="C3189" s="22"/>
      <c r="D3189" s="13"/>
      <c r="E3189" s="13"/>
      <c r="F3189" s="14"/>
      <c r="G3189" s="14"/>
      <c r="H3189" s="15"/>
    </row>
    <row r="3190" spans="1:8" ht="15.5">
      <c r="A3190" s="20"/>
      <c r="B3190" s="12"/>
      <c r="C3190" s="12"/>
      <c r="D3190" s="13"/>
      <c r="E3190" s="13"/>
      <c r="F3190" s="14"/>
      <c r="G3190" s="14"/>
      <c r="H3190" s="15"/>
    </row>
    <row r="3191" spans="1:8" ht="15.5">
      <c r="A3191" s="10"/>
      <c r="B3191" s="12"/>
      <c r="C3191" s="12"/>
      <c r="D3191" s="13"/>
      <c r="E3191" s="13"/>
      <c r="F3191" s="14"/>
      <c r="G3191" s="14"/>
      <c r="H3191" s="15"/>
    </row>
    <row r="3192" spans="1:8" ht="15.5">
      <c r="A3192" s="20"/>
      <c r="B3192" s="12"/>
      <c r="C3192" s="12"/>
      <c r="D3192" s="13"/>
      <c r="E3192" s="13"/>
      <c r="F3192" s="14"/>
      <c r="G3192" s="14"/>
      <c r="H3192" s="15"/>
    </row>
    <row r="3193" spans="1:8" ht="15.5">
      <c r="A3193" s="10"/>
      <c r="B3193" s="12"/>
      <c r="C3193" s="12"/>
      <c r="D3193" s="34"/>
      <c r="E3193" s="13"/>
      <c r="F3193" s="14"/>
      <c r="G3193" s="14"/>
      <c r="H3193" s="15"/>
    </row>
    <row r="3194" spans="1:8" ht="15.5">
      <c r="A3194" s="20"/>
      <c r="B3194" s="11"/>
      <c r="C3194" s="39"/>
      <c r="D3194" s="34"/>
      <c r="E3194" s="38"/>
      <c r="F3194" s="14"/>
      <c r="G3194" s="14"/>
      <c r="H3194" s="15"/>
    </row>
    <row r="3195" spans="1:8" ht="15.5">
      <c r="A3195" s="10"/>
      <c r="B3195" s="21"/>
      <c r="C3195" s="39"/>
      <c r="D3195" s="34"/>
      <c r="E3195" s="34"/>
      <c r="F3195" s="1"/>
      <c r="G3195" s="14"/>
      <c r="H3195" s="15"/>
    </row>
    <row r="3196" spans="1:8" ht="15.5">
      <c r="A3196" s="20"/>
      <c r="B3196" s="21"/>
      <c r="C3196" s="39"/>
      <c r="D3196" s="34"/>
      <c r="E3196" s="34"/>
      <c r="F3196" s="14"/>
      <c r="G3196" s="14"/>
      <c r="H3196" s="15"/>
    </row>
    <row r="3197" spans="1:8" ht="15.5">
      <c r="A3197" s="10"/>
      <c r="B3197" s="21"/>
      <c r="C3197" s="39"/>
      <c r="D3197" s="34"/>
      <c r="E3197" s="34"/>
      <c r="F3197" s="14"/>
      <c r="G3197" s="14"/>
      <c r="H3197" s="15"/>
    </row>
    <row r="3198" spans="1:8" ht="15.5">
      <c r="A3198" s="20"/>
      <c r="B3198" s="11"/>
      <c r="C3198" s="39"/>
      <c r="D3198" s="34"/>
      <c r="E3198" s="38"/>
      <c r="F3198" s="14"/>
      <c r="G3198" s="14"/>
      <c r="H3198" s="15"/>
    </row>
    <row r="3199" spans="1:8" ht="15.5">
      <c r="A3199" s="10"/>
      <c r="B3199" s="21"/>
      <c r="C3199" s="39"/>
      <c r="D3199" s="34"/>
      <c r="E3199" s="34"/>
      <c r="F3199" s="14"/>
      <c r="G3199" s="14"/>
      <c r="H3199" s="15"/>
    </row>
    <row r="3200" spans="1:8" ht="15.5">
      <c r="A3200" s="20"/>
      <c r="B3200" s="21"/>
      <c r="C3200" s="39"/>
      <c r="D3200" s="34"/>
      <c r="E3200" s="34"/>
      <c r="F3200" s="14"/>
      <c r="G3200" s="14"/>
      <c r="H3200" s="15"/>
    </row>
    <row r="3201" spans="1:11" ht="15.5">
      <c r="A3201" s="10"/>
      <c r="B3201" s="21"/>
      <c r="C3201" s="39"/>
      <c r="D3201" s="34"/>
      <c r="E3201" s="34"/>
      <c r="F3201" s="14"/>
      <c r="G3201" s="14"/>
      <c r="H3201" s="15"/>
    </row>
    <row r="3202" spans="1:11" ht="16" thickBot="1">
      <c r="A3202" s="20"/>
      <c r="B3202" s="11"/>
      <c r="C3202" s="12"/>
      <c r="D3202" s="13"/>
      <c r="E3202" s="13"/>
      <c r="F3202" s="14"/>
      <c r="G3202" s="14"/>
      <c r="H3202" s="15"/>
    </row>
    <row r="3203" spans="1:11" ht="16.5" thickTop="1" thickBot="1">
      <c r="A3203" s="759" t="s">
        <v>10</v>
      </c>
      <c r="B3203" s="760"/>
      <c r="C3203" s="760"/>
      <c r="D3203" s="16"/>
      <c r="E3203" s="16"/>
      <c r="F3203" s="62">
        <f>SUM(F3173:F3202)</f>
        <v>34839936.960000001</v>
      </c>
      <c r="G3203" s="62">
        <f>SUM(G3173:G3202)</f>
        <v>34839936.960000001</v>
      </c>
      <c r="H3203" s="63">
        <f>SUM(F3203-G3203)</f>
        <v>0</v>
      </c>
      <c r="I3203" s="44">
        <f>F3203</f>
        <v>34839936.960000001</v>
      </c>
      <c r="J3203" s="44">
        <f>G3203</f>
        <v>34839936.960000001</v>
      </c>
      <c r="K3203" s="44">
        <f>H3203</f>
        <v>0</v>
      </c>
    </row>
    <row r="3204" spans="1:11" ht="16" thickTop="1">
      <c r="A3204" s="25"/>
      <c r="B3204" s="25"/>
      <c r="C3204" s="25"/>
      <c r="D3204" s="26"/>
      <c r="E3204" s="26"/>
      <c r="F3204" s="27"/>
      <c r="G3204" s="27"/>
      <c r="H3204" s="27"/>
    </row>
    <row r="3205" spans="1:11" ht="15.5">
      <c r="A3205" s="25"/>
      <c r="B3205" s="25"/>
      <c r="C3205" s="25"/>
      <c r="D3205" s="26"/>
      <c r="E3205" s="26"/>
      <c r="F3205" s="27"/>
      <c r="G3205" s="27"/>
      <c r="H3205" s="27"/>
    </row>
    <row r="3206" spans="1:11" ht="15.5">
      <c r="A3206" s="25"/>
      <c r="B3206" s="25"/>
      <c r="C3206" s="25"/>
      <c r="D3206" s="26"/>
      <c r="E3206" s="26"/>
      <c r="F3206" s="27"/>
      <c r="G3206" s="27"/>
      <c r="H3206" s="27"/>
    </row>
    <row r="3207" spans="1:11" ht="15.5">
      <c r="A3207" s="25"/>
      <c r="B3207" s="25"/>
      <c r="C3207" s="25"/>
      <c r="D3207" s="26"/>
      <c r="E3207" s="26"/>
      <c r="F3207" s="27"/>
      <c r="G3207" s="27"/>
      <c r="H3207" s="27"/>
    </row>
    <row r="3208" spans="1:11" ht="15.5">
      <c r="A3208" s="25"/>
      <c r="B3208" s="25"/>
      <c r="C3208" s="25"/>
      <c r="D3208" s="26"/>
      <c r="E3208" s="26"/>
      <c r="F3208" s="27"/>
      <c r="G3208" s="27"/>
      <c r="H3208" s="27"/>
    </row>
    <row r="3209" spans="1:11" ht="15.5">
      <c r="A3209" s="25"/>
      <c r="B3209" s="25"/>
      <c r="C3209" s="25"/>
      <c r="D3209" s="26"/>
      <c r="E3209" s="26"/>
      <c r="F3209" s="27"/>
      <c r="G3209" s="27"/>
      <c r="H3209" s="27"/>
    </row>
    <row r="3210" spans="1:11" ht="15.5">
      <c r="A3210" s="25"/>
      <c r="B3210" s="25"/>
      <c r="C3210" s="25"/>
      <c r="D3210" s="26"/>
      <c r="E3210" s="26"/>
      <c r="F3210" s="27"/>
      <c r="G3210" s="27"/>
      <c r="H3210" s="27"/>
    </row>
    <row r="3211" spans="1:11" ht="15.5">
      <c r="A3211" s="25"/>
      <c r="B3211" s="25"/>
      <c r="C3211" s="25"/>
      <c r="D3211" s="26"/>
      <c r="E3211" s="26"/>
      <c r="F3211" s="27"/>
      <c r="G3211" s="27"/>
      <c r="H3211" s="27"/>
    </row>
    <row r="3212" spans="1:11" ht="15.5">
      <c r="A3212" s="25"/>
      <c r="B3212" s="25"/>
      <c r="C3212" s="25"/>
      <c r="D3212" s="26"/>
      <c r="E3212" s="26"/>
      <c r="F3212" s="27"/>
      <c r="G3212" s="27"/>
      <c r="H3212" s="27"/>
    </row>
    <row r="3213" spans="1:11" ht="15.5">
      <c r="A3213" s="25"/>
      <c r="B3213" s="25"/>
      <c r="C3213" s="25"/>
      <c r="D3213" s="26"/>
      <c r="E3213" s="26"/>
      <c r="F3213" s="27"/>
      <c r="G3213" s="27"/>
      <c r="H3213" s="27"/>
    </row>
    <row r="3214" spans="1:11" ht="15.5">
      <c r="A3214" s="25"/>
      <c r="B3214" s="25"/>
      <c r="C3214" s="25"/>
      <c r="D3214" s="26"/>
      <c r="E3214" s="26"/>
      <c r="F3214" s="27"/>
      <c r="G3214" s="27"/>
      <c r="H3214" s="27"/>
    </row>
    <row r="3215" spans="1:11" ht="15.5">
      <c r="A3215" s="19"/>
      <c r="B3215" s="19"/>
      <c r="C3215" s="2"/>
      <c r="D3215" s="17"/>
      <c r="E3215" s="17"/>
      <c r="F3215" s="18"/>
      <c r="G3215" s="1"/>
      <c r="H3215" s="18"/>
    </row>
    <row r="3217" spans="1:8" ht="17.5">
      <c r="A3217" s="705" t="s">
        <v>0</v>
      </c>
      <c r="B3217" s="705"/>
      <c r="C3217" s="705"/>
      <c r="D3217" s="705"/>
      <c r="E3217" s="705"/>
      <c r="F3217" s="705"/>
      <c r="G3217" s="705"/>
      <c r="H3217" s="705"/>
    </row>
    <row r="3218" spans="1:8" ht="15.5">
      <c r="A3218" s="739" t="s">
        <v>11</v>
      </c>
      <c r="B3218" s="739"/>
      <c r="C3218" s="739"/>
      <c r="D3218" s="739"/>
      <c r="E3218" s="739"/>
      <c r="F3218" s="739"/>
      <c r="G3218" s="739"/>
      <c r="H3218" s="739"/>
    </row>
    <row r="3219" spans="1:8" ht="15.5">
      <c r="A3219" s="739" t="s">
        <v>12</v>
      </c>
      <c r="B3219" s="739"/>
      <c r="C3219" s="739"/>
      <c r="D3219" s="739"/>
      <c r="E3219" s="739"/>
      <c r="F3219" s="739"/>
      <c r="G3219" s="739"/>
      <c r="H3219" s="739"/>
    </row>
    <row r="3220" spans="1:8" ht="15.5">
      <c r="A3220" s="3"/>
      <c r="B3220" s="2"/>
      <c r="C3220" s="2"/>
      <c r="D3220" s="4"/>
      <c r="E3220" s="4"/>
      <c r="F3220" s="1"/>
      <c r="G3220" s="1"/>
      <c r="H3220" s="1"/>
    </row>
    <row r="3221" spans="1:8" ht="15.5">
      <c r="A3221" s="3"/>
      <c r="B3221" s="2"/>
      <c r="C3221" s="2"/>
      <c r="D3221" s="4"/>
      <c r="E3221" s="4"/>
      <c r="F3221" s="1"/>
      <c r="G3221" s="1"/>
      <c r="H3221" s="639" t="s">
        <v>947</v>
      </c>
    </row>
    <row r="3222" spans="1:8" ht="15.5">
      <c r="A3222" s="463" t="s">
        <v>860</v>
      </c>
      <c r="B3222" s="5"/>
      <c r="C3222" s="5"/>
      <c r="D3222" s="5"/>
      <c r="E3222" s="5"/>
      <c r="F3222" s="1"/>
      <c r="G3222" s="1"/>
      <c r="H3222" s="1"/>
    </row>
    <row r="3223" spans="1:8" ht="16" thickBot="1">
      <c r="A3223" s="3"/>
      <c r="B3223" s="5"/>
      <c r="C3223" s="2"/>
      <c r="D3223" s="4"/>
      <c r="E3223" s="4"/>
      <c r="F3223" s="1"/>
      <c r="G3223" s="1"/>
      <c r="H3223" s="1"/>
    </row>
    <row r="3224" spans="1:8" ht="16.5" thickTop="1" thickBot="1">
      <c r="A3224" s="6" t="s">
        <v>3</v>
      </c>
      <c r="B3224" s="616" t="s">
        <v>901</v>
      </c>
      <c r="C3224" s="616" t="s">
        <v>291</v>
      </c>
      <c r="D3224" s="7" t="s">
        <v>4</v>
      </c>
      <c r="E3224" s="7" t="s">
        <v>13</v>
      </c>
      <c r="F3224" s="8" t="s">
        <v>6</v>
      </c>
      <c r="G3224" s="8" t="s">
        <v>7</v>
      </c>
      <c r="H3224" s="9" t="s">
        <v>8</v>
      </c>
    </row>
    <row r="3225" spans="1:8" ht="13" thickTop="1">
      <c r="A3225" s="64">
        <v>1</v>
      </c>
      <c r="B3225" s="55" t="s">
        <v>897</v>
      </c>
      <c r="C3225" s="170" t="s">
        <v>189</v>
      </c>
      <c r="D3225" s="40"/>
      <c r="E3225" s="409" t="s">
        <v>197</v>
      </c>
      <c r="F3225" s="45">
        <v>4341467.08</v>
      </c>
      <c r="G3225" s="68"/>
      <c r="H3225" s="70"/>
    </row>
    <row r="3226" spans="1:8">
      <c r="A3226" s="54">
        <v>2</v>
      </c>
      <c r="B3226" s="65" t="s">
        <v>898</v>
      </c>
      <c r="C3226" s="170" t="s">
        <v>189</v>
      </c>
      <c r="D3226" s="40"/>
      <c r="E3226" s="410" t="s">
        <v>197</v>
      </c>
      <c r="F3226" s="46">
        <f>SUM('JV (26-34)'!J514)</f>
        <v>0</v>
      </c>
      <c r="G3226" s="58"/>
      <c r="H3226" s="59"/>
    </row>
    <row r="3227" spans="1:8">
      <c r="A3227" s="54">
        <v>3</v>
      </c>
      <c r="B3227" s="65" t="s">
        <v>899</v>
      </c>
      <c r="C3227" s="170" t="s">
        <v>189</v>
      </c>
      <c r="D3227" s="40"/>
      <c r="E3227" s="410" t="s">
        <v>197</v>
      </c>
      <c r="F3227" s="46">
        <f>SUM('JV (26-34)'!J515)</f>
        <v>0</v>
      </c>
      <c r="G3227" s="58"/>
      <c r="H3227" s="59"/>
    </row>
    <row r="3228" spans="1:8">
      <c r="A3228" s="54">
        <v>4</v>
      </c>
      <c r="B3228" s="65" t="s">
        <v>896</v>
      </c>
      <c r="C3228" s="170" t="s">
        <v>189</v>
      </c>
      <c r="D3228" s="40"/>
      <c r="E3228" s="410" t="s">
        <v>197</v>
      </c>
      <c r="F3228" s="46">
        <f>SUM('JV (26-34)'!J516)</f>
        <v>0</v>
      </c>
      <c r="G3228" s="58"/>
      <c r="H3228" s="59"/>
    </row>
    <row r="3229" spans="1:8">
      <c r="A3229" s="54">
        <v>5</v>
      </c>
      <c r="B3229" s="55" t="s">
        <v>896</v>
      </c>
      <c r="C3229" s="116" t="s">
        <v>15</v>
      </c>
      <c r="D3229" s="125"/>
      <c r="E3229" s="125" t="s">
        <v>179</v>
      </c>
      <c r="F3229" s="58"/>
      <c r="G3229" s="58">
        <v>4341467.08</v>
      </c>
      <c r="H3229" s="59"/>
    </row>
    <row r="3230" spans="1:8">
      <c r="A3230" s="54"/>
      <c r="B3230" s="65"/>
      <c r="C3230" s="92"/>
      <c r="D3230" s="84"/>
      <c r="E3230" s="84"/>
      <c r="F3230" s="58"/>
      <c r="G3230" s="58"/>
      <c r="H3230" s="59"/>
    </row>
    <row r="3231" spans="1:8">
      <c r="A3231" s="54"/>
      <c r="B3231" s="78"/>
      <c r="C3231" s="170"/>
      <c r="D3231" s="40"/>
      <c r="E3231" s="409"/>
      <c r="F3231" s="58"/>
      <c r="G3231" s="58"/>
      <c r="H3231" s="59"/>
    </row>
    <row r="3232" spans="1:8">
      <c r="A3232" s="54"/>
      <c r="B3232" s="75"/>
      <c r="C3232" s="170"/>
      <c r="D3232" s="40"/>
      <c r="E3232" s="410"/>
      <c r="F3232" s="58"/>
      <c r="G3232" s="58"/>
      <c r="H3232" s="59"/>
    </row>
    <row r="3233" spans="1:11">
      <c r="A3233" s="54"/>
      <c r="B3233" s="75"/>
      <c r="C3233" s="170"/>
      <c r="D3233" s="40"/>
      <c r="E3233" s="410"/>
      <c r="F3233" s="58"/>
      <c r="G3233" s="58"/>
      <c r="H3233" s="59"/>
    </row>
    <row r="3234" spans="1:11">
      <c r="A3234" s="54"/>
      <c r="B3234" s="75"/>
      <c r="C3234" s="170"/>
      <c r="D3234" s="40"/>
      <c r="E3234" s="410"/>
      <c r="F3234" s="58"/>
      <c r="G3234" s="58"/>
      <c r="H3234" s="59"/>
    </row>
    <row r="3235" spans="1:11">
      <c r="A3235" s="64"/>
      <c r="B3235" s="65"/>
      <c r="C3235" s="92"/>
      <c r="D3235" s="84"/>
      <c r="E3235" s="84"/>
      <c r="F3235" s="58"/>
      <c r="G3235" s="58"/>
      <c r="H3235" s="59"/>
    </row>
    <row r="3236" spans="1:11" ht="13" thickBot="1">
      <c r="A3236" s="54"/>
      <c r="B3236" s="65"/>
      <c r="C3236" s="92"/>
      <c r="D3236" s="84"/>
      <c r="E3236" s="84"/>
      <c r="F3236" s="58"/>
      <c r="G3236" s="58"/>
      <c r="H3236" s="59"/>
    </row>
    <row r="3237" spans="1:11" ht="14" thickTop="1" thickBot="1">
      <c r="A3237" s="749" t="s">
        <v>10</v>
      </c>
      <c r="B3237" s="750"/>
      <c r="C3237" s="750"/>
      <c r="D3237" s="71"/>
      <c r="E3237" s="71"/>
      <c r="F3237" s="62">
        <f>SUM(F3205:F3236)</f>
        <v>4341467.08</v>
      </c>
      <c r="G3237" s="62">
        <f>SUM(G3205:G3236)</f>
        <v>4341467.08</v>
      </c>
      <c r="H3237" s="63">
        <f>SUM(F3237-G3237)</f>
        <v>0</v>
      </c>
      <c r="I3237" s="44">
        <f>F3237</f>
        <v>4341467.08</v>
      </c>
      <c r="J3237" s="44">
        <f>G3237</f>
        <v>4341467.08</v>
      </c>
      <c r="K3237" s="44">
        <f>H3237</f>
        <v>0</v>
      </c>
    </row>
    <row r="3238" spans="1:11" ht="16" thickTop="1">
      <c r="A3238" s="3"/>
      <c r="B3238" s="2"/>
      <c r="C3238" s="2"/>
      <c r="D3238" s="4"/>
      <c r="E3238" s="4"/>
      <c r="F3238" s="1"/>
      <c r="G3238" s="1"/>
      <c r="H3238" s="1"/>
    </row>
    <row r="3239" spans="1:11" ht="15.5">
      <c r="A3239" s="3"/>
      <c r="B3239" s="2"/>
      <c r="C3239" s="2"/>
      <c r="D3239" s="4"/>
      <c r="E3239" s="4"/>
      <c r="F3239" s="1"/>
      <c r="G3239" s="1"/>
      <c r="H3239" s="1"/>
    </row>
    <row r="3240" spans="1:11" ht="15.5">
      <c r="A3240" s="3"/>
      <c r="B3240" s="2"/>
      <c r="C3240" s="2"/>
      <c r="D3240" s="4"/>
      <c r="E3240" s="4"/>
      <c r="F3240" s="1"/>
      <c r="G3240" s="1"/>
      <c r="H3240" s="1"/>
    </row>
    <row r="3241" spans="1:11" ht="15.5">
      <c r="A3241" s="3"/>
      <c r="B3241" s="2"/>
      <c r="C3241" s="2"/>
      <c r="D3241" s="4"/>
      <c r="E3241" s="4"/>
      <c r="F3241" s="1"/>
      <c r="G3241" s="1"/>
      <c r="H3241" s="1"/>
    </row>
    <row r="3242" spans="1:11" ht="15.5">
      <c r="A3242" s="3"/>
      <c r="B3242" s="2"/>
      <c r="C3242" s="2"/>
      <c r="D3242" s="4"/>
      <c r="E3242" s="4"/>
      <c r="F3242" s="1"/>
      <c r="G3242" s="1"/>
      <c r="H3242" s="1"/>
    </row>
    <row r="3243" spans="1:11" ht="15.5">
      <c r="A3243" s="3"/>
      <c r="B3243" s="2"/>
      <c r="C3243" s="2"/>
      <c r="D3243" s="4"/>
      <c r="E3243" s="4"/>
      <c r="F3243" s="1"/>
      <c r="G3243" s="1"/>
      <c r="H3243" s="1"/>
    </row>
    <row r="3244" spans="1:11" ht="15.5">
      <c r="A3244" s="3"/>
      <c r="B3244" s="2"/>
      <c r="C3244" s="2"/>
      <c r="D3244" s="4"/>
      <c r="E3244" s="4"/>
      <c r="F3244" s="1"/>
      <c r="G3244" s="1"/>
      <c r="H3244" s="1"/>
    </row>
    <row r="3245" spans="1:11" ht="15.5">
      <c r="A3245" s="3"/>
      <c r="B3245" s="2"/>
      <c r="C3245" s="2"/>
      <c r="D3245" s="4"/>
      <c r="E3245" s="4"/>
      <c r="F3245" s="1"/>
      <c r="G3245" s="1"/>
      <c r="H3245" s="1"/>
    </row>
    <row r="3246" spans="1:11" ht="15.5">
      <c r="A3246" s="3"/>
      <c r="B3246" s="2"/>
      <c r="C3246" s="2"/>
      <c r="D3246" s="4"/>
      <c r="E3246" s="4"/>
      <c r="F3246" s="1"/>
      <c r="G3246" s="1"/>
      <c r="H3246" s="1"/>
    </row>
    <row r="3247" spans="1:11" ht="15.5">
      <c r="A3247" s="3"/>
      <c r="B3247" s="2"/>
      <c r="C3247" s="2"/>
      <c r="D3247" s="4"/>
      <c r="E3247" s="4"/>
      <c r="F3247" s="1"/>
      <c r="G3247" s="1"/>
      <c r="H3247" s="1"/>
    </row>
    <row r="3248" spans="1:11" ht="15.5">
      <c r="A3248" s="3"/>
      <c r="B3248" s="2"/>
      <c r="C3248" s="2"/>
      <c r="D3248" s="4"/>
      <c r="E3248" s="4"/>
      <c r="F3248" s="1"/>
      <c r="G3248" s="1"/>
      <c r="H3248" s="1"/>
    </row>
    <row r="3249" spans="1:8" ht="15.5">
      <c r="A3249" s="3"/>
      <c r="B3249" s="2"/>
      <c r="C3249" s="2"/>
      <c r="D3249" s="4"/>
      <c r="E3249" s="4"/>
      <c r="F3249" s="1"/>
      <c r="G3249" s="1"/>
      <c r="H3249" s="1"/>
    </row>
    <row r="3250" spans="1:8" ht="15.5">
      <c r="A3250" s="3"/>
      <c r="B3250" s="2"/>
      <c r="C3250" s="2"/>
      <c r="D3250" s="4"/>
      <c r="E3250" s="4"/>
      <c r="F3250" s="1"/>
      <c r="G3250" s="1"/>
      <c r="H3250" s="1"/>
    </row>
    <row r="3251" spans="1:8" ht="15.5">
      <c r="A3251" s="3"/>
      <c r="B3251" s="2"/>
      <c r="C3251" s="2"/>
      <c r="D3251" s="4"/>
      <c r="E3251" s="4"/>
      <c r="F3251" s="1"/>
      <c r="G3251" s="1"/>
      <c r="H3251" s="1"/>
    </row>
    <row r="3252" spans="1:8" ht="15.5">
      <c r="A3252" s="3"/>
      <c r="B3252" s="2"/>
      <c r="C3252" s="2"/>
      <c r="D3252" s="4"/>
      <c r="E3252" s="4"/>
      <c r="F3252" s="1"/>
      <c r="G3252" s="1"/>
      <c r="H3252" s="1"/>
    </row>
    <row r="3253" spans="1:8" ht="15.5">
      <c r="A3253" s="3"/>
      <c r="B3253" s="2"/>
      <c r="C3253" s="2"/>
      <c r="D3253" s="4"/>
      <c r="E3253" s="4"/>
      <c r="F3253" s="1"/>
      <c r="G3253" s="1"/>
      <c r="H3253" s="1"/>
    </row>
    <row r="3254" spans="1:8" ht="15.5">
      <c r="A3254" s="3"/>
      <c r="B3254" s="2"/>
      <c r="C3254" s="2"/>
      <c r="D3254" s="4"/>
      <c r="E3254" s="4"/>
      <c r="F3254" s="1"/>
      <c r="G3254" s="1"/>
      <c r="H3254" s="1"/>
    </row>
    <row r="3255" spans="1:8" ht="15.5">
      <c r="A3255" s="3"/>
      <c r="B3255" s="2"/>
      <c r="C3255" s="2"/>
      <c r="D3255" s="4"/>
      <c r="E3255" s="4"/>
      <c r="F3255" s="1"/>
      <c r="G3255" s="1"/>
      <c r="H3255" s="1"/>
    </row>
    <row r="3256" spans="1:8" ht="15.5">
      <c r="A3256" s="3"/>
      <c r="B3256" s="2"/>
      <c r="C3256" s="2"/>
      <c r="D3256" s="4"/>
      <c r="E3256" s="4"/>
      <c r="F3256" s="1"/>
      <c r="G3256" s="1"/>
      <c r="H3256" s="1"/>
    </row>
    <row r="3257" spans="1:8" ht="15.5">
      <c r="A3257" s="3"/>
      <c r="B3257" s="2"/>
      <c r="C3257" s="2"/>
      <c r="D3257" s="4"/>
      <c r="E3257" s="4"/>
      <c r="F3257" s="1"/>
      <c r="G3257" s="1"/>
      <c r="H3257" s="1"/>
    </row>
    <row r="3258" spans="1:8" ht="15.5">
      <c r="A3258" s="3"/>
      <c r="B3258" s="2"/>
      <c r="C3258" s="2"/>
      <c r="D3258" s="4"/>
      <c r="E3258" s="4"/>
      <c r="F3258" s="1"/>
      <c r="G3258" s="1"/>
      <c r="H3258" s="1"/>
    </row>
    <row r="3259" spans="1:8" ht="15.5">
      <c r="A3259" s="3"/>
      <c r="B3259" s="2"/>
      <c r="C3259" s="2"/>
      <c r="D3259" s="4"/>
      <c r="E3259" s="4"/>
      <c r="F3259" s="1"/>
      <c r="G3259" s="1"/>
      <c r="H3259" s="1"/>
    </row>
    <row r="3260" spans="1:8" ht="15.5">
      <c r="A3260" s="3"/>
      <c r="B3260" s="2"/>
      <c r="C3260" s="2"/>
      <c r="D3260" s="4"/>
      <c r="E3260" s="4"/>
      <c r="F3260" s="1"/>
      <c r="G3260" s="1"/>
      <c r="H3260" s="1"/>
    </row>
    <row r="3261" spans="1:8" ht="15.5">
      <c r="A3261" s="3"/>
      <c r="B3261" s="2"/>
      <c r="C3261" s="2"/>
      <c r="D3261" s="4"/>
      <c r="E3261" s="4"/>
      <c r="F3261" s="1"/>
      <c r="G3261" s="1"/>
      <c r="H3261" s="1"/>
    </row>
    <row r="3262" spans="1:8" ht="15.5">
      <c r="A3262" s="3"/>
      <c r="B3262" s="2"/>
      <c r="C3262" s="2"/>
      <c r="D3262" s="4"/>
      <c r="E3262" s="4"/>
      <c r="F3262" s="1"/>
      <c r="G3262" s="1"/>
      <c r="H3262" s="1"/>
    </row>
    <row r="3263" spans="1:8" ht="15.5">
      <c r="A3263" s="3"/>
      <c r="B3263" s="2"/>
      <c r="C3263" s="2"/>
      <c r="D3263" s="4"/>
      <c r="E3263" s="4"/>
      <c r="F3263" s="1"/>
      <c r="G3263" s="1"/>
      <c r="H3263" s="1"/>
    </row>
    <row r="3264" spans="1:8" ht="15.5">
      <c r="A3264" s="3"/>
      <c r="B3264" s="2"/>
      <c r="C3264" s="2"/>
      <c r="D3264" s="4"/>
      <c r="E3264" s="4"/>
      <c r="F3264" s="1"/>
      <c r="G3264" s="1"/>
      <c r="H3264" s="1"/>
    </row>
    <row r="3265" spans="1:8" ht="15.5">
      <c r="A3265" s="3"/>
      <c r="B3265" s="2"/>
      <c r="C3265" s="2"/>
      <c r="D3265" s="4"/>
      <c r="E3265" s="4"/>
      <c r="F3265" s="1"/>
      <c r="G3265" s="1"/>
      <c r="H3265" s="1"/>
    </row>
    <row r="3266" spans="1:8" ht="15.5">
      <c r="A3266" s="3"/>
      <c r="B3266" s="2"/>
      <c r="C3266" s="2"/>
      <c r="D3266" s="4"/>
      <c r="E3266" s="4"/>
      <c r="F3266" s="1"/>
      <c r="G3266" s="1"/>
      <c r="H3266" s="1"/>
    </row>
    <row r="3267" spans="1:8" ht="15.5">
      <c r="A3267" s="3"/>
      <c r="B3267" s="2"/>
      <c r="C3267" s="2"/>
      <c r="D3267" s="4"/>
      <c r="E3267" s="4"/>
      <c r="F3267" s="1"/>
      <c r="G3267" s="1"/>
      <c r="H3267" s="1"/>
    </row>
    <row r="3268" spans="1:8" ht="17.5">
      <c r="A3268" s="705" t="s">
        <v>0</v>
      </c>
      <c r="B3268" s="705"/>
      <c r="C3268" s="705"/>
      <c r="D3268" s="705"/>
      <c r="E3268" s="705"/>
      <c r="F3268" s="705"/>
      <c r="G3268" s="705"/>
      <c r="H3268" s="705"/>
    </row>
    <row r="3269" spans="1:8" ht="15.5">
      <c r="A3269" s="739" t="s">
        <v>11</v>
      </c>
      <c r="B3269" s="739"/>
      <c r="C3269" s="739"/>
      <c r="D3269" s="739"/>
      <c r="E3269" s="739"/>
      <c r="F3269" s="739"/>
      <c r="G3269" s="739"/>
      <c r="H3269" s="739"/>
    </row>
    <row r="3270" spans="1:8" ht="15.5">
      <c r="A3270" s="739" t="s">
        <v>12</v>
      </c>
      <c r="B3270" s="739"/>
      <c r="C3270" s="739"/>
      <c r="D3270" s="739"/>
      <c r="E3270" s="739"/>
      <c r="F3270" s="739"/>
      <c r="G3270" s="739"/>
      <c r="H3270" s="739"/>
    </row>
    <row r="3271" spans="1:8" ht="15.5">
      <c r="A3271" s="3"/>
      <c r="B3271" s="2"/>
      <c r="C3271" s="2"/>
      <c r="D3271" s="4"/>
      <c r="E3271" s="4"/>
      <c r="F3271" s="1"/>
      <c r="G3271" s="1"/>
      <c r="H3271" s="1"/>
    </row>
    <row r="3272" spans="1:8" ht="15.5">
      <c r="A3272" s="3"/>
      <c r="B3272" s="2"/>
      <c r="C3272" s="2"/>
      <c r="D3272" s="4"/>
      <c r="E3272" s="4"/>
      <c r="F3272" s="1"/>
      <c r="G3272" s="1"/>
      <c r="H3272" s="639" t="s">
        <v>948</v>
      </c>
    </row>
    <row r="3273" spans="1:8" ht="15.5">
      <c r="A3273" s="740" t="s">
        <v>861</v>
      </c>
      <c r="B3273" s="741"/>
      <c r="C3273" s="741"/>
      <c r="D3273" s="741"/>
      <c r="E3273" s="741"/>
      <c r="F3273" s="741"/>
      <c r="G3273" s="1"/>
      <c r="H3273" s="1"/>
    </row>
    <row r="3274" spans="1:8" ht="16" thickBot="1">
      <c r="A3274" s="3"/>
      <c r="B3274" s="5"/>
      <c r="C3274" s="2"/>
      <c r="D3274" s="4"/>
      <c r="E3274" s="4"/>
      <c r="F3274" s="1"/>
      <c r="G3274" s="1"/>
      <c r="H3274" s="1"/>
    </row>
    <row r="3275" spans="1:8" ht="16.5" thickTop="1" thickBot="1">
      <c r="A3275" s="6" t="s">
        <v>3</v>
      </c>
      <c r="B3275" s="616" t="s">
        <v>901</v>
      </c>
      <c r="C3275" s="616" t="s">
        <v>291</v>
      </c>
      <c r="D3275" s="7" t="s">
        <v>4</v>
      </c>
      <c r="E3275" s="7" t="s">
        <v>13</v>
      </c>
      <c r="F3275" s="8" t="s">
        <v>6</v>
      </c>
      <c r="G3275" s="8" t="s">
        <v>7</v>
      </c>
      <c r="H3275" s="9" t="s">
        <v>8</v>
      </c>
    </row>
    <row r="3276" spans="1:8" ht="13" thickTop="1">
      <c r="A3276" s="64">
        <v>1</v>
      </c>
      <c r="B3276" s="49" t="s">
        <v>902</v>
      </c>
      <c r="C3276" s="104" t="s">
        <v>17</v>
      </c>
      <c r="D3276" s="105"/>
      <c r="E3276" s="105" t="s">
        <v>131</v>
      </c>
      <c r="F3276" s="106">
        <v>577330486.77999997</v>
      </c>
      <c r="G3276" s="68"/>
      <c r="H3276" s="70"/>
    </row>
    <row r="3277" spans="1:8">
      <c r="A3277" s="54">
        <v>2</v>
      </c>
      <c r="B3277" s="55" t="s">
        <v>897</v>
      </c>
      <c r="C3277" s="116" t="s">
        <v>198</v>
      </c>
      <c r="D3277" s="125"/>
      <c r="E3277" s="36" t="s">
        <v>132</v>
      </c>
      <c r="F3277" s="58">
        <v>470689644.80000001</v>
      </c>
      <c r="G3277" s="58"/>
      <c r="H3277" s="59"/>
    </row>
    <row r="3278" spans="1:8">
      <c r="A3278" s="64">
        <v>3</v>
      </c>
      <c r="B3278" s="65" t="s">
        <v>896</v>
      </c>
      <c r="C3278" s="116" t="s">
        <v>198</v>
      </c>
      <c r="D3278" s="40"/>
      <c r="E3278" s="37" t="s">
        <v>132</v>
      </c>
      <c r="F3278" s="58">
        <v>953063908.78999996</v>
      </c>
      <c r="G3278" s="58"/>
      <c r="H3278" s="59"/>
    </row>
    <row r="3279" spans="1:8">
      <c r="A3279" s="54">
        <v>4</v>
      </c>
      <c r="B3279" s="55" t="s">
        <v>897</v>
      </c>
      <c r="C3279" s="116" t="s">
        <v>198</v>
      </c>
      <c r="D3279" s="84"/>
      <c r="E3279" s="93" t="s">
        <v>132</v>
      </c>
      <c r="F3279" s="58">
        <v>554502880.30999994</v>
      </c>
      <c r="G3279" s="58"/>
      <c r="H3279" s="59"/>
    </row>
    <row r="3280" spans="1:8">
      <c r="A3280" s="64">
        <v>5</v>
      </c>
      <c r="B3280" s="65" t="s">
        <v>898</v>
      </c>
      <c r="C3280" s="116" t="s">
        <v>198</v>
      </c>
      <c r="D3280" s="84"/>
      <c r="E3280" s="93" t="s">
        <v>132</v>
      </c>
      <c r="F3280" s="58">
        <v>556783351.29999995</v>
      </c>
      <c r="G3280" s="58"/>
      <c r="H3280" s="59"/>
    </row>
    <row r="3281" spans="1:11">
      <c r="A3281" s="54">
        <v>6</v>
      </c>
      <c r="B3281" s="55" t="s">
        <v>897</v>
      </c>
      <c r="C3281" s="76" t="s">
        <v>21</v>
      </c>
      <c r="D3281" s="84"/>
      <c r="E3281" s="93" t="s">
        <v>134</v>
      </c>
      <c r="F3281" s="58"/>
      <c r="G3281" s="58">
        <v>791479489.42999995</v>
      </c>
      <c r="H3281" s="59"/>
    </row>
    <row r="3282" spans="1:11">
      <c r="A3282" s="64">
        <v>7</v>
      </c>
      <c r="B3282" s="65" t="s">
        <v>898</v>
      </c>
      <c r="C3282" s="76" t="s">
        <v>21</v>
      </c>
      <c r="D3282" s="84"/>
      <c r="E3282" s="93" t="s">
        <v>134</v>
      </c>
      <c r="F3282" s="58"/>
      <c r="G3282" s="58">
        <v>34346523</v>
      </c>
      <c r="H3282" s="59"/>
    </row>
    <row r="3283" spans="1:11">
      <c r="A3283" s="54">
        <v>8</v>
      </c>
      <c r="B3283" s="65" t="s">
        <v>899</v>
      </c>
      <c r="C3283" s="76" t="s">
        <v>21</v>
      </c>
      <c r="E3283" s="208">
        <v>25</v>
      </c>
      <c r="F3283" s="58"/>
      <c r="G3283" s="58">
        <v>795786320.71000004</v>
      </c>
      <c r="H3283" s="59"/>
    </row>
    <row r="3284" spans="1:11">
      <c r="A3284" s="64">
        <v>9</v>
      </c>
      <c r="B3284" s="65" t="s">
        <v>896</v>
      </c>
      <c r="C3284" s="76" t="s">
        <v>21</v>
      </c>
      <c r="D3284" s="67"/>
      <c r="E3284" s="57" t="s">
        <v>134</v>
      </c>
      <c r="F3284" s="58"/>
      <c r="G3284" s="58">
        <v>523538669.05000001</v>
      </c>
      <c r="H3284" s="59"/>
    </row>
    <row r="3285" spans="1:11">
      <c r="A3285" s="54">
        <v>10</v>
      </c>
      <c r="B3285" s="65" t="s">
        <v>896</v>
      </c>
      <c r="C3285" s="66" t="s">
        <v>266</v>
      </c>
      <c r="D3285" s="67"/>
      <c r="E3285" s="57" t="s">
        <v>135</v>
      </c>
      <c r="F3285" s="58">
        <v>28190355.84</v>
      </c>
      <c r="G3285" s="58"/>
      <c r="H3285" s="59"/>
    </row>
    <row r="3286" spans="1:11">
      <c r="A3286" s="64">
        <v>11</v>
      </c>
      <c r="B3286" s="55" t="s">
        <v>896</v>
      </c>
      <c r="C3286" s="76" t="s">
        <v>26</v>
      </c>
      <c r="D3286" s="40"/>
      <c r="E3286" s="40" t="s">
        <v>136</v>
      </c>
      <c r="F3286" s="58"/>
      <c r="G3286" s="58">
        <v>5115884.3899999997</v>
      </c>
      <c r="H3286" s="59"/>
    </row>
    <row r="3287" spans="1:11">
      <c r="A3287" s="54">
        <v>12</v>
      </c>
      <c r="B3287" s="55" t="s">
        <v>896</v>
      </c>
      <c r="C3287" s="66" t="s">
        <v>669</v>
      </c>
      <c r="D3287" s="40"/>
      <c r="E3287" s="57" t="s">
        <v>300</v>
      </c>
      <c r="F3287" s="58">
        <v>25835622</v>
      </c>
      <c r="G3287" s="58"/>
      <c r="H3287" s="59"/>
    </row>
    <row r="3288" spans="1:11">
      <c r="A3288" s="64">
        <v>13</v>
      </c>
      <c r="B3288" s="55" t="s">
        <v>896</v>
      </c>
      <c r="C3288" s="66" t="s">
        <v>669</v>
      </c>
      <c r="D3288" s="67"/>
      <c r="E3288" s="57" t="s">
        <v>302</v>
      </c>
      <c r="F3288" s="58"/>
      <c r="G3288" s="58"/>
      <c r="H3288" s="59"/>
    </row>
    <row r="3289" spans="1:11">
      <c r="A3289" s="54">
        <v>14</v>
      </c>
      <c r="B3289" s="55" t="s">
        <v>896</v>
      </c>
      <c r="C3289" s="66" t="s">
        <v>669</v>
      </c>
      <c r="D3289" s="67"/>
      <c r="E3289" s="57" t="s">
        <v>324</v>
      </c>
      <c r="F3289" s="58"/>
      <c r="G3289" s="58"/>
      <c r="H3289" s="59"/>
    </row>
    <row r="3290" spans="1:11">
      <c r="A3290" s="54"/>
      <c r="B3290" s="55"/>
      <c r="C3290" s="66"/>
      <c r="D3290" s="67"/>
      <c r="E3290" s="57"/>
      <c r="F3290" s="58"/>
      <c r="G3290" s="58"/>
      <c r="H3290" s="59"/>
    </row>
    <row r="3291" spans="1:11">
      <c r="A3291" s="64"/>
      <c r="B3291" s="55"/>
      <c r="C3291" s="66"/>
      <c r="D3291" s="67"/>
      <c r="E3291" s="57"/>
      <c r="F3291" s="58"/>
      <c r="G3291" s="58"/>
      <c r="H3291" s="59"/>
    </row>
    <row r="3292" spans="1:11">
      <c r="A3292" s="54"/>
      <c r="B3292" s="55"/>
      <c r="C3292" s="66"/>
      <c r="D3292" s="67"/>
      <c r="E3292" s="67"/>
      <c r="F3292" s="58"/>
      <c r="G3292" s="68"/>
      <c r="H3292" s="59"/>
    </row>
    <row r="3293" spans="1:11" ht="13" thickBot="1">
      <c r="A3293" s="64"/>
      <c r="B3293" s="55"/>
      <c r="C3293" s="66"/>
      <c r="D3293" s="67"/>
      <c r="E3293" s="67"/>
      <c r="F3293" s="58"/>
      <c r="G3293" s="68"/>
      <c r="H3293" s="59"/>
    </row>
    <row r="3294" spans="1:11" ht="14" thickTop="1" thickBot="1">
      <c r="A3294" s="744" t="s">
        <v>10</v>
      </c>
      <c r="B3294" s="745"/>
      <c r="C3294" s="745"/>
      <c r="D3294" s="109"/>
      <c r="E3294" s="109"/>
      <c r="F3294" s="62">
        <f>SUM(F3276:F3293)</f>
        <v>3166396249.8199997</v>
      </c>
      <c r="G3294" s="62">
        <f>SUM(G3276:G3293)</f>
        <v>2150266886.5799999</v>
      </c>
      <c r="H3294" s="63">
        <f>SUM(F3294-G3294)</f>
        <v>1016129363.2399998</v>
      </c>
      <c r="I3294" s="44">
        <f>F3294</f>
        <v>3166396249.8199997</v>
      </c>
      <c r="J3294" s="44">
        <f>G3294</f>
        <v>2150266886.5799999</v>
      </c>
      <c r="K3294" s="44">
        <f>H3294</f>
        <v>1016129363.2399998</v>
      </c>
    </row>
    <row r="3295" spans="1:11" ht="16" thickTop="1">
      <c r="A3295" s="3"/>
      <c r="B3295" s="3"/>
      <c r="C3295" s="3"/>
      <c r="D3295" s="4"/>
      <c r="E3295" s="4"/>
      <c r="F3295" s="1"/>
      <c r="G3295" s="1"/>
      <c r="H3295" s="1"/>
    </row>
    <row r="3296" spans="1:11" ht="15.5">
      <c r="A3296" s="3"/>
      <c r="B3296" s="3"/>
      <c r="C3296" s="3"/>
      <c r="D3296" s="4"/>
      <c r="E3296" s="4"/>
      <c r="F3296" s="1"/>
      <c r="G3296" s="1"/>
      <c r="H3296" s="1"/>
    </row>
    <row r="3297" spans="1:8" ht="15.5">
      <c r="A3297" s="3"/>
      <c r="B3297" s="3"/>
      <c r="C3297" s="3"/>
      <c r="D3297" s="4"/>
      <c r="E3297" s="4"/>
      <c r="F3297" s="1"/>
      <c r="G3297" s="1"/>
      <c r="H3297" s="1"/>
    </row>
    <row r="3298" spans="1:8" ht="15.5">
      <c r="A3298" s="3"/>
      <c r="B3298" s="3"/>
      <c r="C3298" s="3"/>
      <c r="D3298" s="4"/>
      <c r="E3298" s="4"/>
      <c r="F3298" s="1"/>
      <c r="G3298" s="1"/>
      <c r="H3298" s="1"/>
    </row>
    <row r="3299" spans="1:8" ht="15.5">
      <c r="A3299" s="3"/>
      <c r="B3299" s="3"/>
      <c r="C3299" s="3"/>
      <c r="D3299" s="4"/>
      <c r="E3299" s="4"/>
      <c r="F3299" s="1"/>
      <c r="G3299" s="1"/>
      <c r="H3299" s="1"/>
    </row>
    <row r="3300" spans="1:8" ht="15.5">
      <c r="A3300" s="3"/>
      <c r="B3300" s="3"/>
      <c r="C3300" s="3"/>
      <c r="D3300" s="4"/>
      <c r="E3300" s="4"/>
      <c r="F3300" s="1"/>
      <c r="G3300" s="1"/>
      <c r="H3300" s="1"/>
    </row>
    <row r="3301" spans="1:8" ht="15.5">
      <c r="A3301" s="3"/>
      <c r="B3301" s="3"/>
      <c r="C3301" s="3"/>
      <c r="D3301" s="4"/>
      <c r="E3301" s="4"/>
      <c r="F3301" s="1"/>
      <c r="G3301" s="1"/>
      <c r="H3301" s="1"/>
    </row>
    <row r="3302" spans="1:8" ht="15.5">
      <c r="A3302" s="3"/>
      <c r="B3302" s="3"/>
      <c r="C3302" s="3"/>
      <c r="D3302" s="4"/>
      <c r="E3302" s="4"/>
      <c r="F3302" s="1"/>
      <c r="G3302" s="1"/>
      <c r="H3302" s="1"/>
    </row>
    <row r="3303" spans="1:8" ht="15.5">
      <c r="A3303" s="3"/>
      <c r="B3303" s="3"/>
      <c r="C3303" s="3"/>
      <c r="D3303" s="4"/>
      <c r="E3303" s="4"/>
      <c r="F3303" s="1"/>
      <c r="G3303" s="1"/>
      <c r="H3303" s="1"/>
    </row>
    <row r="3304" spans="1:8" ht="15.5">
      <c r="A3304" s="3"/>
      <c r="B3304" s="3"/>
      <c r="C3304" s="3"/>
      <c r="D3304" s="4"/>
      <c r="E3304" s="4"/>
      <c r="F3304" s="1"/>
      <c r="G3304" s="1"/>
      <c r="H3304" s="1"/>
    </row>
    <row r="3305" spans="1:8" ht="15.5">
      <c r="A3305" s="3"/>
      <c r="B3305" s="3"/>
      <c r="C3305" s="3"/>
      <c r="D3305" s="4"/>
      <c r="E3305" s="4"/>
      <c r="F3305" s="1"/>
      <c r="G3305" s="1"/>
      <c r="H3305" s="1"/>
    </row>
    <row r="3306" spans="1:8" ht="15.5">
      <c r="A3306" s="3"/>
      <c r="B3306" s="3"/>
      <c r="C3306" s="3"/>
      <c r="D3306" s="4"/>
      <c r="E3306" s="4"/>
      <c r="F3306" s="1"/>
      <c r="G3306" s="1"/>
      <c r="H3306" s="1"/>
    </row>
    <row r="3307" spans="1:8" ht="15.5">
      <c r="A3307" s="3"/>
      <c r="B3307" s="3"/>
      <c r="C3307" s="3"/>
      <c r="D3307" s="4"/>
      <c r="E3307" s="4"/>
      <c r="F3307" s="1"/>
      <c r="G3307" s="1"/>
      <c r="H3307" s="1"/>
    </row>
    <row r="3308" spans="1:8" ht="15.5">
      <c r="A3308" s="3"/>
      <c r="B3308" s="3"/>
      <c r="C3308" s="3"/>
      <c r="D3308" s="4"/>
      <c r="E3308" s="4"/>
      <c r="F3308" s="1"/>
      <c r="G3308" s="1"/>
      <c r="H3308" s="1"/>
    </row>
    <row r="3309" spans="1:8" ht="15.5">
      <c r="A3309" s="3"/>
      <c r="B3309" s="3"/>
      <c r="C3309" s="3"/>
      <c r="D3309" s="4"/>
      <c r="E3309" s="4"/>
      <c r="F3309" s="1"/>
      <c r="G3309" s="1"/>
      <c r="H3309" s="1"/>
    </row>
    <row r="3310" spans="1:8" ht="15.5">
      <c r="A3310" s="3"/>
      <c r="B3310" s="3"/>
      <c r="C3310" s="3"/>
      <c r="D3310" s="4"/>
      <c r="E3310" s="4"/>
      <c r="F3310" s="1"/>
      <c r="G3310" s="1"/>
      <c r="H3310" s="1"/>
    </row>
    <row r="3311" spans="1:8" ht="15.5">
      <c r="A3311" s="3"/>
      <c r="B3311" s="3"/>
      <c r="C3311" s="3"/>
      <c r="D3311" s="4"/>
      <c r="E3311" s="4"/>
      <c r="F3311" s="1"/>
      <c r="G3311" s="1"/>
      <c r="H3311" s="1"/>
    </row>
    <row r="3312" spans="1:8" ht="15.5">
      <c r="A3312" s="3"/>
      <c r="B3312" s="3"/>
      <c r="C3312" s="3"/>
      <c r="D3312" s="4"/>
      <c r="E3312" s="4"/>
      <c r="F3312" s="1"/>
      <c r="G3312" s="1"/>
      <c r="H3312" s="1"/>
    </row>
    <row r="3313" spans="1:8" ht="15.5">
      <c r="A3313" s="3"/>
      <c r="B3313" s="3"/>
      <c r="C3313" s="3"/>
      <c r="D3313" s="4"/>
      <c r="E3313" s="4"/>
      <c r="F3313" s="1"/>
      <c r="G3313" s="1"/>
      <c r="H3313" s="1"/>
    </row>
    <row r="3314" spans="1:8" ht="15.5">
      <c r="A3314" s="3"/>
      <c r="B3314" s="3"/>
      <c r="C3314" s="3"/>
      <c r="D3314" s="4"/>
      <c r="E3314" s="4"/>
      <c r="F3314" s="1"/>
      <c r="G3314" s="1"/>
      <c r="H3314" s="1"/>
    </row>
    <row r="3321" spans="1:8" ht="17.5">
      <c r="A3321" s="705" t="s">
        <v>0</v>
      </c>
      <c r="B3321" s="705"/>
      <c r="C3321" s="705"/>
      <c r="D3321" s="705"/>
      <c r="E3321" s="705"/>
      <c r="F3321" s="705"/>
      <c r="G3321" s="705"/>
      <c r="H3321" s="705"/>
    </row>
    <row r="3322" spans="1:8" ht="15.5">
      <c r="A3322" s="739" t="s">
        <v>11</v>
      </c>
      <c r="B3322" s="739"/>
      <c r="C3322" s="739"/>
      <c r="D3322" s="739"/>
      <c r="E3322" s="739"/>
      <c r="F3322" s="739"/>
      <c r="G3322" s="739"/>
      <c r="H3322" s="739"/>
    </row>
    <row r="3323" spans="1:8" ht="15.5">
      <c r="A3323" s="739" t="s">
        <v>12</v>
      </c>
      <c r="B3323" s="739"/>
      <c r="C3323" s="739"/>
      <c r="D3323" s="739"/>
      <c r="E3323" s="739"/>
      <c r="F3323" s="739"/>
      <c r="G3323" s="739"/>
      <c r="H3323" s="739"/>
    </row>
    <row r="3324" spans="1:8" ht="15.5">
      <c r="A3324" s="3"/>
      <c r="B3324" s="2"/>
      <c r="C3324" s="2"/>
      <c r="D3324" s="4"/>
      <c r="E3324" s="4"/>
      <c r="F3324" s="1"/>
      <c r="G3324" s="1"/>
      <c r="H3324" s="1"/>
    </row>
    <row r="3325" spans="1:8" ht="15.5">
      <c r="A3325" s="3"/>
      <c r="B3325" s="2"/>
      <c r="C3325" s="2"/>
      <c r="D3325" s="4"/>
      <c r="E3325" s="4"/>
      <c r="F3325" s="1"/>
      <c r="G3325" s="1"/>
      <c r="H3325" s="639" t="s">
        <v>949</v>
      </c>
    </row>
    <row r="3326" spans="1:8" ht="15.5">
      <c r="A3326" s="463" t="s">
        <v>862</v>
      </c>
      <c r="B3326" s="5"/>
      <c r="C3326" s="5"/>
      <c r="D3326" s="5"/>
      <c r="E3326" s="5"/>
      <c r="F3326" s="1"/>
      <c r="G3326" s="1"/>
      <c r="H3326" s="1"/>
    </row>
    <row r="3327" spans="1:8" ht="16" thickBot="1">
      <c r="A3327" s="3"/>
      <c r="B3327" s="5"/>
      <c r="C3327" s="2"/>
      <c r="D3327" s="4"/>
      <c r="E3327" s="4"/>
      <c r="F3327" s="1"/>
      <c r="G3327" s="1"/>
      <c r="H3327" s="1"/>
    </row>
    <row r="3328" spans="1:8" ht="13.5" thickTop="1" thickBot="1">
      <c r="A3328" s="69" t="s">
        <v>3</v>
      </c>
      <c r="B3328" s="109" t="s">
        <v>901</v>
      </c>
      <c r="C3328" s="109" t="s">
        <v>291</v>
      </c>
      <c r="D3328" s="113" t="s">
        <v>4</v>
      </c>
      <c r="E3328" s="113" t="s">
        <v>13</v>
      </c>
      <c r="F3328" s="114" t="s">
        <v>6</v>
      </c>
      <c r="G3328" s="114" t="s">
        <v>7</v>
      </c>
      <c r="H3328" s="115" t="s">
        <v>8</v>
      </c>
    </row>
    <row r="3329" spans="1:11" ht="13" thickTop="1">
      <c r="A3329" s="48">
        <v>1</v>
      </c>
      <c r="B3329" s="57" t="s">
        <v>896</v>
      </c>
      <c r="C3329" s="162" t="s">
        <v>27</v>
      </c>
      <c r="D3329" s="57"/>
      <c r="E3329" s="57" t="s">
        <v>136</v>
      </c>
      <c r="F3329" s="163">
        <v>62658</v>
      </c>
      <c r="G3329" s="127"/>
      <c r="H3329" s="128"/>
    </row>
    <row r="3330" spans="1:11">
      <c r="A3330" s="54"/>
      <c r="B3330" s="57"/>
      <c r="C3330" s="57"/>
      <c r="D3330" s="57"/>
      <c r="E3330" s="57"/>
      <c r="F3330" s="130"/>
      <c r="G3330" s="130"/>
      <c r="H3330" s="131"/>
    </row>
    <row r="3331" spans="1:11">
      <c r="A3331" s="54"/>
      <c r="B3331" s="57"/>
      <c r="C3331" s="57"/>
      <c r="D3331" s="57"/>
      <c r="E3331" s="57"/>
      <c r="F3331" s="130"/>
      <c r="G3331" s="130"/>
      <c r="H3331" s="131"/>
    </row>
    <row r="3332" spans="1:11">
      <c r="A3332" s="54"/>
      <c r="B3332" s="57"/>
      <c r="C3332" s="57"/>
      <c r="D3332" s="57"/>
      <c r="E3332" s="57"/>
      <c r="F3332" s="130"/>
      <c r="G3332" s="130"/>
      <c r="H3332" s="131"/>
    </row>
    <row r="3333" spans="1:11">
      <c r="A3333" s="54"/>
      <c r="B3333" s="57"/>
      <c r="C3333" s="57"/>
      <c r="D3333" s="57"/>
      <c r="E3333" s="57"/>
      <c r="F3333" s="130"/>
      <c r="G3333" s="130"/>
      <c r="H3333" s="131"/>
    </row>
    <row r="3334" spans="1:11">
      <c r="A3334" s="54"/>
      <c r="B3334" s="57"/>
      <c r="C3334" s="57"/>
      <c r="D3334" s="57"/>
      <c r="E3334" s="57"/>
      <c r="F3334" s="130"/>
      <c r="G3334" s="130"/>
      <c r="H3334" s="131"/>
    </row>
    <row r="3335" spans="1:11">
      <c r="A3335" s="54"/>
      <c r="B3335" s="57"/>
      <c r="C3335" s="57"/>
      <c r="D3335" s="57"/>
      <c r="E3335" s="57"/>
      <c r="F3335" s="130"/>
      <c r="G3335" s="130"/>
      <c r="H3335" s="131"/>
    </row>
    <row r="3336" spans="1:11">
      <c r="A3336" s="54"/>
      <c r="B3336" s="57"/>
      <c r="C3336" s="57"/>
      <c r="D3336" s="57"/>
      <c r="E3336" s="57"/>
      <c r="F3336" s="130"/>
      <c r="G3336" s="130"/>
      <c r="H3336" s="131"/>
    </row>
    <row r="3337" spans="1:11" ht="13" thickBot="1">
      <c r="A3337" s="96"/>
      <c r="B3337" s="101"/>
      <c r="C3337" s="102"/>
      <c r="D3337" s="97"/>
      <c r="E3337" s="97"/>
      <c r="F3337" s="98"/>
      <c r="G3337" s="98"/>
      <c r="H3337" s="99"/>
    </row>
    <row r="3338" spans="1:11" ht="14" thickTop="1" thickBot="1">
      <c r="A3338" s="744" t="s">
        <v>10</v>
      </c>
      <c r="B3338" s="745"/>
      <c r="C3338" s="745"/>
      <c r="D3338" s="109"/>
      <c r="E3338" s="109"/>
      <c r="F3338" s="62">
        <f>SUM(F3305:F3337)</f>
        <v>62658</v>
      </c>
      <c r="G3338" s="62">
        <f>SUM(G3305:G3337)</f>
        <v>0</v>
      </c>
      <c r="H3338" s="63">
        <f>SUM(F3338-G3338)</f>
        <v>62658</v>
      </c>
      <c r="I3338" s="44">
        <f>F3338</f>
        <v>62658</v>
      </c>
      <c r="J3338" s="44">
        <f>G3338</f>
        <v>0</v>
      </c>
      <c r="K3338" s="44">
        <f>H3338</f>
        <v>62658</v>
      </c>
    </row>
    <row r="3339" spans="1:11" ht="16" thickTop="1">
      <c r="A3339" s="3"/>
      <c r="B3339" s="3"/>
      <c r="C3339" s="3"/>
      <c r="D3339" s="4"/>
      <c r="E3339" s="4"/>
      <c r="F3339" s="1"/>
      <c r="G3339" s="1"/>
      <c r="H3339" s="1"/>
    </row>
    <row r="3340" spans="1:11" ht="15.5">
      <c r="A3340" s="3"/>
      <c r="B3340" s="3"/>
      <c r="C3340" s="3"/>
      <c r="D3340" s="4"/>
      <c r="E3340" s="4"/>
      <c r="F3340" s="1"/>
      <c r="G3340" s="1"/>
      <c r="H3340" s="1"/>
    </row>
    <row r="3341" spans="1:11" ht="15.5">
      <c r="A3341" s="3"/>
      <c r="B3341" s="3"/>
      <c r="C3341" s="3"/>
      <c r="D3341" s="4"/>
      <c r="E3341" s="4"/>
      <c r="F3341" s="1"/>
      <c r="G3341" s="1"/>
      <c r="H3341" s="1"/>
    </row>
    <row r="3342" spans="1:11" ht="15.5">
      <c r="A3342" s="3"/>
      <c r="B3342" s="3"/>
      <c r="C3342" s="3"/>
      <c r="D3342" s="4"/>
      <c r="E3342" s="4"/>
      <c r="F3342" s="1"/>
      <c r="G3342" s="1"/>
      <c r="H3342" s="1"/>
    </row>
    <row r="3343" spans="1:11" ht="15.5">
      <c r="A3343" s="3"/>
      <c r="B3343" s="3"/>
      <c r="C3343" s="3"/>
      <c r="D3343" s="4"/>
      <c r="E3343" s="4"/>
      <c r="F3343" s="1"/>
      <c r="G3343" s="1"/>
      <c r="H3343" s="1"/>
    </row>
    <row r="3344" spans="1:11" ht="15.5">
      <c r="A3344" s="3"/>
      <c r="B3344" s="3"/>
      <c r="C3344" s="3"/>
      <c r="D3344" s="4"/>
      <c r="E3344" s="4"/>
      <c r="F3344" s="1"/>
      <c r="G3344" s="1"/>
      <c r="H3344" s="1"/>
    </row>
    <row r="3345" spans="1:8" ht="15.5">
      <c r="A3345" s="3"/>
      <c r="B3345" s="3"/>
      <c r="C3345" s="3"/>
      <c r="D3345" s="4"/>
      <c r="E3345" s="4"/>
      <c r="F3345" s="1"/>
      <c r="G3345" s="1"/>
      <c r="H3345" s="1"/>
    </row>
    <row r="3346" spans="1:8" ht="15.5">
      <c r="A3346" s="3"/>
      <c r="B3346" s="3"/>
      <c r="C3346" s="3"/>
      <c r="D3346" s="4"/>
      <c r="E3346" s="4"/>
      <c r="F3346" s="1"/>
      <c r="G3346" s="1"/>
      <c r="H3346" s="1"/>
    </row>
    <row r="3347" spans="1:8" ht="15.5">
      <c r="A3347" s="3"/>
      <c r="B3347" s="3"/>
      <c r="C3347" s="3"/>
      <c r="D3347" s="4"/>
      <c r="E3347" s="4"/>
      <c r="F3347" s="1"/>
      <c r="G3347" s="1"/>
      <c r="H3347" s="1"/>
    </row>
    <row r="3348" spans="1:8" ht="15.5">
      <c r="A3348" s="3"/>
      <c r="B3348" s="3"/>
      <c r="C3348" s="3"/>
      <c r="D3348" s="4"/>
      <c r="E3348" s="4"/>
      <c r="F3348" s="1"/>
      <c r="G3348" s="1"/>
      <c r="H3348" s="1"/>
    </row>
    <row r="3349" spans="1:8" ht="15.5">
      <c r="A3349" s="3"/>
      <c r="B3349" s="3"/>
      <c r="C3349" s="3"/>
      <c r="D3349" s="4"/>
      <c r="E3349" s="4"/>
      <c r="F3349" s="1"/>
      <c r="G3349" s="1"/>
      <c r="H3349" s="1"/>
    </row>
    <row r="3350" spans="1:8" ht="15.5">
      <c r="A3350" s="3"/>
      <c r="B3350" s="3"/>
      <c r="C3350" s="3"/>
      <c r="D3350" s="4"/>
      <c r="E3350" s="4"/>
      <c r="F3350" s="1"/>
      <c r="G3350" s="1"/>
      <c r="H3350" s="1"/>
    </row>
    <row r="3351" spans="1:8" ht="15.5">
      <c r="A3351" s="3"/>
      <c r="B3351" s="3"/>
      <c r="C3351" s="3"/>
      <c r="D3351" s="4"/>
      <c r="E3351" s="4"/>
      <c r="F3351" s="1"/>
      <c r="G3351" s="1"/>
      <c r="H3351" s="1"/>
    </row>
    <row r="3352" spans="1:8" ht="15.5">
      <c r="A3352" s="3"/>
      <c r="B3352" s="3"/>
      <c r="C3352" s="3"/>
      <c r="D3352" s="4"/>
      <c r="E3352" s="4"/>
      <c r="F3352" s="1"/>
      <c r="G3352" s="1"/>
      <c r="H3352" s="1"/>
    </row>
    <row r="3353" spans="1:8" ht="15.5">
      <c r="A3353" s="3"/>
      <c r="B3353" s="3"/>
      <c r="C3353" s="3"/>
      <c r="D3353" s="4"/>
      <c r="E3353" s="4"/>
      <c r="F3353" s="1"/>
      <c r="G3353" s="1"/>
      <c r="H3353" s="1"/>
    </row>
    <row r="3354" spans="1:8" ht="15.5">
      <c r="A3354" s="3"/>
      <c r="B3354" s="3"/>
      <c r="C3354" s="3"/>
      <c r="D3354" s="4"/>
      <c r="E3354" s="4"/>
      <c r="F3354" s="1"/>
      <c r="G3354" s="1"/>
      <c r="H3354" s="1"/>
    </row>
    <row r="3355" spans="1:8" ht="15.5">
      <c r="A3355" s="3"/>
      <c r="B3355" s="3"/>
      <c r="C3355" s="3"/>
      <c r="D3355" s="4"/>
      <c r="E3355" s="4"/>
      <c r="F3355" s="1"/>
      <c r="G3355" s="1"/>
      <c r="H3355" s="1"/>
    </row>
    <row r="3356" spans="1:8" ht="15.5">
      <c r="A3356" s="3"/>
      <c r="B3356" s="3"/>
      <c r="C3356" s="3"/>
      <c r="D3356" s="4"/>
      <c r="E3356" s="4"/>
      <c r="F3356" s="1"/>
      <c r="G3356" s="1"/>
      <c r="H3356" s="1"/>
    </row>
    <row r="3357" spans="1:8" ht="15.5">
      <c r="A3357" s="3"/>
      <c r="B3357" s="3"/>
      <c r="C3357" s="3"/>
      <c r="D3357" s="4"/>
      <c r="E3357" s="4"/>
      <c r="F3357" s="1"/>
      <c r="G3357" s="1"/>
      <c r="H3357" s="1"/>
    </row>
    <row r="3358" spans="1:8" ht="15.5">
      <c r="A3358" s="3"/>
      <c r="B3358" s="3"/>
      <c r="C3358" s="3"/>
      <c r="D3358" s="4"/>
      <c r="E3358" s="4"/>
      <c r="F3358" s="1"/>
      <c r="G3358" s="1"/>
      <c r="H3358" s="1"/>
    </row>
    <row r="3359" spans="1:8" ht="15.5">
      <c r="A3359" s="3"/>
      <c r="B3359" s="3"/>
      <c r="C3359" s="3"/>
      <c r="D3359" s="4"/>
      <c r="E3359" s="4"/>
      <c r="F3359" s="1"/>
      <c r="G3359" s="1"/>
      <c r="H3359" s="1"/>
    </row>
    <row r="3360" spans="1:8" ht="15.5">
      <c r="A3360" s="3"/>
      <c r="B3360" s="3"/>
      <c r="C3360" s="3"/>
      <c r="D3360" s="4"/>
      <c r="E3360" s="4"/>
      <c r="F3360" s="1"/>
      <c r="G3360" s="1"/>
      <c r="H3360" s="1"/>
    </row>
    <row r="3361" spans="1:8" ht="15.5">
      <c r="A3361" s="3"/>
      <c r="B3361" s="3"/>
      <c r="C3361" s="3"/>
      <c r="D3361" s="4"/>
      <c r="E3361" s="4"/>
      <c r="F3361" s="1"/>
      <c r="G3361" s="1"/>
      <c r="H3361" s="1"/>
    </row>
    <row r="3362" spans="1:8" ht="15.5">
      <c r="A3362" s="3"/>
      <c r="B3362" s="3"/>
      <c r="C3362" s="3"/>
      <c r="D3362" s="4"/>
      <c r="E3362" s="4"/>
      <c r="F3362" s="1"/>
      <c r="G3362" s="1"/>
      <c r="H3362" s="1"/>
    </row>
    <row r="3363" spans="1:8" ht="15.5">
      <c r="A3363" s="3"/>
      <c r="B3363" s="3"/>
      <c r="C3363" s="3"/>
      <c r="D3363" s="4"/>
      <c r="E3363" s="4"/>
      <c r="F3363" s="1"/>
      <c r="G3363" s="1"/>
      <c r="H3363" s="1"/>
    </row>
    <row r="3364" spans="1:8" ht="15.5">
      <c r="A3364" s="3"/>
      <c r="B3364" s="3"/>
      <c r="C3364" s="3"/>
      <c r="D3364" s="4"/>
      <c r="E3364" s="4"/>
      <c r="F3364" s="1"/>
      <c r="G3364" s="1"/>
      <c r="H3364" s="1"/>
    </row>
    <row r="3365" spans="1:8" ht="15.5">
      <c r="A3365" s="3"/>
      <c r="B3365" s="3"/>
      <c r="C3365" s="3"/>
      <c r="D3365" s="4"/>
      <c r="E3365" s="4"/>
      <c r="F3365" s="1"/>
      <c r="G3365" s="1"/>
      <c r="H3365" s="1"/>
    </row>
    <row r="3366" spans="1:8" ht="15.5">
      <c r="A3366" s="3"/>
      <c r="B3366" s="3"/>
      <c r="C3366" s="3"/>
      <c r="D3366" s="4"/>
      <c r="E3366" s="4"/>
      <c r="F3366" s="1"/>
      <c r="G3366" s="1"/>
      <c r="H3366" s="1"/>
    </row>
    <row r="3367" spans="1:8" ht="15.5">
      <c r="A3367" s="3"/>
      <c r="B3367" s="2"/>
      <c r="H3367" s="1"/>
    </row>
    <row r="3372" spans="1:8" ht="17.5">
      <c r="A3372" s="705" t="s">
        <v>0</v>
      </c>
      <c r="B3372" s="705"/>
      <c r="C3372" s="705"/>
      <c r="D3372" s="705"/>
      <c r="E3372" s="705"/>
      <c r="F3372" s="705"/>
      <c r="G3372" s="705"/>
      <c r="H3372" s="705"/>
    </row>
    <row r="3373" spans="1:8" ht="15.5">
      <c r="A3373" s="739" t="s">
        <v>11</v>
      </c>
      <c r="B3373" s="739"/>
      <c r="C3373" s="739"/>
      <c r="D3373" s="739"/>
      <c r="E3373" s="739"/>
      <c r="F3373" s="739"/>
      <c r="G3373" s="739"/>
      <c r="H3373" s="739"/>
    </row>
    <row r="3374" spans="1:8" ht="15.5">
      <c r="A3374" s="739" t="s">
        <v>12</v>
      </c>
      <c r="B3374" s="739"/>
      <c r="C3374" s="739"/>
      <c r="D3374" s="739"/>
      <c r="E3374" s="739"/>
      <c r="F3374" s="739"/>
      <c r="G3374" s="739"/>
      <c r="H3374" s="739"/>
    </row>
    <row r="3375" spans="1:8" ht="15.5">
      <c r="A3375" s="3"/>
      <c r="B3375" s="2"/>
      <c r="C3375" s="2"/>
      <c r="D3375" s="4"/>
      <c r="E3375" s="4"/>
      <c r="F3375" s="1"/>
      <c r="G3375" s="1"/>
      <c r="H3375" s="1"/>
    </row>
    <row r="3376" spans="1:8" ht="15.5">
      <c r="A3376" s="3"/>
      <c r="B3376" s="2"/>
      <c r="C3376" s="2"/>
      <c r="D3376" s="4"/>
      <c r="E3376" s="4"/>
      <c r="F3376" s="1"/>
      <c r="G3376" s="1"/>
      <c r="H3376" s="639" t="s">
        <v>950</v>
      </c>
    </row>
    <row r="3377" spans="1:11" ht="15.5">
      <c r="A3377" s="463" t="s">
        <v>863</v>
      </c>
      <c r="B3377" s="5"/>
      <c r="C3377" s="5"/>
      <c r="D3377" s="5"/>
      <c r="E3377" s="5"/>
      <c r="F3377" s="1"/>
      <c r="G3377" s="1"/>
      <c r="H3377" s="1"/>
    </row>
    <row r="3378" spans="1:11" ht="16" thickBot="1">
      <c r="A3378" s="3"/>
      <c r="B3378" s="5"/>
      <c r="C3378" s="2"/>
      <c r="D3378" s="4"/>
      <c r="E3378" s="4"/>
      <c r="F3378" s="1"/>
      <c r="G3378" s="1"/>
      <c r="H3378" s="1"/>
    </row>
    <row r="3379" spans="1:11" ht="16.5" thickTop="1" thickBot="1">
      <c r="A3379" s="6" t="s">
        <v>3</v>
      </c>
      <c r="B3379" s="616" t="s">
        <v>901</v>
      </c>
      <c r="C3379" s="616" t="s">
        <v>291</v>
      </c>
      <c r="D3379" s="7" t="s">
        <v>4</v>
      </c>
      <c r="E3379" s="7" t="s">
        <v>13</v>
      </c>
      <c r="F3379" s="8" t="s">
        <v>6</v>
      </c>
      <c r="G3379" s="8" t="s">
        <v>7</v>
      </c>
      <c r="H3379" s="9" t="s">
        <v>8</v>
      </c>
    </row>
    <row r="3380" spans="1:11" ht="13" thickTop="1">
      <c r="A3380" s="48">
        <v>1</v>
      </c>
      <c r="B3380" s="49" t="s">
        <v>896</v>
      </c>
      <c r="C3380" s="50" t="s">
        <v>14</v>
      </c>
      <c r="D3380" s="35"/>
      <c r="E3380" s="35" t="s">
        <v>136</v>
      </c>
      <c r="F3380" s="52">
        <v>51150</v>
      </c>
      <c r="G3380" s="52"/>
      <c r="H3380" s="53"/>
    </row>
    <row r="3381" spans="1:11" ht="13" thickBot="1">
      <c r="A3381" s="96"/>
      <c r="B3381" s="137"/>
      <c r="C3381" s="102"/>
      <c r="D3381" s="97"/>
      <c r="E3381" s="43"/>
      <c r="F3381" s="47"/>
      <c r="G3381" s="98"/>
      <c r="H3381" s="99"/>
    </row>
    <row r="3382" spans="1:11" ht="14" thickTop="1" thickBot="1">
      <c r="A3382" s="744" t="s">
        <v>10</v>
      </c>
      <c r="B3382" s="745"/>
      <c r="C3382" s="745"/>
      <c r="D3382" s="109"/>
      <c r="E3382" s="109"/>
      <c r="F3382" s="62">
        <f>SUM(F3350:F3380)</f>
        <v>51150</v>
      </c>
      <c r="G3382" s="62">
        <f>SUM(G3350:G3381)</f>
        <v>0</v>
      </c>
      <c r="H3382" s="63">
        <f>SUM(F3382-G3382)</f>
        <v>51150</v>
      </c>
      <c r="I3382" s="44">
        <f>F3382</f>
        <v>51150</v>
      </c>
      <c r="J3382" s="44">
        <f>G3382</f>
        <v>0</v>
      </c>
      <c r="K3382" s="44">
        <f>H3382</f>
        <v>51150</v>
      </c>
    </row>
    <row r="3383" spans="1:11" ht="16" thickTop="1">
      <c r="A3383" s="3"/>
      <c r="B3383" s="3"/>
      <c r="C3383" s="3"/>
      <c r="D3383" s="4"/>
      <c r="E3383" s="4"/>
      <c r="F3383" s="1"/>
      <c r="G3383" s="1"/>
      <c r="H3383" s="1"/>
    </row>
    <row r="3384" spans="1:11" ht="15.5">
      <c r="A3384" s="3"/>
      <c r="B3384" s="3"/>
      <c r="C3384" s="3"/>
      <c r="D3384" s="4"/>
      <c r="E3384" s="4"/>
      <c r="F3384" s="1"/>
      <c r="G3384" s="1"/>
      <c r="H3384" s="1"/>
    </row>
    <row r="3385" spans="1:11" ht="15.5">
      <c r="A3385" s="3"/>
      <c r="B3385" s="3"/>
      <c r="C3385" s="3"/>
      <c r="D3385" s="4"/>
      <c r="E3385" s="4"/>
      <c r="F3385" s="1"/>
      <c r="G3385" s="1"/>
      <c r="H3385" s="1"/>
    </row>
    <row r="3386" spans="1:11" ht="15.5">
      <c r="A3386" s="3"/>
      <c r="B3386" s="3"/>
      <c r="C3386" s="3"/>
      <c r="D3386" s="4"/>
      <c r="E3386" s="4"/>
      <c r="F3386" s="1"/>
      <c r="G3386" s="1"/>
      <c r="H3386" s="1"/>
    </row>
    <row r="3387" spans="1:11" ht="15.5">
      <c r="A3387" s="3"/>
      <c r="B3387" s="3"/>
      <c r="C3387" s="3"/>
      <c r="D3387" s="4"/>
      <c r="E3387" s="4"/>
      <c r="F3387" s="1"/>
      <c r="G3387" s="1"/>
      <c r="H3387" s="1"/>
    </row>
    <row r="3388" spans="1:11" ht="15.5">
      <c r="A3388" s="3"/>
      <c r="B3388" s="3"/>
      <c r="C3388" s="3"/>
      <c r="D3388" s="4"/>
      <c r="E3388" s="4"/>
      <c r="F3388" s="1"/>
      <c r="G3388" s="1"/>
      <c r="H3388" s="1"/>
    </row>
    <row r="3389" spans="1:11" ht="15.5">
      <c r="A3389" s="3"/>
      <c r="B3389" s="3"/>
      <c r="C3389" s="3"/>
      <c r="D3389" s="4"/>
      <c r="E3389" s="4"/>
      <c r="F3389" s="1"/>
      <c r="G3389" s="1"/>
      <c r="H3389" s="1"/>
    </row>
    <row r="3390" spans="1:11" ht="15.5">
      <c r="A3390" s="3"/>
      <c r="B3390" s="3"/>
      <c r="C3390" s="3"/>
      <c r="D3390" s="4"/>
      <c r="E3390" s="4"/>
      <c r="F3390" s="1"/>
      <c r="G3390" s="1"/>
      <c r="H3390" s="1"/>
    </row>
    <row r="3391" spans="1:11" ht="15.5">
      <c r="A3391" s="3"/>
      <c r="B3391" s="3"/>
      <c r="C3391" s="3"/>
      <c r="D3391" s="4"/>
      <c r="E3391" s="4"/>
      <c r="F3391" s="1"/>
      <c r="G3391" s="1"/>
      <c r="H3391" s="1"/>
    </row>
    <row r="3392" spans="1:11" ht="15.5">
      <c r="A3392" s="3"/>
      <c r="B3392" s="3"/>
      <c r="C3392" s="3"/>
      <c r="D3392" s="4"/>
      <c r="E3392" s="4"/>
      <c r="F3392" s="1"/>
      <c r="G3392" s="1"/>
      <c r="H3392" s="1"/>
    </row>
    <row r="3393" spans="1:8" ht="15.5">
      <c r="A3393" s="3"/>
      <c r="B3393" s="3"/>
      <c r="C3393" s="3"/>
      <c r="D3393" s="4"/>
      <c r="E3393" s="4"/>
      <c r="F3393" s="1"/>
      <c r="G3393" s="1"/>
      <c r="H3393" s="1"/>
    </row>
    <row r="3394" spans="1:8" ht="15.5">
      <c r="A3394" s="3"/>
      <c r="B3394" s="3"/>
      <c r="C3394" s="3"/>
      <c r="D3394" s="4"/>
      <c r="E3394" s="4"/>
      <c r="F3394" s="1"/>
      <c r="G3394" s="1"/>
      <c r="H3394" s="1"/>
    </row>
    <row r="3395" spans="1:8" ht="15.5">
      <c r="A3395" s="3"/>
      <c r="B3395" s="3"/>
      <c r="C3395" s="3"/>
      <c r="D3395" s="4"/>
      <c r="E3395" s="4"/>
      <c r="F3395" s="1"/>
      <c r="G3395" s="1"/>
      <c r="H3395" s="1"/>
    </row>
    <row r="3396" spans="1:8" ht="15.5">
      <c r="A3396" s="3"/>
      <c r="B3396" s="3"/>
      <c r="C3396" s="3"/>
      <c r="D3396" s="4"/>
      <c r="E3396" s="4"/>
      <c r="F3396" s="1"/>
      <c r="G3396" s="1"/>
      <c r="H3396" s="1"/>
    </row>
    <row r="3397" spans="1:8" ht="15.5">
      <c r="A3397" s="3"/>
      <c r="B3397" s="3"/>
      <c r="C3397" s="3"/>
      <c r="D3397" s="4"/>
      <c r="E3397" s="4"/>
      <c r="F3397" s="1"/>
      <c r="G3397" s="1"/>
      <c r="H3397" s="1"/>
    </row>
    <row r="3398" spans="1:8" ht="15.5">
      <c r="A3398" s="3"/>
      <c r="B3398" s="3"/>
      <c r="C3398" s="3"/>
      <c r="D3398" s="4"/>
      <c r="E3398" s="4"/>
      <c r="F3398" s="1"/>
      <c r="G3398" s="1"/>
      <c r="H3398" s="1"/>
    </row>
    <row r="3399" spans="1:8" ht="15.5">
      <c r="A3399" s="3"/>
      <c r="B3399" s="3"/>
      <c r="C3399" s="3"/>
      <c r="D3399" s="4"/>
      <c r="E3399" s="4"/>
      <c r="F3399" s="1"/>
      <c r="G3399" s="1"/>
      <c r="H3399" s="1"/>
    </row>
    <row r="3400" spans="1:8" ht="15.5">
      <c r="A3400" s="3"/>
      <c r="B3400" s="3"/>
      <c r="C3400" s="3"/>
      <c r="D3400" s="4"/>
      <c r="E3400" s="4"/>
      <c r="F3400" s="1"/>
      <c r="G3400" s="1"/>
      <c r="H3400" s="1"/>
    </row>
    <row r="3401" spans="1:8" ht="15.5">
      <c r="A3401" s="3"/>
      <c r="B3401" s="3"/>
      <c r="C3401" s="3"/>
      <c r="D3401" s="4"/>
      <c r="E3401" s="4"/>
      <c r="F3401" s="1"/>
      <c r="G3401" s="1"/>
      <c r="H3401" s="1"/>
    </row>
    <row r="3402" spans="1:8" ht="15.5">
      <c r="A3402" s="3"/>
      <c r="B3402" s="3"/>
      <c r="C3402" s="3"/>
      <c r="D3402" s="4"/>
      <c r="E3402" s="4"/>
      <c r="F3402" s="1"/>
      <c r="G3402" s="1"/>
      <c r="H3402" s="1"/>
    </row>
    <row r="3403" spans="1:8" ht="15.5">
      <c r="A3403" s="3"/>
      <c r="B3403" s="3"/>
      <c r="C3403" s="3"/>
      <c r="D3403" s="4"/>
      <c r="E3403" s="4"/>
      <c r="F3403" s="1"/>
      <c r="G3403" s="1"/>
      <c r="H3403" s="1"/>
    </row>
    <row r="3404" spans="1:8" ht="15.5">
      <c r="A3404" s="3"/>
      <c r="B3404" s="3"/>
      <c r="C3404" s="3"/>
      <c r="D3404" s="4"/>
      <c r="E3404" s="4"/>
      <c r="F3404" s="1"/>
      <c r="G3404" s="1"/>
      <c r="H3404" s="1"/>
    </row>
    <row r="3405" spans="1:8" ht="15.5">
      <c r="A3405" s="3"/>
      <c r="B3405" s="3"/>
      <c r="C3405" s="3"/>
      <c r="D3405" s="4"/>
      <c r="E3405" s="4"/>
      <c r="F3405" s="1"/>
      <c r="G3405" s="1"/>
      <c r="H3405" s="1"/>
    </row>
    <row r="3406" spans="1:8" ht="15.5">
      <c r="A3406" s="3"/>
      <c r="B3406" s="3"/>
      <c r="C3406" s="3"/>
      <c r="D3406" s="4"/>
      <c r="E3406" s="4"/>
      <c r="F3406" s="1"/>
      <c r="G3406" s="1"/>
      <c r="H3406" s="1"/>
    </row>
    <row r="3407" spans="1:8" ht="15.5">
      <c r="A3407" s="3"/>
      <c r="B3407" s="3"/>
      <c r="C3407" s="3"/>
      <c r="D3407" s="4"/>
      <c r="E3407" s="4"/>
      <c r="F3407" s="1"/>
      <c r="G3407" s="1"/>
      <c r="H3407" s="1"/>
    </row>
    <row r="3408" spans="1:8" ht="15.5">
      <c r="A3408" s="3"/>
      <c r="B3408" s="3"/>
      <c r="C3408" s="3"/>
      <c r="D3408" s="4"/>
      <c r="E3408" s="4"/>
      <c r="F3408" s="1"/>
      <c r="G3408" s="1"/>
      <c r="H3408" s="1"/>
    </row>
    <row r="3409" spans="1:8" ht="15.5">
      <c r="A3409" s="3"/>
      <c r="B3409" s="3"/>
      <c r="C3409" s="3"/>
      <c r="D3409" s="4"/>
      <c r="E3409" s="4"/>
      <c r="F3409" s="1"/>
      <c r="G3409" s="1"/>
      <c r="H3409" s="1"/>
    </row>
    <row r="3410" spans="1:8" ht="15.5">
      <c r="A3410" s="3"/>
      <c r="B3410" s="3"/>
      <c r="C3410" s="3"/>
      <c r="D3410" s="4"/>
      <c r="E3410" s="4"/>
      <c r="F3410" s="1"/>
      <c r="G3410" s="1"/>
      <c r="H3410" s="1"/>
    </row>
    <row r="3411" spans="1:8" ht="15.5">
      <c r="A3411" s="3"/>
      <c r="B3411" s="3"/>
      <c r="C3411" s="3"/>
      <c r="D3411" s="4"/>
      <c r="E3411" s="4"/>
      <c r="F3411" s="1"/>
      <c r="G3411" s="1"/>
      <c r="H3411" s="1"/>
    </row>
    <row r="3412" spans="1:8" ht="15.5">
      <c r="A3412" s="3"/>
      <c r="B3412" s="3"/>
      <c r="C3412" s="3"/>
      <c r="D3412" s="4"/>
      <c r="E3412" s="4"/>
      <c r="F3412" s="1"/>
      <c r="G3412" s="1"/>
      <c r="H3412" s="1"/>
    </row>
    <row r="3413" spans="1:8" ht="15.5">
      <c r="A3413" s="3"/>
      <c r="B3413" s="3"/>
      <c r="C3413" s="3"/>
      <c r="D3413" s="4"/>
      <c r="E3413" s="4"/>
      <c r="F3413" s="1"/>
      <c r="G3413" s="1"/>
      <c r="H3413" s="1"/>
    </row>
    <row r="3414" spans="1:8" ht="15.5">
      <c r="A3414" s="3"/>
      <c r="B3414" s="3"/>
      <c r="C3414" s="3"/>
      <c r="D3414" s="4"/>
      <c r="E3414" s="4"/>
      <c r="F3414" s="1"/>
      <c r="G3414" s="1"/>
      <c r="H3414" s="1"/>
    </row>
    <row r="3415" spans="1:8" ht="15.5">
      <c r="A3415" s="3"/>
      <c r="B3415" s="3"/>
      <c r="C3415" s="3"/>
      <c r="D3415" s="4"/>
      <c r="E3415" s="4"/>
      <c r="F3415" s="1"/>
      <c r="G3415" s="1"/>
      <c r="H3415" s="1"/>
    </row>
    <row r="3416" spans="1:8" ht="15.5">
      <c r="A3416" s="3"/>
      <c r="B3416" s="3"/>
      <c r="C3416" s="3"/>
      <c r="D3416" s="4"/>
      <c r="E3416" s="4"/>
      <c r="F3416" s="1"/>
      <c r="G3416" s="1"/>
      <c r="H3416" s="1"/>
    </row>
    <row r="3417" spans="1:8" ht="15.5">
      <c r="A3417" s="3"/>
      <c r="B3417" s="3"/>
      <c r="C3417" s="3"/>
      <c r="D3417" s="4"/>
      <c r="E3417" s="4"/>
      <c r="F3417" s="1"/>
      <c r="G3417" s="1"/>
      <c r="H3417" s="1"/>
    </row>
    <row r="3418" spans="1:8" ht="15.5">
      <c r="A3418" s="3"/>
      <c r="B3418" s="3"/>
      <c r="C3418" s="3"/>
      <c r="D3418" s="4"/>
      <c r="E3418" s="4"/>
      <c r="F3418" s="1"/>
      <c r="G3418" s="1"/>
      <c r="H3418" s="1"/>
    </row>
    <row r="3419" spans="1:8" ht="15.5">
      <c r="A3419" s="3"/>
      <c r="B3419" s="3"/>
      <c r="C3419" s="3"/>
      <c r="D3419" s="4"/>
      <c r="E3419" s="4"/>
      <c r="F3419" s="1"/>
      <c r="G3419" s="1"/>
      <c r="H3419" s="1"/>
    </row>
    <row r="3420" spans="1:8" ht="15.5">
      <c r="A3420" s="3"/>
      <c r="B3420" s="2"/>
      <c r="H3420" s="1"/>
    </row>
    <row r="3422" spans="1:8" ht="17.5">
      <c r="A3422" s="705" t="s">
        <v>0</v>
      </c>
      <c r="B3422" s="705"/>
      <c r="C3422" s="705"/>
      <c r="D3422" s="705"/>
      <c r="E3422" s="705"/>
      <c r="F3422" s="705"/>
      <c r="G3422" s="705"/>
      <c r="H3422" s="705"/>
    </row>
    <row r="3423" spans="1:8" ht="15.5">
      <c r="A3423" s="739" t="s">
        <v>11</v>
      </c>
      <c r="B3423" s="739"/>
      <c r="C3423" s="739"/>
      <c r="D3423" s="739"/>
      <c r="E3423" s="739"/>
      <c r="F3423" s="739"/>
      <c r="G3423" s="739"/>
      <c r="H3423" s="739"/>
    </row>
    <row r="3424" spans="1:8" ht="15.5">
      <c r="A3424" s="739" t="s">
        <v>12</v>
      </c>
      <c r="B3424" s="739"/>
      <c r="C3424" s="739"/>
      <c r="D3424" s="739"/>
      <c r="E3424" s="739"/>
      <c r="F3424" s="739"/>
      <c r="G3424" s="739"/>
      <c r="H3424" s="739"/>
    </row>
    <row r="3425" spans="1:11" ht="15.5">
      <c r="A3425" s="3"/>
      <c r="B3425" s="2"/>
      <c r="C3425" s="2"/>
      <c r="D3425" s="4"/>
      <c r="E3425" s="4"/>
      <c r="F3425" s="1"/>
      <c r="G3425" s="1"/>
      <c r="H3425" s="1"/>
    </row>
    <row r="3426" spans="1:11" ht="15.5">
      <c r="A3426" s="3"/>
      <c r="B3426" s="2"/>
      <c r="C3426" s="2"/>
      <c r="D3426" s="4"/>
      <c r="E3426" s="4"/>
      <c r="F3426" s="1"/>
      <c r="G3426" s="1"/>
      <c r="H3426" s="639" t="s">
        <v>951</v>
      </c>
    </row>
    <row r="3427" spans="1:11" ht="15.5">
      <c r="A3427" s="740" t="s">
        <v>864</v>
      </c>
      <c r="B3427" s="741"/>
      <c r="C3427" s="741"/>
      <c r="D3427" s="741"/>
      <c r="E3427" s="741"/>
      <c r="F3427" s="1"/>
      <c r="G3427" s="1"/>
      <c r="H3427" s="1"/>
    </row>
    <row r="3428" spans="1:11" ht="16" thickBot="1">
      <c r="A3428" s="3"/>
      <c r="B3428" s="5"/>
      <c r="C3428" s="2"/>
      <c r="D3428" s="4"/>
      <c r="E3428" s="4"/>
      <c r="F3428" s="1"/>
      <c r="G3428" s="1"/>
      <c r="H3428" s="1"/>
    </row>
    <row r="3429" spans="1:11" ht="16.5" thickTop="1" thickBot="1">
      <c r="A3429" s="6" t="s">
        <v>3</v>
      </c>
      <c r="B3429" s="616" t="s">
        <v>901</v>
      </c>
      <c r="C3429" s="616" t="s">
        <v>291</v>
      </c>
      <c r="D3429" s="7" t="s">
        <v>4</v>
      </c>
      <c r="E3429" s="7" t="s">
        <v>13</v>
      </c>
      <c r="F3429" s="8" t="s">
        <v>6</v>
      </c>
      <c r="G3429" s="8" t="s">
        <v>7</v>
      </c>
      <c r="H3429" s="9" t="s">
        <v>8</v>
      </c>
    </row>
    <row r="3430" spans="1:11" ht="13.5" thickTop="1" thickBot="1">
      <c r="A3430" s="64">
        <v>1</v>
      </c>
      <c r="B3430" s="55" t="s">
        <v>896</v>
      </c>
      <c r="C3430" s="76" t="s">
        <v>14</v>
      </c>
      <c r="D3430" s="40"/>
      <c r="E3430" s="125" t="s">
        <v>135</v>
      </c>
      <c r="F3430" s="58"/>
      <c r="G3430" s="58">
        <v>28190355.84</v>
      </c>
      <c r="H3430" s="70"/>
    </row>
    <row r="3431" spans="1:11" ht="14" thickTop="1" thickBot="1">
      <c r="A3431" s="744" t="s">
        <v>10</v>
      </c>
      <c r="B3431" s="745"/>
      <c r="C3431" s="745"/>
      <c r="D3431" s="109"/>
      <c r="E3431" s="109"/>
      <c r="F3431" s="62">
        <f>SUM(F3400:F3430)</f>
        <v>0</v>
      </c>
      <c r="G3431" s="62">
        <f>SUM(G3400:G3430)</f>
        <v>28190355.84</v>
      </c>
      <c r="H3431" s="63">
        <f>SUM(F3431-G3431)</f>
        <v>-28190355.84</v>
      </c>
      <c r="I3431" s="44">
        <f>F3431</f>
        <v>0</v>
      </c>
      <c r="J3431" s="44">
        <f>G3431</f>
        <v>28190355.84</v>
      </c>
      <c r="K3431" s="44">
        <f>H3431</f>
        <v>-28190355.84</v>
      </c>
    </row>
    <row r="3432" spans="1:11" ht="16" thickTop="1">
      <c r="A3432" s="3"/>
      <c r="B3432" s="2"/>
      <c r="C3432" s="2"/>
      <c r="D3432" s="4"/>
      <c r="E3432" s="4"/>
      <c r="F3432" s="1"/>
      <c r="G3432" s="1"/>
      <c r="H3432" s="1"/>
    </row>
    <row r="3433" spans="1:11" ht="15.5">
      <c r="A3433" s="3"/>
      <c r="B3433" s="2"/>
      <c r="C3433" s="2"/>
      <c r="D3433" s="4"/>
      <c r="E3433" s="4"/>
      <c r="F3433" s="1"/>
      <c r="G3433" s="1"/>
      <c r="H3433" s="1"/>
    </row>
    <row r="3434" spans="1:11" ht="15.5">
      <c r="A3434" s="3"/>
      <c r="B3434" s="2"/>
      <c r="C3434" s="2"/>
      <c r="D3434" s="4"/>
      <c r="E3434" s="4"/>
      <c r="F3434" s="1"/>
      <c r="G3434" s="1"/>
      <c r="H3434" s="1"/>
    </row>
    <row r="3435" spans="1:11" ht="15.5">
      <c r="A3435" s="3"/>
      <c r="B3435" s="2"/>
      <c r="C3435" s="2"/>
      <c r="D3435" s="4"/>
      <c r="E3435" s="4"/>
      <c r="F3435" s="1"/>
      <c r="G3435" s="1"/>
      <c r="H3435" s="1"/>
    </row>
    <row r="3436" spans="1:11" ht="15.5">
      <c r="A3436" s="3"/>
      <c r="B3436" s="2"/>
      <c r="C3436" s="2"/>
      <c r="D3436" s="4"/>
      <c r="E3436" s="4"/>
      <c r="F3436" s="1"/>
      <c r="G3436" s="1"/>
      <c r="H3436" s="1"/>
    </row>
    <row r="3437" spans="1:11" ht="15.5">
      <c r="A3437" s="3"/>
      <c r="B3437" s="2"/>
      <c r="C3437" s="2"/>
      <c r="D3437" s="4"/>
      <c r="E3437" s="4"/>
      <c r="F3437" s="1"/>
      <c r="G3437" s="1"/>
      <c r="H3437" s="1"/>
    </row>
    <row r="3438" spans="1:11" ht="15.5">
      <c r="A3438" s="3"/>
      <c r="B3438" s="2"/>
      <c r="C3438" s="2"/>
      <c r="D3438" s="4"/>
      <c r="E3438" s="4"/>
      <c r="F3438" s="1"/>
      <c r="G3438" s="1"/>
      <c r="H3438" s="1"/>
    </row>
    <row r="3439" spans="1:11" ht="15.5">
      <c r="A3439" s="3"/>
      <c r="B3439" s="2"/>
      <c r="C3439" s="2"/>
      <c r="D3439" s="4"/>
      <c r="E3439" s="4"/>
      <c r="F3439" s="1"/>
      <c r="G3439" s="1"/>
      <c r="H3439" s="1"/>
    </row>
    <row r="3440" spans="1:11" ht="15.5">
      <c r="A3440" s="3"/>
      <c r="B3440" s="2"/>
      <c r="C3440" s="2"/>
      <c r="D3440" s="4"/>
      <c r="E3440" s="4"/>
      <c r="F3440" s="1"/>
      <c r="G3440" s="1"/>
      <c r="H3440" s="1"/>
    </row>
    <row r="3441" spans="1:8" ht="15.5">
      <c r="A3441" s="3"/>
      <c r="B3441" s="2"/>
      <c r="C3441" s="2"/>
      <c r="D3441" s="4"/>
      <c r="E3441" s="4"/>
      <c r="F3441" s="1"/>
      <c r="G3441" s="1"/>
      <c r="H3441" s="1"/>
    </row>
    <row r="3442" spans="1:8" ht="15.5">
      <c r="A3442" s="3"/>
      <c r="B3442" s="2"/>
      <c r="C3442" s="2"/>
      <c r="D3442" s="4"/>
      <c r="E3442" s="4"/>
      <c r="F3442" s="1"/>
      <c r="G3442" s="1"/>
      <c r="H3442" s="1"/>
    </row>
    <row r="3443" spans="1:8" ht="15.5">
      <c r="A3443" s="3"/>
      <c r="B3443" s="2"/>
      <c r="C3443" s="2"/>
      <c r="D3443" s="4"/>
      <c r="E3443" s="4"/>
      <c r="F3443" s="1"/>
      <c r="G3443" s="1"/>
      <c r="H3443" s="1"/>
    </row>
    <row r="3444" spans="1:8" ht="15.5">
      <c r="A3444" s="3"/>
      <c r="B3444" s="2"/>
      <c r="C3444" s="2"/>
      <c r="D3444" s="4"/>
      <c r="E3444" s="4"/>
      <c r="F3444" s="1"/>
      <c r="G3444" s="1"/>
      <c r="H3444" s="1"/>
    </row>
    <row r="3445" spans="1:8" ht="15.5">
      <c r="A3445" s="3"/>
      <c r="B3445" s="2"/>
      <c r="C3445" s="2"/>
      <c r="D3445" s="4"/>
      <c r="E3445" s="4"/>
      <c r="F3445" s="1"/>
      <c r="G3445" s="1"/>
      <c r="H3445" s="1"/>
    </row>
    <row r="3446" spans="1:8" ht="15.5">
      <c r="A3446" s="3"/>
      <c r="B3446" s="2"/>
      <c r="C3446" s="2"/>
      <c r="D3446" s="4"/>
      <c r="E3446" s="4"/>
      <c r="F3446" s="1"/>
      <c r="G3446" s="1"/>
      <c r="H3446" s="1"/>
    </row>
    <row r="3447" spans="1:8" ht="15.5">
      <c r="A3447" s="3"/>
      <c r="B3447" s="2"/>
      <c r="C3447" s="2"/>
      <c r="D3447" s="4"/>
      <c r="E3447" s="4"/>
      <c r="F3447" s="1"/>
      <c r="G3447" s="1"/>
      <c r="H3447" s="1"/>
    </row>
    <row r="3448" spans="1:8" ht="15.5">
      <c r="A3448" s="3"/>
      <c r="B3448" s="2"/>
      <c r="C3448" s="2"/>
      <c r="D3448" s="4"/>
      <c r="E3448" s="4"/>
      <c r="F3448" s="1"/>
      <c r="G3448" s="1"/>
      <c r="H3448" s="1"/>
    </row>
    <row r="3449" spans="1:8" ht="15.5">
      <c r="A3449" s="3"/>
      <c r="B3449" s="2"/>
      <c r="C3449" s="2"/>
      <c r="D3449" s="4"/>
      <c r="E3449" s="4"/>
      <c r="F3449" s="1"/>
      <c r="G3449" s="1"/>
      <c r="H3449" s="1"/>
    </row>
    <row r="3450" spans="1:8" ht="15.5">
      <c r="A3450" s="3"/>
      <c r="B3450" s="2"/>
      <c r="C3450" s="2"/>
      <c r="D3450" s="4"/>
      <c r="E3450" s="4"/>
      <c r="F3450" s="1"/>
      <c r="G3450" s="1"/>
      <c r="H3450" s="1"/>
    </row>
    <row r="3451" spans="1:8" ht="15.5">
      <c r="A3451" s="3"/>
      <c r="B3451" s="2"/>
      <c r="C3451" s="2"/>
      <c r="D3451" s="4"/>
      <c r="E3451" s="4"/>
      <c r="F3451" s="1"/>
      <c r="G3451" s="1"/>
      <c r="H3451" s="1"/>
    </row>
    <row r="3452" spans="1:8" ht="15.5">
      <c r="A3452" s="3"/>
      <c r="B3452" s="2"/>
      <c r="C3452" s="2"/>
      <c r="D3452" s="4"/>
      <c r="E3452" s="4"/>
      <c r="F3452" s="1"/>
      <c r="G3452" s="1"/>
      <c r="H3452" s="1"/>
    </row>
    <row r="3453" spans="1:8" ht="15.5">
      <c r="A3453" s="3"/>
      <c r="B3453" s="2"/>
      <c r="C3453" s="2"/>
      <c r="D3453" s="4"/>
      <c r="E3453" s="4"/>
      <c r="F3453" s="1"/>
      <c r="G3453" s="1"/>
      <c r="H3453" s="1"/>
    </row>
    <row r="3454" spans="1:8" ht="15.5">
      <c r="A3454" s="3"/>
      <c r="B3454" s="2"/>
      <c r="C3454" s="2"/>
      <c r="D3454" s="4"/>
      <c r="E3454" s="4"/>
      <c r="F3454" s="1"/>
      <c r="G3454" s="1"/>
      <c r="H3454" s="1"/>
    </row>
    <row r="3455" spans="1:8" ht="15.5">
      <c r="A3455" s="3"/>
      <c r="B3455" s="2"/>
      <c r="C3455" s="2"/>
      <c r="D3455" s="4"/>
      <c r="E3455" s="4"/>
      <c r="F3455" s="1"/>
      <c r="G3455" s="1"/>
      <c r="H3455" s="1"/>
    </row>
    <row r="3456" spans="1:8" ht="15.5">
      <c r="A3456" s="3"/>
      <c r="B3456" s="2"/>
      <c r="C3456" s="2"/>
      <c r="D3456" s="4"/>
      <c r="E3456" s="4"/>
      <c r="F3456" s="1"/>
      <c r="G3456" s="1"/>
      <c r="H3456" s="1"/>
    </row>
    <row r="3457" spans="1:8" ht="15.5">
      <c r="A3457" s="3"/>
      <c r="B3457" s="2"/>
      <c r="C3457" s="2"/>
      <c r="D3457" s="4"/>
      <c r="E3457" s="4"/>
      <c r="F3457" s="1"/>
      <c r="G3457" s="1"/>
      <c r="H3457" s="1"/>
    </row>
    <row r="3458" spans="1:8" ht="15.5">
      <c r="A3458" s="3"/>
      <c r="B3458" s="2"/>
      <c r="C3458" s="2"/>
      <c r="D3458" s="4"/>
      <c r="E3458" s="4"/>
      <c r="F3458" s="1"/>
      <c r="G3458" s="1"/>
      <c r="H3458" s="1"/>
    </row>
    <row r="3459" spans="1:8" ht="15.5">
      <c r="A3459" s="3"/>
      <c r="B3459" s="2"/>
      <c r="C3459" s="2"/>
      <c r="D3459" s="4"/>
      <c r="E3459" s="4"/>
      <c r="F3459" s="1"/>
      <c r="G3459" s="1"/>
      <c r="H3459" s="1"/>
    </row>
    <row r="3460" spans="1:8" ht="15.5">
      <c r="A3460" s="3"/>
      <c r="B3460" s="2"/>
      <c r="C3460" s="2"/>
      <c r="D3460" s="4"/>
      <c r="E3460" s="4"/>
      <c r="F3460" s="1"/>
      <c r="G3460" s="1"/>
      <c r="H3460" s="1"/>
    </row>
    <row r="3461" spans="1:8" ht="15.5">
      <c r="A3461" s="3"/>
      <c r="B3461" s="2"/>
      <c r="C3461" s="2"/>
      <c r="D3461" s="4"/>
      <c r="E3461" s="4"/>
      <c r="F3461" s="1"/>
      <c r="G3461" s="1"/>
      <c r="H3461" s="1"/>
    </row>
    <row r="3462" spans="1:8" ht="15.5">
      <c r="A3462" s="3"/>
      <c r="B3462" s="2"/>
      <c r="C3462" s="2"/>
      <c r="D3462" s="4"/>
      <c r="E3462" s="4"/>
      <c r="F3462" s="1"/>
      <c r="G3462" s="1"/>
      <c r="H3462" s="1"/>
    </row>
    <row r="3463" spans="1:8" ht="15.5">
      <c r="A3463" s="3"/>
      <c r="B3463" s="2"/>
      <c r="C3463" s="2"/>
      <c r="D3463" s="4"/>
      <c r="E3463" s="4"/>
      <c r="F3463" s="1"/>
      <c r="G3463" s="1"/>
      <c r="H3463" s="1"/>
    </row>
    <row r="3464" spans="1:8" ht="15.5">
      <c r="A3464" s="3"/>
      <c r="B3464" s="2"/>
      <c r="C3464" s="2"/>
      <c r="D3464" s="4"/>
      <c r="E3464" s="4"/>
      <c r="F3464" s="1"/>
      <c r="G3464" s="1"/>
      <c r="H3464" s="1"/>
    </row>
    <row r="3465" spans="1:8" ht="15.5">
      <c r="A3465" s="3"/>
      <c r="B3465" s="2"/>
      <c r="C3465" s="2"/>
      <c r="D3465" s="4"/>
      <c r="E3465" s="4"/>
      <c r="F3465" s="1"/>
      <c r="G3465" s="1"/>
      <c r="H3465" s="1"/>
    </row>
    <row r="3466" spans="1:8" ht="15.5">
      <c r="A3466" s="3"/>
      <c r="B3466" s="2"/>
      <c r="C3466" s="2"/>
      <c r="D3466" s="4"/>
      <c r="E3466" s="4"/>
      <c r="F3466" s="1"/>
      <c r="G3466" s="1"/>
      <c r="H3466" s="1"/>
    </row>
    <row r="3467" spans="1:8" ht="15.5">
      <c r="A3467" s="3"/>
      <c r="B3467" s="2"/>
      <c r="C3467" s="2"/>
      <c r="D3467" s="4"/>
      <c r="E3467" s="4"/>
      <c r="F3467" s="1"/>
      <c r="G3467" s="1"/>
      <c r="H3467" s="1"/>
    </row>
    <row r="3468" spans="1:8" ht="15.5">
      <c r="A3468" s="3"/>
      <c r="B3468" s="2"/>
      <c r="C3468" s="2"/>
      <c r="D3468" s="4"/>
      <c r="E3468" s="4"/>
      <c r="F3468" s="1"/>
      <c r="G3468" s="1"/>
      <c r="H3468" s="1"/>
    </row>
    <row r="3469" spans="1:8" ht="15.5">
      <c r="A3469" s="3"/>
      <c r="B3469" s="2"/>
      <c r="C3469" s="2"/>
      <c r="D3469" s="4"/>
      <c r="E3469" s="4"/>
      <c r="F3469" s="1"/>
      <c r="G3469" s="1"/>
      <c r="H3469" s="1"/>
    </row>
    <row r="3470" spans="1:8" ht="15.5">
      <c r="A3470" s="3"/>
      <c r="B3470" s="2"/>
      <c r="C3470" s="2"/>
      <c r="D3470" s="4"/>
      <c r="E3470" s="4"/>
      <c r="F3470" s="1"/>
      <c r="G3470" s="1"/>
      <c r="H3470" s="1"/>
    </row>
    <row r="3472" spans="1:8" ht="17.5">
      <c r="A3472" s="705" t="s">
        <v>0</v>
      </c>
      <c r="B3472" s="705"/>
      <c r="C3472" s="705"/>
      <c r="D3472" s="705"/>
      <c r="E3472" s="705"/>
      <c r="F3472" s="705"/>
      <c r="G3472" s="705"/>
      <c r="H3472" s="705"/>
    </row>
    <row r="3473" spans="1:11" ht="15.5">
      <c r="A3473" s="739" t="s">
        <v>11</v>
      </c>
      <c r="B3473" s="739"/>
      <c r="C3473" s="739"/>
      <c r="D3473" s="739"/>
      <c r="E3473" s="739"/>
      <c r="F3473" s="739"/>
      <c r="G3473" s="739"/>
      <c r="H3473" s="739"/>
    </row>
    <row r="3474" spans="1:11" ht="15.5">
      <c r="A3474" s="739" t="s">
        <v>12</v>
      </c>
      <c r="B3474" s="739"/>
      <c r="C3474" s="739"/>
      <c r="D3474" s="739"/>
      <c r="E3474" s="739"/>
      <c r="F3474" s="739"/>
      <c r="G3474" s="739"/>
      <c r="H3474" s="739"/>
    </row>
    <row r="3475" spans="1:11" ht="15.5">
      <c r="A3475" s="3"/>
      <c r="B3475" s="2"/>
      <c r="C3475" s="2"/>
      <c r="D3475" s="4"/>
      <c r="E3475" s="4"/>
      <c r="F3475" s="1"/>
      <c r="G3475" s="1"/>
      <c r="H3475" s="1"/>
    </row>
    <row r="3476" spans="1:11" ht="15.5">
      <c r="A3476" s="3"/>
      <c r="B3476" s="2"/>
      <c r="C3476" s="2"/>
      <c r="D3476" s="4"/>
      <c r="E3476" s="4"/>
      <c r="F3476" s="1"/>
      <c r="G3476" s="1"/>
      <c r="H3476" s="639" t="s">
        <v>952</v>
      </c>
    </row>
    <row r="3477" spans="1:11" ht="15.5">
      <c r="A3477" s="740" t="s">
        <v>865</v>
      </c>
      <c r="B3477" s="741"/>
      <c r="C3477" s="741"/>
      <c r="D3477" s="741"/>
      <c r="E3477" s="741"/>
      <c r="F3477" s="1"/>
      <c r="G3477" s="1"/>
      <c r="H3477" s="1"/>
    </row>
    <row r="3478" spans="1:11" ht="16" thickBot="1">
      <c r="A3478" s="3"/>
      <c r="B3478" s="5"/>
      <c r="C3478" s="2"/>
      <c r="D3478" s="4"/>
      <c r="E3478" s="4"/>
      <c r="F3478" s="1"/>
      <c r="G3478" s="1"/>
      <c r="H3478" s="1"/>
    </row>
    <row r="3479" spans="1:11" ht="16.5" thickTop="1" thickBot="1">
      <c r="A3479" s="6" t="s">
        <v>3</v>
      </c>
      <c r="B3479" s="616" t="s">
        <v>901</v>
      </c>
      <c r="C3479" s="616" t="s">
        <v>291</v>
      </c>
      <c r="D3479" s="7" t="s">
        <v>4</v>
      </c>
      <c r="E3479" s="7" t="s">
        <v>13</v>
      </c>
      <c r="F3479" s="8" t="s">
        <v>6</v>
      </c>
      <c r="G3479" s="8" t="s">
        <v>7</v>
      </c>
      <c r="H3479" s="9" t="s">
        <v>8</v>
      </c>
    </row>
    <row r="3480" spans="1:11" ht="13" thickTop="1">
      <c r="A3480" s="154">
        <v>1</v>
      </c>
      <c r="B3480" s="155" t="s">
        <v>896</v>
      </c>
      <c r="C3480" s="156" t="s">
        <v>16</v>
      </c>
      <c r="D3480" s="155"/>
      <c r="E3480" s="155" t="s">
        <v>136</v>
      </c>
      <c r="F3480" s="157">
        <v>5002076.3899999997</v>
      </c>
      <c r="G3480" s="158"/>
      <c r="H3480" s="159"/>
    </row>
    <row r="3481" spans="1:11">
      <c r="A3481" s="54"/>
      <c r="B3481" s="57"/>
      <c r="C3481" s="153"/>
      <c r="D3481" s="57"/>
      <c r="E3481" s="57"/>
      <c r="F3481" s="129"/>
      <c r="G3481" s="130"/>
      <c r="H3481" s="131"/>
    </row>
    <row r="3482" spans="1:11">
      <c r="A3482" s="54"/>
      <c r="B3482" s="57"/>
      <c r="C3482" s="153"/>
      <c r="D3482" s="57"/>
      <c r="E3482" s="57"/>
      <c r="F3482" s="129"/>
      <c r="G3482" s="130"/>
      <c r="H3482" s="131"/>
    </row>
    <row r="3483" spans="1:11">
      <c r="A3483" s="54"/>
      <c r="B3483" s="57"/>
      <c r="C3483" s="153"/>
      <c r="D3483" s="57"/>
      <c r="E3483" s="57"/>
      <c r="F3483" s="129"/>
      <c r="G3483" s="130"/>
      <c r="H3483" s="131"/>
    </row>
    <row r="3484" spans="1:11">
      <c r="A3484" s="54"/>
      <c r="B3484" s="57"/>
      <c r="C3484" s="153"/>
      <c r="D3484" s="57"/>
      <c r="E3484" s="57"/>
      <c r="F3484" s="129"/>
      <c r="G3484" s="130"/>
      <c r="H3484" s="131"/>
    </row>
    <row r="3485" spans="1:11" ht="13" thickBot="1">
      <c r="A3485" s="96"/>
      <c r="B3485" s="97"/>
      <c r="C3485" s="150"/>
      <c r="D3485" s="97"/>
      <c r="E3485" s="97"/>
      <c r="F3485" s="136"/>
      <c r="G3485" s="148"/>
      <c r="H3485" s="149"/>
    </row>
    <row r="3486" spans="1:11" ht="14" thickTop="1" thickBot="1">
      <c r="A3486" s="744" t="s">
        <v>10</v>
      </c>
      <c r="B3486" s="745"/>
      <c r="C3486" s="745"/>
      <c r="D3486" s="109"/>
      <c r="E3486" s="109"/>
      <c r="F3486" s="62">
        <f>SUM(F3455:F3485)</f>
        <v>5002076.3899999997</v>
      </c>
      <c r="G3486" s="62">
        <f>SUM(G3455:G3485)</f>
        <v>0</v>
      </c>
      <c r="H3486" s="63">
        <f>SUM(F3486-G3486)</f>
        <v>5002076.3899999997</v>
      </c>
      <c r="I3486" s="44">
        <f>F3486</f>
        <v>5002076.3899999997</v>
      </c>
      <c r="J3486" s="44">
        <f>G3486</f>
        <v>0</v>
      </c>
      <c r="K3486" s="44">
        <f>H3486</f>
        <v>5002076.3899999997</v>
      </c>
    </row>
    <row r="3487" spans="1:11" ht="16" thickTop="1">
      <c r="A3487" s="3"/>
      <c r="B3487" s="2"/>
      <c r="C3487" s="2"/>
      <c r="D3487" s="4"/>
      <c r="E3487" s="4"/>
      <c r="F3487" s="1"/>
      <c r="G3487" s="1"/>
      <c r="H3487" s="1"/>
    </row>
    <row r="3488" spans="1:11" ht="15.5">
      <c r="A3488" s="3"/>
      <c r="B3488" s="2"/>
      <c r="C3488" s="2"/>
      <c r="D3488" s="4"/>
      <c r="E3488" s="4"/>
      <c r="F3488" s="1"/>
      <c r="G3488" s="1"/>
      <c r="H3488" s="1"/>
    </row>
    <row r="3489" spans="1:8" ht="15.5">
      <c r="A3489" s="3"/>
      <c r="B3489" s="2"/>
      <c r="C3489" s="2"/>
      <c r="D3489" s="4"/>
      <c r="E3489" s="4"/>
      <c r="F3489" s="1"/>
      <c r="G3489" s="1"/>
      <c r="H3489" s="1"/>
    </row>
    <row r="3490" spans="1:8" ht="15.5">
      <c r="A3490" s="3"/>
      <c r="B3490" s="2"/>
      <c r="C3490" s="2"/>
      <c r="D3490" s="4"/>
      <c r="E3490" s="4"/>
      <c r="F3490" s="1"/>
      <c r="G3490" s="1"/>
      <c r="H3490" s="1"/>
    </row>
    <row r="3491" spans="1:8" ht="15.5">
      <c r="A3491" s="3"/>
      <c r="B3491" s="2"/>
      <c r="C3491" s="160"/>
      <c r="D3491" s="161"/>
      <c r="E3491" s="161"/>
      <c r="G3491" s="1"/>
      <c r="H3491" s="1"/>
    </row>
    <row r="3492" spans="1:8" ht="15.5">
      <c r="A3492" s="3"/>
      <c r="B3492" s="2"/>
      <c r="C3492" s="2"/>
      <c r="D3492" s="4"/>
      <c r="E3492" s="4"/>
      <c r="F3492" s="1"/>
      <c r="G3492" s="1"/>
      <c r="H3492" s="1"/>
    </row>
    <row r="3493" spans="1:8" ht="15.5">
      <c r="A3493" s="3"/>
      <c r="B3493" s="2"/>
      <c r="C3493" s="2"/>
      <c r="D3493" s="4"/>
      <c r="E3493" s="4"/>
      <c r="F3493" s="1"/>
      <c r="G3493" s="1"/>
      <c r="H3493" s="1"/>
    </row>
    <row r="3494" spans="1:8" ht="15.5">
      <c r="A3494" s="3"/>
      <c r="B3494" s="2"/>
      <c r="C3494" s="2"/>
      <c r="D3494" s="4"/>
      <c r="E3494" s="4"/>
      <c r="F3494" s="1"/>
      <c r="G3494" s="1"/>
      <c r="H3494" s="1"/>
    </row>
    <row r="3495" spans="1:8" ht="15.5">
      <c r="A3495" s="3"/>
      <c r="B3495" s="2"/>
      <c r="C3495" s="2"/>
      <c r="D3495" s="4"/>
      <c r="E3495" s="4"/>
      <c r="F3495" s="1"/>
      <c r="G3495" s="1"/>
      <c r="H3495" s="1"/>
    </row>
    <row r="3496" spans="1:8" ht="15.5">
      <c r="A3496" s="3"/>
      <c r="B3496" s="2"/>
      <c r="C3496" s="2"/>
      <c r="D3496" s="4"/>
      <c r="E3496" s="4"/>
      <c r="F3496" s="1"/>
      <c r="G3496" s="1"/>
      <c r="H3496" s="1"/>
    </row>
    <row r="3497" spans="1:8" ht="15.5">
      <c r="A3497" s="3"/>
      <c r="B3497" s="2"/>
      <c r="C3497" s="2"/>
      <c r="D3497" s="4"/>
      <c r="E3497" s="4"/>
      <c r="F3497" s="1"/>
      <c r="G3497" s="1"/>
      <c r="H3497" s="1"/>
    </row>
    <row r="3498" spans="1:8" ht="15.5">
      <c r="A3498" s="3"/>
      <c r="B3498" s="2"/>
      <c r="C3498" s="2"/>
      <c r="D3498" s="4"/>
      <c r="E3498" s="4"/>
      <c r="F3498" s="1"/>
      <c r="G3498" s="1"/>
      <c r="H3498" s="1"/>
    </row>
    <row r="3499" spans="1:8" ht="15.5">
      <c r="A3499" s="3"/>
      <c r="B3499" s="2"/>
      <c r="C3499" s="2"/>
      <c r="D3499" s="4"/>
      <c r="E3499" s="4"/>
      <c r="F3499" s="1"/>
      <c r="G3499" s="1"/>
      <c r="H3499" s="1"/>
    </row>
    <row r="3500" spans="1:8" ht="15.5">
      <c r="A3500" s="3"/>
      <c r="B3500" s="2"/>
      <c r="C3500" s="2"/>
      <c r="D3500" s="4"/>
      <c r="E3500" s="4"/>
      <c r="F3500" s="1"/>
      <c r="G3500" s="1"/>
      <c r="H3500" s="1"/>
    </row>
    <row r="3501" spans="1:8" ht="15.5">
      <c r="A3501" s="3"/>
      <c r="B3501" s="2"/>
      <c r="C3501" s="2"/>
      <c r="D3501" s="4"/>
      <c r="E3501" s="4"/>
      <c r="F3501" s="1"/>
      <c r="G3501" s="1"/>
      <c r="H3501" s="1"/>
    </row>
    <row r="3502" spans="1:8" ht="15.5">
      <c r="A3502" s="3"/>
      <c r="B3502" s="2"/>
      <c r="C3502" s="2"/>
      <c r="D3502" s="4"/>
      <c r="E3502" s="4"/>
      <c r="F3502" s="1"/>
      <c r="G3502" s="1"/>
      <c r="H3502" s="1"/>
    </row>
    <row r="3503" spans="1:8" ht="15.5">
      <c r="A3503" s="3"/>
      <c r="B3503" s="2"/>
      <c r="C3503" s="2"/>
      <c r="D3503" s="4"/>
      <c r="E3503" s="4"/>
      <c r="F3503" s="1"/>
      <c r="G3503" s="1"/>
      <c r="H3503" s="1"/>
    </row>
    <row r="3504" spans="1:8" ht="15.5">
      <c r="A3504" s="3"/>
      <c r="B3504" s="2"/>
      <c r="C3504" s="2"/>
      <c r="D3504" s="4"/>
      <c r="E3504" s="4"/>
      <c r="F3504" s="1"/>
      <c r="G3504" s="1"/>
      <c r="H3504" s="1"/>
    </row>
    <row r="3505" spans="1:8" ht="15.5">
      <c r="A3505" s="3"/>
      <c r="B3505" s="2"/>
      <c r="C3505" s="2"/>
      <c r="D3505" s="4"/>
      <c r="E3505" s="4"/>
      <c r="F3505" s="1"/>
      <c r="G3505" s="1"/>
      <c r="H3505" s="1"/>
    </row>
    <row r="3506" spans="1:8" ht="15.5">
      <c r="A3506" s="3"/>
      <c r="B3506" s="2"/>
      <c r="C3506" s="2"/>
      <c r="D3506" s="4"/>
      <c r="E3506" s="4"/>
      <c r="F3506" s="1"/>
      <c r="G3506" s="1"/>
      <c r="H3506" s="1"/>
    </row>
    <row r="3507" spans="1:8" ht="15.5">
      <c r="A3507" s="3"/>
      <c r="B3507" s="2"/>
      <c r="C3507" s="2"/>
      <c r="D3507" s="4"/>
      <c r="E3507" s="4"/>
      <c r="F3507" s="1"/>
      <c r="G3507" s="1"/>
      <c r="H3507" s="1"/>
    </row>
    <row r="3508" spans="1:8" ht="15.5">
      <c r="A3508" s="3"/>
      <c r="B3508" s="2"/>
      <c r="C3508" s="2"/>
      <c r="D3508" s="4"/>
      <c r="E3508" s="4"/>
      <c r="F3508" s="1"/>
      <c r="G3508" s="1"/>
      <c r="H3508" s="1"/>
    </row>
    <row r="3509" spans="1:8" ht="15.5">
      <c r="A3509" s="3"/>
      <c r="B3509" s="2"/>
      <c r="C3509" s="2"/>
      <c r="D3509" s="4"/>
      <c r="E3509" s="4"/>
      <c r="F3509" s="1"/>
      <c r="G3509" s="1"/>
      <c r="H3509" s="1"/>
    </row>
    <row r="3510" spans="1:8" ht="15.5">
      <c r="A3510" s="3"/>
      <c r="B3510" s="2"/>
      <c r="C3510" s="2"/>
      <c r="D3510" s="4"/>
      <c r="E3510" s="4"/>
      <c r="F3510" s="1"/>
      <c r="G3510" s="1"/>
      <c r="H3510" s="1"/>
    </row>
    <row r="3511" spans="1:8" ht="15.5">
      <c r="A3511" s="3"/>
      <c r="B3511" s="2"/>
      <c r="C3511" s="2"/>
      <c r="D3511" s="4"/>
      <c r="E3511" s="4"/>
      <c r="F3511" s="1"/>
      <c r="G3511" s="1"/>
      <c r="H3511" s="1"/>
    </row>
    <row r="3512" spans="1:8" ht="15.5">
      <c r="A3512" s="3"/>
      <c r="B3512" s="2"/>
      <c r="C3512" s="2"/>
      <c r="D3512" s="4"/>
      <c r="E3512" s="4"/>
      <c r="F3512" s="1"/>
      <c r="G3512" s="1"/>
      <c r="H3512" s="1"/>
    </row>
    <row r="3513" spans="1:8" ht="15.5">
      <c r="A3513" s="3"/>
      <c r="B3513" s="2"/>
      <c r="C3513" s="2"/>
      <c r="D3513" s="4"/>
      <c r="E3513" s="4"/>
      <c r="F3513" s="1"/>
      <c r="G3513" s="1"/>
      <c r="H3513" s="1"/>
    </row>
    <row r="3514" spans="1:8" ht="15.5">
      <c r="A3514" s="3"/>
      <c r="B3514" s="2"/>
      <c r="C3514" s="2"/>
      <c r="D3514" s="4"/>
      <c r="E3514" s="4"/>
      <c r="F3514" s="1"/>
      <c r="G3514" s="1"/>
      <c r="H3514" s="1"/>
    </row>
    <row r="3515" spans="1:8" ht="15.5">
      <c r="A3515" s="3"/>
      <c r="B3515" s="2"/>
      <c r="C3515" s="2"/>
      <c r="D3515" s="4"/>
      <c r="E3515" s="4"/>
      <c r="F3515" s="1"/>
      <c r="G3515" s="1"/>
      <c r="H3515" s="1"/>
    </row>
    <row r="3516" spans="1:8" ht="15.5">
      <c r="A3516" s="3"/>
      <c r="B3516" s="2"/>
      <c r="C3516" s="2"/>
      <c r="D3516" s="4"/>
      <c r="E3516" s="4"/>
      <c r="F3516" s="1"/>
      <c r="G3516" s="1"/>
      <c r="H3516" s="1"/>
    </row>
    <row r="3517" spans="1:8" ht="15.5">
      <c r="A3517" s="3"/>
      <c r="B3517" s="2"/>
      <c r="C3517" s="2"/>
      <c r="D3517" s="4"/>
      <c r="E3517" s="4"/>
      <c r="F3517" s="1"/>
      <c r="G3517" s="1"/>
      <c r="H3517" s="1"/>
    </row>
    <row r="3518" spans="1:8" ht="15.5">
      <c r="A3518" s="3"/>
      <c r="B3518" s="2"/>
      <c r="C3518" s="2"/>
      <c r="D3518" s="4"/>
      <c r="E3518" s="4"/>
      <c r="F3518" s="1"/>
      <c r="G3518" s="1"/>
      <c r="H3518" s="1"/>
    </row>
    <row r="3519" spans="1:8" ht="15.5">
      <c r="A3519" s="3"/>
      <c r="B3519" s="2"/>
      <c r="C3519" s="2"/>
      <c r="D3519" s="4"/>
      <c r="E3519" s="4"/>
      <c r="F3519" s="1"/>
      <c r="G3519" s="1"/>
      <c r="H3519" s="1"/>
    </row>
    <row r="3520" spans="1:8" ht="15.5">
      <c r="A3520" s="3"/>
      <c r="B3520" s="2"/>
      <c r="C3520" s="2"/>
      <c r="D3520" s="4"/>
      <c r="E3520" s="4"/>
      <c r="F3520" s="1"/>
      <c r="G3520" s="1"/>
      <c r="H3520" s="1"/>
    </row>
    <row r="3521" spans="1:11" ht="15.5">
      <c r="A3521" s="3"/>
      <c r="B3521" s="2"/>
      <c r="C3521" s="2"/>
      <c r="D3521" s="4"/>
      <c r="E3521" s="4"/>
      <c r="F3521" s="1"/>
      <c r="G3521" s="1"/>
      <c r="H3521" s="1"/>
    </row>
    <row r="3522" spans="1:11" ht="17.5">
      <c r="A3522" s="705" t="s">
        <v>0</v>
      </c>
      <c r="B3522" s="705"/>
      <c r="C3522" s="705"/>
      <c r="D3522" s="705"/>
      <c r="E3522" s="705"/>
      <c r="F3522" s="705"/>
      <c r="G3522" s="705"/>
      <c r="H3522" s="705"/>
    </row>
    <row r="3523" spans="1:11" ht="15.5">
      <c r="A3523" s="739" t="s">
        <v>11</v>
      </c>
      <c r="B3523" s="739"/>
      <c r="C3523" s="739"/>
      <c r="D3523" s="739"/>
      <c r="E3523" s="739"/>
      <c r="F3523" s="739"/>
      <c r="G3523" s="739"/>
      <c r="H3523" s="739"/>
    </row>
    <row r="3524" spans="1:11" ht="15.5">
      <c r="A3524" s="699" t="s">
        <v>12</v>
      </c>
      <c r="B3524" s="699"/>
      <c r="C3524" s="699"/>
      <c r="D3524" s="699"/>
      <c r="E3524" s="699"/>
      <c r="F3524" s="699"/>
      <c r="G3524" s="699"/>
      <c r="H3524" s="699"/>
    </row>
    <row r="3525" spans="1:11" ht="15.5">
      <c r="A3525" s="3"/>
      <c r="B3525" s="2"/>
      <c r="C3525" s="2"/>
      <c r="D3525" s="4"/>
      <c r="E3525" s="4"/>
      <c r="F3525" s="1"/>
      <c r="G3525" s="1"/>
      <c r="H3525" s="1"/>
    </row>
    <row r="3526" spans="1:11" ht="15.5">
      <c r="A3526" s="3"/>
      <c r="B3526" s="2"/>
      <c r="C3526" s="2"/>
      <c r="D3526" s="4"/>
      <c r="E3526" s="4"/>
      <c r="F3526" s="1"/>
      <c r="G3526" s="1"/>
      <c r="H3526" s="639" t="s">
        <v>953</v>
      </c>
    </row>
    <row r="3527" spans="1:11" ht="15.5">
      <c r="A3527" s="740" t="s">
        <v>866</v>
      </c>
      <c r="B3527" s="741"/>
      <c r="C3527" s="741"/>
      <c r="D3527" s="741"/>
      <c r="E3527" s="741"/>
      <c r="F3527" s="1"/>
      <c r="G3527" s="1"/>
      <c r="H3527" s="1"/>
    </row>
    <row r="3528" spans="1:11" ht="16" thickBot="1">
      <c r="A3528" s="3"/>
      <c r="B3528" s="5"/>
      <c r="C3528" s="2"/>
      <c r="D3528" s="4"/>
      <c r="E3528" s="4"/>
      <c r="F3528" s="1"/>
      <c r="G3528" s="1"/>
      <c r="H3528" s="1"/>
    </row>
    <row r="3529" spans="1:11" s="175" customFormat="1" ht="16.5" thickTop="1" thickBot="1">
      <c r="A3529" s="171" t="s">
        <v>3</v>
      </c>
      <c r="B3529" s="16" t="s">
        <v>901</v>
      </c>
      <c r="C3529" s="16" t="s">
        <v>291</v>
      </c>
      <c r="D3529" s="172" t="s">
        <v>4</v>
      </c>
      <c r="E3529" s="172" t="s">
        <v>13</v>
      </c>
      <c r="F3529" s="173" t="s">
        <v>6</v>
      </c>
      <c r="G3529" s="173" t="s">
        <v>7</v>
      </c>
      <c r="H3529" s="174" t="s">
        <v>8</v>
      </c>
      <c r="I3529" s="230"/>
      <c r="J3529" s="230"/>
      <c r="K3529" s="230"/>
    </row>
    <row r="3530" spans="1:11" ht="13" thickTop="1">
      <c r="A3530" s="48">
        <v>1</v>
      </c>
      <c r="B3530" s="78" t="s">
        <v>896</v>
      </c>
      <c r="C3530" s="116" t="s">
        <v>124</v>
      </c>
      <c r="D3530" s="125"/>
      <c r="E3530" s="125"/>
      <c r="F3530" s="126"/>
      <c r="G3530" s="127"/>
      <c r="H3530" s="128"/>
    </row>
    <row r="3531" spans="1:11">
      <c r="A3531" s="54">
        <v>2</v>
      </c>
      <c r="B3531" s="78" t="s">
        <v>897</v>
      </c>
      <c r="C3531" s="76" t="s">
        <v>22</v>
      </c>
      <c r="D3531" s="40"/>
      <c r="E3531" s="125" t="s">
        <v>134</v>
      </c>
      <c r="F3531" s="129">
        <v>750000000</v>
      </c>
      <c r="G3531" s="130"/>
      <c r="H3531" s="131"/>
    </row>
    <row r="3532" spans="1:11">
      <c r="A3532" s="54">
        <v>3</v>
      </c>
      <c r="B3532" s="75" t="s">
        <v>898</v>
      </c>
      <c r="C3532" s="76" t="s">
        <v>22</v>
      </c>
      <c r="D3532" s="40"/>
      <c r="E3532" s="40" t="s">
        <v>134</v>
      </c>
      <c r="F3532" s="129">
        <v>0</v>
      </c>
      <c r="G3532" s="130"/>
      <c r="H3532" s="131"/>
    </row>
    <row r="3533" spans="1:11">
      <c r="A3533" s="54">
        <v>4</v>
      </c>
      <c r="B3533" s="75" t="s">
        <v>899</v>
      </c>
      <c r="C3533" s="76" t="s">
        <v>22</v>
      </c>
      <c r="D3533" s="40"/>
      <c r="E3533" s="40" t="s">
        <v>134</v>
      </c>
      <c r="F3533" s="129">
        <v>750000000</v>
      </c>
      <c r="G3533" s="130"/>
      <c r="H3533" s="131"/>
    </row>
    <row r="3534" spans="1:11">
      <c r="A3534" s="54">
        <v>5</v>
      </c>
      <c r="B3534" s="75" t="s">
        <v>896</v>
      </c>
      <c r="C3534" s="76" t="s">
        <v>22</v>
      </c>
      <c r="D3534" s="40"/>
      <c r="E3534" s="40" t="s">
        <v>134</v>
      </c>
      <c r="F3534" s="129">
        <v>500000000</v>
      </c>
      <c r="G3534" s="130"/>
      <c r="H3534" s="131"/>
    </row>
    <row r="3535" spans="1:11">
      <c r="A3535" s="54">
        <v>6</v>
      </c>
      <c r="B3535" s="57" t="s">
        <v>896</v>
      </c>
      <c r="C3535" s="153" t="s">
        <v>24</v>
      </c>
      <c r="D3535" s="57"/>
      <c r="E3535" s="57" t="s">
        <v>137</v>
      </c>
      <c r="F3535" s="44">
        <v>9913140.9399999995</v>
      </c>
      <c r="G3535" s="130"/>
      <c r="H3535" s="131"/>
    </row>
    <row r="3536" spans="1:11">
      <c r="A3536" s="54">
        <v>7</v>
      </c>
      <c r="B3536" s="57" t="s">
        <v>896</v>
      </c>
      <c r="C3536" s="153" t="s">
        <v>200</v>
      </c>
      <c r="D3536" s="57"/>
      <c r="E3536" s="57" t="s">
        <v>168</v>
      </c>
      <c r="F3536" s="129"/>
      <c r="G3536" s="205"/>
      <c r="H3536" s="131"/>
    </row>
    <row r="3537" spans="1:11">
      <c r="A3537" s="54">
        <v>8</v>
      </c>
      <c r="B3537" s="57" t="s">
        <v>896</v>
      </c>
      <c r="C3537" s="153" t="s">
        <v>202</v>
      </c>
      <c r="D3537" s="57"/>
      <c r="E3537" s="57" t="s">
        <v>176</v>
      </c>
      <c r="F3537" s="129"/>
      <c r="G3537" s="129"/>
      <c r="H3537" s="131"/>
    </row>
    <row r="3538" spans="1:11">
      <c r="A3538" s="54">
        <v>9</v>
      </c>
      <c r="B3538" s="78" t="s">
        <v>896</v>
      </c>
      <c r="C3538" s="170" t="s">
        <v>792</v>
      </c>
      <c r="D3538" s="40"/>
      <c r="E3538" s="40" t="s">
        <v>324</v>
      </c>
      <c r="F3538" s="129"/>
      <c r="G3538" s="130"/>
      <c r="H3538" s="131"/>
    </row>
    <row r="3539" spans="1:11">
      <c r="A3539" s="54">
        <v>10</v>
      </c>
      <c r="B3539" s="57" t="s">
        <v>896</v>
      </c>
      <c r="C3539" s="153" t="s">
        <v>885</v>
      </c>
      <c r="D3539" s="57"/>
      <c r="E3539" s="57" t="s">
        <v>133</v>
      </c>
      <c r="F3539" s="129">
        <v>86508459</v>
      </c>
      <c r="G3539" s="130"/>
      <c r="H3539" s="131"/>
    </row>
    <row r="3540" spans="1:11">
      <c r="A3540" s="54">
        <v>11</v>
      </c>
      <c r="B3540" s="57" t="s">
        <v>896</v>
      </c>
      <c r="C3540" s="153" t="s">
        <v>900</v>
      </c>
      <c r="D3540" s="57"/>
      <c r="E3540" s="57" t="s">
        <v>327</v>
      </c>
      <c r="F3540" s="129"/>
      <c r="G3540" s="130">
        <v>28191061</v>
      </c>
      <c r="H3540" s="131"/>
    </row>
    <row r="3541" spans="1:11" ht="13" thickBot="1">
      <c r="A3541" s="54"/>
      <c r="B3541" s="97"/>
      <c r="C3541" s="150"/>
      <c r="D3541" s="97"/>
      <c r="E3541" s="97"/>
      <c r="F3541" s="136"/>
      <c r="G3541" s="148"/>
      <c r="H3541" s="149"/>
    </row>
    <row r="3542" spans="1:11" s="175" customFormat="1" ht="14" thickTop="1" thickBot="1">
      <c r="A3542" s="756" t="s">
        <v>10</v>
      </c>
      <c r="B3542" s="757"/>
      <c r="C3542" s="757"/>
      <c r="D3542" s="91"/>
      <c r="E3542" s="91"/>
      <c r="F3542" s="62">
        <f>SUM(F3530:F3541)</f>
        <v>2096421599.9400001</v>
      </c>
      <c r="G3542" s="62">
        <f>SUM(G3530:G3541)</f>
        <v>28191061</v>
      </c>
      <c r="H3542" s="63">
        <f>SUM(F3542-G3542)</f>
        <v>2068230538.9400001</v>
      </c>
      <c r="I3542" s="230">
        <f>F3542</f>
        <v>2096421599.9400001</v>
      </c>
      <c r="J3542" s="230">
        <f>G3542</f>
        <v>28191061</v>
      </c>
      <c r="K3542" s="230">
        <f>H3542</f>
        <v>2068230538.9400001</v>
      </c>
    </row>
    <row r="3543" spans="1:11" ht="16" thickTop="1">
      <c r="A3543" s="3"/>
      <c r="B3543" s="2"/>
      <c r="C3543" s="2"/>
      <c r="D3543" s="4"/>
      <c r="E3543" s="4"/>
      <c r="F3543" s="1"/>
      <c r="G3543" s="1"/>
      <c r="H3543" s="1"/>
    </row>
    <row r="3544" spans="1:11" ht="15.5">
      <c r="A3544" s="3"/>
      <c r="B3544" s="2"/>
      <c r="C3544" s="2"/>
      <c r="D3544" s="4"/>
      <c r="E3544" s="4"/>
      <c r="F3544" s="1"/>
      <c r="G3544" s="1"/>
      <c r="H3544" s="1"/>
    </row>
    <row r="3545" spans="1:11" ht="15.5">
      <c r="A3545" s="3"/>
      <c r="B3545" s="2"/>
      <c r="C3545" s="2"/>
      <c r="D3545" s="4"/>
      <c r="E3545" s="4"/>
      <c r="F3545" s="1"/>
      <c r="G3545" s="1"/>
      <c r="H3545" s="1"/>
    </row>
    <row r="3546" spans="1:11" ht="15.5">
      <c r="A3546" s="3"/>
      <c r="B3546" s="2"/>
      <c r="C3546" s="2"/>
      <c r="D3546" s="4"/>
      <c r="E3546" s="4"/>
      <c r="F3546" s="1"/>
      <c r="G3546" s="1"/>
      <c r="H3546" s="1"/>
    </row>
    <row r="3547" spans="1:11" ht="15.5">
      <c r="A3547" s="3"/>
      <c r="B3547" s="2"/>
      <c r="C3547" s="2"/>
      <c r="D3547" s="4"/>
      <c r="E3547" s="4"/>
      <c r="F3547" s="1"/>
      <c r="G3547" s="1"/>
      <c r="H3547" s="1"/>
    </row>
    <row r="3548" spans="1:11" ht="15.5">
      <c r="A3548" s="3"/>
      <c r="B3548" s="2"/>
      <c r="C3548" s="2"/>
      <c r="D3548" s="4"/>
      <c r="E3548" s="4"/>
      <c r="F3548" s="1"/>
      <c r="G3548" s="1"/>
      <c r="H3548" s="1"/>
    </row>
    <row r="3549" spans="1:11" ht="15.5">
      <c r="A3549" s="3"/>
      <c r="B3549" s="2"/>
      <c r="C3549" s="2"/>
      <c r="D3549" s="4"/>
      <c r="E3549" s="4"/>
      <c r="F3549" s="1"/>
      <c r="G3549" s="1"/>
      <c r="H3549" s="1"/>
    </row>
    <row r="3550" spans="1:11" ht="15.5">
      <c r="A3550" s="3"/>
      <c r="B3550" s="2"/>
      <c r="C3550" s="2"/>
      <c r="D3550" s="4"/>
      <c r="E3550" s="4"/>
      <c r="F3550" s="1"/>
      <c r="G3550" s="1"/>
      <c r="H3550" s="1"/>
    </row>
    <row r="3551" spans="1:11" ht="15.5">
      <c r="A3551" s="3"/>
      <c r="B3551" s="2"/>
      <c r="C3551" s="2"/>
      <c r="D3551" s="4"/>
      <c r="E3551" s="4"/>
      <c r="F3551" s="1"/>
      <c r="G3551" s="1"/>
      <c r="H3551" s="1"/>
    </row>
    <row r="3552" spans="1:11" ht="15.5">
      <c r="A3552" s="3"/>
      <c r="B3552" s="2"/>
      <c r="C3552" s="2"/>
      <c r="D3552" s="4"/>
      <c r="E3552" s="4"/>
      <c r="F3552" s="1"/>
      <c r="G3552" s="1"/>
      <c r="H3552" s="1"/>
    </row>
    <row r="3553" spans="1:8" ht="15.5">
      <c r="A3553" s="3"/>
      <c r="B3553" s="2"/>
      <c r="C3553" s="2"/>
      <c r="D3553" s="4"/>
      <c r="E3553" s="4"/>
      <c r="F3553" s="1"/>
      <c r="G3553" s="1"/>
      <c r="H3553" s="1"/>
    </row>
    <row r="3554" spans="1:8" ht="15.5">
      <c r="A3554" s="3"/>
      <c r="B3554" s="2"/>
      <c r="C3554" s="2"/>
      <c r="D3554" s="4"/>
      <c r="E3554" s="4"/>
      <c r="F3554" s="1"/>
      <c r="G3554" s="1"/>
      <c r="H3554" s="1"/>
    </row>
    <row r="3555" spans="1:8" ht="15.5">
      <c r="A3555" s="3"/>
      <c r="B3555" s="2"/>
      <c r="C3555" s="2"/>
      <c r="D3555" s="4"/>
      <c r="E3555" s="4"/>
      <c r="F3555" s="1"/>
      <c r="G3555" s="1"/>
      <c r="H3555" s="1"/>
    </row>
    <row r="3556" spans="1:8" ht="15.5">
      <c r="A3556" s="3"/>
      <c r="B3556" s="2"/>
      <c r="C3556" s="2"/>
      <c r="D3556" s="4"/>
      <c r="E3556" s="4"/>
      <c r="F3556" s="1"/>
      <c r="G3556" s="1"/>
      <c r="H3556" s="1"/>
    </row>
    <row r="3557" spans="1:8" ht="15.5">
      <c r="A3557" s="3"/>
      <c r="B3557" s="2"/>
      <c r="C3557" s="2"/>
      <c r="D3557" s="4"/>
      <c r="E3557" s="4"/>
      <c r="F3557" s="1"/>
      <c r="G3557" s="1"/>
      <c r="H3557" s="1"/>
    </row>
    <row r="3558" spans="1:8" ht="15.5">
      <c r="A3558" s="3"/>
      <c r="B3558" s="2"/>
      <c r="C3558" s="2"/>
      <c r="D3558" s="4"/>
      <c r="E3558" s="4"/>
      <c r="F3558" s="1"/>
      <c r="G3558" s="1"/>
      <c r="H3558" s="1"/>
    </row>
    <row r="3559" spans="1:8" ht="15.5">
      <c r="A3559" s="3"/>
      <c r="B3559" s="2"/>
      <c r="C3559" s="2"/>
      <c r="D3559" s="4"/>
      <c r="E3559" s="4"/>
      <c r="F3559" s="1"/>
      <c r="G3559" s="1"/>
      <c r="H3559" s="1"/>
    </row>
    <row r="3560" spans="1:8" ht="15.5">
      <c r="A3560" s="3"/>
      <c r="B3560" s="2"/>
      <c r="C3560" s="2"/>
      <c r="D3560" s="4"/>
      <c r="E3560" s="4"/>
      <c r="F3560" s="1"/>
      <c r="G3560" s="1"/>
      <c r="H3560" s="1"/>
    </row>
    <row r="3561" spans="1:8" ht="15.5">
      <c r="A3561" s="3"/>
      <c r="B3561" s="2"/>
      <c r="C3561" s="2"/>
      <c r="D3561" s="4"/>
      <c r="E3561" s="4"/>
      <c r="F3561" s="1"/>
      <c r="G3561" s="1"/>
      <c r="H3561" s="1"/>
    </row>
    <row r="3562" spans="1:8" ht="15.5">
      <c r="A3562" s="3"/>
      <c r="B3562" s="2"/>
      <c r="C3562" s="2"/>
      <c r="D3562" s="4"/>
      <c r="E3562" s="4"/>
      <c r="F3562" s="1"/>
      <c r="G3562" s="1"/>
      <c r="H3562" s="1"/>
    </row>
    <row r="3563" spans="1:8" ht="15.5">
      <c r="A3563" s="3"/>
      <c r="B3563" s="2"/>
      <c r="C3563" s="2"/>
      <c r="D3563" s="4"/>
      <c r="E3563" s="4"/>
      <c r="F3563" s="1"/>
      <c r="G3563" s="1"/>
      <c r="H3563" s="1"/>
    </row>
    <row r="3564" spans="1:8" ht="15.5">
      <c r="A3564" s="3"/>
      <c r="B3564" s="2"/>
      <c r="C3564" s="2"/>
      <c r="D3564" s="4"/>
      <c r="E3564" s="4"/>
      <c r="F3564" s="1"/>
      <c r="G3564" s="1"/>
      <c r="H3564" s="1"/>
    </row>
    <row r="3565" spans="1:8" ht="15.5">
      <c r="A3565" s="3"/>
      <c r="B3565" s="2"/>
      <c r="C3565" s="2"/>
      <c r="D3565" s="4"/>
      <c r="E3565" s="4"/>
      <c r="F3565" s="1"/>
      <c r="G3565" s="1"/>
      <c r="H3565" s="1"/>
    </row>
    <row r="3566" spans="1:8" ht="15.5">
      <c r="A3566" s="3"/>
      <c r="B3566" s="2"/>
      <c r="C3566" s="2"/>
      <c r="D3566" s="4"/>
      <c r="E3566" s="4"/>
      <c r="F3566" s="1"/>
      <c r="G3566" s="1"/>
      <c r="H3566" s="1"/>
    </row>
    <row r="3567" spans="1:8" ht="15.5">
      <c r="A3567" s="751"/>
      <c r="B3567" s="751"/>
      <c r="C3567" s="2"/>
      <c r="D3567" s="17"/>
      <c r="E3567" s="752"/>
      <c r="F3567" s="752"/>
      <c r="G3567" s="1"/>
      <c r="H3567" s="18"/>
    </row>
    <row r="3568" spans="1:8" ht="15.5">
      <c r="A3568" s="3"/>
      <c r="B3568" s="2"/>
      <c r="C3568" s="2"/>
      <c r="D3568" s="4"/>
      <c r="E3568" s="4"/>
      <c r="F3568" s="1"/>
      <c r="G3568" s="1"/>
      <c r="H3568" s="1"/>
    </row>
    <row r="3569" spans="1:8" ht="15.5">
      <c r="A3569" s="3"/>
      <c r="B3569" s="2"/>
      <c r="C3569" s="2"/>
      <c r="D3569" s="4"/>
      <c r="E3569" s="4"/>
      <c r="F3569" s="1"/>
      <c r="G3569" s="1"/>
      <c r="H3569" s="1"/>
    </row>
    <row r="3570" spans="1:8" ht="15.5">
      <c r="A3570" s="3"/>
      <c r="B3570" s="2"/>
      <c r="C3570" s="2"/>
      <c r="D3570" s="4"/>
      <c r="E3570" s="4"/>
      <c r="F3570" s="1"/>
      <c r="G3570" s="1"/>
      <c r="H3570" s="1"/>
    </row>
    <row r="3571" spans="1:8" ht="15.5">
      <c r="A3571" s="3"/>
      <c r="B3571" s="2"/>
      <c r="C3571" s="2"/>
      <c r="D3571" s="4"/>
      <c r="E3571" s="4"/>
      <c r="F3571" s="1"/>
      <c r="G3571" s="1"/>
      <c r="H3571" s="1"/>
    </row>
    <row r="3572" spans="1:8" ht="15.5">
      <c r="A3572" s="3"/>
      <c r="B3572" s="2"/>
      <c r="C3572" s="2"/>
      <c r="D3572" s="4"/>
      <c r="E3572" s="4"/>
      <c r="F3572" s="1"/>
      <c r="G3572" s="1"/>
      <c r="H3572" s="1"/>
    </row>
    <row r="3573" spans="1:8" ht="17.5">
      <c r="A3573" s="705" t="s">
        <v>0</v>
      </c>
      <c r="B3573" s="705"/>
      <c r="C3573" s="705"/>
      <c r="D3573" s="705"/>
      <c r="E3573" s="705"/>
      <c r="F3573" s="705"/>
      <c r="G3573" s="705"/>
      <c r="H3573" s="705"/>
    </row>
    <row r="3574" spans="1:8" ht="15.5">
      <c r="A3574" s="739" t="s">
        <v>11</v>
      </c>
      <c r="B3574" s="739"/>
      <c r="C3574" s="739"/>
      <c r="D3574" s="739"/>
      <c r="E3574" s="739"/>
      <c r="F3574" s="739"/>
      <c r="G3574" s="739"/>
      <c r="H3574" s="739"/>
    </row>
    <row r="3575" spans="1:8" ht="15.5">
      <c r="A3575" s="739" t="s">
        <v>12</v>
      </c>
      <c r="B3575" s="739"/>
      <c r="C3575" s="739"/>
      <c r="D3575" s="739"/>
      <c r="E3575" s="739"/>
      <c r="F3575" s="739"/>
      <c r="G3575" s="739"/>
      <c r="H3575" s="739"/>
    </row>
    <row r="3576" spans="1:8" ht="15.5">
      <c r="A3576" s="3"/>
      <c r="B3576" s="2"/>
      <c r="C3576" s="2"/>
      <c r="D3576" s="4"/>
      <c r="E3576" s="4"/>
      <c r="F3576" s="1"/>
      <c r="G3576" s="1"/>
      <c r="H3576" s="1"/>
    </row>
    <row r="3577" spans="1:8" ht="15.5">
      <c r="A3577" s="3"/>
      <c r="B3577" s="2"/>
      <c r="C3577" s="2"/>
      <c r="D3577" s="4"/>
      <c r="E3577" s="4"/>
      <c r="F3577" s="1"/>
      <c r="G3577" s="1"/>
      <c r="H3577" s="639" t="s">
        <v>954</v>
      </c>
    </row>
    <row r="3578" spans="1:8" ht="15.5">
      <c r="A3578" s="740" t="s">
        <v>867</v>
      </c>
      <c r="B3578" s="741"/>
      <c r="C3578" s="741"/>
      <c r="D3578" s="741"/>
      <c r="E3578" s="741"/>
      <c r="F3578" s="1"/>
      <c r="G3578" s="1"/>
      <c r="H3578" s="1"/>
    </row>
    <row r="3579" spans="1:8" ht="16" thickBot="1">
      <c r="A3579" s="3"/>
      <c r="B3579" s="5"/>
      <c r="C3579" s="2"/>
      <c r="D3579" s="4"/>
      <c r="E3579" s="4"/>
      <c r="F3579" s="1"/>
      <c r="G3579" s="1"/>
      <c r="H3579" s="1"/>
    </row>
    <row r="3580" spans="1:8" ht="16.5" thickTop="1" thickBot="1">
      <c r="A3580" s="6" t="s">
        <v>3</v>
      </c>
      <c r="B3580" s="615" t="s">
        <v>901</v>
      </c>
      <c r="C3580" s="615" t="s">
        <v>291</v>
      </c>
      <c r="D3580" s="7" t="s">
        <v>4</v>
      </c>
      <c r="E3580" s="7" t="s">
        <v>13</v>
      </c>
      <c r="F3580" s="111" t="s">
        <v>6</v>
      </c>
      <c r="G3580" s="111" t="s">
        <v>7</v>
      </c>
      <c r="H3580" s="112" t="s">
        <v>8</v>
      </c>
    </row>
    <row r="3581" spans="1:8" ht="13" thickTop="1">
      <c r="A3581" s="110">
        <v>1</v>
      </c>
      <c r="B3581" s="147" t="s">
        <v>902</v>
      </c>
      <c r="C3581" s="144" t="s">
        <v>17</v>
      </c>
      <c r="D3581" s="145"/>
      <c r="E3581" s="145" t="s">
        <v>131</v>
      </c>
      <c r="F3581" s="164"/>
      <c r="G3581" s="152">
        <v>9087555389.5599995</v>
      </c>
      <c r="H3581" s="146"/>
    </row>
    <row r="3582" spans="1:8">
      <c r="A3582" s="54">
        <v>2</v>
      </c>
      <c r="B3582" s="55" t="s">
        <v>896</v>
      </c>
      <c r="C3582" s="42" t="s">
        <v>104</v>
      </c>
      <c r="D3582" s="36"/>
      <c r="E3582" s="36" t="s">
        <v>133</v>
      </c>
      <c r="F3582" s="129">
        <v>26021375.359999999</v>
      </c>
      <c r="G3582" s="129"/>
      <c r="H3582" s="131"/>
    </row>
    <row r="3583" spans="1:8">
      <c r="A3583" s="54">
        <v>3</v>
      </c>
      <c r="B3583" s="65" t="s">
        <v>896</v>
      </c>
      <c r="C3583" s="76" t="s">
        <v>23</v>
      </c>
      <c r="D3583" s="40"/>
      <c r="E3583" s="40" t="s">
        <v>179</v>
      </c>
      <c r="F3583" s="129">
        <v>3596472611.02</v>
      </c>
      <c r="H3583" s="131"/>
    </row>
    <row r="3584" spans="1:8">
      <c r="A3584" s="54">
        <v>4</v>
      </c>
      <c r="B3584" s="60" t="s">
        <v>896</v>
      </c>
      <c r="C3584" s="132" t="s">
        <v>25</v>
      </c>
      <c r="D3584" s="124"/>
      <c r="E3584" s="124" t="s">
        <v>178</v>
      </c>
      <c r="F3584" s="129">
        <v>542602403.64999998</v>
      </c>
      <c r="G3584" s="129"/>
      <c r="H3584" s="131"/>
    </row>
    <row r="3585" spans="1:11">
      <c r="A3585" s="54">
        <v>5</v>
      </c>
      <c r="B3585" s="60" t="s">
        <v>896</v>
      </c>
      <c r="C3585" s="42" t="s">
        <v>890</v>
      </c>
      <c r="D3585" s="42"/>
      <c r="E3585" s="244">
        <v>57</v>
      </c>
      <c r="F3585" s="46"/>
      <c r="H3585" s="131"/>
    </row>
    <row r="3586" spans="1:11">
      <c r="A3586" s="54">
        <v>6</v>
      </c>
      <c r="B3586" s="60" t="s">
        <v>896</v>
      </c>
      <c r="C3586" s="42" t="s">
        <v>892</v>
      </c>
      <c r="D3586" s="42"/>
      <c r="E3586" s="244">
        <v>62</v>
      </c>
      <c r="F3586" s="46"/>
      <c r="G3586" s="129">
        <v>16675515</v>
      </c>
      <c r="H3586" s="131"/>
    </row>
    <row r="3587" spans="1:11" ht="13">
      <c r="A3587" s="54">
        <v>7</v>
      </c>
      <c r="B3587" s="55" t="s">
        <v>896</v>
      </c>
      <c r="C3587" s="657" t="s">
        <v>993</v>
      </c>
      <c r="D3587" s="36"/>
      <c r="E3587" s="57" t="s">
        <v>328</v>
      </c>
      <c r="F3587" s="207">
        <v>2228723</v>
      </c>
      <c r="G3587" s="129"/>
      <c r="H3587" s="131"/>
    </row>
    <row r="3588" spans="1:11">
      <c r="A3588" s="54"/>
      <c r="B3588" s="42"/>
      <c r="C3588" s="42"/>
      <c r="D3588" s="42"/>
      <c r="E3588" s="42"/>
      <c r="F3588" s="46"/>
      <c r="G3588" s="129"/>
      <c r="H3588" s="131"/>
    </row>
    <row r="3589" spans="1:11">
      <c r="A3589" s="54"/>
      <c r="B3589" s="78"/>
      <c r="C3589" s="42"/>
      <c r="D3589" s="36"/>
      <c r="E3589" s="36"/>
      <c r="F3589" s="129"/>
      <c r="G3589" s="129"/>
      <c r="H3589" s="131"/>
    </row>
    <row r="3590" spans="1:11">
      <c r="A3590" s="54"/>
      <c r="B3590" s="78"/>
      <c r="C3590" s="42"/>
      <c r="D3590" s="36"/>
      <c r="E3590" s="36"/>
      <c r="F3590" s="129"/>
      <c r="G3590" s="129"/>
      <c r="H3590" s="131"/>
    </row>
    <row r="3591" spans="1:11">
      <c r="A3591" s="54"/>
      <c r="B3591" s="42"/>
      <c r="C3591" s="42"/>
      <c r="D3591" s="42"/>
      <c r="E3591" s="42"/>
      <c r="F3591" s="46"/>
      <c r="G3591" s="129"/>
      <c r="H3591" s="131"/>
    </row>
    <row r="3592" spans="1:11" ht="13" thickBot="1">
      <c r="A3592" s="96"/>
      <c r="B3592" s="101"/>
      <c r="C3592" s="102"/>
      <c r="D3592" s="97"/>
      <c r="E3592" s="97"/>
      <c r="F3592" s="136"/>
      <c r="G3592" s="136"/>
      <c r="H3592" s="149"/>
    </row>
    <row r="3593" spans="1:11" ht="14" thickTop="1" thickBot="1">
      <c r="A3593" s="753" t="s">
        <v>10</v>
      </c>
      <c r="B3593" s="754"/>
      <c r="C3593" s="755"/>
      <c r="D3593" s="169"/>
      <c r="E3593" s="169"/>
      <c r="F3593" s="62">
        <f>SUM(F3581:F3592)</f>
        <v>4167325113.0300002</v>
      </c>
      <c r="G3593" s="62">
        <f>SUM(G3581:G3592)</f>
        <v>9104230904.5599995</v>
      </c>
      <c r="H3593" s="63">
        <f>SUM(F3593-G3593)</f>
        <v>-4936905791.5299988</v>
      </c>
      <c r="I3593" s="44">
        <f>F3593</f>
        <v>4167325113.0300002</v>
      </c>
      <c r="J3593" s="44">
        <f>G3593</f>
        <v>9104230904.5599995</v>
      </c>
      <c r="K3593" s="44">
        <f>H3593</f>
        <v>-4936905791.5299988</v>
      </c>
    </row>
    <row r="3594" spans="1:11" ht="16" thickTop="1">
      <c r="A3594" s="3"/>
      <c r="B3594" s="2"/>
      <c r="C3594" s="2"/>
      <c r="D3594" s="4"/>
      <c r="E3594" s="4"/>
      <c r="F3594" s="1"/>
      <c r="G3594" s="1"/>
      <c r="H3594" s="1"/>
    </row>
    <row r="3595" spans="1:11" ht="15.5">
      <c r="A3595" s="3"/>
      <c r="B3595" s="2"/>
      <c r="C3595" s="2"/>
      <c r="D3595" s="4"/>
      <c r="E3595" s="4"/>
      <c r="F3595" s="1"/>
      <c r="G3595" s="1"/>
      <c r="H3595" s="1"/>
    </row>
    <row r="3596" spans="1:11" ht="15.5">
      <c r="A3596" s="3"/>
      <c r="B3596" s="2"/>
      <c r="C3596" s="2"/>
      <c r="D3596" s="4"/>
      <c r="E3596" s="4"/>
      <c r="F3596" s="1"/>
      <c r="G3596" s="1"/>
      <c r="H3596" s="1"/>
    </row>
    <row r="3597" spans="1:11" ht="15.5">
      <c r="A3597" s="3"/>
      <c r="B3597" s="2"/>
      <c r="C3597" s="2"/>
      <c r="D3597" s="4"/>
      <c r="E3597" s="4"/>
      <c r="F3597" s="1"/>
      <c r="G3597" s="1"/>
      <c r="H3597" s="1"/>
    </row>
    <row r="3598" spans="1:11" ht="15.5">
      <c r="A3598" s="3"/>
      <c r="B3598" s="2"/>
      <c r="C3598" s="2"/>
      <c r="D3598" s="4"/>
      <c r="E3598" s="4"/>
      <c r="F3598" s="1"/>
      <c r="G3598" s="1"/>
      <c r="H3598" s="1"/>
    </row>
    <row r="3599" spans="1:11" ht="15.5">
      <c r="A3599" s="3"/>
      <c r="B3599" s="2"/>
      <c r="C3599" s="2"/>
      <c r="D3599" s="4"/>
      <c r="E3599" s="4"/>
      <c r="F3599" s="1"/>
      <c r="G3599" s="1"/>
      <c r="H3599" s="1"/>
    </row>
    <row r="3600" spans="1:11" ht="15.5">
      <c r="A3600" s="3"/>
      <c r="B3600" s="2"/>
      <c r="C3600" s="2"/>
      <c r="D3600" s="4"/>
      <c r="E3600" s="4"/>
      <c r="F3600" s="1"/>
      <c r="G3600" s="1"/>
      <c r="H3600" s="1"/>
    </row>
    <row r="3601" spans="1:8" ht="15.5">
      <c r="A3601" s="3"/>
      <c r="B3601" s="2"/>
      <c r="C3601" s="2"/>
      <c r="D3601" s="4"/>
      <c r="E3601" s="4"/>
      <c r="F3601" s="1"/>
      <c r="G3601" s="1"/>
      <c r="H3601" s="1"/>
    </row>
    <row r="3602" spans="1:8" ht="15.5">
      <c r="A3602" s="3"/>
      <c r="B3602" s="2"/>
      <c r="C3602" s="2"/>
      <c r="D3602" s="4"/>
      <c r="E3602" s="4"/>
      <c r="F3602" s="1"/>
      <c r="G3602" s="1"/>
      <c r="H3602" s="1"/>
    </row>
    <row r="3603" spans="1:8" ht="15.5">
      <c r="A3603" s="3"/>
      <c r="B3603" s="2"/>
      <c r="C3603" s="2"/>
      <c r="D3603" s="4"/>
      <c r="E3603" s="4"/>
      <c r="F3603" s="1"/>
      <c r="G3603" s="1"/>
      <c r="H3603" s="1"/>
    </row>
    <row r="3604" spans="1:8" ht="15.5">
      <c r="A3604" s="3"/>
      <c r="B3604" s="2"/>
      <c r="C3604" s="2"/>
      <c r="D3604" s="4"/>
      <c r="E3604" s="4"/>
      <c r="F3604" s="1"/>
      <c r="G3604" s="1"/>
      <c r="H3604" s="1"/>
    </row>
    <row r="3605" spans="1:8" ht="15.5">
      <c r="A3605" s="3"/>
      <c r="B3605" s="2"/>
      <c r="C3605" s="2"/>
      <c r="D3605" s="4"/>
      <c r="E3605" s="4"/>
      <c r="F3605" s="1"/>
      <c r="G3605" s="1"/>
      <c r="H3605" s="1"/>
    </row>
    <row r="3606" spans="1:8" ht="15.5">
      <c r="A3606" s="3"/>
      <c r="B3606" s="2"/>
      <c r="C3606" s="2"/>
      <c r="D3606" s="4"/>
      <c r="E3606" s="4"/>
      <c r="F3606" s="1"/>
      <c r="G3606" s="1"/>
      <c r="H3606" s="1"/>
    </row>
    <row r="3607" spans="1:8" ht="15.5">
      <c r="A3607" s="3"/>
      <c r="B3607" s="2"/>
      <c r="C3607" s="2"/>
      <c r="D3607" s="4"/>
      <c r="E3607" s="4"/>
      <c r="F3607" s="1"/>
      <c r="G3607" s="1"/>
      <c r="H3607" s="1"/>
    </row>
    <row r="3608" spans="1:8" ht="15.5">
      <c r="A3608" s="3"/>
      <c r="B3608" s="2"/>
      <c r="C3608" s="2"/>
      <c r="D3608" s="4"/>
      <c r="E3608" s="4"/>
      <c r="F3608" s="1"/>
      <c r="G3608" s="1"/>
      <c r="H3608" s="1"/>
    </row>
    <row r="3609" spans="1:8" ht="15.5">
      <c r="A3609" s="3"/>
      <c r="B3609" s="2"/>
      <c r="C3609" s="2"/>
      <c r="D3609" s="4"/>
      <c r="E3609" s="4"/>
      <c r="F3609" s="1"/>
      <c r="G3609" s="1"/>
      <c r="H3609" s="1"/>
    </row>
    <row r="3610" spans="1:8" ht="15.5">
      <c r="A3610" s="3"/>
      <c r="B3610" s="2"/>
      <c r="C3610" s="2"/>
      <c r="D3610" s="4"/>
      <c r="E3610" s="4"/>
      <c r="F3610" s="1"/>
      <c r="G3610" s="1"/>
      <c r="H3610" s="1"/>
    </row>
    <row r="3611" spans="1:8" ht="15.5">
      <c r="A3611" s="3"/>
      <c r="B3611" s="2"/>
      <c r="C3611" s="2"/>
      <c r="D3611" s="4"/>
      <c r="E3611" s="4"/>
      <c r="F3611" s="1"/>
      <c r="G3611" s="1"/>
      <c r="H3611" s="1"/>
    </row>
    <row r="3612" spans="1:8" ht="15.5">
      <c r="A3612" s="3"/>
      <c r="B3612" s="2"/>
      <c r="C3612" s="2"/>
      <c r="D3612" s="4"/>
      <c r="E3612" s="4"/>
      <c r="F3612" s="1"/>
      <c r="G3612" s="1"/>
      <c r="H3612" s="1"/>
    </row>
    <row r="3613" spans="1:8" ht="15.5">
      <c r="A3613" s="3"/>
      <c r="B3613" s="2"/>
      <c r="C3613" s="2"/>
      <c r="D3613" s="4"/>
      <c r="E3613" s="4"/>
      <c r="F3613" s="1"/>
      <c r="G3613" s="1"/>
      <c r="H3613" s="1"/>
    </row>
    <row r="3614" spans="1:8" ht="15.5">
      <c r="A3614" s="3"/>
      <c r="B3614" s="2"/>
      <c r="C3614" s="2"/>
      <c r="D3614" s="4"/>
      <c r="E3614" s="4"/>
      <c r="F3614" s="1"/>
      <c r="G3614" s="1"/>
      <c r="H3614" s="1"/>
    </row>
    <row r="3615" spans="1:8" ht="15.5">
      <c r="A3615" s="3"/>
      <c r="B3615" s="2"/>
      <c r="C3615" s="2"/>
      <c r="D3615" s="4"/>
      <c r="E3615" s="4"/>
      <c r="F3615" s="1"/>
      <c r="G3615" s="1"/>
      <c r="H3615" s="1"/>
    </row>
    <row r="3616" spans="1:8" ht="15.5">
      <c r="A3616" s="3"/>
      <c r="B3616" s="2"/>
      <c r="C3616" s="2"/>
      <c r="D3616" s="4"/>
      <c r="E3616" s="4"/>
      <c r="F3616" s="1"/>
      <c r="G3616" s="1"/>
      <c r="H3616" s="1"/>
    </row>
    <row r="3617" spans="1:8" ht="15.5">
      <c r="A3617" s="3"/>
      <c r="B3617" s="2"/>
      <c r="C3617" s="2"/>
      <c r="D3617" s="4"/>
      <c r="E3617" s="4"/>
      <c r="F3617" s="1"/>
      <c r="G3617" s="1"/>
      <c r="H3617" s="1"/>
    </row>
    <row r="3618" spans="1:8" ht="15.5">
      <c r="A3618" s="3"/>
      <c r="B3618" s="2"/>
      <c r="C3618" s="2"/>
      <c r="D3618" s="4"/>
      <c r="E3618" s="4"/>
      <c r="F3618" s="1"/>
      <c r="G3618" s="1"/>
      <c r="H3618" s="1"/>
    </row>
    <row r="3619" spans="1:8" ht="15.5">
      <c r="A3619" s="3"/>
      <c r="B3619" s="2"/>
      <c r="C3619" s="2"/>
      <c r="D3619" s="4"/>
      <c r="E3619" s="4"/>
      <c r="F3619" s="1"/>
      <c r="G3619" s="1"/>
      <c r="H3619" s="1"/>
    </row>
    <row r="3620" spans="1:8" ht="15.5">
      <c r="A3620" s="3"/>
      <c r="B3620" s="2"/>
      <c r="C3620" s="2"/>
      <c r="D3620" s="4"/>
      <c r="E3620" s="4"/>
      <c r="F3620" s="1"/>
      <c r="G3620" s="1"/>
      <c r="H3620" s="1"/>
    </row>
    <row r="3621" spans="1:8" ht="15.5">
      <c r="A3621" s="3"/>
      <c r="B3621" s="2"/>
      <c r="C3621" s="2"/>
      <c r="D3621" s="4"/>
      <c r="E3621" s="4"/>
      <c r="F3621" s="1"/>
      <c r="G3621" s="1"/>
      <c r="H3621" s="1"/>
    </row>
    <row r="3622" spans="1:8" ht="15.5">
      <c r="A3622" s="3"/>
      <c r="B3622" s="2"/>
      <c r="C3622" s="2"/>
      <c r="D3622" s="4"/>
      <c r="E3622" s="4"/>
      <c r="F3622" s="1"/>
      <c r="G3622" s="1"/>
      <c r="H3622" s="1"/>
    </row>
    <row r="3623" spans="1:8" ht="15.5">
      <c r="A3623" s="3"/>
      <c r="B3623" s="2"/>
      <c r="C3623" s="2"/>
      <c r="D3623" s="4"/>
      <c r="E3623" s="4"/>
      <c r="F3623" s="1"/>
      <c r="G3623" s="1"/>
      <c r="H3623" s="1"/>
    </row>
    <row r="3624" spans="1:8" ht="17.5">
      <c r="A3624" s="705" t="s">
        <v>0</v>
      </c>
      <c r="B3624" s="705"/>
      <c r="C3624" s="705"/>
      <c r="D3624" s="705"/>
      <c r="E3624" s="705"/>
      <c r="F3624" s="705"/>
      <c r="G3624" s="705"/>
      <c r="H3624" s="705"/>
    </row>
    <row r="3625" spans="1:8" ht="15.5">
      <c r="A3625" s="739" t="s">
        <v>11</v>
      </c>
      <c r="B3625" s="739"/>
      <c r="C3625" s="739"/>
      <c r="D3625" s="739"/>
      <c r="E3625" s="739"/>
      <c r="F3625" s="739"/>
      <c r="G3625" s="739"/>
      <c r="H3625" s="739"/>
    </row>
    <row r="3626" spans="1:8" ht="15.5">
      <c r="A3626" s="739" t="s">
        <v>12</v>
      </c>
      <c r="B3626" s="739"/>
      <c r="C3626" s="739"/>
      <c r="D3626" s="739"/>
      <c r="E3626" s="739"/>
      <c r="F3626" s="739"/>
      <c r="G3626" s="739"/>
      <c r="H3626" s="739"/>
    </row>
    <row r="3627" spans="1:8" ht="15.5">
      <c r="A3627" s="3"/>
      <c r="B3627" s="2"/>
      <c r="C3627" s="2"/>
      <c r="D3627" s="4"/>
      <c r="E3627" s="4"/>
      <c r="F3627" s="1"/>
      <c r="G3627" s="1"/>
      <c r="H3627" s="1"/>
    </row>
    <row r="3628" spans="1:8" ht="15.5">
      <c r="A3628" s="3"/>
      <c r="B3628" s="2"/>
      <c r="C3628" s="2"/>
      <c r="D3628" s="4"/>
      <c r="E3628" s="4"/>
      <c r="F3628" s="1"/>
      <c r="G3628" s="1"/>
      <c r="H3628" s="639" t="s">
        <v>955</v>
      </c>
    </row>
    <row r="3629" spans="1:8" ht="15.5">
      <c r="A3629" s="463" t="s">
        <v>868</v>
      </c>
      <c r="B3629" s="5"/>
      <c r="C3629" s="5"/>
      <c r="D3629" s="5"/>
      <c r="E3629" s="5"/>
      <c r="F3629" s="1"/>
      <c r="G3629" s="1"/>
      <c r="H3629" s="1"/>
    </row>
    <row r="3630" spans="1:8" ht="16" thickBot="1">
      <c r="A3630" s="3"/>
      <c r="B3630" s="5"/>
      <c r="C3630" s="2"/>
      <c r="D3630" s="4"/>
      <c r="E3630" s="4"/>
      <c r="F3630" s="1"/>
      <c r="G3630" s="1"/>
      <c r="H3630" s="1"/>
    </row>
    <row r="3631" spans="1:8" ht="16.5" thickTop="1" thickBot="1">
      <c r="A3631" s="6" t="s">
        <v>3</v>
      </c>
      <c r="B3631" s="615" t="s">
        <v>901</v>
      </c>
      <c r="C3631" s="615" t="s">
        <v>291</v>
      </c>
      <c r="D3631" s="7" t="s">
        <v>28</v>
      </c>
      <c r="E3631" s="7" t="s">
        <v>13</v>
      </c>
      <c r="F3631" s="111" t="s">
        <v>6</v>
      </c>
      <c r="G3631" s="111" t="s">
        <v>7</v>
      </c>
      <c r="H3631" s="112" t="s">
        <v>8</v>
      </c>
    </row>
    <row r="3632" spans="1:8" ht="16" thickTop="1">
      <c r="A3632" s="48">
        <v>1</v>
      </c>
      <c r="B3632" s="49" t="s">
        <v>902</v>
      </c>
      <c r="C3632" s="94" t="s">
        <v>17</v>
      </c>
      <c r="D3632" s="196"/>
      <c r="E3632" s="35" t="s">
        <v>131</v>
      </c>
      <c r="F3632" s="127"/>
      <c r="G3632" s="127"/>
      <c r="H3632" s="197"/>
    </row>
    <row r="3633" spans="1:8">
      <c r="A3633" s="54">
        <v>2</v>
      </c>
      <c r="B3633" s="55" t="s">
        <v>897</v>
      </c>
      <c r="C3633" s="42" t="s">
        <v>14</v>
      </c>
      <c r="D3633" s="36"/>
      <c r="E3633" s="36" t="s">
        <v>134</v>
      </c>
      <c r="F3633" s="129">
        <v>41479489.43</v>
      </c>
      <c r="G3633" s="130"/>
      <c r="H3633" s="131"/>
    </row>
    <row r="3634" spans="1:8">
      <c r="A3634" s="54">
        <v>3</v>
      </c>
      <c r="B3634" s="55" t="s">
        <v>898</v>
      </c>
      <c r="C3634" s="42" t="s">
        <v>14</v>
      </c>
      <c r="D3634" s="36"/>
      <c r="E3634" s="36" t="s">
        <v>134</v>
      </c>
      <c r="F3634" s="129">
        <v>34346523</v>
      </c>
      <c r="G3634" s="130"/>
      <c r="H3634" s="131"/>
    </row>
    <row r="3635" spans="1:8">
      <c r="A3635" s="54">
        <v>4</v>
      </c>
      <c r="B3635" s="55" t="s">
        <v>899</v>
      </c>
      <c r="C3635" s="42" t="s">
        <v>14</v>
      </c>
      <c r="D3635" s="36"/>
      <c r="E3635" s="36" t="s">
        <v>134</v>
      </c>
      <c r="F3635" s="129">
        <v>45786320.710000001</v>
      </c>
      <c r="G3635" s="130"/>
      <c r="H3635" s="131"/>
    </row>
    <row r="3636" spans="1:8">
      <c r="A3636" s="54">
        <v>5</v>
      </c>
      <c r="B3636" s="55" t="s">
        <v>896</v>
      </c>
      <c r="C3636" s="42" t="s">
        <v>14</v>
      </c>
      <c r="D3636" s="36"/>
      <c r="E3636" s="36" t="s">
        <v>134</v>
      </c>
      <c r="F3636" s="129">
        <v>23538669.050000001</v>
      </c>
      <c r="G3636" s="58"/>
      <c r="H3636" s="131"/>
    </row>
    <row r="3637" spans="1:8">
      <c r="A3637" s="54">
        <v>6</v>
      </c>
      <c r="B3637" s="55" t="s">
        <v>897</v>
      </c>
      <c r="C3637" s="42" t="s">
        <v>14</v>
      </c>
      <c r="D3637" s="36"/>
      <c r="E3637" s="36" t="s">
        <v>134</v>
      </c>
      <c r="F3637" s="58"/>
      <c r="G3637" s="58"/>
      <c r="H3637" s="131"/>
    </row>
    <row r="3638" spans="1:8">
      <c r="A3638" s="54">
        <v>7</v>
      </c>
      <c r="B3638" s="55" t="s">
        <v>896</v>
      </c>
      <c r="C3638" s="42" t="s">
        <v>341</v>
      </c>
      <c r="D3638" s="36"/>
      <c r="E3638" s="36" t="s">
        <v>165</v>
      </c>
      <c r="F3638" s="58">
        <v>168130614.56999999</v>
      </c>
      <c r="G3638" s="58"/>
      <c r="H3638" s="131"/>
    </row>
    <row r="3639" spans="1:8">
      <c r="A3639" s="54">
        <v>8</v>
      </c>
      <c r="B3639" s="55" t="s">
        <v>896</v>
      </c>
      <c r="C3639" s="42" t="s">
        <v>341</v>
      </c>
      <c r="D3639" s="36"/>
      <c r="E3639" s="36" t="s">
        <v>166</v>
      </c>
      <c r="F3639" s="58">
        <v>14993498</v>
      </c>
      <c r="G3639" s="130"/>
      <c r="H3639" s="131"/>
    </row>
    <row r="3640" spans="1:8">
      <c r="A3640" s="54">
        <v>9</v>
      </c>
      <c r="B3640" s="55" t="s">
        <v>896</v>
      </c>
      <c r="C3640" s="42" t="s">
        <v>341</v>
      </c>
      <c r="D3640" s="36"/>
      <c r="E3640" s="36" t="s">
        <v>167</v>
      </c>
      <c r="F3640" s="129">
        <v>12733180</v>
      </c>
      <c r="G3640" s="88"/>
      <c r="H3640" s="131"/>
    </row>
    <row r="3641" spans="1:8">
      <c r="A3641" s="54">
        <v>10</v>
      </c>
      <c r="B3641" s="55" t="s">
        <v>896</v>
      </c>
      <c r="C3641" s="42" t="s">
        <v>341</v>
      </c>
      <c r="D3641" s="36"/>
      <c r="E3641" s="36" t="s">
        <v>168</v>
      </c>
      <c r="F3641" s="129">
        <v>20241167</v>
      </c>
      <c r="G3641" s="58"/>
      <c r="H3641" s="131"/>
    </row>
    <row r="3642" spans="1:8">
      <c r="A3642" s="54">
        <v>11</v>
      </c>
      <c r="B3642" s="55" t="s">
        <v>896</v>
      </c>
      <c r="C3642" s="42" t="s">
        <v>341</v>
      </c>
      <c r="D3642" s="36"/>
      <c r="E3642" s="36" t="s">
        <v>169</v>
      </c>
      <c r="F3642" s="44">
        <v>22133218</v>
      </c>
      <c r="G3642" s="58"/>
      <c r="H3642" s="131"/>
    </row>
    <row r="3643" spans="1:8">
      <c r="A3643" s="54">
        <v>12</v>
      </c>
      <c r="B3643" s="55" t="s">
        <v>896</v>
      </c>
      <c r="C3643" s="56" t="s">
        <v>175</v>
      </c>
      <c r="D3643" s="36"/>
      <c r="E3643" s="36" t="s">
        <v>170</v>
      </c>
      <c r="F3643" s="431">
        <v>65627826</v>
      </c>
      <c r="G3643" s="431"/>
      <c r="H3643" s="131"/>
    </row>
    <row r="3644" spans="1:8">
      <c r="A3644" s="54">
        <v>13</v>
      </c>
      <c r="B3644" s="55" t="s">
        <v>896</v>
      </c>
      <c r="C3644" s="56" t="s">
        <v>175</v>
      </c>
      <c r="D3644" s="36"/>
      <c r="E3644" s="36" t="s">
        <v>171</v>
      </c>
      <c r="F3644" s="129">
        <v>36173071.950000003</v>
      </c>
      <c r="G3644" s="58"/>
      <c r="H3644" s="131"/>
    </row>
    <row r="3645" spans="1:8">
      <c r="A3645" s="54">
        <v>14</v>
      </c>
      <c r="B3645" s="55" t="s">
        <v>896</v>
      </c>
      <c r="C3645" s="42" t="s">
        <v>341</v>
      </c>
      <c r="D3645" s="36"/>
      <c r="E3645" s="36" t="s">
        <v>172</v>
      </c>
      <c r="F3645" s="46"/>
      <c r="G3645" s="129"/>
      <c r="H3645" s="131"/>
    </row>
    <row r="3646" spans="1:8">
      <c r="A3646" s="54">
        <v>15</v>
      </c>
      <c r="B3646" s="55" t="s">
        <v>896</v>
      </c>
      <c r="C3646" s="42" t="s">
        <v>341</v>
      </c>
      <c r="D3646" s="42"/>
      <c r="E3646" s="36" t="s">
        <v>173</v>
      </c>
      <c r="F3646" s="129"/>
      <c r="G3646" s="202"/>
      <c r="H3646" s="131"/>
    </row>
    <row r="3647" spans="1:8">
      <c r="A3647" s="54">
        <v>16</v>
      </c>
      <c r="B3647" s="55" t="s">
        <v>896</v>
      </c>
      <c r="C3647" s="42" t="s">
        <v>330</v>
      </c>
      <c r="D3647" s="36"/>
      <c r="E3647" s="36" t="s">
        <v>170</v>
      </c>
      <c r="F3647" s="129"/>
      <c r="G3647" s="129"/>
      <c r="H3647" s="131"/>
    </row>
    <row r="3648" spans="1:8">
      <c r="A3648" s="54">
        <v>17</v>
      </c>
      <c r="B3648" s="55" t="s">
        <v>896</v>
      </c>
      <c r="C3648" s="42" t="s">
        <v>330</v>
      </c>
      <c r="D3648" s="36"/>
      <c r="E3648" s="57" t="s">
        <v>171</v>
      </c>
      <c r="F3648" s="129"/>
      <c r="G3648" s="58"/>
      <c r="H3648" s="131"/>
    </row>
    <row r="3649" spans="1:8">
      <c r="A3649" s="54">
        <v>18</v>
      </c>
      <c r="B3649" s="55" t="s">
        <v>896</v>
      </c>
      <c r="C3649" s="42" t="s">
        <v>330</v>
      </c>
      <c r="D3649" s="36"/>
      <c r="E3649" s="57" t="s">
        <v>172</v>
      </c>
      <c r="F3649" s="129">
        <v>13887653</v>
      </c>
      <c r="H3649" s="131"/>
    </row>
    <row r="3650" spans="1:8">
      <c r="A3650" s="54">
        <v>19</v>
      </c>
      <c r="B3650" s="55" t="s">
        <v>896</v>
      </c>
      <c r="C3650" s="225" t="s">
        <v>330</v>
      </c>
      <c r="D3650" s="36"/>
      <c r="E3650" s="57" t="s">
        <v>173</v>
      </c>
      <c r="F3650" s="129"/>
      <c r="G3650" s="58">
        <v>41479489.43</v>
      </c>
      <c r="H3650" s="131"/>
    </row>
    <row r="3651" spans="1:8">
      <c r="A3651" s="54">
        <v>20</v>
      </c>
      <c r="B3651" s="55" t="s">
        <v>896</v>
      </c>
      <c r="C3651" s="225" t="s">
        <v>330</v>
      </c>
      <c r="D3651" s="36"/>
      <c r="E3651" s="57" t="s">
        <v>174</v>
      </c>
      <c r="F3651" s="129"/>
      <c r="G3651" s="58">
        <v>33114802</v>
      </c>
      <c r="H3651" s="131"/>
    </row>
    <row r="3652" spans="1:8">
      <c r="A3652" s="54">
        <v>21</v>
      </c>
      <c r="B3652" s="55" t="s">
        <v>896</v>
      </c>
      <c r="C3652" s="225" t="s">
        <v>330</v>
      </c>
      <c r="D3652" s="36"/>
      <c r="E3652" s="57" t="s">
        <v>278</v>
      </c>
      <c r="F3652" s="129"/>
      <c r="G3652" s="44">
        <v>23538669.050000001</v>
      </c>
      <c r="H3652" s="131"/>
    </row>
    <row r="3653" spans="1:8">
      <c r="A3653" s="54">
        <v>22</v>
      </c>
      <c r="B3653" s="55" t="s">
        <v>896</v>
      </c>
      <c r="C3653" s="309" t="s">
        <v>330</v>
      </c>
      <c r="D3653" s="36"/>
      <c r="E3653" s="57" t="s">
        <v>176</v>
      </c>
      <c r="F3653" s="129"/>
      <c r="G3653" s="129">
        <v>1231721</v>
      </c>
      <c r="H3653" s="131"/>
    </row>
    <row r="3654" spans="1:8">
      <c r="A3654" s="54">
        <v>23</v>
      </c>
      <c r="B3654" s="55" t="s">
        <v>896</v>
      </c>
      <c r="C3654" s="309" t="s">
        <v>330</v>
      </c>
      <c r="D3654" s="36"/>
      <c r="E3654" s="57" t="s">
        <v>287</v>
      </c>
      <c r="F3654" s="129"/>
      <c r="G3654" s="129">
        <v>45786320.710000001</v>
      </c>
      <c r="H3654" s="131"/>
    </row>
    <row r="3655" spans="1:8">
      <c r="A3655" s="54">
        <v>24</v>
      </c>
      <c r="B3655" s="60" t="s">
        <v>896</v>
      </c>
      <c r="C3655" s="309" t="s">
        <v>330</v>
      </c>
      <c r="D3655" s="36"/>
      <c r="E3655" s="57" t="s">
        <v>295</v>
      </c>
      <c r="F3655" s="129"/>
      <c r="G3655" s="129"/>
      <c r="H3655" s="131"/>
    </row>
    <row r="3656" spans="1:8">
      <c r="A3656" s="54">
        <v>25</v>
      </c>
      <c r="B3656" s="55" t="s">
        <v>896</v>
      </c>
      <c r="C3656" s="309" t="s">
        <v>330</v>
      </c>
      <c r="D3656" s="36"/>
      <c r="E3656" s="231" t="s">
        <v>297</v>
      </c>
      <c r="F3656" s="129"/>
      <c r="G3656" s="129">
        <v>353920228.51999998</v>
      </c>
      <c r="H3656" s="131"/>
    </row>
    <row r="3657" spans="1:8">
      <c r="A3657" s="54">
        <v>26</v>
      </c>
      <c r="B3657" s="55" t="s">
        <v>896</v>
      </c>
      <c r="C3657" s="309" t="s">
        <v>330</v>
      </c>
      <c r="D3657" s="36"/>
      <c r="E3657" s="231" t="s">
        <v>298</v>
      </c>
      <c r="F3657" s="133"/>
      <c r="G3657" s="129"/>
      <c r="H3657" s="131"/>
    </row>
    <row r="3658" spans="1:8">
      <c r="A3658" s="54">
        <v>27</v>
      </c>
      <c r="B3658" s="55" t="s">
        <v>896</v>
      </c>
      <c r="C3658" s="309" t="s">
        <v>330</v>
      </c>
      <c r="D3658" s="36"/>
      <c r="E3658" s="231" t="s">
        <v>299</v>
      </c>
      <c r="F3658" s="129"/>
      <c r="G3658" s="129"/>
      <c r="H3658" s="131"/>
    </row>
    <row r="3659" spans="1:8">
      <c r="A3659" s="54">
        <v>28</v>
      </c>
      <c r="B3659" s="55" t="s">
        <v>896</v>
      </c>
      <c r="C3659" s="309" t="s">
        <v>330</v>
      </c>
      <c r="D3659" s="36"/>
      <c r="E3659" s="231" t="s">
        <v>300</v>
      </c>
      <c r="F3659" s="129"/>
      <c r="G3659" s="129"/>
      <c r="H3659" s="131"/>
    </row>
    <row r="3660" spans="1:8">
      <c r="A3660" s="54">
        <v>29</v>
      </c>
      <c r="B3660" s="55" t="s">
        <v>896</v>
      </c>
      <c r="C3660" s="309" t="s">
        <v>330</v>
      </c>
      <c r="D3660" s="36"/>
      <c r="E3660" s="231" t="s">
        <v>301</v>
      </c>
      <c r="F3660" s="129"/>
      <c r="G3660" s="129"/>
      <c r="H3660" s="131"/>
    </row>
    <row r="3661" spans="1:8">
      <c r="A3661" s="54">
        <v>30</v>
      </c>
      <c r="B3661" s="55" t="s">
        <v>896</v>
      </c>
      <c r="C3661" s="42" t="s">
        <v>296</v>
      </c>
      <c r="D3661" s="40"/>
      <c r="E3661" s="36" t="s">
        <v>326</v>
      </c>
      <c r="F3661" s="129"/>
      <c r="G3661" s="129"/>
      <c r="H3661" s="131"/>
    </row>
    <row r="3662" spans="1:8">
      <c r="A3662" s="54">
        <v>31</v>
      </c>
      <c r="B3662" s="55" t="s">
        <v>896</v>
      </c>
      <c r="C3662" s="42" t="s">
        <v>296</v>
      </c>
      <c r="D3662" s="40"/>
      <c r="E3662" s="36" t="s">
        <v>327</v>
      </c>
      <c r="F3662" s="129"/>
      <c r="G3662" s="129"/>
      <c r="H3662" s="131"/>
    </row>
    <row r="3663" spans="1:8">
      <c r="A3663" s="54">
        <v>32</v>
      </c>
      <c r="B3663" s="55" t="s">
        <v>896</v>
      </c>
      <c r="C3663" s="42" t="s">
        <v>296</v>
      </c>
      <c r="D3663" s="40"/>
      <c r="E3663" s="36" t="s">
        <v>328</v>
      </c>
      <c r="F3663" s="129"/>
      <c r="G3663" s="129"/>
      <c r="H3663" s="131"/>
    </row>
    <row r="3664" spans="1:8">
      <c r="A3664" s="54">
        <v>33</v>
      </c>
      <c r="B3664" s="55" t="s">
        <v>896</v>
      </c>
      <c r="C3664" s="42" t="s">
        <v>296</v>
      </c>
      <c r="D3664" s="40"/>
      <c r="E3664" s="36" t="s">
        <v>331</v>
      </c>
      <c r="F3664" s="129"/>
      <c r="G3664" s="129"/>
      <c r="H3664" s="131"/>
    </row>
    <row r="3665" spans="1:11">
      <c r="A3665" s="54">
        <v>34</v>
      </c>
      <c r="B3665" s="55" t="s">
        <v>896</v>
      </c>
      <c r="C3665" s="42" t="s">
        <v>296</v>
      </c>
      <c r="D3665" s="40"/>
      <c r="E3665" s="36" t="s">
        <v>206</v>
      </c>
      <c r="F3665" s="129"/>
      <c r="G3665" s="129"/>
      <c r="H3665" s="131"/>
    </row>
    <row r="3666" spans="1:11">
      <c r="A3666" s="54">
        <v>35</v>
      </c>
      <c r="B3666" s="55" t="s">
        <v>896</v>
      </c>
      <c r="C3666" s="42" t="s">
        <v>296</v>
      </c>
      <c r="D3666" s="40"/>
      <c r="E3666" s="36" t="s">
        <v>279</v>
      </c>
      <c r="F3666" s="129"/>
      <c r="G3666" s="129"/>
      <c r="H3666" s="131"/>
    </row>
    <row r="3667" spans="1:11">
      <c r="A3667" s="54">
        <v>36</v>
      </c>
      <c r="B3667" s="55" t="s">
        <v>896</v>
      </c>
      <c r="C3667" s="100" t="s">
        <v>334</v>
      </c>
      <c r="D3667" s="125"/>
      <c r="E3667" s="93" t="s">
        <v>335</v>
      </c>
      <c r="F3667" s="129"/>
      <c r="G3667" s="129"/>
      <c r="H3667" s="131"/>
    </row>
    <row r="3668" spans="1:11">
      <c r="A3668" s="54">
        <v>37</v>
      </c>
      <c r="B3668" s="55" t="s">
        <v>896</v>
      </c>
      <c r="C3668" s="42" t="s">
        <v>296</v>
      </c>
      <c r="D3668" s="40"/>
      <c r="E3668" s="93" t="s">
        <v>339</v>
      </c>
      <c r="F3668" s="129"/>
      <c r="G3668" s="129"/>
      <c r="H3668" s="131"/>
    </row>
    <row r="3669" spans="1:11">
      <c r="A3669" s="54"/>
      <c r="B3669" s="78"/>
      <c r="C3669" s="42"/>
      <c r="D3669" s="40"/>
      <c r="E3669" s="36"/>
      <c r="F3669" s="129"/>
      <c r="G3669" s="129"/>
      <c r="H3669" s="131"/>
    </row>
    <row r="3670" spans="1:11">
      <c r="A3670" s="54"/>
      <c r="B3670" s="75"/>
      <c r="C3670" s="76"/>
      <c r="D3670" s="40"/>
      <c r="E3670" s="36"/>
      <c r="F3670" s="129"/>
      <c r="G3670" s="129"/>
      <c r="H3670" s="131"/>
    </row>
    <row r="3671" spans="1:11">
      <c r="A3671" s="54"/>
      <c r="B3671" s="75"/>
      <c r="C3671" s="76"/>
      <c r="D3671" s="40"/>
      <c r="E3671" s="36"/>
      <c r="F3671" s="129"/>
      <c r="G3671" s="129"/>
      <c r="H3671" s="131"/>
    </row>
    <row r="3672" spans="1:11">
      <c r="A3672" s="54"/>
      <c r="B3672" s="75"/>
      <c r="C3672" s="76"/>
      <c r="D3672" s="40"/>
      <c r="E3672" s="36"/>
      <c r="F3672" s="129"/>
      <c r="G3672" s="129"/>
      <c r="H3672" s="131"/>
    </row>
    <row r="3673" spans="1:11">
      <c r="A3673" s="54"/>
      <c r="B3673" s="75"/>
      <c r="C3673" s="76"/>
      <c r="D3673" s="40"/>
      <c r="E3673" s="36"/>
      <c r="F3673" s="129"/>
      <c r="G3673" s="129"/>
      <c r="H3673" s="131"/>
    </row>
    <row r="3674" spans="1:11">
      <c r="A3674" s="54"/>
      <c r="B3674" s="75"/>
      <c r="C3674" s="76"/>
      <c r="D3674" s="40"/>
      <c r="E3674" s="36"/>
      <c r="F3674" s="129"/>
      <c r="G3674" s="129"/>
      <c r="H3674" s="131"/>
    </row>
    <row r="3675" spans="1:11">
      <c r="A3675" s="54"/>
      <c r="B3675" s="75"/>
      <c r="C3675" s="76"/>
      <c r="D3675" s="40"/>
      <c r="E3675" s="36"/>
      <c r="F3675" s="129"/>
      <c r="G3675" s="129"/>
      <c r="H3675" s="131"/>
    </row>
    <row r="3676" spans="1:11" ht="13" thickBot="1">
      <c r="A3676" s="54"/>
      <c r="B3676" s="75"/>
      <c r="C3676" s="76"/>
      <c r="D3676" s="40"/>
      <c r="E3676" s="40"/>
      <c r="F3676" s="129"/>
      <c r="G3676" s="129"/>
      <c r="H3676" s="131"/>
    </row>
    <row r="3677" spans="1:11" ht="14" thickTop="1" thickBot="1">
      <c r="A3677" s="746" t="s">
        <v>10</v>
      </c>
      <c r="B3677" s="747"/>
      <c r="C3677" s="748"/>
      <c r="D3677" s="113"/>
      <c r="E3677" s="113"/>
      <c r="F3677" s="62">
        <f>SUM(F3632:F3676)</f>
        <v>499071230.70999998</v>
      </c>
      <c r="G3677" s="62">
        <f>SUM(G3632:G3676)</f>
        <v>499071230.70999998</v>
      </c>
      <c r="H3677" s="63">
        <f>SUM(F3677-G3677)</f>
        <v>0</v>
      </c>
      <c r="I3677" s="44">
        <f>F3677</f>
        <v>499071230.70999998</v>
      </c>
      <c r="J3677" s="44">
        <f>G3677</f>
        <v>499071230.70999998</v>
      </c>
      <c r="K3677" s="44">
        <f>H3677</f>
        <v>0</v>
      </c>
    </row>
    <row r="3678" spans="1:11" ht="13.5" thickTop="1">
      <c r="A3678" s="188"/>
      <c r="B3678" s="188"/>
      <c r="C3678" s="188"/>
      <c r="D3678" s="161"/>
      <c r="E3678" s="161"/>
      <c r="F3678" s="505"/>
      <c r="G3678" s="505"/>
      <c r="H3678" s="505"/>
    </row>
    <row r="3679" spans="1:11" ht="13">
      <c r="A3679" s="188"/>
      <c r="B3679" s="188"/>
      <c r="C3679" s="188"/>
      <c r="D3679" s="161"/>
      <c r="E3679" s="161"/>
      <c r="F3679" s="505"/>
      <c r="G3679" s="505"/>
      <c r="H3679" s="505"/>
    </row>
    <row r="3680" spans="1:11" ht="17.5">
      <c r="A3680" s="705" t="s">
        <v>0</v>
      </c>
      <c r="B3680" s="705"/>
      <c r="C3680" s="705"/>
      <c r="D3680" s="705"/>
      <c r="E3680" s="705"/>
      <c r="F3680" s="705"/>
      <c r="G3680" s="705"/>
      <c r="H3680" s="705"/>
    </row>
    <row r="3681" spans="1:8" ht="15.5">
      <c r="A3681" s="739" t="s">
        <v>11</v>
      </c>
      <c r="B3681" s="739"/>
      <c r="C3681" s="739"/>
      <c r="D3681" s="739"/>
      <c r="E3681" s="739"/>
      <c r="F3681" s="739"/>
      <c r="G3681" s="739"/>
      <c r="H3681" s="739"/>
    </row>
    <row r="3682" spans="1:8" ht="15.5">
      <c r="A3682" s="739" t="s">
        <v>12</v>
      </c>
      <c r="B3682" s="739"/>
      <c r="C3682" s="739"/>
      <c r="D3682" s="739"/>
      <c r="E3682" s="739"/>
      <c r="F3682" s="739"/>
      <c r="G3682" s="739"/>
      <c r="H3682" s="739"/>
    </row>
    <row r="3683" spans="1:8" ht="15.5">
      <c r="A3683" s="3"/>
      <c r="B3683" s="2"/>
      <c r="C3683" s="2"/>
      <c r="D3683" s="4"/>
      <c r="E3683" s="4"/>
      <c r="F3683" s="1"/>
      <c r="G3683" s="1"/>
      <c r="H3683" s="1"/>
    </row>
    <row r="3684" spans="1:8" ht="15.5">
      <c r="A3684" s="3"/>
      <c r="B3684" s="2"/>
      <c r="C3684" s="2"/>
      <c r="D3684" s="4"/>
      <c r="E3684" s="4"/>
      <c r="F3684" s="1"/>
      <c r="G3684" s="1"/>
      <c r="H3684" s="639" t="s">
        <v>956</v>
      </c>
    </row>
    <row r="3685" spans="1:8" ht="15.5">
      <c r="A3685" s="463" t="s">
        <v>869</v>
      </c>
      <c r="B3685" s="5"/>
      <c r="C3685" s="5"/>
      <c r="D3685" s="5"/>
      <c r="E3685" s="5"/>
      <c r="F3685" s="1"/>
      <c r="G3685" s="1"/>
      <c r="H3685" s="1"/>
    </row>
    <row r="3686" spans="1:8" ht="16" thickBot="1">
      <c r="A3686" s="3"/>
      <c r="B3686" s="5"/>
      <c r="C3686" s="2"/>
      <c r="D3686" s="4"/>
      <c r="E3686" s="4"/>
      <c r="F3686" s="1"/>
      <c r="G3686" s="1"/>
      <c r="H3686" s="1"/>
    </row>
    <row r="3687" spans="1:8" ht="16.5" thickTop="1" thickBot="1">
      <c r="A3687" s="6" t="s">
        <v>3</v>
      </c>
      <c r="B3687" s="615" t="s">
        <v>901</v>
      </c>
      <c r="C3687" s="615" t="s">
        <v>291</v>
      </c>
      <c r="D3687" s="7" t="s">
        <v>4</v>
      </c>
      <c r="E3687" s="7" t="s">
        <v>13</v>
      </c>
      <c r="F3687" s="111" t="s">
        <v>6</v>
      </c>
      <c r="G3687" s="111" t="s">
        <v>7</v>
      </c>
      <c r="H3687" s="112" t="s">
        <v>8</v>
      </c>
    </row>
    <row r="3688" spans="1:8" ht="16" thickTop="1">
      <c r="A3688" s="206">
        <v>1</v>
      </c>
      <c r="B3688" s="72" t="s">
        <v>902</v>
      </c>
      <c r="C3688" s="94" t="s">
        <v>17</v>
      </c>
      <c r="D3688" s="196"/>
      <c r="E3688" s="95" t="s">
        <v>131</v>
      </c>
      <c r="F3688" s="415">
        <f>'JV-1 (Open)-2022'!D33</f>
        <v>0</v>
      </c>
      <c r="G3688" s="385">
        <v>5895883</v>
      </c>
      <c r="H3688" s="197"/>
    </row>
    <row r="3689" spans="1:8">
      <c r="A3689" s="54">
        <v>2</v>
      </c>
      <c r="B3689" s="78" t="s">
        <v>896</v>
      </c>
      <c r="C3689" s="42" t="s">
        <v>203</v>
      </c>
      <c r="D3689" s="36"/>
      <c r="E3689" s="36" t="s">
        <v>168</v>
      </c>
      <c r="F3689" s="129"/>
      <c r="G3689" s="130"/>
      <c r="H3689" s="131"/>
    </row>
    <row r="3690" spans="1:8">
      <c r="A3690" s="54">
        <v>3</v>
      </c>
      <c r="B3690" s="78" t="s">
        <v>896</v>
      </c>
      <c r="C3690" s="42" t="s">
        <v>14</v>
      </c>
      <c r="D3690" s="36"/>
      <c r="E3690" s="36" t="s">
        <v>132</v>
      </c>
      <c r="F3690" s="129"/>
      <c r="G3690" s="58"/>
      <c r="H3690" s="131"/>
    </row>
    <row r="3691" spans="1:8">
      <c r="A3691" s="54">
        <v>4</v>
      </c>
      <c r="B3691" s="78" t="s">
        <v>897</v>
      </c>
      <c r="C3691" s="42" t="s">
        <v>20</v>
      </c>
      <c r="D3691" s="36"/>
      <c r="E3691" s="36" t="s">
        <v>132</v>
      </c>
      <c r="F3691" s="129"/>
      <c r="G3691" s="58">
        <v>9445950</v>
      </c>
      <c r="H3691" s="131"/>
    </row>
    <row r="3692" spans="1:8">
      <c r="A3692" s="54">
        <v>5</v>
      </c>
      <c r="B3692" s="55" t="s">
        <v>898</v>
      </c>
      <c r="C3692" s="42" t="s">
        <v>884</v>
      </c>
      <c r="D3692" s="36"/>
      <c r="E3692" s="36" t="s">
        <v>132</v>
      </c>
      <c r="F3692" s="129"/>
      <c r="G3692" s="58"/>
      <c r="H3692" s="131"/>
    </row>
    <row r="3693" spans="1:8">
      <c r="A3693" s="54">
        <v>6</v>
      </c>
      <c r="B3693" s="55" t="s">
        <v>899</v>
      </c>
      <c r="C3693" s="42" t="s">
        <v>20</v>
      </c>
      <c r="D3693" s="36"/>
      <c r="E3693" s="36" t="s">
        <v>132</v>
      </c>
      <c r="F3693" s="129"/>
      <c r="G3693" s="58"/>
      <c r="H3693" s="131"/>
    </row>
    <row r="3694" spans="1:8">
      <c r="A3694" s="54">
        <v>7</v>
      </c>
      <c r="B3694" s="55" t="s">
        <v>896</v>
      </c>
      <c r="C3694" s="42" t="s">
        <v>20</v>
      </c>
      <c r="D3694" s="36"/>
      <c r="E3694" s="36" t="s">
        <v>132</v>
      </c>
      <c r="F3694" s="129"/>
      <c r="G3694" s="58"/>
      <c r="H3694" s="131"/>
    </row>
    <row r="3695" spans="1:8">
      <c r="A3695" s="54">
        <v>8</v>
      </c>
      <c r="B3695" s="78" t="s">
        <v>896</v>
      </c>
      <c r="C3695" s="42" t="s">
        <v>900</v>
      </c>
      <c r="D3695" s="36"/>
      <c r="E3695" s="36" t="s">
        <v>327</v>
      </c>
      <c r="F3695" s="129">
        <v>9577961</v>
      </c>
      <c r="G3695" s="58"/>
      <c r="H3695" s="131"/>
    </row>
    <row r="3696" spans="1:8" ht="13" thickBot="1">
      <c r="A3696" s="54"/>
      <c r="B3696" s="137"/>
      <c r="C3696" s="43"/>
      <c r="D3696" s="138"/>
      <c r="E3696" s="138"/>
      <c r="F3696" s="136"/>
      <c r="G3696" s="148"/>
      <c r="H3696" s="149"/>
    </row>
    <row r="3697" spans="1:11" ht="14" thickTop="1" thickBot="1">
      <c r="A3697" s="746" t="s">
        <v>10</v>
      </c>
      <c r="B3697" s="747"/>
      <c r="C3697" s="748"/>
      <c r="D3697" s="113"/>
      <c r="E3697" s="113"/>
      <c r="F3697" s="62">
        <f>SUM(F3688:F3696)</f>
        <v>9577961</v>
      </c>
      <c r="G3697" s="62">
        <f>SUM(G3688:G3696)</f>
        <v>15341833</v>
      </c>
      <c r="H3697" s="63">
        <f>SUM(F3697-G3697)</f>
        <v>-5763872</v>
      </c>
      <c r="I3697" s="44">
        <f>F3697</f>
        <v>9577961</v>
      </c>
      <c r="J3697" s="44">
        <f>G3697</f>
        <v>15341833</v>
      </c>
      <c r="K3697" s="44">
        <f>H3697</f>
        <v>-5763872</v>
      </c>
    </row>
    <row r="3698" spans="1:11" ht="16" thickTop="1">
      <c r="A3698" s="3"/>
      <c r="B3698" s="2"/>
      <c r="C3698" s="2"/>
      <c r="D3698" s="4"/>
      <c r="E3698" s="4"/>
      <c r="F3698" s="1"/>
      <c r="G3698" s="1"/>
      <c r="H3698" s="1"/>
    </row>
    <row r="3699" spans="1:11" ht="15.5">
      <c r="A3699" s="3"/>
      <c r="B3699" s="2"/>
      <c r="C3699" s="2"/>
      <c r="D3699" s="4"/>
      <c r="E3699" s="4"/>
      <c r="F3699" s="1"/>
      <c r="G3699" s="1"/>
      <c r="H3699" s="1"/>
    </row>
    <row r="3700" spans="1:11" ht="15.5">
      <c r="A3700" s="3"/>
      <c r="B3700" s="2"/>
      <c r="C3700" s="2"/>
      <c r="D3700" s="4"/>
      <c r="E3700" s="4"/>
      <c r="F3700" s="1"/>
      <c r="G3700" s="1"/>
      <c r="H3700" s="1"/>
    </row>
    <row r="3701" spans="1:11" ht="15.5">
      <c r="A3701" s="3"/>
      <c r="B3701" s="2"/>
      <c r="C3701" s="2"/>
      <c r="D3701" s="4"/>
      <c r="E3701" s="4"/>
      <c r="F3701" s="1"/>
      <c r="G3701" s="1"/>
      <c r="H3701" s="1"/>
    </row>
    <row r="3702" spans="1:11" ht="15.5">
      <c r="A3702" s="3"/>
      <c r="B3702" s="2"/>
      <c r="C3702" s="2"/>
      <c r="D3702" s="4"/>
      <c r="E3702" s="4"/>
      <c r="F3702" s="1"/>
      <c r="G3702" s="1"/>
      <c r="H3702" s="1"/>
    </row>
    <row r="3703" spans="1:11" ht="15.5">
      <c r="A3703" s="3"/>
      <c r="B3703" s="2"/>
      <c r="C3703" s="2"/>
      <c r="D3703" s="4"/>
      <c r="E3703" s="4"/>
      <c r="F3703" s="1"/>
      <c r="G3703" s="1"/>
      <c r="H3703" s="1"/>
    </row>
    <row r="3704" spans="1:11" ht="15.5">
      <c r="A3704" s="3"/>
      <c r="B3704" s="2"/>
      <c r="C3704" s="2"/>
      <c r="D3704" s="4"/>
      <c r="E3704" s="4"/>
      <c r="F3704" s="1"/>
      <c r="G3704" s="1"/>
      <c r="H3704" s="1"/>
    </row>
    <row r="3705" spans="1:11" ht="15.5">
      <c r="A3705" s="3"/>
      <c r="B3705" s="2"/>
      <c r="C3705" s="2"/>
      <c r="D3705" s="4"/>
      <c r="E3705" s="4"/>
      <c r="F3705" s="1"/>
      <c r="G3705" s="1"/>
      <c r="H3705" s="1"/>
    </row>
    <row r="3706" spans="1:11" ht="15.5">
      <c r="A3706" s="3"/>
      <c r="B3706" s="2"/>
      <c r="C3706" s="2"/>
      <c r="D3706" s="4"/>
      <c r="E3706" s="4"/>
      <c r="F3706" s="1"/>
      <c r="G3706" s="1"/>
      <c r="H3706" s="1"/>
    </row>
    <row r="3707" spans="1:11" ht="15.5">
      <c r="A3707" s="3"/>
      <c r="B3707" s="2"/>
      <c r="C3707" s="2"/>
      <c r="D3707" s="4"/>
      <c r="E3707" s="4"/>
      <c r="F3707" s="1"/>
      <c r="G3707" s="1"/>
      <c r="H3707" s="1"/>
    </row>
    <row r="3708" spans="1:11" ht="15.5">
      <c r="A3708" s="3"/>
      <c r="B3708" s="2"/>
      <c r="C3708" s="2"/>
      <c r="D3708" s="4"/>
      <c r="E3708" s="4"/>
      <c r="F3708" s="1"/>
      <c r="G3708" s="1"/>
      <c r="H3708" s="1"/>
    </row>
    <row r="3709" spans="1:11" ht="15.5">
      <c r="A3709" s="3"/>
      <c r="B3709" s="2"/>
      <c r="C3709" s="2"/>
      <c r="D3709" s="4"/>
      <c r="E3709" s="4"/>
      <c r="F3709" s="1"/>
      <c r="G3709" s="1"/>
      <c r="H3709" s="1"/>
    </row>
    <row r="3710" spans="1:11" ht="15.5">
      <c r="A3710" s="3"/>
      <c r="B3710" s="2"/>
      <c r="C3710" s="2"/>
      <c r="D3710" s="4"/>
      <c r="E3710" s="4"/>
      <c r="F3710" s="1"/>
      <c r="G3710" s="1"/>
      <c r="H3710" s="1"/>
    </row>
    <row r="3711" spans="1:11" ht="15.5">
      <c r="A3711" s="3"/>
      <c r="B3711" s="2"/>
      <c r="C3711" s="2"/>
      <c r="D3711" s="4"/>
      <c r="E3711" s="4"/>
      <c r="F3711" s="1"/>
      <c r="G3711" s="1"/>
      <c r="H3711" s="1"/>
    </row>
    <row r="3712" spans="1:11" ht="15.5">
      <c r="A3712" s="3"/>
      <c r="B3712" s="2"/>
      <c r="C3712" s="2"/>
      <c r="D3712" s="4"/>
      <c r="E3712" s="4"/>
      <c r="F3712" s="1"/>
      <c r="G3712" s="1"/>
      <c r="H3712" s="1"/>
    </row>
    <row r="3713" spans="1:8" ht="15.5">
      <c r="A3713" s="3"/>
      <c r="B3713" s="2"/>
      <c r="C3713" s="2"/>
      <c r="D3713" s="4"/>
      <c r="E3713" s="4"/>
      <c r="F3713" s="1"/>
      <c r="G3713" s="1"/>
      <c r="H3713" s="1"/>
    </row>
    <row r="3714" spans="1:8" ht="15.5">
      <c r="A3714" s="3"/>
      <c r="B3714" s="2"/>
      <c r="C3714" s="2"/>
      <c r="D3714" s="4"/>
      <c r="E3714" s="4"/>
      <c r="F3714" s="1"/>
      <c r="G3714" s="1"/>
      <c r="H3714" s="1"/>
    </row>
    <row r="3715" spans="1:8" ht="15.5">
      <c r="A3715" s="3"/>
      <c r="B3715" s="2"/>
      <c r="C3715" s="2"/>
      <c r="D3715" s="4"/>
      <c r="E3715" s="4"/>
      <c r="F3715" s="1"/>
      <c r="G3715" s="1"/>
      <c r="H3715" s="1"/>
    </row>
    <row r="3716" spans="1:8" ht="15.5">
      <c r="A3716" s="3"/>
      <c r="B3716" s="2"/>
      <c r="C3716" s="2"/>
      <c r="D3716" s="4"/>
      <c r="E3716" s="4"/>
      <c r="F3716" s="1"/>
      <c r="G3716" s="1"/>
      <c r="H3716" s="1"/>
    </row>
    <row r="3717" spans="1:8" ht="15.5">
      <c r="A3717" s="3"/>
      <c r="B3717" s="2"/>
      <c r="C3717" s="2"/>
      <c r="D3717" s="4"/>
      <c r="E3717" s="4"/>
      <c r="F3717" s="1"/>
      <c r="G3717" s="1"/>
      <c r="H3717" s="1"/>
    </row>
    <row r="3718" spans="1:8" ht="15.5">
      <c r="A3718" s="3"/>
      <c r="B3718" s="2"/>
      <c r="C3718" s="2"/>
      <c r="D3718" s="4"/>
      <c r="E3718" s="4"/>
      <c r="F3718" s="1"/>
      <c r="G3718" s="1"/>
      <c r="H3718" s="1"/>
    </row>
    <row r="3719" spans="1:8" ht="15.5">
      <c r="A3719" s="3"/>
      <c r="B3719" s="2"/>
      <c r="C3719" s="2"/>
      <c r="D3719" s="4"/>
      <c r="E3719" s="4"/>
      <c r="F3719" s="1"/>
      <c r="G3719" s="1"/>
      <c r="H3719" s="1"/>
    </row>
    <row r="3720" spans="1:8" ht="15.5">
      <c r="A3720" s="3"/>
      <c r="B3720" s="2"/>
      <c r="C3720" s="2"/>
      <c r="D3720" s="4"/>
      <c r="E3720" s="4"/>
      <c r="F3720" s="1"/>
      <c r="G3720" s="1"/>
      <c r="H3720" s="1"/>
    </row>
    <row r="3721" spans="1:8" ht="15.5">
      <c r="A3721" s="3"/>
      <c r="B3721" s="2"/>
      <c r="C3721" s="2"/>
      <c r="D3721" s="4"/>
      <c r="E3721" s="4"/>
      <c r="F3721" s="1"/>
      <c r="G3721" s="1"/>
      <c r="H3721" s="1"/>
    </row>
    <row r="3722" spans="1:8" ht="15.5">
      <c r="A3722" s="3"/>
      <c r="B3722" s="2"/>
      <c r="C3722" s="2"/>
      <c r="D3722" s="4"/>
      <c r="E3722" s="4"/>
      <c r="F3722" s="1"/>
      <c r="G3722" s="1"/>
      <c r="H3722" s="1"/>
    </row>
    <row r="3723" spans="1:8" ht="15.5">
      <c r="A3723" s="3"/>
      <c r="B3723" s="2"/>
      <c r="C3723" s="2"/>
      <c r="D3723" s="4"/>
      <c r="E3723" s="4"/>
      <c r="F3723" s="1"/>
      <c r="G3723" s="1"/>
      <c r="H3723" s="1"/>
    </row>
    <row r="3724" spans="1:8" ht="15.5">
      <c r="A3724" s="3"/>
      <c r="B3724" s="2"/>
      <c r="C3724" s="2"/>
      <c r="D3724" s="4"/>
      <c r="E3724" s="4"/>
      <c r="F3724" s="1"/>
      <c r="G3724" s="1"/>
      <c r="H3724" s="1"/>
    </row>
    <row r="3725" spans="1:8" ht="15.5">
      <c r="A3725" s="3"/>
      <c r="B3725" s="2"/>
      <c r="C3725" s="2"/>
      <c r="D3725" s="4"/>
      <c r="E3725" s="4"/>
      <c r="F3725" s="1"/>
      <c r="G3725" s="1"/>
      <c r="H3725" s="1"/>
    </row>
    <row r="3726" spans="1:8" ht="15.5">
      <c r="A3726" s="3"/>
      <c r="B3726" s="2"/>
      <c r="C3726" s="2"/>
      <c r="D3726" s="4"/>
      <c r="E3726" s="4"/>
      <c r="F3726" s="1"/>
      <c r="G3726" s="1"/>
      <c r="H3726" s="1"/>
    </row>
    <row r="3727" spans="1:8" ht="15.5">
      <c r="A3727" s="3"/>
      <c r="B3727" s="2"/>
      <c r="C3727" s="2"/>
      <c r="D3727" s="4"/>
      <c r="E3727" s="4"/>
      <c r="F3727" s="1"/>
      <c r="G3727" s="1"/>
      <c r="H3727" s="1"/>
    </row>
    <row r="3728" spans="1:8" ht="15.5">
      <c r="A3728" s="3"/>
      <c r="B3728" s="2"/>
      <c r="C3728" s="2"/>
      <c r="D3728" s="4"/>
      <c r="E3728" s="4"/>
      <c r="F3728" s="1"/>
      <c r="G3728" s="1"/>
      <c r="H3728" s="1"/>
    </row>
    <row r="3729" spans="1:8" ht="15.5">
      <c r="A3729" s="3"/>
      <c r="B3729" s="2"/>
      <c r="C3729" s="2"/>
      <c r="D3729" s="4"/>
      <c r="E3729" s="4"/>
      <c r="F3729" s="1"/>
      <c r="G3729" s="1"/>
      <c r="H3729" s="1"/>
    </row>
    <row r="3730" spans="1:8" ht="15.5">
      <c r="A3730" s="3"/>
      <c r="B3730" s="2"/>
      <c r="C3730" s="2"/>
      <c r="D3730" s="4"/>
      <c r="E3730" s="4"/>
      <c r="F3730" s="1"/>
      <c r="G3730" s="1"/>
      <c r="H3730" s="1"/>
    </row>
    <row r="3731" spans="1:8" ht="17.5">
      <c r="A3731" s="705" t="s">
        <v>0</v>
      </c>
      <c r="B3731" s="705"/>
      <c r="C3731" s="705"/>
      <c r="D3731" s="705"/>
      <c r="E3731" s="705"/>
      <c r="F3731" s="705"/>
      <c r="G3731" s="705"/>
      <c r="H3731" s="705"/>
    </row>
    <row r="3732" spans="1:8" ht="15.5">
      <c r="A3732" s="739" t="s">
        <v>11</v>
      </c>
      <c r="B3732" s="739"/>
      <c r="C3732" s="739"/>
      <c r="D3732" s="739"/>
      <c r="E3732" s="739"/>
      <c r="F3732" s="739"/>
      <c r="G3732" s="739"/>
      <c r="H3732" s="739"/>
    </row>
    <row r="3733" spans="1:8" ht="15.5">
      <c r="A3733" s="739" t="s">
        <v>12</v>
      </c>
      <c r="B3733" s="739"/>
      <c r="C3733" s="739"/>
      <c r="D3733" s="739"/>
      <c r="E3733" s="739"/>
      <c r="F3733" s="739"/>
      <c r="G3733" s="739"/>
      <c r="H3733" s="739"/>
    </row>
    <row r="3734" spans="1:8" ht="15.5">
      <c r="A3734" s="3"/>
      <c r="B3734" s="2"/>
      <c r="C3734" s="2"/>
      <c r="D3734" s="4"/>
      <c r="E3734" s="4"/>
      <c r="F3734" s="1"/>
      <c r="G3734" s="1"/>
      <c r="H3734" s="1"/>
    </row>
    <row r="3735" spans="1:8" ht="15.5">
      <c r="A3735" s="3"/>
      <c r="B3735" s="2"/>
      <c r="C3735" s="2"/>
      <c r="D3735" s="4"/>
      <c r="E3735" s="4"/>
      <c r="F3735" s="1"/>
      <c r="G3735" s="1"/>
      <c r="H3735" s="639" t="s">
        <v>957</v>
      </c>
    </row>
    <row r="3736" spans="1:8" ht="15.5">
      <c r="A3736" s="463" t="s">
        <v>870</v>
      </c>
      <c r="B3736" s="5"/>
      <c r="C3736" s="5"/>
      <c r="D3736" s="5"/>
      <c r="E3736" s="5"/>
      <c r="F3736" s="1"/>
      <c r="G3736" s="1"/>
      <c r="H3736" s="1"/>
    </row>
    <row r="3737" spans="1:8" ht="16" thickBot="1">
      <c r="A3737" s="3"/>
      <c r="B3737" s="5"/>
      <c r="C3737" s="2"/>
      <c r="D3737" s="4"/>
      <c r="E3737" s="4"/>
      <c r="F3737" s="1"/>
      <c r="G3737" s="1"/>
      <c r="H3737" s="1"/>
    </row>
    <row r="3738" spans="1:8" ht="16.5" thickTop="1" thickBot="1">
      <c r="A3738" s="6" t="s">
        <v>3</v>
      </c>
      <c r="B3738" s="615" t="s">
        <v>901</v>
      </c>
      <c r="C3738" s="615" t="s">
        <v>291</v>
      </c>
      <c r="D3738" s="7" t="s">
        <v>4</v>
      </c>
      <c r="E3738" s="7" t="s">
        <v>13</v>
      </c>
      <c r="F3738" s="111" t="s">
        <v>6</v>
      </c>
      <c r="G3738" s="111" t="s">
        <v>7</v>
      </c>
      <c r="H3738" s="112" t="s">
        <v>8</v>
      </c>
    </row>
    <row r="3739" spans="1:8" ht="16" thickTop="1">
      <c r="A3739" s="206">
        <v>1</v>
      </c>
      <c r="B3739" s="49" t="s">
        <v>902</v>
      </c>
      <c r="C3739" s="94" t="s">
        <v>17</v>
      </c>
      <c r="D3739" s="196"/>
      <c r="E3739" s="95" t="s">
        <v>131</v>
      </c>
      <c r="F3739" s="126"/>
      <c r="G3739" s="385"/>
      <c r="H3739" s="197"/>
    </row>
    <row r="3740" spans="1:8" ht="15.5">
      <c r="A3740" s="502">
        <v>2</v>
      </c>
      <c r="B3740" s="55" t="s">
        <v>896</v>
      </c>
      <c r="C3740" s="185" t="s">
        <v>175</v>
      </c>
      <c r="D3740" s="23"/>
      <c r="E3740" s="37" t="s">
        <v>174</v>
      </c>
      <c r="F3740" s="205"/>
      <c r="G3740" s="503"/>
      <c r="H3740" s="504"/>
    </row>
    <row r="3741" spans="1:8" ht="15.5">
      <c r="A3741" s="502">
        <v>3</v>
      </c>
      <c r="B3741" s="55" t="s">
        <v>896</v>
      </c>
      <c r="C3741" s="185" t="s">
        <v>175</v>
      </c>
      <c r="D3741" s="23"/>
      <c r="E3741" s="37" t="s">
        <v>287</v>
      </c>
      <c r="F3741" s="68">
        <v>45786320.710000001</v>
      </c>
      <c r="G3741" s="503"/>
      <c r="H3741" s="504"/>
    </row>
    <row r="3742" spans="1:8" ht="15.5">
      <c r="A3742" s="502">
        <v>4</v>
      </c>
      <c r="B3742" s="55" t="s">
        <v>896</v>
      </c>
      <c r="C3742" s="185" t="s">
        <v>330</v>
      </c>
      <c r="D3742" s="23"/>
      <c r="E3742" s="37" t="s">
        <v>295</v>
      </c>
      <c r="G3742" s="205">
        <v>45786320.710000001</v>
      </c>
      <c r="H3742" s="504"/>
    </row>
    <row r="3743" spans="1:8" ht="15.5">
      <c r="A3743" s="502">
        <v>5</v>
      </c>
      <c r="B3743" s="55" t="s">
        <v>896</v>
      </c>
      <c r="C3743" s="185" t="s">
        <v>330</v>
      </c>
      <c r="D3743" s="23"/>
      <c r="E3743" s="37" t="s">
        <v>301</v>
      </c>
      <c r="F3743" s="205"/>
      <c r="G3743" s="205"/>
      <c r="H3743" s="504"/>
    </row>
    <row r="3744" spans="1:8" ht="15.5">
      <c r="A3744" s="502">
        <v>6</v>
      </c>
      <c r="B3744" s="55" t="s">
        <v>896</v>
      </c>
      <c r="C3744" s="185" t="s">
        <v>793</v>
      </c>
      <c r="D3744" s="23"/>
      <c r="E3744" s="404" t="s">
        <v>325</v>
      </c>
      <c r="F3744" s="205"/>
      <c r="G3744" s="205"/>
      <c r="H3744" s="504"/>
    </row>
    <row r="3745" spans="1:11" ht="15.5">
      <c r="A3745" s="502">
        <v>7</v>
      </c>
      <c r="B3745" s="55" t="s">
        <v>896</v>
      </c>
      <c r="C3745" s="185" t="s">
        <v>793</v>
      </c>
      <c r="D3745" s="13"/>
      <c r="E3745" s="404" t="s">
        <v>326</v>
      </c>
      <c r="F3745" s="129"/>
      <c r="G3745" s="58"/>
      <c r="H3745" s="131"/>
    </row>
    <row r="3746" spans="1:11">
      <c r="A3746" s="502">
        <v>8</v>
      </c>
      <c r="B3746" s="55" t="s">
        <v>896</v>
      </c>
      <c r="C3746" s="225" t="s">
        <v>329</v>
      </c>
      <c r="D3746" s="36"/>
      <c r="E3746" s="36" t="s">
        <v>327</v>
      </c>
      <c r="F3746" s="129"/>
      <c r="G3746" s="129"/>
      <c r="H3746" s="131"/>
    </row>
    <row r="3747" spans="1:11">
      <c r="A3747" s="502">
        <v>9</v>
      </c>
      <c r="B3747" s="55" t="s">
        <v>896</v>
      </c>
      <c r="C3747" s="56" t="s">
        <v>346</v>
      </c>
      <c r="D3747" s="36"/>
      <c r="E3747" s="36" t="s">
        <v>339</v>
      </c>
      <c r="F3747" s="129"/>
      <c r="G3747" s="130"/>
      <c r="H3747" s="131"/>
    </row>
    <row r="3748" spans="1:11" ht="13" thickBot="1">
      <c r="A3748" s="54"/>
      <c r="B3748" s="137"/>
      <c r="C3748" s="43"/>
      <c r="D3748" s="138"/>
      <c r="E3748" s="138"/>
      <c r="F3748" s="136"/>
      <c r="G3748" s="148"/>
      <c r="H3748" s="149"/>
    </row>
    <row r="3749" spans="1:11" ht="14" thickTop="1" thickBot="1">
      <c r="A3749" s="746" t="s">
        <v>10</v>
      </c>
      <c r="B3749" s="747"/>
      <c r="C3749" s="748"/>
      <c r="D3749" s="113"/>
      <c r="E3749" s="113"/>
      <c r="F3749" s="62">
        <f>SUM(F3739:F3748)</f>
        <v>45786320.710000001</v>
      </c>
      <c r="G3749" s="62">
        <f>SUM(G3739:G3748)</f>
        <v>45786320.710000001</v>
      </c>
      <c r="H3749" s="63">
        <f>SUM(F3749-G3749)</f>
        <v>0</v>
      </c>
      <c r="I3749" s="44">
        <f>F3749</f>
        <v>45786320.710000001</v>
      </c>
      <c r="J3749" s="44">
        <f>G3749</f>
        <v>45786320.710000001</v>
      </c>
      <c r="K3749" s="44">
        <f>H3749</f>
        <v>0</v>
      </c>
    </row>
    <row r="3750" spans="1:11" ht="16" thickTop="1">
      <c r="A3750" s="3"/>
      <c r="B3750" s="2"/>
      <c r="C3750" s="2"/>
      <c r="D3750" s="4"/>
      <c r="E3750" s="4"/>
      <c r="F3750" s="1"/>
      <c r="G3750" s="1"/>
      <c r="H3750" s="1"/>
    </row>
    <row r="3751" spans="1:11" ht="15.5">
      <c r="A3751" s="3"/>
      <c r="B3751" s="2"/>
      <c r="C3751" s="2"/>
      <c r="D3751" s="4"/>
      <c r="E3751" s="4"/>
      <c r="F3751" s="1"/>
      <c r="G3751" s="1"/>
      <c r="H3751" s="1"/>
    </row>
    <row r="3752" spans="1:11" ht="15.5">
      <c r="A3752" s="3"/>
      <c r="B3752" s="2"/>
      <c r="C3752" s="2"/>
      <c r="D3752" s="4"/>
      <c r="E3752" s="4"/>
      <c r="F3752" s="1"/>
      <c r="G3752" s="1"/>
      <c r="H3752" s="1"/>
    </row>
    <row r="3753" spans="1:11" ht="15.5">
      <c r="A3753" s="3"/>
      <c r="B3753" s="2"/>
      <c r="C3753" s="2"/>
      <c r="D3753" s="4"/>
      <c r="E3753" s="4"/>
      <c r="F3753" s="1"/>
      <c r="G3753" s="1"/>
      <c r="H3753" s="1"/>
    </row>
    <row r="3754" spans="1:11" ht="15.5">
      <c r="A3754" s="3"/>
      <c r="B3754" s="2"/>
      <c r="C3754" s="2"/>
      <c r="D3754" s="4"/>
      <c r="E3754" s="4"/>
      <c r="F3754" s="1"/>
      <c r="G3754" s="1"/>
      <c r="H3754" s="1"/>
    </row>
    <row r="3755" spans="1:11" ht="15.5">
      <c r="A3755" s="3"/>
      <c r="B3755" s="2"/>
      <c r="C3755" s="2"/>
      <c r="D3755" s="4"/>
      <c r="E3755" s="4"/>
      <c r="F3755" s="1"/>
      <c r="G3755" s="1"/>
      <c r="H3755" s="1"/>
    </row>
    <row r="3756" spans="1:11" ht="15.5">
      <c r="A3756" s="3"/>
      <c r="B3756" s="2"/>
      <c r="C3756" s="2"/>
      <c r="D3756" s="4"/>
      <c r="E3756" s="4"/>
      <c r="F3756" s="1"/>
      <c r="G3756" s="1"/>
      <c r="H3756" s="1"/>
    </row>
    <row r="3757" spans="1:11" ht="15.5">
      <c r="A3757" s="3"/>
      <c r="B3757" s="2"/>
      <c r="C3757" s="2"/>
      <c r="D3757" s="4"/>
      <c r="E3757" s="4"/>
      <c r="F3757" s="1"/>
      <c r="G3757" s="1"/>
      <c r="H3757" s="1"/>
    </row>
    <row r="3758" spans="1:11" ht="15.5">
      <c r="A3758" s="3"/>
      <c r="B3758" s="2"/>
      <c r="C3758" s="2"/>
      <c r="D3758" s="4"/>
      <c r="E3758" s="4"/>
      <c r="F3758" s="1"/>
      <c r="G3758" s="1"/>
      <c r="H3758" s="1"/>
    </row>
    <row r="3759" spans="1:11" ht="15.5">
      <c r="A3759" s="3"/>
      <c r="B3759" s="2"/>
      <c r="C3759" s="2"/>
      <c r="D3759" s="4"/>
      <c r="E3759" s="4"/>
      <c r="F3759" s="1"/>
      <c r="G3759" s="1"/>
      <c r="H3759" s="1"/>
    </row>
    <row r="3760" spans="1:11" ht="15.5">
      <c r="A3760" s="3"/>
      <c r="B3760" s="2"/>
      <c r="C3760" s="2"/>
      <c r="D3760" s="4"/>
      <c r="E3760" s="4"/>
      <c r="F3760" s="1"/>
      <c r="G3760" s="1"/>
      <c r="H3760" s="1"/>
    </row>
    <row r="3761" spans="1:8" ht="15.5">
      <c r="A3761" s="3"/>
      <c r="B3761" s="2"/>
      <c r="C3761" s="2"/>
      <c r="D3761" s="4"/>
      <c r="E3761" s="4"/>
      <c r="F3761" s="1"/>
      <c r="G3761" s="1"/>
      <c r="H3761" s="1"/>
    </row>
    <row r="3762" spans="1:8" ht="15.5">
      <c r="A3762" s="3"/>
      <c r="B3762" s="2"/>
      <c r="C3762" s="2"/>
      <c r="D3762" s="4"/>
      <c r="E3762" s="4"/>
      <c r="F3762" s="1"/>
      <c r="G3762" s="1"/>
      <c r="H3762" s="1"/>
    </row>
    <row r="3763" spans="1:8" ht="15.5">
      <c r="A3763" s="3"/>
      <c r="B3763" s="2"/>
      <c r="C3763" s="2"/>
      <c r="D3763" s="4"/>
      <c r="E3763" s="4"/>
      <c r="F3763" s="1"/>
      <c r="G3763" s="1"/>
      <c r="H3763" s="1"/>
    </row>
    <row r="3764" spans="1:8" ht="15.5">
      <c r="A3764" s="3"/>
      <c r="B3764" s="2"/>
      <c r="C3764" s="2"/>
      <c r="D3764" s="4"/>
      <c r="E3764" s="4"/>
      <c r="F3764" s="1"/>
      <c r="G3764" s="1"/>
      <c r="H3764" s="1"/>
    </row>
    <row r="3765" spans="1:8" ht="15.5">
      <c r="A3765" s="3"/>
      <c r="B3765" s="2"/>
      <c r="C3765" s="2"/>
      <c r="D3765" s="4"/>
      <c r="E3765" s="4"/>
      <c r="F3765" s="1"/>
      <c r="G3765" s="1"/>
      <c r="H3765" s="1"/>
    </row>
    <row r="3766" spans="1:8" ht="15.5">
      <c r="A3766" s="3"/>
      <c r="B3766" s="2"/>
      <c r="C3766" s="2"/>
      <c r="D3766" s="4"/>
      <c r="E3766" s="4"/>
      <c r="F3766" s="1"/>
      <c r="G3766" s="1"/>
      <c r="H3766" s="1"/>
    </row>
    <row r="3767" spans="1:8" ht="15.5">
      <c r="A3767" s="3"/>
      <c r="B3767" s="2"/>
      <c r="C3767" s="2"/>
      <c r="D3767" s="4"/>
      <c r="E3767" s="4"/>
      <c r="F3767" s="1"/>
      <c r="G3767" s="1"/>
      <c r="H3767" s="1"/>
    </row>
    <row r="3768" spans="1:8" ht="15.5">
      <c r="A3768" s="3"/>
      <c r="B3768" s="2"/>
      <c r="C3768" s="2"/>
      <c r="D3768" s="4"/>
      <c r="E3768" s="4"/>
      <c r="F3768" s="1"/>
      <c r="G3768" s="1"/>
      <c r="H3768" s="1"/>
    </row>
    <row r="3769" spans="1:8" ht="15.5">
      <c r="A3769" s="3"/>
      <c r="B3769" s="2"/>
      <c r="C3769" s="2"/>
      <c r="D3769" s="4"/>
      <c r="E3769" s="4"/>
      <c r="F3769" s="1"/>
      <c r="G3769" s="1"/>
      <c r="H3769" s="1"/>
    </row>
    <row r="3770" spans="1:8" ht="15.5">
      <c r="A3770" s="3"/>
      <c r="B3770" s="2"/>
      <c r="C3770" s="2"/>
      <c r="D3770" s="4"/>
      <c r="E3770" s="4"/>
      <c r="F3770" s="1"/>
      <c r="G3770" s="1"/>
      <c r="H3770" s="1"/>
    </row>
    <row r="3771" spans="1:8" ht="15.5">
      <c r="A3771" s="3"/>
      <c r="B3771" s="2"/>
      <c r="C3771" s="2"/>
      <c r="D3771" s="4"/>
      <c r="E3771" s="4"/>
      <c r="F3771" s="1"/>
      <c r="G3771" s="1"/>
      <c r="H3771" s="1"/>
    </row>
    <row r="3772" spans="1:8" ht="15.5">
      <c r="A3772" s="3"/>
      <c r="B3772" s="2"/>
      <c r="C3772" s="2"/>
      <c r="D3772" s="4"/>
      <c r="E3772" s="4"/>
      <c r="F3772" s="1"/>
      <c r="G3772" s="1"/>
      <c r="H3772" s="1"/>
    </row>
    <row r="3773" spans="1:8" ht="15.5">
      <c r="A3773" s="3"/>
      <c r="B3773" s="2"/>
      <c r="C3773" s="2"/>
      <c r="D3773" s="4"/>
      <c r="E3773" s="4"/>
      <c r="F3773" s="1"/>
      <c r="G3773" s="1"/>
      <c r="H3773" s="1"/>
    </row>
    <row r="3774" spans="1:8" ht="15.5">
      <c r="A3774" s="3"/>
      <c r="B3774" s="2"/>
      <c r="C3774" s="2"/>
      <c r="D3774" s="4"/>
      <c r="E3774" s="4"/>
      <c r="F3774" s="1"/>
      <c r="G3774" s="1"/>
      <c r="H3774" s="1"/>
    </row>
    <row r="3775" spans="1:8" ht="15.5">
      <c r="A3775" s="3"/>
      <c r="B3775" s="2"/>
      <c r="C3775" s="2"/>
      <c r="D3775" s="4"/>
      <c r="E3775" s="4"/>
      <c r="F3775" s="1"/>
      <c r="G3775" s="1"/>
      <c r="H3775" s="1"/>
    </row>
    <row r="3776" spans="1:8" ht="15.5">
      <c r="A3776" s="3"/>
      <c r="B3776" s="2"/>
      <c r="C3776" s="2"/>
      <c r="D3776" s="4"/>
      <c r="E3776" s="4"/>
      <c r="F3776" s="1"/>
      <c r="G3776" s="1"/>
      <c r="H3776" s="1"/>
    </row>
    <row r="3777" spans="1:8" ht="15.5">
      <c r="A3777" s="3"/>
      <c r="B3777" s="2"/>
      <c r="C3777" s="2"/>
      <c r="D3777" s="4"/>
      <c r="E3777" s="4"/>
      <c r="F3777" s="1"/>
      <c r="G3777" s="1"/>
      <c r="H3777" s="1"/>
    </row>
    <row r="3778" spans="1:8" ht="15.5">
      <c r="A3778" s="3"/>
      <c r="B3778" s="2"/>
      <c r="C3778" s="2"/>
      <c r="D3778" s="4"/>
      <c r="E3778" s="4"/>
      <c r="F3778" s="1"/>
      <c r="G3778" s="1"/>
      <c r="H3778" s="1"/>
    </row>
    <row r="3779" spans="1:8" ht="15.5">
      <c r="A3779" s="3"/>
      <c r="B3779" s="2"/>
      <c r="C3779" s="2"/>
      <c r="D3779" s="4"/>
      <c r="E3779" s="4"/>
      <c r="F3779" s="1"/>
      <c r="G3779" s="1"/>
      <c r="H3779" s="1"/>
    </row>
    <row r="3780" spans="1:8" ht="15.5">
      <c r="A3780" s="3"/>
      <c r="B3780" s="2"/>
      <c r="C3780" s="2"/>
      <c r="D3780" s="4"/>
      <c r="E3780" s="4"/>
      <c r="F3780" s="1"/>
      <c r="G3780" s="1"/>
      <c r="H3780" s="1"/>
    </row>
    <row r="3781" spans="1:8" ht="17.5">
      <c r="A3781" s="705" t="s">
        <v>0</v>
      </c>
      <c r="B3781" s="705"/>
      <c r="C3781" s="705"/>
      <c r="D3781" s="705"/>
      <c r="E3781" s="705"/>
      <c r="F3781" s="705"/>
      <c r="G3781" s="705"/>
      <c r="H3781" s="705"/>
    </row>
    <row r="3782" spans="1:8" ht="15.5">
      <c r="A3782" s="739" t="s">
        <v>11</v>
      </c>
      <c r="B3782" s="739"/>
      <c r="C3782" s="739"/>
      <c r="D3782" s="739"/>
      <c r="E3782" s="739"/>
      <c r="F3782" s="739"/>
      <c r="G3782" s="739"/>
      <c r="H3782" s="739"/>
    </row>
    <row r="3783" spans="1:8" ht="15.5">
      <c r="A3783" s="739" t="s">
        <v>12</v>
      </c>
      <c r="B3783" s="739"/>
      <c r="C3783" s="739"/>
      <c r="D3783" s="739"/>
      <c r="E3783" s="739"/>
      <c r="F3783" s="739"/>
      <c r="G3783" s="739"/>
      <c r="H3783" s="739"/>
    </row>
    <row r="3784" spans="1:8" ht="15.5">
      <c r="A3784" s="3"/>
      <c r="B3784" s="2"/>
      <c r="C3784" s="2"/>
      <c r="D3784" s="4"/>
      <c r="E3784" s="4"/>
      <c r="F3784" s="1"/>
      <c r="G3784" s="1"/>
      <c r="H3784" s="1"/>
    </row>
    <row r="3785" spans="1:8" ht="15.5">
      <c r="A3785" s="3"/>
      <c r="B3785" s="2"/>
      <c r="C3785" s="2"/>
      <c r="D3785" s="4"/>
      <c r="E3785" s="4"/>
      <c r="F3785" s="1"/>
      <c r="G3785" s="1"/>
      <c r="H3785" s="639" t="s">
        <v>958</v>
      </c>
    </row>
    <row r="3786" spans="1:8" ht="15.5">
      <c r="A3786" s="463" t="s">
        <v>871</v>
      </c>
      <c r="B3786" s="5"/>
      <c r="C3786" s="5"/>
      <c r="D3786" s="5"/>
      <c r="E3786" s="5"/>
      <c r="F3786" s="1"/>
      <c r="G3786" s="1"/>
      <c r="H3786" s="1"/>
    </row>
    <row r="3787" spans="1:8" ht="16" thickBot="1">
      <c r="A3787" s="3"/>
      <c r="B3787" s="5"/>
      <c r="C3787" s="2"/>
      <c r="D3787" s="4"/>
      <c r="E3787" s="4"/>
      <c r="F3787" s="1"/>
      <c r="G3787" s="1"/>
      <c r="H3787" s="1"/>
    </row>
    <row r="3788" spans="1:8" ht="16.5" thickTop="1" thickBot="1">
      <c r="A3788" s="6" t="s">
        <v>3</v>
      </c>
      <c r="B3788" s="615" t="s">
        <v>901</v>
      </c>
      <c r="C3788" s="615" t="s">
        <v>291</v>
      </c>
      <c r="D3788" s="7" t="s">
        <v>4</v>
      </c>
      <c r="E3788" s="7" t="s">
        <v>13</v>
      </c>
      <c r="F3788" s="111" t="s">
        <v>6</v>
      </c>
      <c r="G3788" s="111" t="s">
        <v>7</v>
      </c>
      <c r="H3788" s="112" t="s">
        <v>8</v>
      </c>
    </row>
    <row r="3789" spans="1:8" ht="16" thickTop="1">
      <c r="A3789" s="206">
        <v>1</v>
      </c>
      <c r="B3789" s="72" t="s">
        <v>902</v>
      </c>
      <c r="C3789" s="94" t="s">
        <v>17</v>
      </c>
      <c r="D3789" s="196"/>
      <c r="E3789" s="95" t="s">
        <v>131</v>
      </c>
      <c r="F3789" s="45"/>
      <c r="G3789" s="45">
        <v>6324994</v>
      </c>
      <c r="H3789" s="197"/>
    </row>
    <row r="3790" spans="1:8">
      <c r="A3790" s="54">
        <v>2</v>
      </c>
      <c r="B3790" s="78" t="s">
        <v>897</v>
      </c>
      <c r="C3790" s="42" t="s">
        <v>883</v>
      </c>
      <c r="D3790" s="36"/>
      <c r="E3790" s="36" t="s">
        <v>132</v>
      </c>
      <c r="F3790" s="129"/>
      <c r="G3790" s="58">
        <v>1210695</v>
      </c>
      <c r="H3790" s="131"/>
    </row>
    <row r="3791" spans="1:8">
      <c r="A3791" s="54">
        <v>3</v>
      </c>
      <c r="B3791" s="78" t="s">
        <v>898</v>
      </c>
      <c r="C3791" s="42" t="s">
        <v>883</v>
      </c>
      <c r="D3791" s="36"/>
      <c r="E3791" s="36" t="s">
        <v>132</v>
      </c>
      <c r="F3791" s="129"/>
      <c r="G3791" s="58">
        <v>1614392</v>
      </c>
      <c r="H3791" s="131"/>
    </row>
    <row r="3792" spans="1:8">
      <c r="A3792" s="54">
        <v>4</v>
      </c>
      <c r="B3792" s="78" t="s">
        <v>899</v>
      </c>
      <c r="C3792" s="42" t="s">
        <v>883</v>
      </c>
      <c r="D3792" s="36"/>
      <c r="E3792" s="36" t="s">
        <v>132</v>
      </c>
      <c r="F3792" s="129"/>
      <c r="G3792" s="58">
        <v>3126299</v>
      </c>
      <c r="H3792" s="131"/>
    </row>
    <row r="3793" spans="1:11">
      <c r="A3793" s="54">
        <v>5</v>
      </c>
      <c r="B3793" s="78" t="s">
        <v>896</v>
      </c>
      <c r="C3793" s="42" t="s">
        <v>883</v>
      </c>
      <c r="D3793" s="36"/>
      <c r="E3793" s="36" t="s">
        <v>132</v>
      </c>
      <c r="F3793" s="129"/>
      <c r="G3793" s="58"/>
      <c r="H3793" s="131"/>
    </row>
    <row r="3794" spans="1:11">
      <c r="A3794" s="54">
        <v>6</v>
      </c>
      <c r="B3794" s="78" t="s">
        <v>896</v>
      </c>
      <c r="C3794" s="42" t="s">
        <v>104</v>
      </c>
      <c r="D3794" s="36"/>
      <c r="E3794" s="36" t="s">
        <v>133</v>
      </c>
      <c r="F3794" s="129"/>
      <c r="G3794" s="130"/>
      <c r="H3794" s="131"/>
    </row>
    <row r="3795" spans="1:11">
      <c r="A3795" s="54">
        <v>7</v>
      </c>
      <c r="B3795" s="78" t="s">
        <v>896</v>
      </c>
      <c r="C3795" s="42" t="s">
        <v>900</v>
      </c>
      <c r="D3795" s="36"/>
      <c r="E3795" s="36" t="s">
        <v>327</v>
      </c>
      <c r="F3795" s="129">
        <v>12076597</v>
      </c>
      <c r="G3795" s="130"/>
      <c r="H3795" s="131"/>
    </row>
    <row r="3796" spans="1:11">
      <c r="A3796" s="54">
        <v>8</v>
      </c>
      <c r="B3796" s="78" t="s">
        <v>896</v>
      </c>
      <c r="C3796" s="42" t="s">
        <v>669</v>
      </c>
      <c r="D3796" s="36"/>
      <c r="E3796" s="36" t="s">
        <v>326</v>
      </c>
      <c r="F3796" s="129">
        <v>2650000</v>
      </c>
      <c r="G3796" s="130"/>
      <c r="H3796" s="131"/>
    </row>
    <row r="3797" spans="1:11">
      <c r="A3797" s="54"/>
      <c r="B3797" s="78"/>
      <c r="C3797" s="42"/>
      <c r="D3797" s="36"/>
      <c r="E3797" s="36"/>
      <c r="F3797" s="129"/>
      <c r="G3797" s="130"/>
      <c r="H3797" s="131"/>
    </row>
    <row r="3798" spans="1:11" ht="13" thickBot="1">
      <c r="A3798" s="96"/>
      <c r="B3798" s="137"/>
      <c r="C3798" s="43"/>
      <c r="D3798" s="138"/>
      <c r="E3798" s="138"/>
      <c r="F3798" s="136"/>
      <c r="G3798" s="148"/>
      <c r="H3798" s="149"/>
    </row>
    <row r="3799" spans="1:11" ht="14" thickTop="1" thickBot="1">
      <c r="A3799" s="746" t="s">
        <v>10</v>
      </c>
      <c r="B3799" s="747"/>
      <c r="C3799" s="748"/>
      <c r="D3799" s="113"/>
      <c r="E3799" s="113"/>
      <c r="F3799" s="62">
        <f>SUM(F3789:F3798)</f>
        <v>14726597</v>
      </c>
      <c r="G3799" s="62">
        <f>SUM(G3789:G3798)</f>
        <v>12276380</v>
      </c>
      <c r="H3799" s="63">
        <f>SUM(F3799-G3799)</f>
        <v>2450217</v>
      </c>
      <c r="I3799" s="44">
        <f>F3799</f>
        <v>14726597</v>
      </c>
      <c r="J3799" s="44">
        <f>G3799</f>
        <v>12276380</v>
      </c>
      <c r="K3799" s="44">
        <f>H3799</f>
        <v>2450217</v>
      </c>
    </row>
    <row r="3800" spans="1:11" ht="16" thickTop="1">
      <c r="A3800" s="3"/>
      <c r="B3800" s="2"/>
      <c r="C3800" s="2"/>
      <c r="D3800" s="4"/>
      <c r="E3800" s="4"/>
      <c r="F3800" s="1"/>
      <c r="G3800" s="1"/>
      <c r="H3800" s="1"/>
    </row>
    <row r="3801" spans="1:11" ht="15.5">
      <c r="A3801" s="3"/>
      <c r="B3801" s="2"/>
      <c r="C3801" s="2"/>
      <c r="D3801" s="4"/>
      <c r="E3801" s="4"/>
      <c r="F3801" s="1"/>
      <c r="G3801" s="1"/>
      <c r="H3801" s="1"/>
    </row>
    <row r="3802" spans="1:11" ht="15.5">
      <c r="A3802" s="3"/>
      <c r="B3802" s="2"/>
      <c r="C3802" s="2"/>
      <c r="D3802" s="4"/>
      <c r="E3802" s="4"/>
      <c r="F3802" s="1"/>
      <c r="G3802" s="1"/>
      <c r="H3802" s="1"/>
    </row>
    <row r="3803" spans="1:11" ht="15.5">
      <c r="A3803" s="3"/>
      <c r="B3803" s="2"/>
      <c r="C3803" s="2"/>
      <c r="D3803" s="4"/>
      <c r="E3803" s="4"/>
      <c r="F3803" s="1"/>
      <c r="G3803" s="1"/>
      <c r="H3803" s="1"/>
    </row>
    <row r="3804" spans="1:11" ht="15.5">
      <c r="A3804" s="3"/>
      <c r="B3804" s="2"/>
      <c r="C3804" s="2"/>
      <c r="D3804" s="4"/>
      <c r="E3804" s="4"/>
      <c r="F3804" s="1"/>
      <c r="G3804" s="1"/>
      <c r="H3804" s="1"/>
    </row>
    <row r="3805" spans="1:11" ht="15.5">
      <c r="A3805" s="3"/>
      <c r="B3805" s="2"/>
      <c r="C3805" s="2"/>
      <c r="D3805" s="4"/>
      <c r="E3805" s="4"/>
      <c r="F3805" s="1"/>
      <c r="G3805" s="1"/>
      <c r="H3805" s="1"/>
    </row>
    <row r="3806" spans="1:11" ht="15.5">
      <c r="A3806" s="3"/>
      <c r="B3806" s="2"/>
      <c r="C3806" s="2"/>
      <c r="D3806" s="4"/>
      <c r="E3806" s="4"/>
      <c r="F3806" s="1"/>
      <c r="G3806" s="1"/>
      <c r="H3806" s="1"/>
    </row>
    <row r="3807" spans="1:11" ht="15.5">
      <c r="A3807" s="3"/>
      <c r="B3807" s="2"/>
      <c r="C3807" s="2"/>
      <c r="D3807" s="4"/>
      <c r="E3807" s="4"/>
      <c r="F3807" s="1"/>
      <c r="G3807" s="1"/>
      <c r="H3807" s="1"/>
    </row>
    <row r="3808" spans="1:11" ht="15.5">
      <c r="A3808" s="3"/>
      <c r="B3808" s="2"/>
      <c r="C3808" s="2"/>
      <c r="D3808" s="4"/>
      <c r="E3808" s="4"/>
      <c r="F3808" s="1"/>
      <c r="G3808" s="1"/>
      <c r="H3808" s="1"/>
    </row>
    <row r="3809" spans="1:8" ht="15.5">
      <c r="A3809" s="3"/>
      <c r="B3809" s="2"/>
      <c r="C3809" s="2"/>
      <c r="D3809" s="4"/>
      <c r="E3809" s="4"/>
      <c r="F3809" s="1"/>
      <c r="G3809" s="1"/>
      <c r="H3809" s="1"/>
    </row>
    <row r="3810" spans="1:8" ht="15.5">
      <c r="A3810" s="3"/>
      <c r="B3810" s="2"/>
      <c r="C3810" s="2"/>
      <c r="D3810" s="4"/>
      <c r="E3810" s="4"/>
      <c r="F3810" s="1"/>
      <c r="G3810" s="1"/>
      <c r="H3810" s="1"/>
    </row>
    <row r="3811" spans="1:8" ht="15.5">
      <c r="A3811" s="3"/>
      <c r="B3811" s="2"/>
      <c r="C3811" s="2"/>
      <c r="D3811" s="4"/>
      <c r="E3811" s="4"/>
      <c r="F3811" s="1"/>
      <c r="G3811" s="1"/>
      <c r="H3811" s="1"/>
    </row>
    <row r="3812" spans="1:8" ht="15.5">
      <c r="A3812" s="3"/>
      <c r="B3812" s="2"/>
      <c r="C3812" s="2"/>
      <c r="D3812" s="4"/>
      <c r="E3812" s="4"/>
      <c r="F3812" s="1"/>
      <c r="G3812" s="1"/>
      <c r="H3812" s="1"/>
    </row>
    <row r="3813" spans="1:8" ht="15.5">
      <c r="A3813" s="3"/>
      <c r="B3813" s="2"/>
      <c r="C3813" s="2"/>
      <c r="D3813" s="4"/>
      <c r="E3813" s="4"/>
      <c r="F3813" s="1"/>
      <c r="G3813" s="1"/>
      <c r="H3813" s="1"/>
    </row>
    <row r="3814" spans="1:8" ht="15.5">
      <c r="A3814" s="3"/>
      <c r="B3814" s="2"/>
      <c r="C3814" s="2"/>
      <c r="D3814" s="4"/>
      <c r="E3814" s="4"/>
      <c r="F3814" s="1"/>
      <c r="G3814" s="1"/>
      <c r="H3814" s="1"/>
    </row>
    <row r="3815" spans="1:8" ht="15.5">
      <c r="A3815" s="3"/>
      <c r="B3815" s="2"/>
      <c r="C3815" s="2"/>
      <c r="D3815" s="4"/>
      <c r="E3815" s="4"/>
      <c r="F3815" s="1"/>
      <c r="G3815" s="1"/>
      <c r="H3815" s="1"/>
    </row>
    <row r="3816" spans="1:8" ht="15.5">
      <c r="A3816" s="3"/>
      <c r="B3816" s="2"/>
      <c r="C3816" s="2"/>
      <c r="D3816" s="4"/>
      <c r="E3816" s="4"/>
      <c r="F3816" s="1"/>
      <c r="G3816" s="1"/>
      <c r="H3816" s="1"/>
    </row>
    <row r="3817" spans="1:8" ht="15.5">
      <c r="A3817" s="3"/>
      <c r="B3817" s="2"/>
      <c r="C3817" s="2"/>
      <c r="D3817" s="4"/>
      <c r="E3817" s="4"/>
      <c r="F3817" s="1"/>
      <c r="G3817" s="1"/>
      <c r="H3817" s="1"/>
    </row>
    <row r="3818" spans="1:8" ht="15.5">
      <c r="A3818" s="3"/>
      <c r="B3818" s="2"/>
      <c r="C3818" s="2"/>
      <c r="D3818" s="4"/>
      <c r="E3818" s="4"/>
      <c r="F3818" s="1"/>
      <c r="G3818" s="1"/>
      <c r="H3818" s="1"/>
    </row>
    <row r="3819" spans="1:8" ht="15.5">
      <c r="A3819" s="3"/>
      <c r="B3819" s="2"/>
      <c r="C3819" s="2"/>
      <c r="D3819" s="4"/>
      <c r="E3819" s="4"/>
      <c r="F3819" s="1"/>
      <c r="G3819" s="1"/>
      <c r="H3819" s="1"/>
    </row>
    <row r="3820" spans="1:8" ht="15.5">
      <c r="A3820" s="3"/>
      <c r="B3820" s="2"/>
      <c r="C3820" s="2"/>
      <c r="D3820" s="4"/>
      <c r="E3820" s="4"/>
      <c r="F3820" s="1"/>
      <c r="G3820" s="1"/>
      <c r="H3820" s="1"/>
    </row>
    <row r="3821" spans="1:8" ht="15.5">
      <c r="A3821" s="3"/>
      <c r="B3821" s="2"/>
      <c r="C3821" s="2"/>
      <c r="D3821" s="4"/>
      <c r="E3821" s="4"/>
      <c r="F3821" s="1"/>
      <c r="G3821" s="1"/>
      <c r="H3821" s="1"/>
    </row>
    <row r="3822" spans="1:8" ht="15.5">
      <c r="A3822" s="3"/>
      <c r="B3822" s="2"/>
      <c r="C3822" s="2"/>
      <c r="D3822" s="4"/>
      <c r="E3822" s="4"/>
      <c r="F3822" s="1"/>
      <c r="G3822" s="1"/>
      <c r="H3822" s="1"/>
    </row>
    <row r="3823" spans="1:8" ht="15.5">
      <c r="A3823" s="3"/>
      <c r="B3823" s="2"/>
      <c r="C3823" s="2"/>
      <c r="D3823" s="4"/>
      <c r="E3823" s="4"/>
      <c r="F3823" s="1"/>
      <c r="G3823" s="1"/>
      <c r="H3823" s="1"/>
    </row>
    <row r="3824" spans="1:8" ht="15.5">
      <c r="A3824" s="3"/>
      <c r="B3824" s="2"/>
      <c r="C3824" s="2"/>
      <c r="D3824" s="4"/>
      <c r="E3824" s="4"/>
      <c r="F3824" s="1"/>
      <c r="G3824" s="1"/>
      <c r="H3824" s="1"/>
    </row>
    <row r="3825" spans="1:8" ht="15.5">
      <c r="A3825" s="3"/>
      <c r="B3825" s="2"/>
      <c r="C3825" s="2"/>
      <c r="D3825" s="4"/>
      <c r="E3825" s="4"/>
      <c r="F3825" s="1"/>
      <c r="G3825" s="1"/>
      <c r="H3825" s="1"/>
    </row>
    <row r="3826" spans="1:8" ht="15.5">
      <c r="A3826" s="3"/>
      <c r="B3826" s="2"/>
      <c r="C3826" s="2"/>
      <c r="D3826" s="4"/>
      <c r="E3826" s="4"/>
      <c r="F3826" s="1"/>
      <c r="G3826" s="1"/>
      <c r="H3826" s="1"/>
    </row>
    <row r="3827" spans="1:8" ht="15.5">
      <c r="A3827" s="3"/>
      <c r="B3827" s="2"/>
      <c r="C3827" s="2"/>
      <c r="D3827" s="4"/>
      <c r="E3827" s="4"/>
      <c r="F3827" s="1"/>
      <c r="G3827" s="1"/>
      <c r="H3827" s="1"/>
    </row>
    <row r="3828" spans="1:8" ht="15.5">
      <c r="A3828" s="3"/>
      <c r="B3828" s="2"/>
      <c r="C3828" s="2"/>
      <c r="D3828" s="4"/>
      <c r="E3828" s="4"/>
      <c r="F3828" s="1"/>
      <c r="G3828" s="1"/>
      <c r="H3828" s="1"/>
    </row>
    <row r="3829" spans="1:8" ht="15.5">
      <c r="A3829" s="3"/>
      <c r="B3829" s="2"/>
      <c r="C3829" s="2"/>
      <c r="D3829" s="4"/>
      <c r="E3829" s="4"/>
      <c r="F3829" s="1"/>
      <c r="G3829" s="1"/>
      <c r="H3829" s="1"/>
    </row>
    <row r="3830" spans="1:8" ht="15.5">
      <c r="A3830" s="3"/>
      <c r="B3830" s="2"/>
      <c r="C3830" s="2"/>
      <c r="D3830" s="4"/>
      <c r="E3830" s="4"/>
      <c r="F3830" s="1"/>
      <c r="G3830" s="1"/>
      <c r="H3830" s="1"/>
    </row>
    <row r="3831" spans="1:8" ht="15.5">
      <c r="A3831" s="3"/>
      <c r="B3831" s="2"/>
      <c r="C3831" s="2"/>
      <c r="D3831" s="4"/>
      <c r="E3831" s="4"/>
      <c r="F3831" s="1"/>
      <c r="G3831" s="1"/>
      <c r="H3831" s="1"/>
    </row>
    <row r="3832" spans="1:8" ht="17.5">
      <c r="A3832" s="705" t="s">
        <v>0</v>
      </c>
      <c r="B3832" s="705"/>
      <c r="C3832" s="705"/>
      <c r="D3832" s="705"/>
      <c r="E3832" s="705"/>
      <c r="F3832" s="705"/>
      <c r="G3832" s="705"/>
      <c r="H3832" s="705"/>
    </row>
    <row r="3833" spans="1:8" ht="15.5">
      <c r="A3833" s="739" t="s">
        <v>11</v>
      </c>
      <c r="B3833" s="739"/>
      <c r="C3833" s="739"/>
      <c r="D3833" s="739"/>
      <c r="E3833" s="739"/>
      <c r="F3833" s="739"/>
      <c r="G3833" s="739"/>
      <c r="H3833" s="739"/>
    </row>
    <row r="3834" spans="1:8" ht="15.5">
      <c r="A3834" s="739" t="s">
        <v>12</v>
      </c>
      <c r="B3834" s="739"/>
      <c r="C3834" s="739"/>
      <c r="D3834" s="739"/>
      <c r="E3834" s="739"/>
      <c r="F3834" s="739"/>
      <c r="G3834" s="739"/>
      <c r="H3834" s="739"/>
    </row>
    <row r="3835" spans="1:8" ht="15.5">
      <c r="A3835" s="3"/>
      <c r="B3835" s="2"/>
      <c r="C3835" s="2"/>
      <c r="D3835" s="4"/>
      <c r="E3835" s="4"/>
      <c r="F3835" s="1"/>
      <c r="G3835" s="1"/>
      <c r="H3835" s="1"/>
    </row>
    <row r="3836" spans="1:8" ht="15.5">
      <c r="A3836" s="3"/>
      <c r="B3836" s="2"/>
      <c r="C3836" s="2"/>
      <c r="D3836" s="4"/>
      <c r="E3836" s="4"/>
      <c r="F3836" s="1"/>
      <c r="G3836" s="1"/>
      <c r="H3836" s="639" t="s">
        <v>959</v>
      </c>
    </row>
    <row r="3837" spans="1:8" ht="15.5">
      <c r="A3837" s="463" t="s">
        <v>872</v>
      </c>
      <c r="B3837" s="5"/>
      <c r="C3837" s="5"/>
      <c r="D3837" s="5"/>
      <c r="E3837" s="5"/>
      <c r="F3837" s="1"/>
      <c r="G3837" s="1"/>
      <c r="H3837" s="1"/>
    </row>
    <row r="3838" spans="1:8" ht="16" thickBot="1">
      <c r="A3838" s="3"/>
      <c r="B3838" s="5"/>
      <c r="C3838" s="2"/>
      <c r="D3838" s="4"/>
      <c r="E3838" s="4"/>
      <c r="F3838" s="1"/>
      <c r="G3838" s="1"/>
      <c r="H3838" s="1"/>
    </row>
    <row r="3839" spans="1:8" ht="16.5" thickTop="1" thickBot="1">
      <c r="A3839" s="6" t="s">
        <v>3</v>
      </c>
      <c r="B3839" s="615" t="s">
        <v>901</v>
      </c>
      <c r="C3839" s="615" t="s">
        <v>291</v>
      </c>
      <c r="D3839" s="7" t="s">
        <v>4</v>
      </c>
      <c r="E3839" s="7" t="s">
        <v>13</v>
      </c>
      <c r="F3839" s="111" t="s">
        <v>6</v>
      </c>
      <c r="G3839" s="111" t="s">
        <v>7</v>
      </c>
      <c r="H3839" s="112" t="s">
        <v>8</v>
      </c>
    </row>
    <row r="3840" spans="1:8" ht="16" thickTop="1">
      <c r="A3840" s="206">
        <v>1</v>
      </c>
      <c r="B3840" s="49" t="s">
        <v>902</v>
      </c>
      <c r="C3840" s="94" t="s">
        <v>17</v>
      </c>
      <c r="D3840" s="196"/>
      <c r="E3840" s="95" t="s">
        <v>131</v>
      </c>
      <c r="F3840" s="45"/>
      <c r="G3840" s="45"/>
      <c r="H3840" s="197"/>
    </row>
    <row r="3841" spans="1:11" ht="15.5">
      <c r="A3841" s="54">
        <v>2</v>
      </c>
      <c r="B3841" s="55" t="s">
        <v>902</v>
      </c>
      <c r="C3841" s="42" t="s">
        <v>14</v>
      </c>
      <c r="D3841" s="13"/>
      <c r="E3841" s="404" t="s">
        <v>132</v>
      </c>
      <c r="F3841" s="129"/>
      <c r="G3841" s="58"/>
      <c r="H3841" s="131"/>
    </row>
    <row r="3842" spans="1:11">
      <c r="A3842" s="54">
        <v>3</v>
      </c>
      <c r="B3842" s="78" t="s">
        <v>897</v>
      </c>
      <c r="C3842" s="42" t="s">
        <v>20</v>
      </c>
      <c r="D3842" s="36"/>
      <c r="E3842" s="36" t="s">
        <v>132</v>
      </c>
      <c r="F3842" s="129"/>
      <c r="G3842" s="58"/>
      <c r="H3842" s="131"/>
    </row>
    <row r="3843" spans="1:11">
      <c r="A3843" s="54">
        <v>4</v>
      </c>
      <c r="B3843" s="55" t="s">
        <v>898</v>
      </c>
      <c r="C3843" s="42" t="s">
        <v>20</v>
      </c>
      <c r="D3843" s="36"/>
      <c r="E3843" s="36" t="s">
        <v>132</v>
      </c>
      <c r="F3843" s="129"/>
      <c r="G3843" s="58"/>
      <c r="H3843" s="131"/>
    </row>
    <row r="3844" spans="1:11">
      <c r="A3844" s="54">
        <v>5</v>
      </c>
      <c r="B3844" s="55" t="s">
        <v>899</v>
      </c>
      <c r="C3844" s="42" t="s">
        <v>20</v>
      </c>
      <c r="D3844" s="36"/>
      <c r="E3844" s="36" t="s">
        <v>132</v>
      </c>
      <c r="F3844" s="129"/>
      <c r="G3844" s="58"/>
      <c r="H3844" s="131"/>
    </row>
    <row r="3845" spans="1:11">
      <c r="A3845" s="54">
        <v>6</v>
      </c>
      <c r="B3845" s="55" t="s">
        <v>896</v>
      </c>
      <c r="C3845" s="42" t="s">
        <v>20</v>
      </c>
      <c r="D3845" s="36"/>
      <c r="E3845" s="36" t="s">
        <v>132</v>
      </c>
      <c r="F3845" s="129"/>
      <c r="G3845" s="58"/>
      <c r="H3845" s="131"/>
    </row>
    <row r="3846" spans="1:11">
      <c r="A3846" s="54">
        <v>7</v>
      </c>
      <c r="B3846" s="78" t="s">
        <v>896</v>
      </c>
      <c r="C3846" s="42" t="s">
        <v>900</v>
      </c>
      <c r="D3846" s="36"/>
      <c r="E3846" s="36" t="s">
        <v>327</v>
      </c>
      <c r="F3846" s="129">
        <v>817475</v>
      </c>
      <c r="G3846" s="130"/>
      <c r="H3846" s="131"/>
    </row>
    <row r="3847" spans="1:11" ht="13" thickBot="1">
      <c r="A3847" s="96"/>
      <c r="B3847" s="137"/>
      <c r="C3847" s="43"/>
      <c r="D3847" s="138"/>
      <c r="E3847" s="138"/>
      <c r="F3847" s="136"/>
      <c r="G3847" s="148"/>
      <c r="H3847" s="149"/>
    </row>
    <row r="3848" spans="1:11" ht="14" thickTop="1" thickBot="1">
      <c r="A3848" s="746" t="s">
        <v>10</v>
      </c>
      <c r="B3848" s="747"/>
      <c r="C3848" s="748"/>
      <c r="D3848" s="113"/>
      <c r="E3848" s="113"/>
      <c r="F3848" s="62">
        <f>SUM(F3840:F3847)</f>
        <v>817475</v>
      </c>
      <c r="G3848" s="62">
        <f>SUM(G3840:G3847)</f>
        <v>0</v>
      </c>
      <c r="H3848" s="63">
        <f>SUM(F3848-G3848)</f>
        <v>817475</v>
      </c>
      <c r="I3848" s="44">
        <f>F3848</f>
        <v>817475</v>
      </c>
      <c r="J3848" s="44">
        <f>G3848</f>
        <v>0</v>
      </c>
      <c r="K3848" s="44">
        <f>H3848</f>
        <v>817475</v>
      </c>
    </row>
    <row r="3849" spans="1:11" ht="16" thickTop="1">
      <c r="A3849" s="3"/>
      <c r="B3849" s="2"/>
      <c r="C3849" s="2"/>
      <c r="D3849" s="4"/>
      <c r="E3849" s="4"/>
      <c r="F3849" s="1"/>
      <c r="G3849" s="1"/>
      <c r="H3849" s="1"/>
    </row>
    <row r="3850" spans="1:11" ht="15.5">
      <c r="A3850" s="3"/>
      <c r="B3850" s="2"/>
      <c r="C3850" s="2"/>
      <c r="D3850" s="4"/>
      <c r="E3850" s="4"/>
      <c r="F3850" s="1"/>
      <c r="G3850" s="1"/>
      <c r="H3850" s="1"/>
    </row>
    <row r="3851" spans="1:11" ht="15.5">
      <c r="A3851" s="3"/>
      <c r="B3851" s="2"/>
      <c r="C3851" s="2"/>
      <c r="D3851" s="4"/>
      <c r="E3851" s="4"/>
      <c r="F3851" s="1"/>
      <c r="G3851" s="1"/>
      <c r="H3851" s="1"/>
    </row>
    <row r="3852" spans="1:11" ht="15.5">
      <c r="A3852" s="3"/>
      <c r="B3852" s="2"/>
      <c r="C3852" s="2"/>
      <c r="D3852" s="4"/>
      <c r="E3852" s="4"/>
      <c r="F3852" s="1"/>
      <c r="G3852" s="1"/>
      <c r="H3852" s="1"/>
    </row>
    <row r="3853" spans="1:11" ht="15.5">
      <c r="A3853" s="3"/>
      <c r="B3853" s="2"/>
      <c r="C3853" s="2"/>
      <c r="D3853" s="4"/>
      <c r="E3853" s="4"/>
      <c r="F3853" s="1"/>
      <c r="G3853" s="1"/>
      <c r="H3853" s="1"/>
    </row>
    <row r="3854" spans="1:11" ht="15.5">
      <c r="A3854" s="3"/>
      <c r="B3854" s="2"/>
      <c r="C3854" s="2"/>
      <c r="D3854" s="4"/>
      <c r="E3854" s="4"/>
      <c r="F3854" s="1"/>
      <c r="G3854" s="1"/>
      <c r="H3854" s="1"/>
    </row>
    <row r="3855" spans="1:11" ht="15.5">
      <c r="A3855" s="3"/>
      <c r="B3855" s="2"/>
      <c r="C3855" s="2"/>
      <c r="D3855" s="4"/>
      <c r="E3855" s="4"/>
      <c r="F3855" s="1"/>
      <c r="G3855" s="1"/>
      <c r="H3855" s="1"/>
    </row>
    <row r="3856" spans="1:11" ht="15.5">
      <c r="A3856" s="3"/>
      <c r="B3856" s="2"/>
      <c r="C3856" s="2"/>
      <c r="D3856" s="4"/>
      <c r="E3856" s="4"/>
      <c r="F3856" s="1"/>
      <c r="G3856" s="1"/>
      <c r="H3856" s="1"/>
    </row>
    <row r="3857" spans="1:8" ht="15.5">
      <c r="A3857" s="3"/>
      <c r="B3857" s="2"/>
      <c r="C3857" s="2"/>
      <c r="D3857" s="4"/>
      <c r="E3857" s="4"/>
      <c r="F3857" s="1"/>
      <c r="G3857" s="1"/>
      <c r="H3857" s="1"/>
    </row>
    <row r="3858" spans="1:8" ht="15.5">
      <c r="A3858" s="3"/>
      <c r="B3858" s="2"/>
      <c r="C3858" s="2"/>
      <c r="D3858" s="4"/>
      <c r="E3858" s="4"/>
      <c r="F3858" s="1"/>
      <c r="G3858" s="1"/>
      <c r="H3858" s="1"/>
    </row>
    <row r="3859" spans="1:8" ht="15.5">
      <c r="A3859" s="3"/>
      <c r="B3859" s="2"/>
      <c r="C3859" s="2"/>
      <c r="D3859" s="4"/>
      <c r="E3859" s="4"/>
      <c r="F3859" s="1"/>
      <c r="G3859" s="1"/>
      <c r="H3859" s="1"/>
    </row>
    <row r="3860" spans="1:8" ht="15.5">
      <c r="A3860" s="3"/>
      <c r="B3860" s="2"/>
      <c r="C3860" s="2"/>
      <c r="D3860" s="4"/>
      <c r="E3860" s="4"/>
      <c r="F3860" s="1"/>
      <c r="G3860" s="1"/>
      <c r="H3860" s="1"/>
    </row>
    <row r="3861" spans="1:8" ht="15.5">
      <c r="A3861" s="3"/>
      <c r="B3861" s="2"/>
      <c r="C3861" s="2"/>
      <c r="D3861" s="4"/>
      <c r="E3861" s="4"/>
      <c r="F3861" s="1"/>
      <c r="G3861" s="1"/>
      <c r="H3861" s="1"/>
    </row>
    <row r="3862" spans="1:8" ht="15.5">
      <c r="A3862" s="3"/>
      <c r="B3862" s="2"/>
      <c r="C3862" s="2"/>
      <c r="D3862" s="4"/>
      <c r="E3862" s="4"/>
      <c r="F3862" s="1"/>
      <c r="G3862" s="1"/>
      <c r="H3862" s="1"/>
    </row>
    <row r="3863" spans="1:8" ht="15.5">
      <c r="A3863" s="3"/>
      <c r="B3863" s="2"/>
      <c r="C3863" s="2"/>
      <c r="D3863" s="4"/>
      <c r="E3863" s="4"/>
      <c r="F3863" s="1"/>
      <c r="G3863" s="1"/>
      <c r="H3863" s="1"/>
    </row>
    <row r="3864" spans="1:8" ht="15.5">
      <c r="A3864" s="3"/>
      <c r="B3864" s="2"/>
      <c r="C3864" s="2"/>
      <c r="D3864" s="4"/>
      <c r="E3864" s="4"/>
      <c r="F3864" s="1"/>
      <c r="G3864" s="1"/>
      <c r="H3864" s="1"/>
    </row>
    <row r="3865" spans="1:8" ht="15.5">
      <c r="A3865" s="3"/>
      <c r="B3865" s="2"/>
      <c r="C3865" s="2"/>
      <c r="D3865" s="4"/>
      <c r="E3865" s="4"/>
      <c r="F3865" s="1"/>
      <c r="G3865" s="1"/>
      <c r="H3865" s="1"/>
    </row>
    <row r="3866" spans="1:8" ht="15.5">
      <c r="A3866" s="3"/>
      <c r="B3866" s="2"/>
      <c r="C3866" s="2"/>
      <c r="D3866" s="4"/>
      <c r="E3866" s="4"/>
      <c r="F3866" s="1"/>
      <c r="G3866" s="1"/>
      <c r="H3866" s="1"/>
    </row>
    <row r="3867" spans="1:8" ht="15.5">
      <c r="A3867" s="3"/>
      <c r="B3867" s="2"/>
      <c r="C3867" s="2"/>
      <c r="D3867" s="4"/>
      <c r="E3867" s="4"/>
      <c r="F3867" s="1"/>
      <c r="G3867" s="1"/>
      <c r="H3867" s="1"/>
    </row>
    <row r="3868" spans="1:8" ht="15.5">
      <c r="A3868" s="3"/>
      <c r="B3868" s="2"/>
      <c r="C3868" s="2"/>
      <c r="D3868" s="4"/>
      <c r="E3868" s="4"/>
      <c r="F3868" s="1"/>
      <c r="G3868" s="1"/>
      <c r="H3868" s="1"/>
    </row>
    <row r="3869" spans="1:8" ht="15.5">
      <c r="A3869" s="3"/>
      <c r="B3869" s="2"/>
      <c r="C3869" s="2"/>
      <c r="D3869" s="4"/>
      <c r="E3869" s="4"/>
      <c r="F3869" s="1"/>
      <c r="G3869" s="1"/>
      <c r="H3869" s="1"/>
    </row>
    <row r="3870" spans="1:8" ht="15.5">
      <c r="A3870" s="3"/>
      <c r="B3870" s="2"/>
      <c r="C3870" s="2"/>
      <c r="D3870" s="4"/>
      <c r="E3870" s="4"/>
      <c r="F3870" s="1"/>
      <c r="G3870" s="1"/>
      <c r="H3870" s="1"/>
    </row>
    <row r="3871" spans="1:8" ht="15.5">
      <c r="A3871" s="3"/>
      <c r="B3871" s="2"/>
      <c r="C3871" s="2"/>
      <c r="D3871" s="4"/>
      <c r="E3871" s="4"/>
      <c r="F3871" s="1"/>
      <c r="G3871" s="1"/>
      <c r="H3871" s="1"/>
    </row>
    <row r="3872" spans="1:8" ht="15.5">
      <c r="A3872" s="3"/>
      <c r="B3872" s="2"/>
      <c r="C3872" s="2"/>
      <c r="D3872" s="4"/>
      <c r="E3872" s="4"/>
      <c r="F3872" s="1"/>
      <c r="G3872" s="1"/>
      <c r="H3872" s="1"/>
    </row>
    <row r="3873" spans="1:8" ht="15.5">
      <c r="A3873" s="3"/>
      <c r="B3873" s="2"/>
      <c r="C3873" s="2"/>
      <c r="D3873" s="4"/>
      <c r="E3873" s="4"/>
      <c r="F3873" s="1"/>
      <c r="G3873" s="1"/>
      <c r="H3873" s="1"/>
    </row>
    <row r="3874" spans="1:8" ht="15.5">
      <c r="A3874" s="3"/>
      <c r="B3874" s="2"/>
      <c r="C3874" s="2"/>
      <c r="D3874" s="4"/>
      <c r="E3874" s="4"/>
      <c r="F3874" s="1"/>
      <c r="G3874" s="1"/>
      <c r="H3874" s="1"/>
    </row>
    <row r="3875" spans="1:8" ht="15.5">
      <c r="A3875" s="3"/>
      <c r="B3875" s="2"/>
      <c r="C3875" s="2"/>
      <c r="D3875" s="4"/>
      <c r="E3875" s="4"/>
      <c r="F3875" s="1"/>
      <c r="G3875" s="1"/>
      <c r="H3875" s="1"/>
    </row>
    <row r="3876" spans="1:8" ht="15.5">
      <c r="A3876" s="3"/>
      <c r="B3876" s="2"/>
      <c r="C3876" s="2"/>
      <c r="D3876" s="4"/>
      <c r="E3876" s="4"/>
      <c r="F3876" s="1"/>
      <c r="G3876" s="1"/>
      <c r="H3876" s="1"/>
    </row>
    <row r="3877" spans="1:8" ht="15.5">
      <c r="A3877" s="3"/>
      <c r="B3877" s="2"/>
      <c r="C3877" s="2"/>
      <c r="D3877" s="4"/>
      <c r="E3877" s="4"/>
      <c r="F3877" s="1"/>
      <c r="G3877" s="1"/>
      <c r="H3877" s="1"/>
    </row>
    <row r="3878" spans="1:8" ht="15.5">
      <c r="A3878" s="3"/>
      <c r="B3878" s="2"/>
      <c r="C3878" s="2"/>
      <c r="D3878" s="4"/>
      <c r="E3878" s="4"/>
      <c r="F3878" s="1"/>
      <c r="G3878" s="1"/>
      <c r="H3878" s="1"/>
    </row>
    <row r="3879" spans="1:8" ht="15.5">
      <c r="A3879" s="3"/>
      <c r="B3879" s="2"/>
      <c r="C3879" s="2"/>
      <c r="D3879" s="4"/>
      <c r="E3879" s="4"/>
      <c r="F3879" s="1"/>
      <c r="G3879" s="1"/>
      <c r="H3879" s="1"/>
    </row>
    <row r="3880" spans="1:8" ht="15.5">
      <c r="A3880" s="3"/>
      <c r="B3880" s="2"/>
      <c r="C3880" s="2"/>
      <c r="D3880" s="4"/>
      <c r="E3880" s="4"/>
      <c r="F3880" s="1"/>
      <c r="G3880" s="1"/>
      <c r="H3880" s="1"/>
    </row>
    <row r="3881" spans="1:8" ht="15.5">
      <c r="A3881" s="3"/>
      <c r="B3881" s="2"/>
      <c r="C3881" s="2"/>
      <c r="D3881" s="4"/>
      <c r="E3881" s="4"/>
      <c r="F3881" s="1"/>
      <c r="G3881" s="1"/>
      <c r="H3881" s="1"/>
    </row>
    <row r="3882" spans="1:8" ht="17.5">
      <c r="A3882" s="705" t="s">
        <v>0</v>
      </c>
      <c r="B3882" s="705"/>
      <c r="C3882" s="705"/>
      <c r="D3882" s="705"/>
      <c r="E3882" s="705"/>
      <c r="F3882" s="705"/>
      <c r="G3882" s="705"/>
      <c r="H3882" s="705"/>
    </row>
    <row r="3883" spans="1:8" ht="15.5">
      <c r="A3883" s="739" t="s">
        <v>11</v>
      </c>
      <c r="B3883" s="739"/>
      <c r="C3883" s="739"/>
      <c r="D3883" s="739"/>
      <c r="E3883" s="739"/>
      <c r="F3883" s="739"/>
      <c r="G3883" s="739"/>
      <c r="H3883" s="739"/>
    </row>
    <row r="3884" spans="1:8" ht="15.5">
      <c r="A3884" s="739" t="s">
        <v>12</v>
      </c>
      <c r="B3884" s="739"/>
      <c r="C3884" s="739"/>
      <c r="D3884" s="739"/>
      <c r="E3884" s="739"/>
      <c r="F3884" s="739"/>
      <c r="G3884" s="739"/>
      <c r="H3884" s="739"/>
    </row>
    <row r="3885" spans="1:8" ht="15.5">
      <c r="A3885" s="3"/>
      <c r="B3885" s="2"/>
      <c r="C3885" s="2"/>
      <c r="D3885" s="4"/>
      <c r="E3885" s="4"/>
      <c r="F3885" s="1"/>
      <c r="G3885" s="1"/>
      <c r="H3885" s="1"/>
    </row>
    <row r="3886" spans="1:8" ht="15.5">
      <c r="A3886" s="3"/>
      <c r="B3886" s="2"/>
      <c r="C3886" s="2"/>
      <c r="D3886" s="4"/>
      <c r="E3886" s="4"/>
      <c r="F3886" s="1"/>
      <c r="G3886" s="1"/>
      <c r="H3886" s="639" t="s">
        <v>960</v>
      </c>
    </row>
    <row r="3887" spans="1:8" ht="15.5">
      <c r="A3887" s="463" t="s">
        <v>873</v>
      </c>
      <c r="B3887" s="5"/>
      <c r="C3887" s="5"/>
      <c r="D3887" s="5"/>
      <c r="E3887" s="5"/>
      <c r="F3887" s="1"/>
      <c r="G3887" s="1"/>
      <c r="H3887" s="1"/>
    </row>
    <row r="3888" spans="1:8" ht="16" thickBot="1">
      <c r="A3888" s="3"/>
      <c r="B3888" s="5"/>
      <c r="C3888" s="2"/>
      <c r="D3888" s="4"/>
      <c r="E3888" s="4"/>
      <c r="F3888" s="1"/>
      <c r="G3888" s="1"/>
      <c r="H3888" s="1"/>
    </row>
    <row r="3889" spans="1:11" ht="16.5" thickTop="1" thickBot="1">
      <c r="A3889" s="6" t="s">
        <v>3</v>
      </c>
      <c r="B3889" s="615" t="s">
        <v>901</v>
      </c>
      <c r="C3889" s="615" t="s">
        <v>291</v>
      </c>
      <c r="D3889" s="7" t="s">
        <v>4</v>
      </c>
      <c r="E3889" s="7" t="s">
        <v>13</v>
      </c>
      <c r="F3889" s="111" t="s">
        <v>6</v>
      </c>
      <c r="G3889" s="111" t="s">
        <v>7</v>
      </c>
      <c r="H3889" s="112" t="s">
        <v>8</v>
      </c>
    </row>
    <row r="3890" spans="1:11" ht="16" thickTop="1">
      <c r="A3890" s="206">
        <v>1</v>
      </c>
      <c r="B3890" s="72" t="s">
        <v>902</v>
      </c>
      <c r="C3890" s="94" t="s">
        <v>17</v>
      </c>
      <c r="D3890" s="196"/>
      <c r="E3890" s="95" t="s">
        <v>131</v>
      </c>
      <c r="F3890" s="45"/>
      <c r="G3890" s="45">
        <v>86073</v>
      </c>
      <c r="H3890" s="197"/>
    </row>
    <row r="3891" spans="1:11" ht="15.5">
      <c r="A3891" s="54">
        <v>2</v>
      </c>
      <c r="B3891" s="78" t="s">
        <v>902</v>
      </c>
      <c r="C3891" s="42" t="s">
        <v>14</v>
      </c>
      <c r="D3891" s="13"/>
      <c r="E3891" s="57" t="s">
        <v>132</v>
      </c>
      <c r="F3891" s="129"/>
      <c r="G3891" s="58"/>
      <c r="H3891" s="131"/>
    </row>
    <row r="3892" spans="1:11">
      <c r="A3892" s="54">
        <v>3</v>
      </c>
      <c r="B3892" s="78" t="s">
        <v>899</v>
      </c>
      <c r="C3892" s="42" t="s">
        <v>20</v>
      </c>
      <c r="D3892" s="36"/>
      <c r="E3892" s="36" t="s">
        <v>132</v>
      </c>
      <c r="F3892" s="129"/>
      <c r="G3892" s="58"/>
      <c r="H3892" s="131"/>
    </row>
    <row r="3893" spans="1:11">
      <c r="A3893" s="54">
        <v>4</v>
      </c>
      <c r="B3893" s="78" t="s">
        <v>896</v>
      </c>
      <c r="C3893" s="42" t="s">
        <v>20</v>
      </c>
      <c r="D3893" s="36"/>
      <c r="E3893" s="36" t="s">
        <v>132</v>
      </c>
      <c r="F3893" s="129"/>
      <c r="G3893" s="58"/>
      <c r="H3893" s="131"/>
    </row>
    <row r="3894" spans="1:11" ht="13" thickBot="1">
      <c r="A3894" s="96">
        <v>5</v>
      </c>
      <c r="B3894" s="137" t="s">
        <v>896</v>
      </c>
      <c r="C3894" s="43" t="s">
        <v>900</v>
      </c>
      <c r="D3894" s="138"/>
      <c r="E3894" s="138" t="s">
        <v>327</v>
      </c>
      <c r="F3894" s="136">
        <v>1523807</v>
      </c>
      <c r="G3894" s="148"/>
      <c r="H3894" s="149"/>
    </row>
    <row r="3895" spans="1:11" ht="14" thickTop="1" thickBot="1">
      <c r="A3895" s="746" t="s">
        <v>10</v>
      </c>
      <c r="B3895" s="747"/>
      <c r="C3895" s="748"/>
      <c r="D3895" s="113"/>
      <c r="E3895" s="113"/>
      <c r="F3895" s="62">
        <f>SUM(F3890:F3894)</f>
        <v>1523807</v>
      </c>
      <c r="G3895" s="62">
        <f>SUM(G3890:G3894)</f>
        <v>86073</v>
      </c>
      <c r="H3895" s="63">
        <f>SUM(F3895-G3895)</f>
        <v>1437734</v>
      </c>
      <c r="I3895" s="44">
        <f>F3895</f>
        <v>1523807</v>
      </c>
      <c r="J3895" s="44">
        <f>G3895</f>
        <v>86073</v>
      </c>
      <c r="K3895" s="44">
        <f>H3895</f>
        <v>1437734</v>
      </c>
    </row>
    <row r="3896" spans="1:11" ht="16" thickTop="1">
      <c r="A3896" s="3"/>
      <c r="B3896" s="2"/>
      <c r="C3896" s="2"/>
      <c r="D3896" s="4"/>
      <c r="E3896" s="4"/>
      <c r="F3896" s="1"/>
      <c r="G3896" s="1"/>
      <c r="H3896" s="1"/>
    </row>
    <row r="3897" spans="1:11" ht="15.5">
      <c r="A3897" s="3"/>
      <c r="B3897" s="2"/>
      <c r="C3897" s="2"/>
      <c r="D3897" s="4"/>
      <c r="E3897" s="4"/>
      <c r="F3897" s="1"/>
      <c r="G3897" s="1"/>
      <c r="H3897" s="1"/>
    </row>
    <row r="3898" spans="1:11" ht="15.5">
      <c r="A3898" s="3"/>
      <c r="B3898" s="2"/>
      <c r="C3898" s="2"/>
      <c r="D3898" s="4"/>
      <c r="E3898" s="4"/>
      <c r="F3898" s="1"/>
      <c r="G3898" s="1"/>
      <c r="H3898" s="1"/>
    </row>
    <row r="3899" spans="1:11" ht="15.5">
      <c r="A3899" s="3"/>
      <c r="B3899" s="2"/>
      <c r="C3899" s="2"/>
      <c r="D3899" s="4"/>
      <c r="E3899" s="4"/>
      <c r="F3899" s="1"/>
      <c r="G3899" s="1"/>
      <c r="H3899" s="1"/>
    </row>
    <row r="3900" spans="1:11" ht="15.5">
      <c r="A3900" s="3"/>
      <c r="B3900" s="2"/>
      <c r="C3900" s="2"/>
      <c r="D3900" s="4"/>
      <c r="E3900" s="4"/>
      <c r="F3900" s="1"/>
      <c r="G3900" s="1"/>
      <c r="H3900" s="1"/>
    </row>
    <row r="3901" spans="1:11" ht="15.5">
      <c r="A3901" s="3"/>
      <c r="B3901" s="2"/>
      <c r="C3901" s="2"/>
      <c r="D3901" s="4"/>
      <c r="E3901" s="4"/>
      <c r="F3901" s="1"/>
      <c r="G3901" s="1"/>
      <c r="H3901" s="1"/>
    </row>
    <row r="3902" spans="1:11" ht="15.5">
      <c r="A3902" s="3"/>
      <c r="B3902" s="2"/>
      <c r="C3902" s="2"/>
      <c r="D3902" s="4"/>
      <c r="E3902" s="4"/>
      <c r="F3902" s="1"/>
      <c r="G3902" s="1"/>
      <c r="H3902" s="1"/>
    </row>
    <row r="3903" spans="1:11" ht="15.5">
      <c r="A3903" s="3"/>
      <c r="B3903" s="2"/>
      <c r="C3903" s="2"/>
      <c r="D3903" s="4"/>
      <c r="E3903" s="4"/>
      <c r="F3903" s="1"/>
      <c r="G3903" s="1"/>
      <c r="H3903" s="1"/>
    </row>
    <row r="3904" spans="1:11" ht="15.5">
      <c r="A3904" s="3"/>
      <c r="B3904" s="2"/>
      <c r="C3904" s="2"/>
      <c r="D3904" s="4"/>
      <c r="E3904" s="4"/>
      <c r="F3904" s="1"/>
      <c r="G3904" s="1"/>
      <c r="H3904" s="1"/>
    </row>
    <row r="3905" spans="1:8" ht="15.5">
      <c r="A3905" s="3"/>
      <c r="B3905" s="2"/>
      <c r="C3905" s="2"/>
      <c r="D3905" s="4"/>
      <c r="E3905" s="4"/>
      <c r="F3905" s="1"/>
      <c r="G3905" s="1"/>
      <c r="H3905" s="1"/>
    </row>
    <row r="3906" spans="1:8" ht="15.5">
      <c r="A3906" s="3"/>
      <c r="B3906" s="2"/>
      <c r="C3906" s="2"/>
      <c r="D3906" s="4"/>
      <c r="E3906" s="4"/>
      <c r="F3906" s="1"/>
      <c r="G3906" s="1"/>
      <c r="H3906" s="1"/>
    </row>
    <row r="3907" spans="1:8" ht="15.5">
      <c r="A3907" s="3"/>
      <c r="B3907" s="2"/>
      <c r="C3907" s="2"/>
      <c r="D3907" s="4"/>
      <c r="E3907" s="4"/>
      <c r="F3907" s="1"/>
      <c r="G3907" s="1"/>
      <c r="H3907" s="1"/>
    </row>
    <row r="3908" spans="1:8" ht="15.5">
      <c r="A3908" s="3"/>
      <c r="B3908" s="2"/>
      <c r="C3908" s="2"/>
      <c r="D3908" s="4"/>
      <c r="E3908" s="4"/>
      <c r="F3908" s="1"/>
      <c r="G3908" s="1"/>
      <c r="H3908" s="1"/>
    </row>
    <row r="3909" spans="1:8" ht="15.5">
      <c r="A3909" s="3"/>
      <c r="B3909" s="2"/>
      <c r="C3909" s="2"/>
      <c r="D3909" s="4"/>
      <c r="E3909" s="4"/>
      <c r="F3909" s="1"/>
      <c r="G3909" s="1"/>
      <c r="H3909" s="1"/>
    </row>
    <row r="3910" spans="1:8" ht="15.5">
      <c r="A3910" s="3"/>
      <c r="B3910" s="2"/>
      <c r="C3910" s="2"/>
      <c r="D3910" s="4"/>
      <c r="E3910" s="4"/>
      <c r="F3910" s="1"/>
      <c r="G3910" s="1"/>
      <c r="H3910" s="1"/>
    </row>
    <row r="3911" spans="1:8" ht="15.5">
      <c r="A3911" s="3"/>
      <c r="B3911" s="2"/>
      <c r="C3911" s="2"/>
      <c r="D3911" s="4"/>
      <c r="E3911" s="4"/>
      <c r="F3911" s="1"/>
      <c r="G3911" s="1"/>
      <c r="H3911" s="1"/>
    </row>
    <row r="3912" spans="1:8" ht="15.5">
      <c r="A3912" s="3"/>
      <c r="B3912" s="2"/>
      <c r="C3912" s="2"/>
      <c r="D3912" s="4"/>
      <c r="E3912" s="4"/>
      <c r="F3912" s="1"/>
      <c r="G3912" s="1"/>
      <c r="H3912" s="1"/>
    </row>
    <row r="3913" spans="1:8" ht="15.5">
      <c r="A3913" s="3"/>
      <c r="B3913" s="2"/>
      <c r="C3913" s="2"/>
      <c r="D3913" s="4"/>
      <c r="E3913" s="4"/>
      <c r="F3913" s="1"/>
      <c r="G3913" s="1"/>
      <c r="H3913" s="1"/>
    </row>
    <row r="3914" spans="1:8" ht="15.5">
      <c r="A3914" s="3"/>
      <c r="B3914" s="2"/>
      <c r="C3914" s="2"/>
      <c r="D3914" s="4"/>
      <c r="E3914" s="4"/>
      <c r="F3914" s="1"/>
      <c r="G3914" s="1"/>
      <c r="H3914" s="1"/>
    </row>
    <row r="3915" spans="1:8" ht="15.5">
      <c r="A3915" s="3"/>
      <c r="B3915" s="2"/>
      <c r="C3915" s="2"/>
      <c r="D3915" s="4"/>
      <c r="E3915" s="4"/>
      <c r="F3915" s="1"/>
      <c r="G3915" s="1"/>
      <c r="H3915" s="1"/>
    </row>
    <row r="3916" spans="1:8" ht="15.5">
      <c r="A3916" s="3"/>
      <c r="B3916" s="2"/>
      <c r="C3916" s="2"/>
      <c r="D3916" s="4"/>
      <c r="E3916" s="4"/>
      <c r="F3916" s="1"/>
      <c r="G3916" s="1"/>
      <c r="H3916" s="1"/>
    </row>
    <row r="3917" spans="1:8" ht="15.5">
      <c r="A3917" s="3"/>
      <c r="B3917" s="2"/>
      <c r="C3917" s="2"/>
      <c r="D3917" s="4"/>
      <c r="E3917" s="4"/>
      <c r="F3917" s="1"/>
      <c r="G3917" s="1"/>
      <c r="H3917" s="1"/>
    </row>
    <row r="3918" spans="1:8" ht="15.5">
      <c r="A3918" s="3"/>
      <c r="B3918" s="2"/>
      <c r="C3918" s="2"/>
      <c r="D3918" s="4"/>
      <c r="E3918" s="4"/>
      <c r="F3918" s="1"/>
      <c r="G3918" s="1"/>
      <c r="H3918" s="1"/>
    </row>
    <row r="3919" spans="1:8" ht="15.5">
      <c r="A3919" s="3"/>
      <c r="B3919" s="2"/>
      <c r="C3919" s="2"/>
      <c r="D3919" s="4"/>
      <c r="E3919" s="4"/>
      <c r="F3919" s="1"/>
      <c r="G3919" s="1"/>
      <c r="H3919" s="1"/>
    </row>
    <row r="3920" spans="1:8" ht="15.5">
      <c r="A3920" s="3"/>
      <c r="B3920" s="2"/>
      <c r="C3920" s="2"/>
      <c r="D3920" s="4"/>
      <c r="E3920" s="4"/>
      <c r="F3920" s="1"/>
      <c r="G3920" s="1"/>
      <c r="H3920" s="1"/>
    </row>
    <row r="3921" spans="1:8" ht="15.5">
      <c r="A3921" s="3"/>
      <c r="B3921" s="2"/>
      <c r="C3921" s="2"/>
      <c r="D3921" s="4"/>
      <c r="E3921" s="4"/>
      <c r="F3921" s="1"/>
      <c r="G3921" s="1"/>
      <c r="H3921" s="1"/>
    </row>
    <row r="3922" spans="1:8" ht="15.5">
      <c r="A3922" s="3"/>
      <c r="B3922" s="2"/>
      <c r="C3922" s="2"/>
      <c r="D3922" s="4"/>
      <c r="E3922" s="4"/>
      <c r="F3922" s="1"/>
      <c r="G3922" s="1"/>
      <c r="H3922" s="1"/>
    </row>
    <row r="3923" spans="1:8" ht="15.5">
      <c r="A3923" s="3"/>
      <c r="B3923" s="2"/>
      <c r="C3923" s="2"/>
      <c r="D3923" s="4"/>
      <c r="E3923" s="4"/>
      <c r="F3923" s="1"/>
      <c r="G3923" s="1"/>
      <c r="H3923" s="1"/>
    </row>
    <row r="3924" spans="1:8" ht="15.5">
      <c r="A3924" s="3"/>
      <c r="B3924" s="2"/>
      <c r="C3924" s="2"/>
      <c r="D3924" s="4"/>
      <c r="E3924" s="4"/>
      <c r="F3924" s="1"/>
      <c r="G3924" s="1"/>
      <c r="H3924" s="1"/>
    </row>
    <row r="3925" spans="1:8" ht="15.5">
      <c r="A3925" s="3"/>
      <c r="B3925" s="2"/>
      <c r="C3925" s="2"/>
      <c r="D3925" s="4"/>
      <c r="E3925" s="4"/>
      <c r="F3925" s="1"/>
      <c r="G3925" s="1"/>
      <c r="H3925" s="1"/>
    </row>
    <row r="3926" spans="1:8" ht="15.5">
      <c r="A3926" s="3"/>
      <c r="B3926" s="2"/>
      <c r="C3926" s="2"/>
      <c r="D3926" s="4"/>
      <c r="E3926" s="4"/>
      <c r="F3926" s="1"/>
      <c r="G3926" s="1"/>
      <c r="H3926" s="1"/>
    </row>
    <row r="3927" spans="1:8" ht="15.5">
      <c r="A3927" s="3"/>
      <c r="B3927" s="2"/>
      <c r="C3927" s="2"/>
      <c r="D3927" s="4"/>
      <c r="E3927" s="4"/>
      <c r="F3927" s="1"/>
      <c r="G3927" s="1"/>
      <c r="H3927" s="1"/>
    </row>
    <row r="3928" spans="1:8" ht="15.5">
      <c r="A3928" s="3"/>
      <c r="B3928" s="2"/>
      <c r="C3928" s="2"/>
      <c r="D3928" s="4"/>
      <c r="E3928" s="4"/>
      <c r="F3928" s="1"/>
      <c r="G3928" s="1"/>
      <c r="H3928" s="1"/>
    </row>
    <row r="3929" spans="1:8" ht="15.5">
      <c r="A3929" s="3"/>
      <c r="B3929" s="2"/>
      <c r="C3929" s="2"/>
      <c r="D3929" s="4"/>
      <c r="E3929" s="4"/>
      <c r="F3929" s="1"/>
      <c r="G3929" s="1"/>
      <c r="H3929" s="1"/>
    </row>
    <row r="3930" spans="1:8" ht="15.5">
      <c r="A3930" s="3"/>
      <c r="B3930" s="2"/>
      <c r="C3930" s="2"/>
      <c r="D3930" s="4"/>
      <c r="E3930" s="4"/>
      <c r="F3930" s="1"/>
      <c r="G3930" s="1"/>
      <c r="H3930" s="1"/>
    </row>
    <row r="3931" spans="1:8" ht="15.5">
      <c r="A3931" s="3"/>
      <c r="B3931" s="2"/>
      <c r="C3931" s="2"/>
      <c r="D3931" s="4"/>
      <c r="E3931" s="4"/>
      <c r="F3931" s="1"/>
      <c r="G3931" s="1"/>
      <c r="H3931" s="1"/>
    </row>
    <row r="3932" spans="1:8" ht="17.5">
      <c r="A3932" s="705" t="s">
        <v>0</v>
      </c>
      <c r="B3932" s="705"/>
      <c r="C3932" s="705"/>
      <c r="D3932" s="705"/>
      <c r="E3932" s="705"/>
      <c r="F3932" s="705"/>
      <c r="G3932" s="705"/>
      <c r="H3932" s="705"/>
    </row>
    <row r="3933" spans="1:8" ht="15.5">
      <c r="A3933" s="739" t="s">
        <v>11</v>
      </c>
      <c r="B3933" s="739"/>
      <c r="C3933" s="739"/>
      <c r="D3933" s="739"/>
      <c r="E3933" s="739"/>
      <c r="F3933" s="739"/>
      <c r="G3933" s="739"/>
      <c r="H3933" s="739"/>
    </row>
    <row r="3934" spans="1:8" ht="15.5">
      <c r="A3934" s="739" t="s">
        <v>12</v>
      </c>
      <c r="B3934" s="739"/>
      <c r="C3934" s="739"/>
      <c r="D3934" s="739"/>
      <c r="E3934" s="739"/>
      <c r="F3934" s="739"/>
      <c r="G3934" s="739"/>
      <c r="H3934" s="739"/>
    </row>
    <row r="3935" spans="1:8" ht="15.5">
      <c r="A3935" s="3"/>
      <c r="B3935" s="2"/>
      <c r="C3935" s="2"/>
      <c r="D3935" s="4"/>
      <c r="E3935" s="4"/>
      <c r="F3935" s="1"/>
      <c r="G3935" s="1"/>
      <c r="H3935" s="1"/>
    </row>
    <row r="3936" spans="1:8" ht="15.5">
      <c r="A3936" s="3"/>
      <c r="B3936" s="2"/>
      <c r="C3936" s="2"/>
      <c r="D3936" s="4"/>
      <c r="E3936" s="4"/>
      <c r="F3936" s="1"/>
      <c r="G3936" s="1"/>
      <c r="H3936" s="639" t="s">
        <v>961</v>
      </c>
    </row>
    <row r="3937" spans="1:11" ht="15.5">
      <c r="A3937" s="463" t="s">
        <v>874</v>
      </c>
      <c r="B3937" s="5"/>
      <c r="C3937" s="5"/>
      <c r="D3937" s="5"/>
      <c r="E3937" s="5"/>
      <c r="F3937" s="1"/>
      <c r="G3937" s="1"/>
      <c r="H3937" s="1"/>
    </row>
    <row r="3938" spans="1:11" ht="16" thickBot="1">
      <c r="A3938" s="3"/>
      <c r="B3938" s="5"/>
      <c r="C3938" s="2"/>
      <c r="D3938" s="4"/>
      <c r="E3938" s="4"/>
      <c r="F3938" s="1"/>
      <c r="G3938" s="1"/>
      <c r="H3938" s="1"/>
    </row>
    <row r="3939" spans="1:11" ht="16.5" thickTop="1" thickBot="1">
      <c r="A3939" s="6" t="s">
        <v>3</v>
      </c>
      <c r="B3939" s="615" t="s">
        <v>901</v>
      </c>
      <c r="C3939" s="615" t="s">
        <v>291</v>
      </c>
      <c r="D3939" s="7" t="s">
        <v>4</v>
      </c>
      <c r="E3939" s="7" t="s">
        <v>13</v>
      </c>
      <c r="F3939" s="111" t="s">
        <v>6</v>
      </c>
      <c r="G3939" s="111" t="s">
        <v>7</v>
      </c>
      <c r="H3939" s="112" t="s">
        <v>8</v>
      </c>
    </row>
    <row r="3940" spans="1:11" ht="16" thickTop="1">
      <c r="A3940" s="206">
        <v>1</v>
      </c>
      <c r="B3940" s="622" t="s">
        <v>902</v>
      </c>
      <c r="C3940" s="73" t="s">
        <v>17</v>
      </c>
      <c r="D3940" s="384"/>
      <c r="E3940" s="74" t="s">
        <v>131</v>
      </c>
      <c r="F3940" s="129"/>
      <c r="G3940" s="129">
        <v>26085849.09</v>
      </c>
      <c r="H3940" s="198"/>
    </row>
    <row r="3941" spans="1:11">
      <c r="A3941" s="54">
        <v>2</v>
      </c>
      <c r="B3941" s="55" t="s">
        <v>896</v>
      </c>
      <c r="C3941" s="116" t="s">
        <v>201</v>
      </c>
      <c r="D3941" s="125"/>
      <c r="E3941" s="409" t="s">
        <v>165</v>
      </c>
      <c r="F3941" s="46"/>
      <c r="G3941" s="207"/>
      <c r="H3941" s="131"/>
    </row>
    <row r="3942" spans="1:11">
      <c r="A3942" s="54">
        <v>3</v>
      </c>
      <c r="B3942" s="55" t="s">
        <v>896</v>
      </c>
      <c r="C3942" s="116" t="s">
        <v>649</v>
      </c>
      <c r="E3942" s="208">
        <v>36</v>
      </c>
      <c r="F3942" s="129"/>
      <c r="G3942" s="129">
        <v>17290659.18</v>
      </c>
      <c r="H3942" s="131"/>
    </row>
    <row r="3943" spans="1:11">
      <c r="A3943" s="54">
        <v>4</v>
      </c>
      <c r="B3943" s="55" t="s">
        <v>896</v>
      </c>
      <c r="C3943" s="116" t="s">
        <v>649</v>
      </c>
      <c r="D3943" s="36"/>
      <c r="E3943" s="36" t="s">
        <v>299</v>
      </c>
      <c r="F3943" s="129">
        <v>26085849.09</v>
      </c>
      <c r="G3943" s="129"/>
      <c r="H3943" s="131"/>
    </row>
    <row r="3944" spans="1:11" ht="13" thickBot="1">
      <c r="A3944" s="96"/>
      <c r="B3944" s="137"/>
      <c r="C3944" s="43"/>
      <c r="D3944" s="138"/>
      <c r="E3944" s="138"/>
      <c r="F3944" s="136"/>
      <c r="G3944" s="136"/>
      <c r="H3944" s="149"/>
    </row>
    <row r="3945" spans="1:11" ht="14" thickTop="1" thickBot="1">
      <c r="A3945" s="746" t="s">
        <v>10</v>
      </c>
      <c r="B3945" s="747"/>
      <c r="C3945" s="748"/>
      <c r="D3945" s="113"/>
      <c r="E3945" s="113"/>
      <c r="F3945" s="62">
        <f>SUM(F3940:F3944)</f>
        <v>26085849.09</v>
      </c>
      <c r="G3945" s="62">
        <f>SUM(G3940:G3944)</f>
        <v>43376508.269999996</v>
      </c>
      <c r="H3945" s="63">
        <f>SUM(F3945-G3945)</f>
        <v>-17290659.179999996</v>
      </c>
      <c r="I3945" s="44">
        <f>F3945</f>
        <v>26085849.09</v>
      </c>
      <c r="J3945" s="44">
        <f>G3945</f>
        <v>43376508.269999996</v>
      </c>
      <c r="K3945" s="44">
        <f>H3945</f>
        <v>-17290659.179999996</v>
      </c>
    </row>
    <row r="3946" spans="1:11" ht="16" thickTop="1">
      <c r="A3946" s="3"/>
      <c r="B3946" s="2"/>
      <c r="C3946" s="2"/>
      <c r="D3946" s="4"/>
      <c r="E3946" s="4"/>
      <c r="F3946" s="1"/>
      <c r="G3946" s="1"/>
      <c r="H3946" s="1"/>
    </row>
    <row r="3947" spans="1:11" ht="15.5">
      <c r="A3947" s="3"/>
      <c r="B3947" s="2"/>
      <c r="C3947" s="2"/>
      <c r="D3947" s="4"/>
      <c r="E3947" s="4"/>
      <c r="F3947" s="1"/>
      <c r="G3947" s="1"/>
      <c r="H3947" s="1"/>
    </row>
    <row r="3948" spans="1:11" ht="15.5">
      <c r="A3948" s="3"/>
      <c r="B3948" s="2"/>
      <c r="C3948" s="2"/>
      <c r="D3948" s="4"/>
      <c r="E3948" s="4"/>
      <c r="F3948" s="1"/>
      <c r="G3948" s="1"/>
      <c r="H3948" s="1"/>
    </row>
    <row r="3949" spans="1:11" ht="15.5">
      <c r="A3949" s="3"/>
      <c r="B3949" s="2"/>
      <c r="C3949" s="2"/>
      <c r="D3949" s="4"/>
      <c r="E3949" s="4"/>
      <c r="F3949" s="1"/>
      <c r="G3949" s="1"/>
      <c r="H3949" s="1"/>
    </row>
    <row r="3950" spans="1:11" ht="15.5">
      <c r="A3950" s="3"/>
      <c r="B3950" s="2"/>
      <c r="C3950" s="2"/>
      <c r="D3950" s="4"/>
      <c r="E3950" s="4"/>
      <c r="F3950" s="1"/>
      <c r="G3950" s="1"/>
      <c r="H3950" s="1"/>
    </row>
    <row r="3951" spans="1:11" ht="15.5">
      <c r="A3951" s="3"/>
      <c r="B3951" s="2"/>
      <c r="C3951" s="2"/>
      <c r="D3951" s="4"/>
      <c r="E3951" s="4"/>
      <c r="F3951" s="1"/>
      <c r="G3951" s="1"/>
      <c r="H3951" s="1"/>
    </row>
    <row r="3952" spans="1:11" ht="15.5">
      <c r="A3952" s="3"/>
      <c r="B3952" s="2"/>
      <c r="C3952" s="2"/>
      <c r="D3952" s="4"/>
      <c r="E3952" s="4"/>
      <c r="F3952" s="1"/>
      <c r="G3952" s="1"/>
      <c r="H3952" s="1"/>
    </row>
    <row r="3953" spans="1:8" ht="15.5">
      <c r="A3953" s="3"/>
      <c r="B3953" s="2"/>
      <c r="C3953" s="2"/>
      <c r="D3953" s="4"/>
      <c r="E3953" s="4"/>
      <c r="F3953" s="1"/>
      <c r="G3953" s="1"/>
      <c r="H3953" s="1"/>
    </row>
    <row r="3954" spans="1:8" ht="15.5">
      <c r="A3954" s="3"/>
      <c r="B3954" s="2"/>
      <c r="C3954" s="2"/>
      <c r="D3954" s="4"/>
      <c r="E3954" s="4"/>
      <c r="F3954" s="1"/>
      <c r="G3954" s="1"/>
      <c r="H3954" s="1"/>
    </row>
    <row r="3955" spans="1:8" ht="15.5">
      <c r="A3955" s="3"/>
      <c r="B3955" s="2"/>
      <c r="C3955" s="2"/>
      <c r="D3955" s="4"/>
      <c r="E3955" s="4"/>
      <c r="F3955" s="1"/>
      <c r="G3955" s="1"/>
      <c r="H3955" s="1"/>
    </row>
    <row r="3956" spans="1:8" ht="15.5">
      <c r="A3956" s="3"/>
      <c r="B3956" s="2"/>
      <c r="C3956" s="2"/>
      <c r="D3956" s="4"/>
      <c r="E3956" s="4"/>
      <c r="F3956" s="1"/>
      <c r="G3956" s="1"/>
      <c r="H3956" s="1"/>
    </row>
    <row r="3957" spans="1:8" ht="15.5">
      <c r="A3957" s="3"/>
      <c r="B3957" s="2"/>
      <c r="C3957" s="2"/>
      <c r="D3957" s="4"/>
      <c r="E3957" s="4"/>
      <c r="F3957" s="1"/>
      <c r="G3957" s="1"/>
      <c r="H3957" s="1"/>
    </row>
    <row r="3958" spans="1:8" ht="15.5">
      <c r="A3958" s="3"/>
      <c r="B3958" s="2"/>
      <c r="C3958" s="2"/>
      <c r="D3958" s="4"/>
      <c r="E3958" s="4"/>
      <c r="F3958" s="1"/>
      <c r="G3958" s="1"/>
      <c r="H3958" s="1"/>
    </row>
    <row r="3959" spans="1:8" ht="15.5">
      <c r="A3959" s="3"/>
      <c r="B3959" s="2"/>
      <c r="C3959" s="2"/>
      <c r="D3959" s="4"/>
      <c r="E3959" s="4"/>
      <c r="F3959" s="1"/>
      <c r="G3959" s="1"/>
      <c r="H3959" s="1"/>
    </row>
    <row r="3960" spans="1:8" ht="15.5">
      <c r="A3960" s="3"/>
      <c r="B3960" s="2"/>
      <c r="C3960" s="2"/>
      <c r="D3960" s="4"/>
      <c r="E3960" s="4"/>
      <c r="F3960" s="1"/>
      <c r="G3960" s="1"/>
      <c r="H3960" s="1"/>
    </row>
    <row r="3961" spans="1:8" ht="15.5">
      <c r="A3961" s="3"/>
      <c r="B3961" s="2"/>
      <c r="C3961" s="2"/>
      <c r="D3961" s="4"/>
      <c r="E3961" s="4"/>
      <c r="F3961" s="1"/>
      <c r="G3961" s="1"/>
      <c r="H3961" s="1"/>
    </row>
    <row r="3962" spans="1:8" ht="15.5">
      <c r="A3962" s="3"/>
      <c r="B3962" s="2"/>
      <c r="C3962" s="2"/>
      <c r="D3962" s="4"/>
      <c r="E3962" s="4"/>
      <c r="F3962" s="1"/>
      <c r="G3962" s="1"/>
      <c r="H3962" s="1"/>
    </row>
    <row r="3963" spans="1:8" ht="15.5">
      <c r="A3963" s="3"/>
      <c r="B3963" s="2"/>
      <c r="C3963" s="2"/>
      <c r="D3963" s="4"/>
      <c r="E3963" s="4"/>
      <c r="F3963" s="1"/>
      <c r="G3963" s="1"/>
      <c r="H3963" s="1"/>
    </row>
    <row r="3964" spans="1:8" ht="15.5">
      <c r="A3964" s="3"/>
      <c r="B3964" s="2"/>
      <c r="C3964" s="2"/>
      <c r="D3964" s="4"/>
      <c r="E3964" s="4"/>
      <c r="F3964" s="1"/>
      <c r="G3964" s="1"/>
      <c r="H3964" s="1"/>
    </row>
    <row r="3965" spans="1:8" ht="15.5">
      <c r="A3965" s="3"/>
      <c r="B3965" s="2"/>
      <c r="C3965" s="2"/>
      <c r="D3965" s="4"/>
      <c r="E3965" s="4"/>
      <c r="F3965" s="1"/>
      <c r="G3965" s="1"/>
      <c r="H3965" s="1"/>
    </row>
    <row r="3966" spans="1:8" ht="15.5">
      <c r="A3966" s="3"/>
      <c r="B3966" s="2"/>
      <c r="C3966" s="2"/>
      <c r="D3966" s="4"/>
      <c r="E3966" s="4"/>
      <c r="F3966" s="1"/>
      <c r="G3966" s="1"/>
      <c r="H3966" s="1"/>
    </row>
    <row r="3967" spans="1:8" ht="15.5">
      <c r="A3967" s="3"/>
      <c r="B3967" s="2"/>
      <c r="C3967" s="2"/>
      <c r="D3967" s="4"/>
      <c r="E3967" s="4"/>
      <c r="F3967" s="1"/>
      <c r="G3967" s="1"/>
      <c r="H3967" s="1"/>
    </row>
    <row r="3968" spans="1:8" ht="15.5">
      <c r="A3968" s="3"/>
      <c r="B3968" s="2"/>
      <c r="C3968" s="2"/>
      <c r="D3968" s="4"/>
      <c r="E3968" s="4"/>
      <c r="F3968" s="1"/>
      <c r="G3968" s="1"/>
      <c r="H3968" s="1"/>
    </row>
    <row r="3969" spans="1:8" ht="15.5">
      <c r="A3969" s="3"/>
      <c r="B3969" s="2"/>
      <c r="C3969" s="2"/>
      <c r="D3969" s="4"/>
      <c r="E3969" s="4"/>
      <c r="F3969" s="1"/>
      <c r="G3969" s="1"/>
      <c r="H3969" s="1"/>
    </row>
    <row r="3970" spans="1:8" ht="15.5">
      <c r="A3970" s="3"/>
      <c r="B3970" s="2"/>
      <c r="C3970" s="2"/>
      <c r="D3970" s="4"/>
      <c r="E3970" s="4"/>
      <c r="F3970" s="1"/>
      <c r="G3970" s="1"/>
      <c r="H3970" s="1"/>
    </row>
    <row r="3971" spans="1:8" ht="15.5">
      <c r="A3971" s="3"/>
      <c r="B3971" s="2"/>
      <c r="C3971" s="2"/>
      <c r="D3971" s="4"/>
      <c r="E3971" s="4"/>
      <c r="F3971" s="1"/>
      <c r="G3971" s="1"/>
      <c r="H3971" s="1"/>
    </row>
    <row r="3972" spans="1:8" ht="15.5">
      <c r="A3972" s="3"/>
      <c r="B3972" s="2"/>
      <c r="C3972" s="2"/>
      <c r="D3972" s="4"/>
      <c r="E3972" s="4"/>
      <c r="F3972" s="1"/>
      <c r="G3972" s="1"/>
      <c r="H3972" s="1"/>
    </row>
    <row r="3973" spans="1:8" ht="15.5">
      <c r="A3973" s="3"/>
      <c r="B3973" s="2"/>
      <c r="C3973" s="2"/>
      <c r="D3973" s="4"/>
      <c r="E3973" s="4"/>
      <c r="F3973" s="1"/>
      <c r="G3973" s="1"/>
      <c r="H3973" s="1"/>
    </row>
    <row r="3974" spans="1:8" ht="15.5">
      <c r="A3974" s="3"/>
      <c r="B3974" s="2"/>
      <c r="C3974" s="2"/>
      <c r="D3974" s="4"/>
      <c r="E3974" s="4"/>
      <c r="F3974" s="1"/>
      <c r="G3974" s="1"/>
      <c r="H3974" s="1"/>
    </row>
    <row r="3975" spans="1:8" ht="15.5">
      <c r="A3975" s="3"/>
      <c r="B3975" s="2"/>
      <c r="C3975" s="2"/>
      <c r="D3975" s="4"/>
      <c r="E3975" s="4"/>
      <c r="F3975" s="1"/>
      <c r="G3975" s="1"/>
      <c r="H3975" s="1"/>
    </row>
    <row r="3976" spans="1:8" ht="15.5">
      <c r="A3976" s="3"/>
      <c r="B3976" s="2"/>
      <c r="C3976" s="2"/>
      <c r="D3976" s="4"/>
      <c r="E3976" s="4"/>
      <c r="F3976" s="1"/>
      <c r="G3976" s="1"/>
      <c r="H3976" s="1"/>
    </row>
    <row r="3977" spans="1:8" ht="15.5">
      <c r="A3977" s="3"/>
      <c r="B3977" s="2"/>
      <c r="C3977" s="2"/>
      <c r="D3977" s="4"/>
      <c r="E3977" s="4"/>
      <c r="F3977" s="1"/>
      <c r="G3977" s="1"/>
      <c r="H3977" s="1"/>
    </row>
    <row r="3978" spans="1:8" ht="15.5">
      <c r="A3978" s="3"/>
      <c r="B3978" s="2"/>
      <c r="C3978" s="2"/>
      <c r="D3978" s="4"/>
      <c r="E3978" s="4"/>
      <c r="F3978" s="1"/>
      <c r="G3978" s="1"/>
      <c r="H3978" s="1"/>
    </row>
    <row r="3979" spans="1:8" ht="15.5">
      <c r="A3979" s="3"/>
      <c r="B3979" s="2"/>
      <c r="C3979" s="2"/>
      <c r="D3979" s="4"/>
      <c r="E3979" s="4"/>
      <c r="F3979" s="1"/>
      <c r="G3979" s="1"/>
      <c r="H3979" s="1"/>
    </row>
    <row r="3980" spans="1:8" ht="15.5">
      <c r="A3980" s="3"/>
      <c r="B3980" s="2"/>
      <c r="C3980" s="2"/>
      <c r="D3980" s="4"/>
      <c r="E3980" s="4"/>
      <c r="F3980" s="1"/>
      <c r="G3980" s="1"/>
      <c r="H3980" s="1"/>
    </row>
    <row r="3981" spans="1:8" ht="15.5">
      <c r="A3981" s="3"/>
      <c r="B3981" s="2"/>
      <c r="C3981" s="2"/>
      <c r="D3981" s="4"/>
      <c r="E3981" s="4"/>
      <c r="F3981" s="1"/>
      <c r="G3981" s="1"/>
      <c r="H3981" s="1"/>
    </row>
    <row r="3982" spans="1:8" ht="17.5">
      <c r="A3982" s="705" t="s">
        <v>0</v>
      </c>
      <c r="B3982" s="705"/>
      <c r="C3982" s="705"/>
      <c r="D3982" s="705"/>
      <c r="E3982" s="705"/>
      <c r="F3982" s="705"/>
      <c r="G3982" s="705"/>
      <c r="H3982" s="705"/>
    </row>
    <row r="3983" spans="1:8" ht="15.5">
      <c r="A3983" s="739" t="s">
        <v>11</v>
      </c>
      <c r="B3983" s="739"/>
      <c r="C3983" s="739"/>
      <c r="D3983" s="739"/>
      <c r="E3983" s="739"/>
      <c r="F3983" s="739"/>
      <c r="G3983" s="739"/>
      <c r="H3983" s="739"/>
    </row>
    <row r="3984" spans="1:8" ht="15.5">
      <c r="A3984" s="739" t="s">
        <v>12</v>
      </c>
      <c r="B3984" s="739"/>
      <c r="C3984" s="739"/>
      <c r="D3984" s="739"/>
      <c r="E3984" s="739"/>
      <c r="F3984" s="739"/>
      <c r="G3984" s="739"/>
      <c r="H3984" s="739"/>
    </row>
    <row r="3985" spans="1:8" ht="15.5">
      <c r="A3985" s="3"/>
      <c r="B3985" s="2"/>
      <c r="C3985" s="2"/>
      <c r="D3985" s="4"/>
      <c r="E3985" s="4"/>
      <c r="F3985" s="1"/>
      <c r="G3985" s="1"/>
      <c r="H3985" s="1"/>
    </row>
    <row r="3986" spans="1:8" ht="15.5">
      <c r="A3986" s="3"/>
      <c r="B3986" s="2"/>
      <c r="C3986" s="2"/>
      <c r="D3986" s="4"/>
      <c r="E3986" s="4"/>
      <c r="F3986" s="1"/>
      <c r="G3986" s="1"/>
      <c r="H3986" s="639" t="s">
        <v>962</v>
      </c>
    </row>
    <row r="3987" spans="1:8" ht="15.5">
      <c r="A3987" s="463" t="s">
        <v>875</v>
      </c>
      <c r="B3987" s="5"/>
      <c r="C3987" s="5"/>
      <c r="D3987" s="5"/>
      <c r="E3987" s="5"/>
      <c r="F3987" s="1"/>
      <c r="G3987" s="1"/>
      <c r="H3987" s="1"/>
    </row>
    <row r="3988" spans="1:8" ht="16" thickBot="1">
      <c r="A3988" s="3"/>
      <c r="B3988" s="5"/>
      <c r="C3988" s="2"/>
      <c r="D3988" s="4"/>
      <c r="E3988" s="4"/>
      <c r="F3988" s="1"/>
      <c r="G3988" s="1"/>
      <c r="H3988" s="1"/>
    </row>
    <row r="3989" spans="1:8" ht="16.5" thickTop="1" thickBot="1">
      <c r="A3989" s="6" t="s">
        <v>3</v>
      </c>
      <c r="B3989" s="615" t="s">
        <v>901</v>
      </c>
      <c r="C3989" s="615" t="s">
        <v>291</v>
      </c>
      <c r="D3989" s="7" t="s">
        <v>4</v>
      </c>
      <c r="E3989" s="7" t="s">
        <v>13</v>
      </c>
      <c r="F3989" s="111" t="s">
        <v>6</v>
      </c>
      <c r="G3989" s="111" t="s">
        <v>7</v>
      </c>
      <c r="H3989" s="112" t="s">
        <v>8</v>
      </c>
    </row>
    <row r="3990" spans="1:8" ht="16" thickTop="1">
      <c r="A3990" s="48">
        <v>1</v>
      </c>
      <c r="B3990" s="78" t="s">
        <v>896</v>
      </c>
      <c r="C3990" s="42" t="s">
        <v>280</v>
      </c>
      <c r="D3990" s="196"/>
      <c r="E3990" s="35" t="s">
        <v>132</v>
      </c>
      <c r="F3990" s="127"/>
      <c r="G3990" s="127"/>
      <c r="H3990" s="128"/>
    </row>
    <row r="3991" spans="1:8" ht="15.5">
      <c r="A3991" s="54">
        <v>2</v>
      </c>
      <c r="B3991" s="78" t="s">
        <v>897</v>
      </c>
      <c r="C3991" s="42" t="s">
        <v>280</v>
      </c>
      <c r="D3991" s="36"/>
      <c r="E3991" s="36" t="s">
        <v>134</v>
      </c>
      <c r="F3991" s="129"/>
      <c r="G3991" s="130"/>
      <c r="H3991" s="551"/>
    </row>
    <row r="3992" spans="1:8">
      <c r="A3992" s="54">
        <v>3</v>
      </c>
      <c r="B3992" s="42" t="s">
        <v>898</v>
      </c>
      <c r="C3992" s="42" t="s">
        <v>280</v>
      </c>
      <c r="D3992" s="42"/>
      <c r="E3992" s="244">
        <v>25</v>
      </c>
      <c r="F3992" s="46"/>
      <c r="G3992" s="46"/>
      <c r="H3992" s="131"/>
    </row>
    <row r="3993" spans="1:8">
      <c r="A3993" s="54">
        <v>4</v>
      </c>
      <c r="B3993" s="78" t="s">
        <v>899</v>
      </c>
      <c r="C3993" s="42" t="s">
        <v>280</v>
      </c>
      <c r="D3993" s="36"/>
      <c r="E3993" s="36" t="s">
        <v>134</v>
      </c>
      <c r="F3993" s="129"/>
      <c r="G3993" s="130"/>
      <c r="H3993" s="131"/>
    </row>
    <row r="3994" spans="1:8">
      <c r="A3994" s="54">
        <v>5</v>
      </c>
      <c r="B3994" s="78" t="s">
        <v>896</v>
      </c>
      <c r="C3994" s="42" t="s">
        <v>280</v>
      </c>
      <c r="D3994" s="36"/>
      <c r="E3994" s="36" t="s">
        <v>134</v>
      </c>
      <c r="F3994" s="129"/>
      <c r="G3994" s="130"/>
      <c r="H3994" s="131"/>
    </row>
    <row r="3995" spans="1:8">
      <c r="A3995" s="54">
        <v>6</v>
      </c>
      <c r="B3995" s="78" t="s">
        <v>896</v>
      </c>
      <c r="C3995" s="42" t="s">
        <v>280</v>
      </c>
      <c r="D3995" s="36"/>
      <c r="E3995" s="36" t="s">
        <v>134</v>
      </c>
      <c r="F3995" s="129"/>
      <c r="G3995" s="130"/>
      <c r="H3995" s="131"/>
    </row>
    <row r="3996" spans="1:8">
      <c r="A3996" s="54">
        <v>7</v>
      </c>
      <c r="B3996" s="78" t="s">
        <v>896</v>
      </c>
      <c r="C3996" s="42" t="s">
        <v>283</v>
      </c>
      <c r="D3996" s="36"/>
      <c r="E3996" s="36" t="s">
        <v>166</v>
      </c>
      <c r="F3996" s="129"/>
      <c r="G3996" s="58"/>
      <c r="H3996" s="131"/>
    </row>
    <row r="3997" spans="1:8">
      <c r="A3997" s="54">
        <v>8</v>
      </c>
      <c r="B3997" s="78" t="s">
        <v>897</v>
      </c>
      <c r="C3997" s="42" t="s">
        <v>342</v>
      </c>
      <c r="D3997" s="36"/>
      <c r="E3997" s="36" t="s">
        <v>287</v>
      </c>
      <c r="F3997" s="129"/>
      <c r="G3997" s="129"/>
      <c r="H3997" s="131"/>
    </row>
    <row r="3998" spans="1:8">
      <c r="A3998" s="54">
        <v>9</v>
      </c>
      <c r="B3998" s="78" t="s">
        <v>897</v>
      </c>
      <c r="C3998" s="42" t="s">
        <v>296</v>
      </c>
      <c r="D3998" s="36"/>
      <c r="E3998" s="36" t="s">
        <v>295</v>
      </c>
      <c r="F3998" s="129"/>
      <c r="G3998" s="58"/>
      <c r="H3998" s="131"/>
    </row>
    <row r="3999" spans="1:8">
      <c r="A3999" s="54">
        <v>10</v>
      </c>
      <c r="B3999" s="78" t="s">
        <v>897</v>
      </c>
      <c r="C3999" s="42" t="s">
        <v>296</v>
      </c>
      <c r="D3999" s="36"/>
      <c r="E3999" s="36" t="s">
        <v>297</v>
      </c>
      <c r="F3999" s="129"/>
      <c r="G3999" s="58"/>
      <c r="H3999" s="131"/>
    </row>
    <row r="4000" spans="1:8">
      <c r="A4000" s="54">
        <v>11</v>
      </c>
      <c r="B4000" s="78" t="s">
        <v>897</v>
      </c>
      <c r="C4000" s="42" t="s">
        <v>296</v>
      </c>
      <c r="D4000" s="36"/>
      <c r="E4000" s="57" t="s">
        <v>298</v>
      </c>
      <c r="F4000" s="58"/>
      <c r="G4000" s="58"/>
      <c r="H4000" s="131"/>
    </row>
    <row r="4001" spans="1:8">
      <c r="A4001" s="54">
        <v>12</v>
      </c>
      <c r="B4001" s="78" t="s">
        <v>897</v>
      </c>
      <c r="C4001" s="42" t="s">
        <v>296</v>
      </c>
      <c r="D4001" s="36"/>
      <c r="E4001" s="36" t="s">
        <v>301</v>
      </c>
      <c r="F4001" s="129"/>
      <c r="G4001" s="58"/>
      <c r="H4001" s="131"/>
    </row>
    <row r="4002" spans="1:8">
      <c r="A4002" s="54">
        <v>13</v>
      </c>
      <c r="B4002" s="78" t="s">
        <v>897</v>
      </c>
      <c r="C4002" s="42" t="s">
        <v>296</v>
      </c>
      <c r="D4002" s="36"/>
      <c r="E4002" s="36" t="s">
        <v>302</v>
      </c>
      <c r="F4002" s="129"/>
      <c r="G4002" s="58"/>
      <c r="H4002" s="131"/>
    </row>
    <row r="4003" spans="1:8">
      <c r="A4003" s="54">
        <v>14</v>
      </c>
      <c r="B4003" s="78" t="s">
        <v>897</v>
      </c>
      <c r="C4003" s="309" t="s">
        <v>296</v>
      </c>
      <c r="D4003" s="231"/>
      <c r="E4003" s="231" t="s">
        <v>324</v>
      </c>
      <c r="F4003" s="133"/>
      <c r="G4003" s="82"/>
      <c r="H4003" s="135"/>
    </row>
    <row r="4004" spans="1:8">
      <c r="A4004" s="54">
        <v>15</v>
      </c>
      <c r="B4004" s="78" t="s">
        <v>897</v>
      </c>
      <c r="C4004" s="309" t="s">
        <v>336</v>
      </c>
      <c r="D4004" s="231"/>
      <c r="E4004" s="231" t="s">
        <v>328</v>
      </c>
      <c r="F4004" s="133"/>
      <c r="G4004" s="82"/>
      <c r="H4004" s="135"/>
    </row>
    <row r="4005" spans="1:8">
      <c r="A4005" s="54">
        <v>16</v>
      </c>
      <c r="B4005" s="78" t="s">
        <v>896</v>
      </c>
      <c r="C4005" s="309" t="s">
        <v>900</v>
      </c>
      <c r="D4005" s="231"/>
      <c r="E4005" s="231" t="s">
        <v>327</v>
      </c>
      <c r="F4005" s="133">
        <v>1206913</v>
      </c>
      <c r="G4005" s="82"/>
      <c r="H4005" s="135"/>
    </row>
    <row r="4006" spans="1:8">
      <c r="A4006" s="176"/>
      <c r="B4006" s="78"/>
      <c r="C4006" s="309"/>
      <c r="D4006" s="231"/>
      <c r="E4006" s="231"/>
      <c r="F4006" s="133"/>
      <c r="G4006" s="82"/>
      <c r="H4006" s="135"/>
    </row>
    <row r="4007" spans="1:8">
      <c r="A4007" s="176"/>
      <c r="B4007" s="78"/>
      <c r="C4007" s="309"/>
      <c r="D4007" s="231"/>
      <c r="E4007" s="231"/>
      <c r="F4007" s="133"/>
      <c r="G4007" s="82"/>
      <c r="H4007" s="135"/>
    </row>
    <row r="4008" spans="1:8">
      <c r="A4008" s="176"/>
      <c r="B4008" s="78"/>
      <c r="C4008" s="309"/>
      <c r="D4008" s="231"/>
      <c r="E4008" s="231"/>
      <c r="F4008" s="133"/>
      <c r="G4008" s="82"/>
      <c r="H4008" s="135"/>
    </row>
    <row r="4009" spans="1:8">
      <c r="A4009" s="176"/>
      <c r="B4009" s="78"/>
      <c r="C4009" s="309"/>
      <c r="D4009" s="231"/>
      <c r="E4009" s="231"/>
      <c r="F4009" s="133"/>
      <c r="G4009" s="82"/>
      <c r="H4009" s="135"/>
    </row>
    <row r="4010" spans="1:8">
      <c r="A4010" s="176"/>
      <c r="B4010" s="78"/>
      <c r="C4010" s="309"/>
      <c r="D4010" s="231"/>
      <c r="E4010" s="231"/>
      <c r="F4010" s="133"/>
      <c r="G4010" s="82"/>
      <c r="H4010" s="135"/>
    </row>
    <row r="4011" spans="1:8">
      <c r="A4011" s="176"/>
      <c r="B4011" s="78"/>
      <c r="C4011" s="309"/>
      <c r="D4011" s="231"/>
      <c r="E4011" s="231"/>
      <c r="F4011" s="133"/>
      <c r="G4011" s="82"/>
      <c r="H4011" s="135"/>
    </row>
    <row r="4012" spans="1:8">
      <c r="A4012" s="176"/>
      <c r="B4012" s="78"/>
      <c r="C4012" s="309"/>
      <c r="D4012" s="231"/>
      <c r="E4012" s="231"/>
      <c r="F4012" s="133"/>
      <c r="G4012" s="82"/>
      <c r="H4012" s="135"/>
    </row>
    <row r="4013" spans="1:8">
      <c r="A4013" s="176"/>
      <c r="B4013" s="78"/>
      <c r="C4013" s="309"/>
      <c r="D4013" s="231"/>
      <c r="E4013" s="231"/>
      <c r="F4013" s="133"/>
      <c r="G4013" s="82"/>
      <c r="H4013" s="135"/>
    </row>
    <row r="4014" spans="1:8">
      <c r="A4014" s="176"/>
      <c r="B4014" s="78"/>
      <c r="C4014" s="309"/>
      <c r="D4014" s="231"/>
      <c r="E4014" s="231"/>
      <c r="F4014" s="133"/>
      <c r="G4014" s="82"/>
      <c r="H4014" s="135"/>
    </row>
    <row r="4015" spans="1:8">
      <c r="A4015" s="176"/>
      <c r="B4015" s="78"/>
      <c r="C4015" s="309"/>
      <c r="D4015" s="231"/>
      <c r="E4015" s="231"/>
      <c r="F4015" s="133"/>
      <c r="G4015" s="129"/>
      <c r="H4015" s="135"/>
    </row>
    <row r="4016" spans="1:8">
      <c r="A4016" s="176"/>
      <c r="B4016" s="78"/>
      <c r="C4016" s="309"/>
      <c r="D4016" s="231"/>
      <c r="E4016" s="231"/>
      <c r="F4016" s="133"/>
      <c r="G4016" s="82"/>
      <c r="H4016" s="135"/>
    </row>
    <row r="4017" spans="1:11">
      <c r="A4017" s="176"/>
      <c r="B4017" s="195"/>
      <c r="C4017" s="309"/>
      <c r="D4017" s="231"/>
      <c r="E4017" s="231"/>
      <c r="F4017" s="133"/>
      <c r="G4017" s="82"/>
      <c r="H4017" s="135"/>
    </row>
    <row r="4018" spans="1:11">
      <c r="A4018" s="176"/>
      <c r="B4018" s="78"/>
      <c r="C4018" s="309"/>
      <c r="D4018" s="231"/>
      <c r="E4018" s="231"/>
      <c r="F4018" s="133"/>
      <c r="G4018" s="82"/>
      <c r="H4018" s="135"/>
    </row>
    <row r="4019" spans="1:11">
      <c r="A4019" s="176"/>
      <c r="B4019" s="78"/>
      <c r="C4019" s="309"/>
      <c r="D4019" s="231"/>
      <c r="E4019" s="231"/>
      <c r="F4019" s="133"/>
      <c r="G4019" s="82"/>
      <c r="H4019" s="135"/>
    </row>
    <row r="4020" spans="1:11">
      <c r="A4020" s="176"/>
      <c r="B4020" s="195"/>
      <c r="C4020" s="309"/>
      <c r="D4020" s="231"/>
      <c r="E4020" s="231"/>
      <c r="F4020" s="133"/>
      <c r="G4020" s="82"/>
      <c r="H4020" s="135"/>
    </row>
    <row r="4021" spans="1:11">
      <c r="A4021" s="176"/>
      <c r="B4021" s="195"/>
      <c r="C4021" s="309"/>
      <c r="D4021" s="231"/>
      <c r="E4021" s="231"/>
      <c r="F4021" s="133"/>
      <c r="G4021" s="82"/>
      <c r="H4021" s="135"/>
    </row>
    <row r="4022" spans="1:11">
      <c r="A4022" s="176"/>
      <c r="B4022" s="195"/>
      <c r="C4022" s="309"/>
      <c r="D4022" s="231"/>
      <c r="E4022" s="231"/>
      <c r="F4022" s="133"/>
      <c r="G4022" s="82"/>
      <c r="H4022" s="135"/>
    </row>
    <row r="4023" spans="1:11">
      <c r="A4023" s="176"/>
      <c r="B4023" s="195"/>
      <c r="C4023" s="309"/>
      <c r="D4023" s="231"/>
      <c r="E4023" s="231"/>
      <c r="F4023" s="133"/>
      <c r="G4023" s="82"/>
      <c r="H4023" s="135"/>
    </row>
    <row r="4024" spans="1:11" ht="13" thickBot="1">
      <c r="A4024" s="96"/>
      <c r="B4024" s="137"/>
      <c r="C4024" s="43"/>
      <c r="D4024" s="138"/>
      <c r="E4024" s="138"/>
      <c r="F4024" s="136"/>
      <c r="G4024" s="148"/>
      <c r="H4024" s="149"/>
    </row>
    <row r="4025" spans="1:11" ht="14" thickTop="1" thickBot="1">
      <c r="A4025" s="746" t="s">
        <v>10</v>
      </c>
      <c r="B4025" s="747"/>
      <c r="C4025" s="748"/>
      <c r="D4025" s="113"/>
      <c r="E4025" s="113"/>
      <c r="F4025" s="62">
        <f>SUM(F3990:F4024)</f>
        <v>1206913</v>
      </c>
      <c r="G4025" s="62">
        <f>SUM(G3990:G4024)</f>
        <v>0</v>
      </c>
      <c r="H4025" s="63">
        <f>SUM(F4025-G4025)</f>
        <v>1206913</v>
      </c>
      <c r="I4025" s="44">
        <f>SUM(F4025)</f>
        <v>1206913</v>
      </c>
      <c r="J4025" s="44">
        <f>SUM(G4025)</f>
        <v>0</v>
      </c>
      <c r="K4025" s="44">
        <f>SUM(H4025)</f>
        <v>1206913</v>
      </c>
    </row>
    <row r="4026" spans="1:11" ht="16" thickTop="1">
      <c r="A4026" s="3"/>
      <c r="B4026" s="2"/>
      <c r="C4026" s="2"/>
      <c r="D4026" s="4"/>
      <c r="E4026" s="4"/>
      <c r="F4026" s="1"/>
      <c r="G4026" s="1"/>
      <c r="H4026" s="1"/>
    </row>
    <row r="4027" spans="1:11" ht="15.5">
      <c r="A4027" s="3"/>
      <c r="B4027" s="2"/>
      <c r="C4027" s="2"/>
      <c r="D4027" s="4"/>
      <c r="E4027" s="4"/>
      <c r="F4027" s="1"/>
      <c r="G4027" s="1"/>
      <c r="H4027" s="1"/>
    </row>
    <row r="4028" spans="1:11" ht="15.5">
      <c r="A4028" s="3"/>
      <c r="B4028" s="2"/>
      <c r="C4028" s="2"/>
      <c r="D4028" s="4"/>
      <c r="E4028" s="4"/>
      <c r="F4028" s="1"/>
      <c r="G4028" s="1"/>
      <c r="H4028" s="1"/>
    </row>
    <row r="4029" spans="1:11" ht="15.5">
      <c r="A4029" s="3"/>
      <c r="B4029" s="2"/>
      <c r="C4029" s="2"/>
      <c r="D4029" s="4"/>
      <c r="E4029" s="4"/>
      <c r="F4029" s="1"/>
      <c r="G4029" s="1"/>
      <c r="H4029" s="1"/>
    </row>
    <row r="4030" spans="1:11" ht="15.5">
      <c r="A4030" s="3"/>
      <c r="B4030" s="2"/>
      <c r="C4030" s="2"/>
      <c r="D4030" s="4"/>
      <c r="E4030" s="4"/>
      <c r="F4030" s="1"/>
      <c r="G4030" s="1"/>
      <c r="H4030" s="1"/>
    </row>
    <row r="4031" spans="1:11" ht="15.5">
      <c r="A4031" s="3"/>
      <c r="B4031" s="2"/>
      <c r="C4031" s="2"/>
      <c r="D4031" s="4"/>
      <c r="E4031" s="4"/>
      <c r="F4031" s="1"/>
      <c r="G4031" s="1"/>
      <c r="H4031" s="1"/>
    </row>
    <row r="4032" spans="1:11" ht="15.5">
      <c r="A4032" s="3"/>
      <c r="B4032" s="2"/>
      <c r="C4032" s="2"/>
      <c r="D4032" s="4"/>
      <c r="E4032" s="4"/>
      <c r="F4032" s="1"/>
      <c r="G4032" s="1"/>
      <c r="H4032" s="1"/>
    </row>
    <row r="4033" spans="1:8" ht="15.5">
      <c r="A4033" s="3"/>
      <c r="B4033" s="2"/>
      <c r="C4033" s="2"/>
      <c r="D4033" s="4"/>
      <c r="E4033" s="4"/>
      <c r="F4033" s="1"/>
      <c r="G4033" s="1"/>
      <c r="H4033" s="1"/>
    </row>
    <row r="4034" spans="1:8" ht="15.5">
      <c r="A4034" s="3"/>
      <c r="B4034" s="2"/>
      <c r="C4034" s="2"/>
      <c r="D4034" s="4"/>
      <c r="E4034" s="4"/>
      <c r="F4034" s="1"/>
      <c r="G4034" s="1"/>
      <c r="H4034" s="1"/>
    </row>
    <row r="4035" spans="1:8" ht="15.5">
      <c r="A4035" s="3"/>
      <c r="B4035" s="2"/>
      <c r="C4035" s="2"/>
      <c r="D4035" s="4"/>
      <c r="E4035" s="4"/>
      <c r="F4035" s="1"/>
      <c r="G4035" s="1"/>
      <c r="H4035" s="1"/>
    </row>
    <row r="4036" spans="1:8" ht="15.5">
      <c r="A4036" s="739" t="s">
        <v>0</v>
      </c>
      <c r="B4036" s="739"/>
      <c r="C4036" s="739"/>
      <c r="D4036" s="739"/>
      <c r="E4036" s="739"/>
      <c r="F4036" s="739"/>
      <c r="G4036" s="739"/>
      <c r="H4036" s="739"/>
    </row>
    <row r="4037" spans="1:8" ht="15.5">
      <c r="A4037" s="739" t="s">
        <v>11</v>
      </c>
      <c r="B4037" s="739"/>
      <c r="C4037" s="739"/>
      <c r="D4037" s="739"/>
      <c r="E4037" s="739"/>
      <c r="F4037" s="739"/>
      <c r="G4037" s="739"/>
      <c r="H4037" s="739"/>
    </row>
    <row r="4038" spans="1:8" ht="15.5">
      <c r="A4038" s="739" t="s">
        <v>12</v>
      </c>
      <c r="B4038" s="739"/>
      <c r="C4038" s="739"/>
      <c r="D4038" s="739"/>
      <c r="E4038" s="739"/>
      <c r="F4038" s="739"/>
      <c r="G4038" s="739"/>
      <c r="H4038" s="739"/>
    </row>
    <row r="4039" spans="1:8" ht="15.5">
      <c r="A4039" s="3"/>
      <c r="B4039" s="2"/>
      <c r="C4039" s="2"/>
      <c r="D4039" s="4"/>
      <c r="E4039" s="4"/>
      <c r="F4039" s="1"/>
      <c r="G4039" s="1"/>
      <c r="H4039" s="1"/>
    </row>
    <row r="4040" spans="1:8" ht="15.5">
      <c r="A4040" s="3"/>
      <c r="B4040" s="2"/>
      <c r="C4040" s="2"/>
      <c r="D4040" s="4"/>
      <c r="E4040" s="4"/>
      <c r="F4040" s="1"/>
      <c r="G4040" s="1"/>
      <c r="H4040" s="639" t="s">
        <v>963</v>
      </c>
    </row>
    <row r="4041" spans="1:8" ht="15.5">
      <c r="A4041" s="740" t="s">
        <v>876</v>
      </c>
      <c r="B4041" s="741"/>
      <c r="C4041" s="741"/>
      <c r="D4041" s="741"/>
      <c r="E4041" s="741"/>
      <c r="F4041" s="741"/>
      <c r="G4041" s="1"/>
      <c r="H4041" s="1"/>
    </row>
    <row r="4042" spans="1:8" ht="15.5">
      <c r="A4042" s="3"/>
      <c r="B4042" s="5"/>
      <c r="C4042" s="2"/>
      <c r="D4042" s="4"/>
      <c r="E4042" s="4"/>
      <c r="F4042" s="1"/>
      <c r="G4042" s="1"/>
      <c r="H4042" s="1"/>
    </row>
    <row r="4043" spans="1:8">
      <c r="A4043" s="458" t="s">
        <v>3</v>
      </c>
      <c r="B4043" s="459" t="s">
        <v>901</v>
      </c>
      <c r="C4043" s="459" t="s">
        <v>291</v>
      </c>
      <c r="D4043" s="460" t="s">
        <v>4</v>
      </c>
      <c r="E4043" s="460" t="s">
        <v>13</v>
      </c>
      <c r="F4043" s="461" t="s">
        <v>6</v>
      </c>
      <c r="G4043" s="461" t="s">
        <v>7</v>
      </c>
      <c r="H4043" s="461" t="s">
        <v>8</v>
      </c>
    </row>
    <row r="4044" spans="1:8">
      <c r="A4044" s="458">
        <v>1</v>
      </c>
      <c r="B4044" s="459" t="s">
        <v>902</v>
      </c>
      <c r="C4044" s="459" t="s">
        <v>17</v>
      </c>
      <c r="D4044" s="460"/>
      <c r="E4044" s="460" t="s">
        <v>131</v>
      </c>
      <c r="F4044" s="461"/>
      <c r="G4044" s="461">
        <v>38264597.280000001</v>
      </c>
      <c r="H4044" s="461">
        <f>SUM(F4044:G4044)</f>
        <v>38264597.280000001</v>
      </c>
    </row>
    <row r="4045" spans="1:8">
      <c r="A4045" s="458">
        <v>2</v>
      </c>
      <c r="B4045" s="609" t="s">
        <v>898</v>
      </c>
      <c r="C4045" s="459" t="s">
        <v>880</v>
      </c>
      <c r="D4045" s="460"/>
      <c r="E4045" s="460" t="s">
        <v>145</v>
      </c>
      <c r="F4045" s="461"/>
      <c r="G4045" s="46">
        <v>101767.95</v>
      </c>
      <c r="H4045" s="461">
        <f t="shared" ref="H4045:H4047" si="10">SUM(F4045:G4045)</f>
        <v>101767.95</v>
      </c>
    </row>
    <row r="4046" spans="1:8">
      <c r="A4046" s="458">
        <v>3</v>
      </c>
      <c r="B4046" s="609" t="s">
        <v>898</v>
      </c>
      <c r="C4046" s="459" t="s">
        <v>880</v>
      </c>
      <c r="D4046" s="460"/>
      <c r="E4046" s="460" t="s">
        <v>145</v>
      </c>
      <c r="F4046" s="461"/>
      <c r="G4046" s="46">
        <v>215787.67</v>
      </c>
      <c r="H4046" s="461">
        <f t="shared" si="10"/>
        <v>215787.67</v>
      </c>
    </row>
    <row r="4047" spans="1:8">
      <c r="A4047" s="458">
        <v>4</v>
      </c>
      <c r="B4047" s="609" t="s">
        <v>898</v>
      </c>
      <c r="C4047" s="459" t="s">
        <v>880</v>
      </c>
      <c r="D4047" s="460"/>
      <c r="E4047" s="460" t="s">
        <v>145</v>
      </c>
      <c r="F4047" s="461"/>
      <c r="G4047" s="46">
        <v>618834.86</v>
      </c>
      <c r="H4047" s="461">
        <f t="shared" si="10"/>
        <v>618834.86</v>
      </c>
    </row>
    <row r="4048" spans="1:8">
      <c r="A4048" s="458">
        <v>5</v>
      </c>
      <c r="B4048" s="609" t="s">
        <v>898</v>
      </c>
      <c r="C4048" s="610" t="s">
        <v>790</v>
      </c>
      <c r="D4048" s="460"/>
      <c r="E4048" s="460" t="s">
        <v>145</v>
      </c>
      <c r="F4048" s="461"/>
      <c r="G4048" s="461"/>
      <c r="H4048" s="461">
        <f t="shared" ref="H4048:H4079" si="11">SUM(F4048:G4048)</f>
        <v>0</v>
      </c>
    </row>
    <row r="4049" spans="1:12">
      <c r="A4049" s="458">
        <v>6</v>
      </c>
      <c r="B4049" s="459" t="s">
        <v>899</v>
      </c>
      <c r="C4049" s="610" t="s">
        <v>790</v>
      </c>
      <c r="D4049" s="460"/>
      <c r="E4049" s="460" t="s">
        <v>145</v>
      </c>
      <c r="F4049" s="461"/>
      <c r="G4049" s="461"/>
      <c r="H4049" s="461">
        <f t="shared" si="11"/>
        <v>0</v>
      </c>
      <c r="I4049" s="46"/>
      <c r="J4049" s="46"/>
      <c r="K4049" s="46"/>
      <c r="L4049" s="46"/>
    </row>
    <row r="4050" spans="1:12">
      <c r="A4050" s="458">
        <v>7</v>
      </c>
      <c r="B4050" s="609" t="s">
        <v>899</v>
      </c>
      <c r="C4050" s="462" t="s">
        <v>64</v>
      </c>
      <c r="D4050" s="611"/>
      <c r="E4050" s="611" t="s">
        <v>149</v>
      </c>
      <c r="F4050" s="461"/>
      <c r="G4050" s="58">
        <v>95443601.319999993</v>
      </c>
      <c r="H4050" s="461">
        <f t="shared" si="11"/>
        <v>95443601.319999993</v>
      </c>
    </row>
    <row r="4051" spans="1:12">
      <c r="A4051" s="458">
        <v>8</v>
      </c>
      <c r="B4051" s="459" t="s">
        <v>899</v>
      </c>
      <c r="C4051" s="462" t="s">
        <v>64</v>
      </c>
      <c r="D4051" s="460"/>
      <c r="E4051" s="460" t="s">
        <v>149</v>
      </c>
      <c r="F4051" s="461"/>
      <c r="G4051" s="461"/>
      <c r="H4051" s="461">
        <f t="shared" si="11"/>
        <v>0</v>
      </c>
    </row>
    <row r="4052" spans="1:12">
      <c r="A4052" s="458">
        <v>9</v>
      </c>
      <c r="B4052" s="459" t="s">
        <v>897</v>
      </c>
      <c r="C4052" s="462" t="s">
        <v>65</v>
      </c>
      <c r="D4052" s="460"/>
      <c r="E4052" s="460" t="s">
        <v>149</v>
      </c>
      <c r="F4052" s="58">
        <v>441666</v>
      </c>
      <c r="G4052" s="461"/>
      <c r="H4052" s="461">
        <f t="shared" si="11"/>
        <v>441666</v>
      </c>
    </row>
    <row r="4053" spans="1:12">
      <c r="A4053" s="458">
        <v>10</v>
      </c>
      <c r="B4053" s="459" t="s">
        <v>898</v>
      </c>
      <c r="C4053" s="462" t="s">
        <v>65</v>
      </c>
      <c r="D4053" s="460"/>
      <c r="E4053" s="460" t="s">
        <v>149</v>
      </c>
      <c r="F4053" s="58">
        <v>782481</v>
      </c>
      <c r="G4053" s="461"/>
      <c r="H4053" s="461">
        <f t="shared" si="11"/>
        <v>782481</v>
      </c>
    </row>
    <row r="4054" spans="1:12">
      <c r="A4054" s="458">
        <v>11</v>
      </c>
      <c r="B4054" s="459" t="s">
        <v>899</v>
      </c>
      <c r="C4054" s="462" t="s">
        <v>65</v>
      </c>
      <c r="D4054" s="460"/>
      <c r="E4054" s="460" t="s">
        <v>149</v>
      </c>
      <c r="F4054" s="58">
        <v>298698</v>
      </c>
      <c r="G4054" s="461"/>
      <c r="H4054" s="461">
        <f t="shared" si="11"/>
        <v>298698</v>
      </c>
    </row>
    <row r="4055" spans="1:12">
      <c r="A4055" s="458">
        <v>12</v>
      </c>
      <c r="B4055" s="459" t="s">
        <v>896</v>
      </c>
      <c r="C4055" s="462" t="s">
        <v>65</v>
      </c>
      <c r="D4055" s="460"/>
      <c r="E4055" s="460" t="s">
        <v>149</v>
      </c>
      <c r="F4055" s="58">
        <v>909023.93</v>
      </c>
      <c r="G4055" s="461"/>
      <c r="H4055" s="461">
        <f t="shared" si="11"/>
        <v>909023.93</v>
      </c>
    </row>
    <row r="4056" spans="1:12">
      <c r="A4056" s="458">
        <v>13</v>
      </c>
      <c r="B4056" s="459" t="s">
        <v>896</v>
      </c>
      <c r="C4056" s="462" t="s">
        <v>127</v>
      </c>
      <c r="D4056" s="460"/>
      <c r="E4056" s="460" t="s">
        <v>149</v>
      </c>
      <c r="F4056" s="461"/>
      <c r="G4056" s="461"/>
      <c r="H4056" s="461">
        <f t="shared" si="11"/>
        <v>0</v>
      </c>
    </row>
    <row r="4057" spans="1:12">
      <c r="A4057" s="458">
        <v>14</v>
      </c>
      <c r="B4057" s="459" t="s">
        <v>897</v>
      </c>
      <c r="C4057" s="462" t="s">
        <v>669</v>
      </c>
      <c r="D4057" s="460"/>
      <c r="E4057" s="460" t="s">
        <v>298</v>
      </c>
      <c r="F4057" s="461"/>
      <c r="G4057" s="461">
        <v>46878</v>
      </c>
      <c r="H4057" s="461">
        <f t="shared" si="11"/>
        <v>46878</v>
      </c>
    </row>
    <row r="4058" spans="1:12">
      <c r="A4058" s="458">
        <v>15</v>
      </c>
      <c r="B4058" s="459" t="s">
        <v>903</v>
      </c>
      <c r="C4058" s="462" t="s">
        <v>656</v>
      </c>
      <c r="D4058" s="460"/>
      <c r="E4058" s="460" t="s">
        <v>132</v>
      </c>
      <c r="F4058" s="461"/>
      <c r="G4058" s="461">
        <v>67303</v>
      </c>
      <c r="H4058" s="461">
        <f t="shared" si="11"/>
        <v>67303</v>
      </c>
    </row>
    <row r="4059" spans="1:12">
      <c r="A4059" s="458">
        <v>16</v>
      </c>
      <c r="B4059" s="459" t="s">
        <v>896</v>
      </c>
      <c r="C4059" s="462" t="s">
        <v>127</v>
      </c>
      <c r="D4059" s="460"/>
      <c r="E4059" s="460" t="s">
        <v>149</v>
      </c>
      <c r="F4059" s="461"/>
      <c r="G4059" s="461"/>
      <c r="H4059" s="461">
        <f t="shared" si="11"/>
        <v>0</v>
      </c>
    </row>
    <row r="4060" spans="1:12">
      <c r="A4060" s="458">
        <v>17</v>
      </c>
      <c r="B4060" s="459" t="s">
        <v>896</v>
      </c>
      <c r="C4060" s="462" t="s">
        <v>773</v>
      </c>
      <c r="D4060" s="460"/>
      <c r="E4060" s="460" t="s">
        <v>166</v>
      </c>
      <c r="F4060" s="461"/>
      <c r="G4060" s="461"/>
      <c r="H4060" s="461">
        <f t="shared" si="11"/>
        <v>0</v>
      </c>
    </row>
    <row r="4061" spans="1:12">
      <c r="A4061" s="458">
        <v>18</v>
      </c>
      <c r="B4061" s="609" t="s">
        <v>896</v>
      </c>
      <c r="C4061" s="462" t="s">
        <v>669</v>
      </c>
      <c r="D4061" s="460"/>
      <c r="E4061" s="460" t="s">
        <v>300</v>
      </c>
      <c r="F4061" s="461"/>
      <c r="G4061" s="461">
        <v>25835622</v>
      </c>
      <c r="H4061" s="461">
        <f t="shared" si="11"/>
        <v>25835622</v>
      </c>
    </row>
    <row r="4062" spans="1:12">
      <c r="A4062" s="458">
        <v>19</v>
      </c>
      <c r="B4062" s="609" t="s">
        <v>896</v>
      </c>
      <c r="C4062" s="462" t="s">
        <v>669</v>
      </c>
      <c r="D4062" s="460"/>
      <c r="E4062" s="460" t="s">
        <v>302</v>
      </c>
      <c r="F4062" s="461"/>
      <c r="G4062" s="461"/>
      <c r="H4062" s="461">
        <f t="shared" si="11"/>
        <v>0</v>
      </c>
    </row>
    <row r="4063" spans="1:12">
      <c r="A4063" s="458">
        <v>20</v>
      </c>
      <c r="B4063" s="609" t="s">
        <v>896</v>
      </c>
      <c r="C4063" s="462" t="s">
        <v>669</v>
      </c>
      <c r="D4063" s="460"/>
      <c r="E4063" s="460" t="s">
        <v>324</v>
      </c>
      <c r="F4063" s="461"/>
      <c r="G4063" s="461"/>
      <c r="H4063" s="461">
        <f t="shared" si="11"/>
        <v>0</v>
      </c>
    </row>
    <row r="4064" spans="1:12">
      <c r="A4064" s="458">
        <v>21</v>
      </c>
      <c r="B4064" s="609" t="s">
        <v>896</v>
      </c>
      <c r="C4064" s="462" t="s">
        <v>891</v>
      </c>
      <c r="D4064" s="460"/>
      <c r="E4064" s="460" t="s">
        <v>301</v>
      </c>
      <c r="F4064" s="461"/>
      <c r="G4064" s="461">
        <v>1633258</v>
      </c>
      <c r="H4064" s="461">
        <f t="shared" si="11"/>
        <v>1633258</v>
      </c>
    </row>
    <row r="4065" spans="1:11">
      <c r="A4065" s="458">
        <v>22</v>
      </c>
      <c r="B4065" s="609" t="s">
        <v>896</v>
      </c>
      <c r="C4065" s="462" t="s">
        <v>891</v>
      </c>
      <c r="D4065" s="460"/>
      <c r="E4065" s="460" t="s">
        <v>302</v>
      </c>
      <c r="F4065" s="461"/>
      <c r="G4065" s="461">
        <v>2139246</v>
      </c>
      <c r="H4065" s="461">
        <f t="shared" si="11"/>
        <v>2139246</v>
      </c>
    </row>
    <row r="4066" spans="1:11">
      <c r="A4066" s="458">
        <v>23</v>
      </c>
      <c r="B4066" s="609" t="s">
        <v>896</v>
      </c>
      <c r="C4066" s="462" t="s">
        <v>891</v>
      </c>
      <c r="D4066" s="460"/>
      <c r="E4066" s="460" t="s">
        <v>324</v>
      </c>
      <c r="F4066" s="461"/>
      <c r="G4066" s="461">
        <v>12903011</v>
      </c>
      <c r="H4066" s="461">
        <f t="shared" si="11"/>
        <v>12903011</v>
      </c>
    </row>
    <row r="4067" spans="1:11">
      <c r="A4067" s="458">
        <v>24</v>
      </c>
      <c r="B4067" s="609" t="s">
        <v>896</v>
      </c>
      <c r="C4067" s="462" t="s">
        <v>891</v>
      </c>
      <c r="D4067" s="57"/>
      <c r="E4067" s="57" t="s">
        <v>325</v>
      </c>
      <c r="F4067" s="461">
        <v>16675515</v>
      </c>
      <c r="G4067" s="461"/>
      <c r="H4067" s="461">
        <f t="shared" si="11"/>
        <v>16675515</v>
      </c>
    </row>
    <row r="4068" spans="1:11">
      <c r="A4068" s="458">
        <v>25</v>
      </c>
      <c r="B4068" s="609" t="s">
        <v>896</v>
      </c>
      <c r="C4068" s="462" t="s">
        <v>904</v>
      </c>
      <c r="D4068" s="460"/>
      <c r="E4068" s="460" t="s">
        <v>327</v>
      </c>
      <c r="F4068" s="461">
        <v>2988308</v>
      </c>
      <c r="G4068" s="461"/>
      <c r="H4068" s="461">
        <f t="shared" si="11"/>
        <v>2988308</v>
      </c>
    </row>
    <row r="4069" spans="1:11">
      <c r="A4069" s="458"/>
      <c r="B4069" s="459"/>
      <c r="C4069" s="462"/>
      <c r="D4069" s="460"/>
      <c r="E4069" s="460"/>
      <c r="F4069" s="461"/>
      <c r="G4069" s="461"/>
      <c r="H4069" s="461">
        <f t="shared" si="11"/>
        <v>0</v>
      </c>
    </row>
    <row r="4070" spans="1:11">
      <c r="A4070" s="458"/>
      <c r="B4070" s="459"/>
      <c r="C4070" s="462"/>
      <c r="D4070" s="460"/>
      <c r="E4070" s="460"/>
      <c r="F4070" s="461"/>
      <c r="G4070" s="461"/>
      <c r="H4070" s="461">
        <f t="shared" si="11"/>
        <v>0</v>
      </c>
    </row>
    <row r="4071" spans="1:11">
      <c r="A4071" s="458"/>
      <c r="B4071" s="459"/>
      <c r="C4071" s="462"/>
      <c r="D4071" s="460"/>
      <c r="E4071" s="460"/>
      <c r="F4071" s="461"/>
      <c r="G4071" s="461"/>
      <c r="H4071" s="461">
        <f t="shared" si="11"/>
        <v>0</v>
      </c>
    </row>
    <row r="4072" spans="1:11">
      <c r="A4072" s="458"/>
      <c r="B4072" s="459"/>
      <c r="C4072" s="462"/>
      <c r="D4072" s="460"/>
      <c r="E4072" s="460"/>
      <c r="F4072" s="461"/>
      <c r="G4072" s="461"/>
      <c r="H4072" s="461">
        <f t="shared" si="11"/>
        <v>0</v>
      </c>
    </row>
    <row r="4073" spans="1:11">
      <c r="A4073" s="458"/>
      <c r="B4073" s="459"/>
      <c r="C4073" s="462"/>
      <c r="D4073" s="460"/>
      <c r="E4073" s="460"/>
      <c r="F4073" s="461"/>
      <c r="G4073" s="461"/>
      <c r="H4073" s="461">
        <f t="shared" si="11"/>
        <v>0</v>
      </c>
    </row>
    <row r="4074" spans="1:11">
      <c r="A4074" s="458"/>
      <c r="B4074" s="459"/>
      <c r="C4074" s="462"/>
      <c r="D4074" s="460"/>
      <c r="E4074" s="460"/>
      <c r="F4074" s="461"/>
      <c r="G4074" s="461"/>
      <c r="H4074" s="461">
        <f t="shared" si="11"/>
        <v>0</v>
      </c>
    </row>
    <row r="4075" spans="1:11">
      <c r="A4075" s="458"/>
      <c r="B4075" s="459"/>
      <c r="C4075" s="462"/>
      <c r="D4075" s="460"/>
      <c r="E4075" s="460"/>
      <c r="F4075" s="461"/>
      <c r="G4075" s="461"/>
      <c r="H4075" s="461">
        <f t="shared" si="11"/>
        <v>0</v>
      </c>
    </row>
    <row r="4076" spans="1:11">
      <c r="A4076" s="458"/>
      <c r="B4076" s="459"/>
      <c r="C4076" s="462"/>
      <c r="D4076" s="460"/>
      <c r="E4076" s="460"/>
      <c r="F4076" s="461"/>
      <c r="G4076" s="461"/>
      <c r="H4076" s="461">
        <f t="shared" si="11"/>
        <v>0</v>
      </c>
    </row>
    <row r="4077" spans="1:11">
      <c r="A4077" s="458"/>
      <c r="B4077" s="459"/>
      <c r="C4077" s="462"/>
      <c r="D4077" s="460"/>
      <c r="E4077" s="460"/>
      <c r="F4077" s="461"/>
      <c r="G4077" s="461"/>
      <c r="H4077" s="461">
        <f t="shared" si="11"/>
        <v>0</v>
      </c>
    </row>
    <row r="4078" spans="1:11">
      <c r="A4078" s="458"/>
      <c r="B4078" s="459"/>
      <c r="C4078" s="462"/>
      <c r="D4078" s="460"/>
      <c r="E4078" s="460"/>
      <c r="F4078" s="461"/>
      <c r="G4078" s="461"/>
      <c r="H4078" s="461">
        <f t="shared" si="11"/>
        <v>0</v>
      </c>
    </row>
    <row r="4079" spans="1:11">
      <c r="A4079" s="458"/>
      <c r="B4079" s="459"/>
      <c r="C4079" s="462"/>
      <c r="D4079" s="460"/>
      <c r="E4079" s="460"/>
      <c r="F4079" s="461"/>
      <c r="G4079" s="461"/>
      <c r="H4079" s="461">
        <f t="shared" si="11"/>
        <v>0</v>
      </c>
    </row>
    <row r="4080" spans="1:11">
      <c r="A4080" s="742" t="s">
        <v>10</v>
      </c>
      <c r="B4080" s="743"/>
      <c r="C4080" s="462"/>
      <c r="D4080" s="460"/>
      <c r="E4080" s="460"/>
      <c r="F4080" s="461">
        <f>SUM(F4044:F4079)</f>
        <v>22095691.93</v>
      </c>
      <c r="G4080" s="461">
        <f>SUM(G4044:G4079)</f>
        <v>177269907.07999998</v>
      </c>
      <c r="H4080" s="461">
        <f>F4080-G4080</f>
        <v>-155174215.14999998</v>
      </c>
      <c r="I4080" s="44">
        <f>SUM(F4080)</f>
        <v>22095691.93</v>
      </c>
      <c r="J4080" s="44">
        <f>SUM(G4080)</f>
        <v>177269907.07999998</v>
      </c>
      <c r="K4080" s="44">
        <f>SUM(H4080)</f>
        <v>-155174215.14999998</v>
      </c>
    </row>
    <row r="4081" spans="1:8" ht="15.5">
      <c r="A4081" s="3"/>
      <c r="B4081" s="2"/>
      <c r="C4081" s="2"/>
      <c r="D4081" s="4"/>
      <c r="E4081" s="4"/>
      <c r="F4081" s="1"/>
      <c r="G4081" s="1"/>
      <c r="H4081" s="1"/>
    </row>
    <row r="4082" spans="1:8" ht="15.5">
      <c r="A4082" s="3"/>
      <c r="B4082" s="2"/>
      <c r="C4082" s="2"/>
      <c r="D4082" s="4"/>
      <c r="E4082" s="4"/>
      <c r="F4082" s="1"/>
      <c r="G4082" s="1"/>
      <c r="H4082" s="1"/>
    </row>
    <row r="4083" spans="1:8" ht="15.5">
      <c r="A4083" s="3"/>
      <c r="B4083" s="2"/>
      <c r="C4083" s="2"/>
      <c r="D4083" s="4"/>
      <c r="E4083" s="4"/>
      <c r="F4083" s="1"/>
      <c r="G4083" s="1"/>
      <c r="H4083" s="1"/>
    </row>
    <row r="4084" spans="1:8" ht="15.5">
      <c r="A4084" s="3"/>
      <c r="B4084" s="2"/>
      <c r="C4084" s="2"/>
      <c r="D4084" s="4"/>
      <c r="E4084" s="4"/>
      <c r="F4084" s="1"/>
      <c r="G4084" s="1"/>
      <c r="H4084" s="1"/>
    </row>
    <row r="4085" spans="1:8" ht="15.5">
      <c r="A4085" s="3"/>
      <c r="B4085" s="2"/>
      <c r="C4085" s="2"/>
      <c r="D4085" s="4"/>
      <c r="E4085" s="4"/>
      <c r="F4085" s="1"/>
      <c r="G4085" s="1"/>
      <c r="H4085" s="1"/>
    </row>
    <row r="4086" spans="1:8" ht="15.5">
      <c r="A4086" s="3"/>
      <c r="B4086" s="2"/>
      <c r="C4086" s="2"/>
      <c r="D4086" s="4"/>
      <c r="E4086" s="4"/>
      <c r="F4086" s="1"/>
      <c r="G4086" s="1"/>
      <c r="H4086" s="1"/>
    </row>
    <row r="4087" spans="1:8" ht="15.5">
      <c r="A4087" s="3"/>
      <c r="B4087" s="2"/>
      <c r="C4087" s="2"/>
      <c r="D4087" s="4"/>
      <c r="E4087" s="4"/>
      <c r="F4087" s="1"/>
      <c r="G4087" s="1"/>
      <c r="H4087" s="1"/>
    </row>
    <row r="4088" spans="1:8" ht="15.5">
      <c r="A4088" s="3"/>
      <c r="B4088" s="2"/>
      <c r="C4088" s="2"/>
      <c r="D4088" s="4"/>
      <c r="E4088" s="4"/>
      <c r="F4088" s="1"/>
      <c r="G4088" s="1"/>
      <c r="H4088" s="1"/>
    </row>
    <row r="4089" spans="1:8" ht="15.5">
      <c r="A4089" s="3"/>
      <c r="B4089" s="2"/>
      <c r="C4089" s="2"/>
      <c r="D4089" s="4"/>
      <c r="E4089" s="4"/>
      <c r="F4089" s="1"/>
      <c r="G4089" s="1"/>
      <c r="H4089" s="1"/>
    </row>
    <row r="4090" spans="1:8" ht="15.5">
      <c r="A4090" s="3"/>
      <c r="B4090" s="2"/>
      <c r="C4090" s="2"/>
      <c r="D4090" s="4"/>
      <c r="E4090" s="4"/>
      <c r="F4090" s="1"/>
      <c r="G4090" s="1"/>
      <c r="H4090" s="1"/>
    </row>
    <row r="4091" spans="1:8" ht="15.5">
      <c r="A4091" s="3"/>
      <c r="B4091" s="2"/>
      <c r="C4091" s="2"/>
      <c r="D4091" s="4"/>
      <c r="E4091" s="4"/>
      <c r="F4091" s="1"/>
      <c r="G4091" s="1"/>
      <c r="H4091" s="1"/>
    </row>
    <row r="4092" spans="1:8" ht="15.5">
      <c r="A4092" s="3"/>
      <c r="B4092" s="2"/>
      <c r="C4092" s="2"/>
      <c r="D4092" s="4"/>
      <c r="E4092" s="4"/>
      <c r="F4092" s="1"/>
      <c r="G4092" s="1"/>
      <c r="H4092" s="1"/>
    </row>
    <row r="4093" spans="1:8" ht="15.5">
      <c r="A4093" s="3"/>
      <c r="B4093" s="2"/>
      <c r="C4093" s="2"/>
      <c r="D4093" s="4"/>
      <c r="E4093" s="4"/>
      <c r="F4093" s="1"/>
      <c r="G4093" s="1"/>
      <c r="H4093" s="1"/>
    </row>
    <row r="4094" spans="1:8" ht="15.5">
      <c r="A4094" s="3"/>
      <c r="B4094" s="2"/>
      <c r="C4094" s="2"/>
      <c r="D4094" s="4"/>
      <c r="E4094" s="4"/>
      <c r="F4094" s="1"/>
      <c r="G4094" s="1"/>
      <c r="H4094" s="1"/>
    </row>
    <row r="4095" spans="1:8" ht="15.5">
      <c r="A4095" s="3"/>
      <c r="B4095" s="2"/>
      <c r="C4095" s="2"/>
      <c r="D4095" s="4"/>
      <c r="E4095" s="4"/>
      <c r="F4095" s="1"/>
      <c r="G4095" s="1"/>
      <c r="H4095" s="1"/>
    </row>
    <row r="4096" spans="1:8" ht="15.5">
      <c r="A4096" s="3"/>
      <c r="B4096" s="2"/>
      <c r="C4096" s="2"/>
      <c r="D4096" s="4"/>
      <c r="E4096" s="4"/>
      <c r="F4096" s="1"/>
      <c r="G4096" s="1"/>
      <c r="H4096" s="1"/>
    </row>
    <row r="4097" spans="1:8" ht="15.5">
      <c r="A4097" s="3"/>
      <c r="B4097" s="2"/>
      <c r="C4097" s="2"/>
      <c r="D4097" s="4"/>
      <c r="E4097" s="4"/>
      <c r="F4097" s="1"/>
      <c r="G4097" s="1"/>
      <c r="H4097" s="1"/>
    </row>
    <row r="4098" spans="1:8" ht="15.5">
      <c r="A4098" s="3"/>
      <c r="B4098" s="2"/>
      <c r="C4098" s="2"/>
      <c r="D4098" s="4"/>
      <c r="E4098" s="4"/>
      <c r="F4098" s="1"/>
      <c r="G4098" s="1"/>
      <c r="H4098" s="1"/>
    </row>
    <row r="4099" spans="1:8" ht="15.5">
      <c r="A4099" s="3"/>
      <c r="B4099" s="2"/>
      <c r="C4099" s="2"/>
      <c r="D4099" s="4"/>
      <c r="E4099" s="4"/>
      <c r="F4099" s="1"/>
      <c r="G4099" s="1"/>
      <c r="H4099" s="1"/>
    </row>
    <row r="4100" spans="1:8" ht="15.5">
      <c r="A4100" s="3"/>
      <c r="B4100" s="2"/>
      <c r="C4100" s="2"/>
      <c r="D4100" s="4"/>
      <c r="E4100" s="4"/>
      <c r="F4100" s="1"/>
      <c r="G4100" s="1"/>
      <c r="H4100" s="1"/>
    </row>
    <row r="4101" spans="1:8" ht="15.5">
      <c r="A4101" s="3"/>
      <c r="B4101" s="2"/>
      <c r="C4101" s="2"/>
      <c r="D4101" s="4"/>
      <c r="E4101" s="4"/>
      <c r="F4101" s="1"/>
      <c r="G4101" s="1"/>
      <c r="H4101" s="1"/>
    </row>
    <row r="4102" spans="1:8" ht="15.5">
      <c r="A4102" s="3"/>
      <c r="B4102" s="2"/>
      <c r="C4102" s="2"/>
      <c r="D4102" s="4"/>
      <c r="E4102" s="4"/>
      <c r="F4102" s="1"/>
      <c r="G4102" s="1"/>
      <c r="H4102" s="1"/>
    </row>
    <row r="4103" spans="1:8" ht="15.5">
      <c r="A4103" s="3"/>
      <c r="B4103" s="2"/>
      <c r="C4103" s="2"/>
      <c r="D4103" s="4"/>
      <c r="E4103" s="4"/>
      <c r="F4103" s="1"/>
      <c r="G4103" s="1"/>
      <c r="H4103" s="1"/>
    </row>
    <row r="4104" spans="1:8" ht="15.5">
      <c r="A4104" s="3"/>
      <c r="B4104" s="2"/>
      <c r="C4104" s="2"/>
      <c r="D4104" s="4"/>
      <c r="E4104" s="4"/>
      <c r="F4104" s="1"/>
      <c r="G4104" s="1"/>
      <c r="H4104" s="1"/>
    </row>
    <row r="4105" spans="1:8" ht="15.5">
      <c r="A4105" s="3"/>
      <c r="B4105" s="2"/>
      <c r="C4105" s="2"/>
      <c r="D4105" s="4"/>
      <c r="E4105" s="4"/>
      <c r="F4105" s="1"/>
      <c r="G4105" s="1"/>
      <c r="H4105" s="1"/>
    </row>
    <row r="4106" spans="1:8" ht="15.5">
      <c r="A4106" s="3"/>
      <c r="B4106" s="2"/>
      <c r="C4106" s="2"/>
      <c r="D4106" s="4"/>
      <c r="E4106" s="4"/>
      <c r="F4106" s="1"/>
      <c r="G4106" s="1"/>
      <c r="H4106" s="1"/>
    </row>
    <row r="4107" spans="1:8" ht="15.5">
      <c r="A4107" s="3"/>
      <c r="B4107" s="2"/>
      <c r="C4107" s="2"/>
      <c r="D4107" s="4"/>
      <c r="E4107" s="4"/>
      <c r="F4107" s="1"/>
      <c r="G4107" s="1"/>
      <c r="H4107" s="1"/>
    </row>
    <row r="4108" spans="1:8" ht="15.5">
      <c r="A4108" s="3"/>
      <c r="B4108" s="2"/>
      <c r="C4108" s="2"/>
      <c r="D4108" s="4"/>
      <c r="E4108" s="4"/>
      <c r="F4108" s="1"/>
      <c r="G4108" s="1"/>
      <c r="H4108" s="1"/>
    </row>
    <row r="4109" spans="1:8" ht="15.5">
      <c r="A4109" s="3"/>
      <c r="B4109" s="2"/>
      <c r="C4109" s="2"/>
      <c r="D4109" s="4"/>
      <c r="E4109" s="4"/>
      <c r="F4109" s="1"/>
      <c r="G4109" s="1"/>
      <c r="H4109" s="1"/>
    </row>
    <row r="4110" spans="1:8" ht="15.5">
      <c r="A4110" s="3"/>
      <c r="B4110" s="2"/>
      <c r="C4110" s="2"/>
      <c r="D4110" s="4"/>
      <c r="E4110" s="4"/>
      <c r="F4110" s="1"/>
      <c r="G4110" s="1"/>
      <c r="H4110" s="1"/>
    </row>
    <row r="4111" spans="1:8" ht="15.5">
      <c r="A4111" s="3"/>
      <c r="B4111" s="2"/>
      <c r="C4111" s="2"/>
      <c r="D4111" s="4"/>
      <c r="E4111" s="4"/>
      <c r="F4111" s="1"/>
      <c r="G4111" s="1"/>
      <c r="H4111" s="1"/>
    </row>
    <row r="4112" spans="1:8" ht="15.5">
      <c r="A4112" s="3"/>
      <c r="B4112" s="2"/>
      <c r="C4112" s="2"/>
      <c r="D4112" s="4"/>
      <c r="E4112" s="4"/>
      <c r="F4112" s="1"/>
      <c r="G4112" s="1"/>
      <c r="H4112" s="1"/>
    </row>
    <row r="4113" spans="1:8" ht="15.5">
      <c r="A4113" s="3"/>
      <c r="B4113" s="2"/>
      <c r="C4113" s="2"/>
      <c r="D4113" s="4"/>
      <c r="E4113" s="4"/>
      <c r="F4113" s="1"/>
      <c r="G4113" s="1"/>
      <c r="H4113" s="1"/>
    </row>
    <row r="4114" spans="1:8" ht="15.5">
      <c r="A4114" s="3"/>
      <c r="B4114" s="2"/>
      <c r="C4114" s="2"/>
      <c r="D4114" s="4"/>
      <c r="E4114" s="4"/>
      <c r="F4114" s="1"/>
      <c r="G4114" s="1"/>
      <c r="H4114" s="1"/>
    </row>
    <row r="4115" spans="1:8" ht="15.5">
      <c r="A4115" s="3"/>
      <c r="B4115" s="2"/>
      <c r="C4115" s="2"/>
      <c r="D4115" s="4"/>
      <c r="E4115" s="4"/>
      <c r="F4115" s="1"/>
      <c r="G4115" s="1"/>
      <c r="H4115" s="1"/>
    </row>
    <row r="4116" spans="1:8" ht="15.5">
      <c r="A4116" s="3"/>
      <c r="B4116" s="2"/>
      <c r="C4116" s="2"/>
      <c r="D4116" s="4"/>
      <c r="E4116" s="4"/>
      <c r="F4116" s="1"/>
      <c r="G4116" s="1"/>
      <c r="H4116" s="1"/>
    </row>
    <row r="4117" spans="1:8" ht="15.5">
      <c r="A4117" s="3"/>
      <c r="B4117" s="2"/>
      <c r="C4117" s="2"/>
      <c r="D4117" s="4"/>
      <c r="E4117" s="4"/>
      <c r="F4117" s="1"/>
      <c r="G4117" s="1"/>
      <c r="H4117" s="1"/>
    </row>
    <row r="4118" spans="1:8" ht="15.5">
      <c r="A4118" s="3"/>
      <c r="B4118" s="2"/>
      <c r="C4118" s="2"/>
      <c r="D4118" s="4"/>
      <c r="E4118" s="4"/>
      <c r="F4118" s="1"/>
      <c r="G4118" s="1"/>
      <c r="H4118" s="1"/>
    </row>
    <row r="4119" spans="1:8" ht="15.5">
      <c r="A4119" s="3"/>
      <c r="B4119" s="2"/>
      <c r="C4119" s="2"/>
      <c r="D4119" s="4"/>
      <c r="E4119" s="4"/>
      <c r="F4119" s="1"/>
      <c r="G4119" s="1"/>
      <c r="H4119" s="1"/>
    </row>
    <row r="4120" spans="1:8" ht="15.5">
      <c r="A4120" s="3"/>
      <c r="B4120" s="2"/>
      <c r="C4120" s="2"/>
      <c r="D4120" s="4"/>
      <c r="E4120" s="4"/>
      <c r="F4120" s="1"/>
      <c r="G4120" s="1"/>
      <c r="H4120" s="1"/>
    </row>
    <row r="4121" spans="1:8" ht="15.5">
      <c r="A4121" s="3"/>
      <c r="B4121" s="2"/>
      <c r="C4121" s="2"/>
      <c r="D4121" s="4"/>
      <c r="E4121" s="4"/>
      <c r="F4121" s="1"/>
      <c r="G4121" s="1"/>
      <c r="H4121" s="1"/>
    </row>
    <row r="4122" spans="1:8" ht="15.5">
      <c r="A4122" s="3"/>
      <c r="B4122" s="2"/>
      <c r="C4122" s="758" t="s">
        <v>877</v>
      </c>
      <c r="D4122" s="758"/>
      <c r="E4122" s="758"/>
      <c r="F4122" s="758"/>
      <c r="G4122" s="758"/>
      <c r="H4122" s="1"/>
    </row>
    <row r="4123" spans="1:8" ht="15.5">
      <c r="A4123" s="3"/>
      <c r="B4123" s="2"/>
      <c r="C4123" s="758"/>
      <c r="D4123" s="758"/>
      <c r="E4123" s="758"/>
      <c r="F4123" s="758"/>
      <c r="G4123" s="758"/>
      <c r="H4123" s="1"/>
    </row>
    <row r="4124" spans="1:8" ht="15.5">
      <c r="A4124" s="3"/>
      <c r="B4124" s="2"/>
      <c r="C4124" s="758"/>
      <c r="D4124" s="758"/>
      <c r="E4124" s="758"/>
      <c r="F4124" s="758"/>
      <c r="G4124" s="758"/>
      <c r="H4124" s="1"/>
    </row>
    <row r="4125" spans="1:8" ht="15.5">
      <c r="A4125" s="3"/>
      <c r="B4125" s="2"/>
      <c r="C4125" s="758"/>
      <c r="D4125" s="758"/>
      <c r="E4125" s="758"/>
      <c r="F4125" s="758"/>
      <c r="G4125" s="758"/>
      <c r="H4125" s="1"/>
    </row>
    <row r="4126" spans="1:8" ht="15.5">
      <c r="A4126" s="3"/>
      <c r="B4126" s="2"/>
      <c r="C4126" s="758"/>
      <c r="D4126" s="758"/>
      <c r="E4126" s="758"/>
      <c r="F4126" s="758"/>
      <c r="G4126" s="758"/>
      <c r="H4126" s="1"/>
    </row>
    <row r="4127" spans="1:8" ht="15.5">
      <c r="A4127" s="3"/>
      <c r="B4127" s="2"/>
      <c r="C4127" s="758"/>
      <c r="D4127" s="758"/>
      <c r="E4127" s="758"/>
      <c r="F4127" s="758"/>
      <c r="G4127" s="758"/>
      <c r="H4127" s="1"/>
    </row>
    <row r="4128" spans="1:8" ht="15.5">
      <c r="A4128" s="3"/>
      <c r="B4128" s="2"/>
      <c r="C4128" s="758"/>
      <c r="D4128" s="758"/>
      <c r="E4128" s="758"/>
      <c r="F4128" s="758"/>
      <c r="G4128" s="758"/>
      <c r="H4128" s="1"/>
    </row>
    <row r="4129" spans="1:11" ht="15.5">
      <c r="A4129" s="3"/>
      <c r="B4129" s="2"/>
      <c r="C4129" s="758"/>
      <c r="D4129" s="758"/>
      <c r="E4129" s="758"/>
      <c r="F4129" s="758"/>
      <c r="G4129" s="758"/>
      <c r="H4129" s="1"/>
    </row>
    <row r="4130" spans="1:11" ht="15.5">
      <c r="A4130" s="3"/>
      <c r="B4130" s="2"/>
      <c r="C4130" s="758"/>
      <c r="D4130" s="758"/>
      <c r="E4130" s="758"/>
      <c r="F4130" s="758"/>
      <c r="G4130" s="758"/>
      <c r="H4130" s="1"/>
    </row>
    <row r="4131" spans="1:11" ht="15.5">
      <c r="A4131" s="3"/>
      <c r="B4131" s="2"/>
      <c r="C4131" s="2"/>
      <c r="D4131" s="4"/>
      <c r="E4131" s="4"/>
      <c r="F4131" s="1"/>
      <c r="G4131" s="1"/>
      <c r="H4131" s="1"/>
    </row>
    <row r="4132" spans="1:11" ht="15.5">
      <c r="A4132" s="3"/>
      <c r="B4132" s="2"/>
      <c r="C4132" s="2"/>
      <c r="D4132" s="4"/>
      <c r="E4132" s="4"/>
      <c r="F4132" s="1"/>
      <c r="G4132" s="1"/>
      <c r="H4132" s="1"/>
      <c r="I4132" s="44">
        <f>SUM(I31:I4131)</f>
        <v>52238571134.499985</v>
      </c>
      <c r="J4132" s="44">
        <f>SUM(J32:J4131)</f>
        <v>46508871887.909996</v>
      </c>
      <c r="K4132" s="44">
        <f>SUM(K32:K4131)</f>
        <v>5712406989.6700001</v>
      </c>
    </row>
    <row r="4133" spans="1:11" ht="15.5">
      <c r="A4133" s="3"/>
      <c r="B4133" s="2"/>
      <c r="C4133" s="2"/>
      <c r="D4133" s="4"/>
      <c r="E4133" s="4"/>
      <c r="F4133" s="1"/>
      <c r="G4133" s="1"/>
      <c r="H4133" s="1"/>
      <c r="K4133" s="239" t="s">
        <v>217</v>
      </c>
    </row>
    <row r="4134" spans="1:11" ht="15.5">
      <c r="A4134" s="3"/>
      <c r="B4134" s="2"/>
      <c r="C4134" s="2"/>
      <c r="D4134" s="4"/>
      <c r="E4134" s="4"/>
      <c r="F4134" s="1"/>
      <c r="G4134" s="1"/>
      <c r="H4134" s="1"/>
      <c r="K4134" s="240" t="s">
        <v>218</v>
      </c>
    </row>
    <row r="4135" spans="1:11" ht="15.5">
      <c r="A4135" s="3"/>
      <c r="B4135" s="2"/>
      <c r="C4135" s="2"/>
      <c r="D4135" s="4"/>
      <c r="E4135" s="4"/>
      <c r="F4135" s="1"/>
      <c r="G4135" s="1"/>
      <c r="H4135" s="1"/>
      <c r="J4135" s="44">
        <f>SUM(I4132-J4132)</f>
        <v>5729699246.5899887</v>
      </c>
      <c r="K4135" s="44">
        <f>SUM(K4132/2)</f>
        <v>2856203494.835</v>
      </c>
    </row>
    <row r="4136" spans="1:11" ht="15.5">
      <c r="A4136" s="3"/>
      <c r="B4136" s="2"/>
      <c r="C4136" s="2"/>
      <c r="D4136" s="4"/>
      <c r="E4136" s="4"/>
      <c r="F4136" s="1"/>
      <c r="G4136" s="1"/>
      <c r="H4136" s="1"/>
    </row>
    <row r="4137" spans="1:11" ht="15.5">
      <c r="A4137" s="3"/>
      <c r="B4137" s="2"/>
      <c r="D4137" s="4"/>
      <c r="E4137" s="4"/>
      <c r="F4137" s="1"/>
      <c r="G4137" s="1"/>
      <c r="H4137" s="1"/>
    </row>
    <row r="4138" spans="1:11">
      <c r="J4138" s="44" t="s">
        <v>506</v>
      </c>
    </row>
    <row r="4142" spans="1:11" ht="15.5">
      <c r="C4142" s="2"/>
    </row>
  </sheetData>
  <mergeCells count="378">
    <mergeCell ref="A1:H1"/>
    <mergeCell ref="A2:H2"/>
    <mergeCell ref="A3:H3"/>
    <mergeCell ref="A4:H4"/>
    <mergeCell ref="A39:C39"/>
    <mergeCell ref="A6:E6"/>
    <mergeCell ref="A3982:H3982"/>
    <mergeCell ref="A3983:H3983"/>
    <mergeCell ref="A3984:H3984"/>
    <mergeCell ref="A93:C93"/>
    <mergeCell ref="A109:H109"/>
    <mergeCell ref="A55:H55"/>
    <mergeCell ref="A56:H56"/>
    <mergeCell ref="A57:H57"/>
    <mergeCell ref="A60:E60"/>
    <mergeCell ref="A3932:H3932"/>
    <mergeCell ref="A3933:H3933"/>
    <mergeCell ref="A3934:H3934"/>
    <mergeCell ref="A110:H110"/>
    <mergeCell ref="A111:H111"/>
    <mergeCell ref="A149:C149"/>
    <mergeCell ref="A114:D114"/>
    <mergeCell ref="A165:H165"/>
    <mergeCell ref="A201:C201"/>
    <mergeCell ref="A168:E168"/>
    <mergeCell ref="A163:H163"/>
    <mergeCell ref="A164:H164"/>
    <mergeCell ref="A310:C310"/>
    <mergeCell ref="A328:H328"/>
    <mergeCell ref="A329:H329"/>
    <mergeCell ref="A332:E332"/>
    <mergeCell ref="A367:C367"/>
    <mergeCell ref="A383:H383"/>
    <mergeCell ref="A217:H217"/>
    <mergeCell ref="A218:H218"/>
    <mergeCell ref="A219:H219"/>
    <mergeCell ref="A222:E222"/>
    <mergeCell ref="A255:C255"/>
    <mergeCell ref="A327:H327"/>
    <mergeCell ref="A272:H272"/>
    <mergeCell ref="A273:H273"/>
    <mergeCell ref="A274:H274"/>
    <mergeCell ref="A277:E277"/>
    <mergeCell ref="A386:E386"/>
    <mergeCell ref="A419:C419"/>
    <mergeCell ref="A381:H381"/>
    <mergeCell ref="A382:H382"/>
    <mergeCell ref="A485:C485"/>
    <mergeCell ref="A492:H492"/>
    <mergeCell ref="A436:H436"/>
    <mergeCell ref="A437:H437"/>
    <mergeCell ref="A438:H438"/>
    <mergeCell ref="A441:E441"/>
    <mergeCell ref="A493:H493"/>
    <mergeCell ref="A494:H494"/>
    <mergeCell ref="A497:F497"/>
    <mergeCell ref="A530:C530"/>
    <mergeCell ref="A583:C583"/>
    <mergeCell ref="A599:H599"/>
    <mergeCell ref="A545:H545"/>
    <mergeCell ref="A546:H546"/>
    <mergeCell ref="A547:H547"/>
    <mergeCell ref="A550:E550"/>
    <mergeCell ref="A691:C691"/>
    <mergeCell ref="A654:H654"/>
    <mergeCell ref="A655:H655"/>
    <mergeCell ref="A707:H707"/>
    <mergeCell ref="A708:H708"/>
    <mergeCell ref="A709:H709"/>
    <mergeCell ref="A600:H600"/>
    <mergeCell ref="A601:H601"/>
    <mergeCell ref="A604:E604"/>
    <mergeCell ref="A637:C637"/>
    <mergeCell ref="A656:H656"/>
    <mergeCell ref="A855:C855"/>
    <mergeCell ref="A869:H869"/>
    <mergeCell ref="A815:H815"/>
    <mergeCell ref="A816:H816"/>
    <mergeCell ref="A817:H817"/>
    <mergeCell ref="A745:C745"/>
    <mergeCell ref="A763:H763"/>
    <mergeCell ref="A766:E766"/>
    <mergeCell ref="A803:C803"/>
    <mergeCell ref="A761:H761"/>
    <mergeCell ref="A762:H762"/>
    <mergeCell ref="A870:H870"/>
    <mergeCell ref="A871:H871"/>
    <mergeCell ref="A906:C906"/>
    <mergeCell ref="A925:H925"/>
    <mergeCell ref="A928:F928"/>
    <mergeCell ref="A961:C961"/>
    <mergeCell ref="A923:H923"/>
    <mergeCell ref="A924:H924"/>
    <mergeCell ref="A1012:C1012"/>
    <mergeCell ref="A977:H977"/>
    <mergeCell ref="A978:H978"/>
    <mergeCell ref="A979:H979"/>
    <mergeCell ref="A3945:C3945"/>
    <mergeCell ref="A1036:E1036"/>
    <mergeCell ref="A1069:C1069"/>
    <mergeCell ref="A1087:H1087"/>
    <mergeCell ref="A1123:C1123"/>
    <mergeCell ref="A1090:F1090"/>
    <mergeCell ref="A1085:H1085"/>
    <mergeCell ref="A1086:H1086"/>
    <mergeCell ref="A1031:H1031"/>
    <mergeCell ref="A1032:H1032"/>
    <mergeCell ref="A1033:H1033"/>
    <mergeCell ref="A1195:H1195"/>
    <mergeCell ref="A1196:H1196"/>
    <mergeCell ref="A1199:E1199"/>
    <mergeCell ref="A1234:C1234"/>
    <mergeCell ref="A1251:H1251"/>
    <mergeCell ref="A1254:E1254"/>
    <mergeCell ref="A1178:C1178"/>
    <mergeCell ref="A1194:H1194"/>
    <mergeCell ref="A1140:H1140"/>
    <mergeCell ref="A1141:H1141"/>
    <mergeCell ref="A1142:H1142"/>
    <mergeCell ref="A1145:F1145"/>
    <mergeCell ref="A1359:H1359"/>
    <mergeCell ref="A1360:H1360"/>
    <mergeCell ref="A1363:E1363"/>
    <mergeCell ref="A1396:C1396"/>
    <mergeCell ref="A1414:H1414"/>
    <mergeCell ref="A1417:E1417"/>
    <mergeCell ref="A1288:C1288"/>
    <mergeCell ref="A1249:H1249"/>
    <mergeCell ref="A1250:H1250"/>
    <mergeCell ref="A1353:C1353"/>
    <mergeCell ref="A1358:H1358"/>
    <mergeCell ref="A1303:H1303"/>
    <mergeCell ref="A1304:H1304"/>
    <mergeCell ref="A1305:H1305"/>
    <mergeCell ref="A1308:E1308"/>
    <mergeCell ref="A1457:C1457"/>
    <mergeCell ref="A1412:H1412"/>
    <mergeCell ref="A1413:H1413"/>
    <mergeCell ref="A1505:C1505"/>
    <mergeCell ref="A1521:H1521"/>
    <mergeCell ref="A1467:H1467"/>
    <mergeCell ref="A1468:H1468"/>
    <mergeCell ref="A1469:H1469"/>
    <mergeCell ref="A1472:E1472"/>
    <mergeCell ref="A1522:H1522"/>
    <mergeCell ref="A1523:H1523"/>
    <mergeCell ref="A1526:E1526"/>
    <mergeCell ref="A1570:C1570"/>
    <mergeCell ref="A1578:H1578"/>
    <mergeCell ref="A1614:C1614"/>
    <mergeCell ref="A1581:F1581"/>
    <mergeCell ref="A1576:H1576"/>
    <mergeCell ref="A1577:H1577"/>
    <mergeCell ref="A1684:H1684"/>
    <mergeCell ref="A1685:H1685"/>
    <mergeCell ref="A1688:E1688"/>
    <mergeCell ref="A1721:C1721"/>
    <mergeCell ref="A1738:H1738"/>
    <mergeCell ref="A1741:E1741"/>
    <mergeCell ref="A1667:C1667"/>
    <mergeCell ref="A1683:H1683"/>
    <mergeCell ref="A1629:H1629"/>
    <mergeCell ref="A1630:H1630"/>
    <mergeCell ref="A1631:H1631"/>
    <mergeCell ref="A1634:E1634"/>
    <mergeCell ref="A1933:E1933"/>
    <mergeCell ref="A1778:C1778"/>
    <mergeCell ref="A1736:H1736"/>
    <mergeCell ref="A1737:H1737"/>
    <mergeCell ref="A1829:C1829"/>
    <mergeCell ref="A1847:H1847"/>
    <mergeCell ref="A1792:H1792"/>
    <mergeCell ref="A1793:H1793"/>
    <mergeCell ref="A1794:H1794"/>
    <mergeCell ref="A1797:E1797"/>
    <mergeCell ref="A1848:H1848"/>
    <mergeCell ref="A1849:H1849"/>
    <mergeCell ref="A1852:E1852"/>
    <mergeCell ref="A1885:C1885"/>
    <mergeCell ref="A1931:C1931"/>
    <mergeCell ref="A1901:H1901"/>
    <mergeCell ref="A1902:H1902"/>
    <mergeCell ref="A1903:H1903"/>
    <mergeCell ref="A1905:E1905"/>
    <mergeCell ref="A2116:H2116"/>
    <mergeCell ref="A3680:H3680"/>
    <mergeCell ref="A3681:H3681"/>
    <mergeCell ref="A2658:H2658"/>
    <mergeCell ref="A2659:H2659"/>
    <mergeCell ref="A2866:H2866"/>
    <mergeCell ref="A2867:H2867"/>
    <mergeCell ref="A2868:H2868"/>
    <mergeCell ref="A2170:B2170"/>
    <mergeCell ref="E2170:F2170"/>
    <mergeCell ref="A3677:C3677"/>
    <mergeCell ref="A2603:H2603"/>
    <mergeCell ref="A2604:H2604"/>
    <mergeCell ref="A2605:H2605"/>
    <mergeCell ref="A2608:E2608"/>
    <mergeCell ref="A2638:C2638"/>
    <mergeCell ref="A2967:H2967"/>
    <mergeCell ref="A2714:H2714"/>
    <mergeCell ref="A2717:E2717"/>
    <mergeCell ref="A2712:H2712"/>
    <mergeCell ref="A2171:H2171"/>
    <mergeCell ref="A2117:H2117"/>
    <mergeCell ref="A2172:H2172"/>
    <mergeCell ref="A2173:H2173"/>
    <mergeCell ref="A2176:F2176"/>
    <mergeCell ref="A2212:C2212"/>
    <mergeCell ref="A2441:H2441"/>
    <mergeCell ref="A2442:H2442"/>
    <mergeCell ref="A2388:H2388"/>
    <mergeCell ref="A2389:H2389"/>
    <mergeCell ref="A2392:E2392"/>
    <mergeCell ref="A2426:C2426"/>
    <mergeCell ref="A2373:C2373"/>
    <mergeCell ref="A2387:H2387"/>
    <mergeCell ref="A2333:H2333"/>
    <mergeCell ref="A2334:H2334"/>
    <mergeCell ref="A2335:H2335"/>
    <mergeCell ref="A2338:E2338"/>
    <mergeCell ref="A2225:H2225"/>
    <mergeCell ref="A2446:E2446"/>
    <mergeCell ref="A2474:C2474"/>
    <mergeCell ref="A2530:C2530"/>
    <mergeCell ref="A2549:H2549"/>
    <mergeCell ref="A2550:H2550"/>
    <mergeCell ref="A2822:F2822"/>
    <mergeCell ref="A2786:C2786"/>
    <mergeCell ref="A2817:H2817"/>
    <mergeCell ref="A2536:B2536"/>
    <mergeCell ref="E2536:F2536"/>
    <mergeCell ref="A2495:H2495"/>
    <mergeCell ref="A2496:H2496"/>
    <mergeCell ref="A2497:H2497"/>
    <mergeCell ref="A2500:E2500"/>
    <mergeCell ref="A2660:H2660"/>
    <mergeCell ref="A2663:E2663"/>
    <mergeCell ref="A2693:C2693"/>
    <mergeCell ref="A2747:C2747"/>
    <mergeCell ref="A2713:H2713"/>
    <mergeCell ref="A2767:H2767"/>
    <mergeCell ref="A2768:H2768"/>
    <mergeCell ref="A2769:H2769"/>
    <mergeCell ref="A2818:H2818"/>
    <mergeCell ref="A2819:H2819"/>
    <mergeCell ref="C4122:G4130"/>
    <mergeCell ref="A3473:H3473"/>
    <mergeCell ref="A3474:H3474"/>
    <mergeCell ref="A3477:E3477"/>
    <mergeCell ref="A3486:C3486"/>
    <mergeCell ref="A3522:H3522"/>
    <mergeCell ref="A3139:C3139"/>
    <mergeCell ref="A3083:C3083"/>
    <mergeCell ref="A3118:H3118"/>
    <mergeCell ref="A3217:H3217"/>
    <mergeCell ref="A3218:H3218"/>
    <mergeCell ref="A3168:H3168"/>
    <mergeCell ref="A3169:H3169"/>
    <mergeCell ref="A3170:H3170"/>
    <mergeCell ref="A3203:C3203"/>
    <mergeCell ref="A3173:F3173"/>
    <mergeCell ref="A3119:H3119"/>
    <mergeCell ref="A3120:H3120"/>
    <mergeCell ref="A4025:C4025"/>
    <mergeCell ref="A3431:C3431"/>
    <mergeCell ref="A3382:C3382"/>
    <mergeCell ref="A3323:H3323"/>
    <mergeCell ref="A3338:C3338"/>
    <mergeCell ref="A3270:H3270"/>
    <mergeCell ref="A3749:C3749"/>
    <mergeCell ref="A3832:H3832"/>
    <mergeCell ref="A3833:H3833"/>
    <mergeCell ref="A2585:C2585"/>
    <mergeCell ref="A2443:H2443"/>
    <mergeCell ref="A3573:H3573"/>
    <mergeCell ref="A3575:H3575"/>
    <mergeCell ref="A3422:H3422"/>
    <mergeCell ref="A3423:H3423"/>
    <mergeCell ref="A3424:H3424"/>
    <mergeCell ref="A3427:E3427"/>
    <mergeCell ref="A3567:B3567"/>
    <mergeCell ref="E3567:F3567"/>
    <mergeCell ref="A3523:H3523"/>
    <mergeCell ref="A3524:H3524"/>
    <mergeCell ref="A3527:E3527"/>
    <mergeCell ref="A3542:C3542"/>
    <mergeCell ref="A3237:C3237"/>
    <mergeCell ref="A3067:H3067"/>
    <mergeCell ref="A3068:H3068"/>
    <mergeCell ref="A2919:H2919"/>
    <mergeCell ref="A2930:C2930"/>
    <mergeCell ref="A3018:H3018"/>
    <mergeCell ref="A2884:C2884"/>
    <mergeCell ref="A1957:H1957"/>
    <mergeCell ref="A1958:H1958"/>
    <mergeCell ref="A1959:H1959"/>
    <mergeCell ref="A1961:E1961"/>
    <mergeCell ref="A1995:C1995"/>
    <mergeCell ref="A3733:H3733"/>
    <mergeCell ref="A3697:C3697"/>
    <mergeCell ref="A3731:H3731"/>
    <mergeCell ref="A2280:H2280"/>
    <mergeCell ref="A2281:H2281"/>
    <mergeCell ref="A3472:H3472"/>
    <mergeCell ref="A3732:H3732"/>
    <mergeCell ref="A3682:H3682"/>
    <mergeCell ref="A3626:H3626"/>
    <mergeCell ref="A3578:E3578"/>
    <mergeCell ref="A3593:C3593"/>
    <mergeCell ref="A3624:H3624"/>
    <mergeCell ref="A3625:H3625"/>
    <mergeCell ref="A2284:E2284"/>
    <mergeCell ref="A2320:C2320"/>
    <mergeCell ref="A2551:H2551"/>
    <mergeCell ref="A3574:H3574"/>
    <mergeCell ref="A3019:H3019"/>
    <mergeCell ref="A2980:C2980"/>
    <mergeCell ref="A2008:H2008"/>
    <mergeCell ref="A2006:B2006"/>
    <mergeCell ref="E2006:F2006"/>
    <mergeCell ref="A2279:H2279"/>
    <mergeCell ref="A2009:H2009"/>
    <mergeCell ref="A2010:H2010"/>
    <mergeCell ref="A2046:C2046"/>
    <mergeCell ref="A2013:F2013"/>
    <mergeCell ref="A2227:H2227"/>
    <mergeCell ref="A2230:E2230"/>
    <mergeCell ref="A2266:C2266"/>
    <mergeCell ref="A2118:H2118"/>
    <mergeCell ref="A2121:E2121"/>
    <mergeCell ref="A2064:H2064"/>
    <mergeCell ref="A2067:F2067"/>
    <mergeCell ref="A2101:C2101"/>
    <mergeCell ref="A2115:B2115"/>
    <mergeCell ref="E2115:F2115"/>
    <mergeCell ref="A2061:B2061"/>
    <mergeCell ref="E2061:F2061"/>
    <mergeCell ref="A2062:H2062"/>
    <mergeCell ref="A2063:H2063"/>
    <mergeCell ref="A2161:C2161"/>
    <mergeCell ref="A2226:H2226"/>
    <mergeCell ref="A3219:H3219"/>
    <mergeCell ref="A2831:C2831"/>
    <mergeCell ref="A3022:F3022"/>
    <mergeCell ref="A3035:C3035"/>
    <mergeCell ref="A3017:H3017"/>
    <mergeCell ref="A2917:H2917"/>
    <mergeCell ref="A2918:H2918"/>
    <mergeCell ref="A2968:H2968"/>
    <mergeCell ref="A2969:H2969"/>
    <mergeCell ref="A3069:H3069"/>
    <mergeCell ref="A2871:F2871"/>
    <mergeCell ref="A4036:H4036"/>
    <mergeCell ref="A4037:H4037"/>
    <mergeCell ref="A4038:H4038"/>
    <mergeCell ref="A4041:F4041"/>
    <mergeCell ref="A4080:B4080"/>
    <mergeCell ref="A3268:H3268"/>
    <mergeCell ref="A3269:H3269"/>
    <mergeCell ref="A3372:H3372"/>
    <mergeCell ref="A3373:H3373"/>
    <mergeCell ref="A3322:H3322"/>
    <mergeCell ref="A3273:F3273"/>
    <mergeCell ref="A3374:H3374"/>
    <mergeCell ref="A3294:C3294"/>
    <mergeCell ref="A3321:H3321"/>
    <mergeCell ref="A3781:H3781"/>
    <mergeCell ref="A3782:H3782"/>
    <mergeCell ref="A3783:H3783"/>
    <mergeCell ref="A3799:C3799"/>
    <mergeCell ref="A3884:H3884"/>
    <mergeCell ref="A3895:C3895"/>
    <mergeCell ref="A3834:H3834"/>
    <mergeCell ref="A3848:C3848"/>
    <mergeCell ref="A3882:H3882"/>
    <mergeCell ref="A3883:H3883"/>
  </mergeCells>
  <phoneticPr fontId="9" type="noConversion"/>
  <pageMargins left="0.5" right="0.25" top="1" bottom="0.5" header="0.5" footer="0.5"/>
  <pageSetup paperSize="9" orientation="portrait" r:id="rId1"/>
  <headerFooter alignWithMargins="0">
    <oddFooter>&amp;L
&amp;8&amp;Z&amp;F&amp;R
&amp;8&amp;P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abSelected="1" view="pageBreakPreview" topLeftCell="A41" zoomScaleSheetLayoutView="100" workbookViewId="0">
      <selection activeCell="D51" sqref="D51"/>
    </sheetView>
  </sheetViews>
  <sheetFormatPr defaultRowHeight="13"/>
  <cols>
    <col min="1" max="1" width="4.7265625" style="208" customWidth="1"/>
    <col min="2" max="2" width="26.453125" customWidth="1"/>
    <col min="3" max="3" width="3.54296875" style="208" customWidth="1"/>
    <col min="4" max="4" width="20.7265625" style="230" customWidth="1"/>
    <col min="5" max="6" width="20.1796875" style="44" bestFit="1" customWidth="1"/>
  </cols>
  <sheetData>
    <row r="1" spans="1:6" ht="17.5">
      <c r="A1" s="705" t="s">
        <v>220</v>
      </c>
      <c r="B1" s="705"/>
      <c r="C1" s="705"/>
      <c r="D1" s="705"/>
      <c r="E1" s="705"/>
      <c r="F1" s="705"/>
    </row>
    <row r="2" spans="1:6" ht="12.5">
      <c r="A2" s="661" t="s">
        <v>221</v>
      </c>
      <c r="B2" s="661"/>
      <c r="C2" s="661"/>
      <c r="D2" s="661"/>
      <c r="E2" s="661"/>
      <c r="F2" s="661"/>
    </row>
    <row r="3" spans="1:6" ht="12.5">
      <c r="A3" s="661" t="s">
        <v>222</v>
      </c>
      <c r="B3" s="661"/>
      <c r="C3" s="661"/>
      <c r="D3" s="661"/>
      <c r="E3" s="661"/>
      <c r="F3" s="661"/>
    </row>
    <row r="5" spans="1:6">
      <c r="A5" s="682" t="s">
        <v>799</v>
      </c>
      <c r="B5" s="682"/>
      <c r="C5" s="682"/>
      <c r="D5" s="682"/>
      <c r="E5" s="682"/>
      <c r="F5" s="682"/>
    </row>
    <row r="6" spans="1:6" ht="13.5" thickBot="1"/>
    <row r="7" spans="1:6" ht="14" thickTop="1" thickBot="1">
      <c r="A7" s="314" t="s">
        <v>223</v>
      </c>
      <c r="B7" s="315" t="s">
        <v>224</v>
      </c>
      <c r="C7" s="315" t="s">
        <v>225</v>
      </c>
      <c r="D7" s="316" t="s">
        <v>226</v>
      </c>
      <c r="E7" s="316" t="s">
        <v>227</v>
      </c>
      <c r="F7" s="317" t="s">
        <v>228</v>
      </c>
    </row>
    <row r="8" spans="1:6" ht="13.5" thickTop="1">
      <c r="A8" s="775"/>
      <c r="B8" s="776"/>
      <c r="C8" s="318"/>
      <c r="D8" s="319"/>
      <c r="E8" s="320"/>
      <c r="F8" s="321"/>
    </row>
    <row r="9" spans="1:6" ht="14">
      <c r="A9" s="255">
        <v>1</v>
      </c>
      <c r="B9" s="42" t="s">
        <v>229</v>
      </c>
      <c r="C9" s="244">
        <v>1</v>
      </c>
      <c r="D9" s="245">
        <f>'GL-22'!H39</f>
        <v>-804798850.37999988</v>
      </c>
      <c r="E9" s="246"/>
      <c r="F9" s="322">
        <f>-SUM(D9)</f>
        <v>804798850.37999988</v>
      </c>
    </row>
    <row r="10" spans="1:6" ht="14">
      <c r="A10" s="255">
        <v>2</v>
      </c>
      <c r="B10" s="42" t="s">
        <v>230</v>
      </c>
      <c r="C10" s="244">
        <v>2</v>
      </c>
      <c r="D10" s="245">
        <f>'GL-22'!H93</f>
        <v>-1814279891.8799999</v>
      </c>
      <c r="E10" s="246"/>
      <c r="F10" s="322">
        <f t="shared" ref="F10:F17" si="0">-SUM(D10)</f>
        <v>1814279891.8799999</v>
      </c>
    </row>
    <row r="11" spans="1:6" ht="14">
      <c r="A11" s="255">
        <v>3</v>
      </c>
      <c r="B11" s="42" t="s">
        <v>231</v>
      </c>
      <c r="C11" s="244">
        <v>3</v>
      </c>
      <c r="D11" s="245">
        <f>'GL-22'!H149</f>
        <v>-5964828585.8399992</v>
      </c>
      <c r="E11" s="246"/>
      <c r="F11" s="322">
        <f t="shared" si="0"/>
        <v>5964828585.8399992</v>
      </c>
    </row>
    <row r="12" spans="1:6" ht="14">
      <c r="A12" s="255">
        <v>4</v>
      </c>
      <c r="B12" s="42" t="s">
        <v>232</v>
      </c>
      <c r="C12" s="244">
        <v>4</v>
      </c>
      <c r="D12" s="245">
        <f>'GL-22'!H201</f>
        <v>0</v>
      </c>
      <c r="E12" s="246">
        <f>SUM(D12)</f>
        <v>0</v>
      </c>
      <c r="F12" s="322"/>
    </row>
    <row r="13" spans="1:6" ht="14">
      <c r="A13" s="255">
        <v>5</v>
      </c>
      <c r="B13" s="42" t="s">
        <v>211</v>
      </c>
      <c r="C13" s="244">
        <v>5</v>
      </c>
      <c r="D13" s="245">
        <f>'GL-22'!H255</f>
        <v>-54008820.890000001</v>
      </c>
      <c r="E13" s="246"/>
      <c r="F13" s="322">
        <f t="shared" si="0"/>
        <v>54008820.890000001</v>
      </c>
    </row>
    <row r="14" spans="1:6" ht="14">
      <c r="A14" s="255">
        <v>6</v>
      </c>
      <c r="B14" s="42" t="s">
        <v>212</v>
      </c>
      <c r="C14" s="244">
        <v>6</v>
      </c>
      <c r="D14" s="245">
        <f>'GL-22'!H310</f>
        <v>-234053882.26999998</v>
      </c>
      <c r="E14" s="246"/>
      <c r="F14" s="322">
        <f t="shared" si="0"/>
        <v>234053882.26999998</v>
      </c>
    </row>
    <row r="15" spans="1:6" ht="14">
      <c r="A15" s="255">
        <v>7</v>
      </c>
      <c r="B15" s="42" t="s">
        <v>233</v>
      </c>
      <c r="C15" s="244">
        <v>7</v>
      </c>
      <c r="D15" s="245">
        <f>'GL-22'!H367</f>
        <v>-2223757542.3000002</v>
      </c>
      <c r="E15" s="246"/>
      <c r="F15" s="322">
        <f t="shared" si="0"/>
        <v>2223757542.3000002</v>
      </c>
    </row>
    <row r="16" spans="1:6" ht="14">
      <c r="A16" s="255">
        <v>8</v>
      </c>
      <c r="B16" s="42" t="s">
        <v>234</v>
      </c>
      <c r="C16" s="244">
        <v>8</v>
      </c>
      <c r="D16" s="245">
        <f>'GL-22'!H419</f>
        <v>-645018386.35000002</v>
      </c>
      <c r="E16" s="246"/>
      <c r="F16" s="322">
        <f t="shared" si="0"/>
        <v>645018386.35000002</v>
      </c>
    </row>
    <row r="17" spans="1:6" ht="14">
      <c r="A17" s="255">
        <v>9</v>
      </c>
      <c r="B17" s="42" t="s">
        <v>235</v>
      </c>
      <c r="C17" s="244">
        <v>9</v>
      </c>
      <c r="D17" s="245">
        <f>'GL-22'!H485</f>
        <v>-575720248.6099999</v>
      </c>
      <c r="E17" s="246"/>
      <c r="F17" s="322">
        <f t="shared" si="0"/>
        <v>575720248.6099999</v>
      </c>
    </row>
    <row r="18" spans="1:6" ht="14.5" thickBot="1">
      <c r="A18" s="402">
        <v>10</v>
      </c>
      <c r="B18" s="308" t="s">
        <v>236</v>
      </c>
      <c r="C18" s="313">
        <v>10</v>
      </c>
      <c r="D18" s="250">
        <f>'GL-22'!H530</f>
        <v>1</v>
      </c>
      <c r="E18" s="246">
        <f>D18</f>
        <v>1</v>
      </c>
      <c r="F18" s="322"/>
    </row>
    <row r="19" spans="1:6" ht="15" thickTop="1" thickBot="1">
      <c r="A19" s="770" t="s">
        <v>311</v>
      </c>
      <c r="B19" s="771"/>
      <c r="C19" s="425"/>
      <c r="D19" s="426">
        <f>SUM(D9:D18)</f>
        <v>-12316466207.519999</v>
      </c>
      <c r="E19" s="426">
        <f t="shared" ref="E19" si="1">SUM(E9:E18)</f>
        <v>1</v>
      </c>
      <c r="F19" s="427">
        <f>SUM(F9:F18)</f>
        <v>12316466208.519999</v>
      </c>
    </row>
    <row r="20" spans="1:6" ht="14.5" thickTop="1">
      <c r="A20" s="422">
        <v>11</v>
      </c>
      <c r="B20" s="185" t="s">
        <v>229</v>
      </c>
      <c r="C20" s="312">
        <v>11</v>
      </c>
      <c r="D20" s="423">
        <f>'GL-22'!H583</f>
        <v>41434723.870000005</v>
      </c>
      <c r="E20" s="401">
        <f>SUM(D20)</f>
        <v>41434723.870000005</v>
      </c>
      <c r="F20" s="424"/>
    </row>
    <row r="21" spans="1:6" ht="14">
      <c r="A21" s="255">
        <v>12</v>
      </c>
      <c r="B21" s="42" t="s">
        <v>237</v>
      </c>
      <c r="C21" s="244">
        <v>12</v>
      </c>
      <c r="D21" s="245">
        <f>'GL-22'!H637</f>
        <v>0</v>
      </c>
      <c r="E21" s="246">
        <f t="shared" ref="E21:E39" si="2">SUM(D21)</f>
        <v>0</v>
      </c>
      <c r="F21" s="256"/>
    </row>
    <row r="22" spans="1:6" ht="14">
      <c r="A22" s="255">
        <v>13</v>
      </c>
      <c r="B22" s="42" t="s">
        <v>238</v>
      </c>
      <c r="C22" s="244">
        <v>13</v>
      </c>
      <c r="D22" s="245">
        <f>'GL-22'!H691</f>
        <v>150458462.82000002</v>
      </c>
      <c r="E22" s="246">
        <f t="shared" si="2"/>
        <v>150458462.82000002</v>
      </c>
      <c r="F22" s="256"/>
    </row>
    <row r="23" spans="1:6" ht="14">
      <c r="A23" s="255">
        <v>14</v>
      </c>
      <c r="B23" s="42" t="s">
        <v>239</v>
      </c>
      <c r="C23" s="244">
        <v>14</v>
      </c>
      <c r="D23" s="245">
        <f>'GL-22'!H745</f>
        <v>625647.86</v>
      </c>
      <c r="E23" s="246">
        <f t="shared" si="2"/>
        <v>625647.86</v>
      </c>
      <c r="F23" s="256"/>
    </row>
    <row r="24" spans="1:6" ht="14">
      <c r="A24" s="255">
        <v>15</v>
      </c>
      <c r="B24" s="42" t="s">
        <v>231</v>
      </c>
      <c r="C24" s="244">
        <v>15</v>
      </c>
      <c r="D24" s="245">
        <f>'GL-22'!H803</f>
        <v>1284057637.3400004</v>
      </c>
      <c r="E24" s="246">
        <f t="shared" si="2"/>
        <v>1284057637.3400004</v>
      </c>
      <c r="F24" s="256"/>
    </row>
    <row r="25" spans="1:6" ht="14">
      <c r="A25" s="255">
        <v>16</v>
      </c>
      <c r="B25" s="42" t="s">
        <v>340</v>
      </c>
      <c r="C25" s="244">
        <v>16</v>
      </c>
      <c r="D25" s="245">
        <f>'GL-22'!H855</f>
        <v>276264275.56999999</v>
      </c>
      <c r="E25" s="246">
        <f t="shared" si="2"/>
        <v>276264275.56999999</v>
      </c>
      <c r="F25" s="322"/>
    </row>
    <row r="26" spans="1:6" ht="14">
      <c r="A26" s="255">
        <v>17</v>
      </c>
      <c r="B26" s="42" t="s">
        <v>233</v>
      </c>
      <c r="C26" s="244">
        <v>17</v>
      </c>
      <c r="D26" s="245">
        <f>'GL-22'!H906</f>
        <v>564272599.86000001</v>
      </c>
      <c r="E26" s="246">
        <f t="shared" si="2"/>
        <v>564272599.86000001</v>
      </c>
      <c r="F26" s="256"/>
    </row>
    <row r="27" spans="1:6" ht="14">
      <c r="A27" s="255">
        <v>18</v>
      </c>
      <c r="B27" s="42" t="s">
        <v>240</v>
      </c>
      <c r="C27" s="244">
        <v>18</v>
      </c>
      <c r="D27" s="245">
        <f>'GL-22'!H961</f>
        <v>40453965.75</v>
      </c>
      <c r="E27" s="246">
        <f t="shared" si="2"/>
        <v>40453965.75</v>
      </c>
      <c r="F27" s="256"/>
    </row>
    <row r="28" spans="1:6" ht="14">
      <c r="A28" s="255">
        <v>19</v>
      </c>
      <c r="B28" s="42" t="s">
        <v>234</v>
      </c>
      <c r="C28" s="244">
        <v>19</v>
      </c>
      <c r="D28" s="245">
        <f>'GL-22'!H1012</f>
        <v>80699958.38000001</v>
      </c>
      <c r="E28" s="246">
        <f t="shared" si="2"/>
        <v>80699958.38000001</v>
      </c>
      <c r="F28" s="256"/>
    </row>
    <row r="29" spans="1:6" ht="14">
      <c r="A29" s="255">
        <v>20</v>
      </c>
      <c r="B29" s="42" t="s">
        <v>241</v>
      </c>
      <c r="C29" s="244">
        <v>20</v>
      </c>
      <c r="D29" s="245">
        <f>'GL-22'!H1069</f>
        <v>11251009.91</v>
      </c>
      <c r="E29" s="246">
        <f t="shared" si="2"/>
        <v>11251009.91</v>
      </c>
      <c r="F29" s="256"/>
    </row>
    <row r="30" spans="1:6" ht="14">
      <c r="A30" s="255">
        <v>21</v>
      </c>
      <c r="B30" s="42" t="s">
        <v>235</v>
      </c>
      <c r="C30" s="244">
        <v>21</v>
      </c>
      <c r="D30" s="245">
        <f>'GL-22'!H1123</f>
        <v>122422204.95</v>
      </c>
      <c r="E30" s="246">
        <f t="shared" si="2"/>
        <v>122422204.95</v>
      </c>
      <c r="F30" s="256"/>
    </row>
    <row r="31" spans="1:6" ht="14.5" thickBot="1">
      <c r="A31" s="402">
        <v>22</v>
      </c>
      <c r="B31" s="308" t="s">
        <v>242</v>
      </c>
      <c r="C31" s="313">
        <v>22</v>
      </c>
      <c r="D31" s="250">
        <f>'GL-22'!H1178</f>
        <v>14347334.970000001</v>
      </c>
      <c r="E31" s="421">
        <f t="shared" si="2"/>
        <v>14347334.970000001</v>
      </c>
      <c r="F31" s="322"/>
    </row>
    <row r="32" spans="1:6" ht="15" thickTop="1" thickBot="1">
      <c r="A32" s="770" t="s">
        <v>312</v>
      </c>
      <c r="B32" s="771"/>
      <c r="C32" s="425"/>
      <c r="D32" s="426">
        <f>SUM(D20:D31)</f>
        <v>2586287821.2799997</v>
      </c>
      <c r="E32" s="426">
        <f t="shared" ref="E32:F32" si="3">SUM(E20:E31)</f>
        <v>2586287821.2799997</v>
      </c>
      <c r="F32" s="427">
        <f t="shared" si="3"/>
        <v>0</v>
      </c>
    </row>
    <row r="33" spans="1:6" ht="14.5" thickTop="1">
      <c r="A33" s="422">
        <v>23</v>
      </c>
      <c r="B33" s="185" t="s">
        <v>229</v>
      </c>
      <c r="C33" s="312">
        <v>23</v>
      </c>
      <c r="D33" s="423">
        <f>'GL-22'!H1234</f>
        <v>16669003.65</v>
      </c>
      <c r="E33" s="401">
        <f t="shared" si="2"/>
        <v>16669003.65</v>
      </c>
      <c r="F33" s="424"/>
    </row>
    <row r="34" spans="1:6" ht="14">
      <c r="A34" s="255">
        <v>24</v>
      </c>
      <c r="B34" s="42" t="s">
        <v>230</v>
      </c>
      <c r="C34" s="244">
        <v>24</v>
      </c>
      <c r="D34" s="245">
        <f>'GL-22'!H1288</f>
        <v>11675248.970000001</v>
      </c>
      <c r="E34" s="246">
        <f t="shared" si="2"/>
        <v>11675248.970000001</v>
      </c>
      <c r="F34" s="256"/>
    </row>
    <row r="35" spans="1:6" ht="14">
      <c r="A35" s="255">
        <v>25</v>
      </c>
      <c r="B35" s="42" t="s">
        <v>231</v>
      </c>
      <c r="C35" s="244">
        <v>25</v>
      </c>
      <c r="D35" s="245">
        <f>'GL-22'!H1353</f>
        <v>803329232.98999989</v>
      </c>
      <c r="E35" s="246">
        <f t="shared" si="2"/>
        <v>803329232.98999989</v>
      </c>
      <c r="F35" s="256"/>
    </row>
    <row r="36" spans="1:6" ht="14">
      <c r="A36" s="255">
        <v>26</v>
      </c>
      <c r="B36" s="42" t="s">
        <v>232</v>
      </c>
      <c r="C36" s="244">
        <v>26</v>
      </c>
      <c r="D36" s="245">
        <f>'GL-22'!H1396</f>
        <v>0</v>
      </c>
      <c r="E36" s="246">
        <f t="shared" si="2"/>
        <v>0</v>
      </c>
      <c r="F36" s="322"/>
    </row>
    <row r="37" spans="1:6" ht="14">
      <c r="A37" s="255">
        <v>27</v>
      </c>
      <c r="B37" s="42" t="s">
        <v>233</v>
      </c>
      <c r="C37" s="244">
        <v>27</v>
      </c>
      <c r="D37" s="245">
        <f>'GL-22'!H1457</f>
        <v>547469403.41000009</v>
      </c>
      <c r="E37" s="246">
        <f t="shared" si="2"/>
        <v>547469403.41000009</v>
      </c>
      <c r="F37" s="256"/>
    </row>
    <row r="38" spans="1:6" ht="14">
      <c r="A38" s="255">
        <v>28</v>
      </c>
      <c r="B38" s="42" t="s">
        <v>234</v>
      </c>
      <c r="C38" s="244">
        <v>28</v>
      </c>
      <c r="D38" s="245">
        <f>'GL-22'!H1505</f>
        <v>44688963.700000003</v>
      </c>
      <c r="E38" s="246">
        <f>SUM(D38)</f>
        <v>44688963.700000003</v>
      </c>
      <c r="F38" s="256"/>
    </row>
    <row r="39" spans="1:6" ht="14">
      <c r="A39" s="255">
        <v>29</v>
      </c>
      <c r="B39" s="42" t="s">
        <v>235</v>
      </c>
      <c r="C39" s="244">
        <v>29</v>
      </c>
      <c r="D39" s="245">
        <f>'GL-22'!H1570</f>
        <v>1734665.9000000004</v>
      </c>
      <c r="E39" s="246">
        <f t="shared" si="2"/>
        <v>1734665.9000000004</v>
      </c>
      <c r="F39" s="256"/>
    </row>
    <row r="40" spans="1:6" ht="14.5" thickBot="1">
      <c r="A40" s="402">
        <v>30</v>
      </c>
      <c r="B40" s="308" t="s">
        <v>236</v>
      </c>
      <c r="C40" s="313">
        <v>30</v>
      </c>
      <c r="D40" s="250">
        <f>'GL-22'!H1614</f>
        <v>0</v>
      </c>
      <c r="E40" s="421"/>
      <c r="F40" s="322">
        <f>-SUM(D40)</f>
        <v>0</v>
      </c>
    </row>
    <row r="41" spans="1:6" ht="15" thickTop="1" thickBot="1">
      <c r="A41" s="417"/>
      <c r="B41" s="429" t="s">
        <v>313</v>
      </c>
      <c r="C41" s="418"/>
      <c r="D41" s="419">
        <f>SUM(D33:D40)</f>
        <v>1425566518.6200001</v>
      </c>
      <c r="E41" s="419">
        <f t="shared" ref="E41:F41" si="4">SUM(E33:E40)</f>
        <v>1425566518.6200001</v>
      </c>
      <c r="F41" s="420">
        <f t="shared" si="4"/>
        <v>0</v>
      </c>
    </row>
    <row r="42" spans="1:6" thickTop="1">
      <c r="B42" s="208"/>
      <c r="D42" s="208"/>
      <c r="E42" s="208"/>
      <c r="F42" s="208"/>
    </row>
    <row r="43" spans="1:6" ht="12.5">
      <c r="B43" s="208"/>
      <c r="D43" s="208"/>
      <c r="E43" s="208"/>
      <c r="F43" s="208"/>
    </row>
    <row r="44" spans="1:6" ht="12.5">
      <c r="B44" s="208"/>
      <c r="D44" s="208"/>
      <c r="E44" s="208"/>
      <c r="F44" s="208"/>
    </row>
    <row r="45" spans="1:6" ht="12.5">
      <c r="B45" s="208"/>
      <c r="D45" s="208"/>
      <c r="E45" s="208"/>
      <c r="F45" s="208"/>
    </row>
    <row r="46" spans="1:6" ht="12.5">
      <c r="B46" s="208"/>
      <c r="D46" s="208"/>
      <c r="E46" s="208"/>
      <c r="F46" s="208"/>
    </row>
    <row r="47" spans="1:6" ht="12.5">
      <c r="B47" s="208"/>
      <c r="D47" s="208"/>
      <c r="E47" s="208"/>
      <c r="F47" s="208"/>
    </row>
    <row r="48" spans="1:6" ht="12.5">
      <c r="B48" s="208"/>
      <c r="D48" s="208"/>
      <c r="E48" s="208"/>
      <c r="F48" s="208"/>
    </row>
    <row r="49" spans="1:6" ht="12.5">
      <c r="B49" s="208"/>
      <c r="D49" s="208"/>
      <c r="E49" s="208"/>
      <c r="F49" s="208"/>
    </row>
    <row r="50" spans="1:6" ht="12.5">
      <c r="B50" s="208"/>
      <c r="D50" s="208"/>
      <c r="E50" s="208"/>
      <c r="F50" s="208"/>
    </row>
    <row r="51" spans="1:6" ht="12.5">
      <c r="B51" s="208"/>
      <c r="D51" s="208"/>
      <c r="E51" s="208"/>
      <c r="F51" s="208"/>
    </row>
    <row r="52" spans="1:6" ht="12.5">
      <c r="B52" s="208"/>
      <c r="D52" s="208"/>
      <c r="E52" s="208"/>
      <c r="F52" s="208"/>
    </row>
    <row r="53" spans="1:6" ht="12.5">
      <c r="B53" s="208"/>
      <c r="D53" s="208"/>
      <c r="E53" s="208"/>
      <c r="F53" s="208"/>
    </row>
    <row r="54" spans="1:6" ht="12.5">
      <c r="A54" s="656"/>
      <c r="B54" s="656"/>
      <c r="C54" s="656"/>
      <c r="D54" s="656"/>
      <c r="E54" s="656"/>
      <c r="F54" s="656"/>
    </row>
    <row r="55" spans="1:6" ht="12.5">
      <c r="A55" s="656"/>
      <c r="B55" s="656"/>
      <c r="C55" s="656"/>
      <c r="D55" s="656"/>
      <c r="E55" s="656"/>
      <c r="F55" s="656"/>
    </row>
    <row r="56" spans="1:6" ht="12.5">
      <c r="B56" s="208"/>
      <c r="D56" s="208"/>
      <c r="E56" s="208"/>
      <c r="F56" s="208"/>
    </row>
    <row r="57" spans="1:6" ht="12.5">
      <c r="B57" s="208"/>
      <c r="D57" s="208"/>
      <c r="E57" s="208"/>
      <c r="F57" s="208"/>
    </row>
    <row r="58" spans="1:6" ht="12.5">
      <c r="B58" s="208"/>
      <c r="D58" s="208"/>
      <c r="E58" s="208"/>
      <c r="F58" s="208"/>
    </row>
    <row r="59" spans="1:6">
      <c r="A59" s="682" t="s">
        <v>799</v>
      </c>
      <c r="B59" s="682"/>
      <c r="C59" s="682"/>
      <c r="D59" s="682"/>
      <c r="E59" s="682"/>
      <c r="F59" s="682"/>
    </row>
    <row r="60" spans="1:6" ht="8.25" customHeight="1" thickBot="1"/>
    <row r="61" spans="1:6" ht="13.5" thickTop="1">
      <c r="A61" s="314" t="s">
        <v>223</v>
      </c>
      <c r="B61" s="315" t="s">
        <v>224</v>
      </c>
      <c r="C61" s="315" t="s">
        <v>225</v>
      </c>
      <c r="D61" s="316" t="s">
        <v>226</v>
      </c>
      <c r="E61" s="316" t="s">
        <v>227</v>
      </c>
      <c r="F61" s="317" t="s">
        <v>228</v>
      </c>
    </row>
    <row r="62" spans="1:6" ht="14">
      <c r="A62" s="255">
        <v>31</v>
      </c>
      <c r="B62" s="248" t="s">
        <v>243</v>
      </c>
      <c r="C62" s="244">
        <v>31</v>
      </c>
      <c r="D62" s="648">
        <f>'GL-22'!H1667</f>
        <v>4604218.299999997</v>
      </c>
      <c r="E62" s="649">
        <f>SUM(D62)</f>
        <v>4604218.299999997</v>
      </c>
      <c r="F62" s="650"/>
    </row>
    <row r="63" spans="1:6" ht="14">
      <c r="A63" s="255">
        <v>32</v>
      </c>
      <c r="B63" s="248" t="s">
        <v>244</v>
      </c>
      <c r="C63" s="244">
        <v>32</v>
      </c>
      <c r="D63" s="648">
        <f>'GL-22'!H1721</f>
        <v>13918758.600000009</v>
      </c>
      <c r="E63" s="649">
        <f>SUM(D63)</f>
        <v>13918758.600000009</v>
      </c>
      <c r="F63" s="655"/>
    </row>
    <row r="64" spans="1:6" ht="14">
      <c r="A64" s="255">
        <v>33</v>
      </c>
      <c r="B64" s="248" t="s">
        <v>245</v>
      </c>
      <c r="C64" s="244">
        <v>33</v>
      </c>
      <c r="D64" s="648">
        <f>'GL-22'!H1778</f>
        <v>237486664.17000008</v>
      </c>
      <c r="E64" s="649">
        <f t="shared" ref="E64:E65" si="5">SUM(D64)</f>
        <v>237486664.17000008</v>
      </c>
      <c r="F64" s="650"/>
    </row>
    <row r="65" spans="1:6" ht="14">
      <c r="A65" s="255">
        <v>34</v>
      </c>
      <c r="B65" s="248" t="s">
        <v>246</v>
      </c>
      <c r="C65" s="244">
        <v>34</v>
      </c>
      <c r="D65" s="648">
        <f>'GL-22'!H1829</f>
        <v>229877088.22999996</v>
      </c>
      <c r="E65" s="649">
        <f t="shared" si="5"/>
        <v>229877088.22999996</v>
      </c>
      <c r="F65" s="650"/>
    </row>
    <row r="66" spans="1:6" ht="14">
      <c r="A66" s="255">
        <v>35</v>
      </c>
      <c r="B66" s="248" t="s">
        <v>247</v>
      </c>
      <c r="C66" s="244">
        <v>35</v>
      </c>
      <c r="D66" s="648">
        <f>'GL-22'!H1885</f>
        <v>-31264816.919999987</v>
      </c>
      <c r="E66" s="619"/>
      <c r="F66" s="652">
        <f>-SUM(D66)</f>
        <v>31264816.919999987</v>
      </c>
    </row>
    <row r="67" spans="1:6" ht="14">
      <c r="A67" s="255">
        <v>36</v>
      </c>
      <c r="B67" s="248" t="s">
        <v>248</v>
      </c>
      <c r="C67" s="244">
        <v>36</v>
      </c>
      <c r="D67" s="648">
        <f>'GL-22'!H1931</f>
        <v>42982183.249999985</v>
      </c>
      <c r="E67" s="649">
        <f>SUM(D67)</f>
        <v>42982183.249999985</v>
      </c>
      <c r="F67" s="651"/>
    </row>
    <row r="68" spans="1:6" ht="14">
      <c r="A68" s="255">
        <v>37</v>
      </c>
      <c r="B68" s="248" t="s">
        <v>249</v>
      </c>
      <c r="C68" s="244">
        <v>37</v>
      </c>
      <c r="D68" s="648">
        <f>'GL-22'!H1995</f>
        <v>232853686.82999995</v>
      </c>
      <c r="E68" s="649">
        <f t="shared" ref="E68:E100" si="6">SUM(D68)</f>
        <v>232853686.82999995</v>
      </c>
      <c r="F68" s="650"/>
    </row>
    <row r="69" spans="1:6" ht="14">
      <c r="A69" s="255">
        <v>38</v>
      </c>
      <c r="B69" s="248" t="s">
        <v>250</v>
      </c>
      <c r="C69" s="244">
        <v>38</v>
      </c>
      <c r="D69" s="648">
        <f>'GL-22'!H2046</f>
        <v>90540673.530000001</v>
      </c>
      <c r="E69" s="649">
        <f t="shared" si="6"/>
        <v>90540673.530000001</v>
      </c>
      <c r="F69" s="650"/>
    </row>
    <row r="70" spans="1:6" ht="14">
      <c r="A70" s="255">
        <v>39</v>
      </c>
      <c r="B70" s="248" t="s">
        <v>251</v>
      </c>
      <c r="C70" s="244">
        <v>39</v>
      </c>
      <c r="D70" s="648">
        <f>'GL-22'!H2101</f>
        <v>-60273066.24000001</v>
      </c>
      <c r="E70" s="649"/>
      <c r="F70" s="650">
        <f>-SUM(D70)</f>
        <v>60273066.24000001</v>
      </c>
    </row>
    <row r="71" spans="1:6" ht="14">
      <c r="A71" s="255">
        <v>40</v>
      </c>
      <c r="B71" s="248" t="s">
        <v>210</v>
      </c>
      <c r="C71" s="244">
        <v>40</v>
      </c>
      <c r="D71" s="648">
        <f>'GL-22'!H2161</f>
        <v>6071311887.9399986</v>
      </c>
      <c r="E71" s="649">
        <f>SUM(D71)</f>
        <v>6071311887.9399986</v>
      </c>
      <c r="F71" s="650"/>
    </row>
    <row r="72" spans="1:6" ht="14">
      <c r="A72" s="255">
        <v>41</v>
      </c>
      <c r="B72" s="248" t="s">
        <v>252</v>
      </c>
      <c r="C72" s="244">
        <v>41</v>
      </c>
      <c r="D72" s="648">
        <f>'GL-22'!H2212</f>
        <v>-5235815</v>
      </c>
      <c r="E72" s="649"/>
      <c r="F72" s="650">
        <f>-SUM(D72)</f>
        <v>5235815</v>
      </c>
    </row>
    <row r="73" spans="1:6" ht="14">
      <c r="A73" s="255">
        <v>42</v>
      </c>
      <c r="B73" s="248" t="s">
        <v>211</v>
      </c>
      <c r="C73" s="244">
        <v>42</v>
      </c>
      <c r="D73" s="648">
        <f>'GL-22'!H2266</f>
        <v>145600395.37</v>
      </c>
      <c r="E73" s="649">
        <f t="shared" si="6"/>
        <v>145600395.37</v>
      </c>
      <c r="F73" s="650"/>
    </row>
    <row r="74" spans="1:6" ht="14">
      <c r="A74" s="255">
        <v>43</v>
      </c>
      <c r="B74" s="248" t="s">
        <v>212</v>
      </c>
      <c r="C74" s="244">
        <v>43</v>
      </c>
      <c r="D74" s="245">
        <f>'GL-22'!H2320</f>
        <v>613002944.73000002</v>
      </c>
      <c r="E74" s="401">
        <f t="shared" si="6"/>
        <v>613002944.73000002</v>
      </c>
      <c r="F74" s="653"/>
    </row>
    <row r="75" spans="1:6" ht="14">
      <c r="A75" s="255">
        <v>44</v>
      </c>
      <c r="B75" s="248" t="s">
        <v>213</v>
      </c>
      <c r="C75" s="244">
        <v>44</v>
      </c>
      <c r="D75" s="245">
        <f>'GL-22'!H2373</f>
        <v>1529890035.6800001</v>
      </c>
      <c r="E75" s="246">
        <f t="shared" si="6"/>
        <v>1529890035.6800001</v>
      </c>
      <c r="F75" s="653"/>
    </row>
    <row r="76" spans="1:6" ht="14">
      <c r="A76" s="255">
        <v>45</v>
      </c>
      <c r="B76" s="248" t="s">
        <v>253</v>
      </c>
      <c r="C76" s="244">
        <v>45</v>
      </c>
      <c r="D76" s="245">
        <f>'GL-22'!H2426</f>
        <v>-692109.84</v>
      </c>
      <c r="F76" s="654">
        <f>-SUM(D76)</f>
        <v>692109.84</v>
      </c>
    </row>
    <row r="77" spans="1:6" ht="14">
      <c r="A77" s="255">
        <v>46</v>
      </c>
      <c r="B77" s="248" t="s">
        <v>214</v>
      </c>
      <c r="C77" s="244">
        <v>46</v>
      </c>
      <c r="D77" s="245">
        <f>'GL-22'!H2474</f>
        <v>51067733.32</v>
      </c>
      <c r="E77" s="246">
        <f t="shared" si="6"/>
        <v>51067733.32</v>
      </c>
      <c r="F77" s="653"/>
    </row>
    <row r="78" spans="1:6" ht="14">
      <c r="A78" s="255">
        <v>47</v>
      </c>
      <c r="B78" s="248" t="s">
        <v>215</v>
      </c>
      <c r="C78" s="244">
        <v>47</v>
      </c>
      <c r="D78" s="245">
        <f>'GL-22'!H2530</f>
        <v>622703609.26999998</v>
      </c>
      <c r="E78" s="246">
        <f t="shared" si="6"/>
        <v>622703609.26999998</v>
      </c>
      <c r="F78" s="654"/>
    </row>
    <row r="79" spans="1:6" ht="14">
      <c r="A79" s="255">
        <v>48</v>
      </c>
      <c r="B79" s="248" t="s">
        <v>254</v>
      </c>
      <c r="C79" s="244">
        <v>48</v>
      </c>
      <c r="D79" s="245">
        <f>'GL-22'!H2585</f>
        <v>414901322.42999995</v>
      </c>
      <c r="E79" s="246">
        <f t="shared" si="6"/>
        <v>414901322.42999995</v>
      </c>
      <c r="F79" s="322"/>
    </row>
    <row r="80" spans="1:6" ht="14">
      <c r="A80" s="255">
        <v>49</v>
      </c>
      <c r="B80" s="249" t="s">
        <v>216</v>
      </c>
      <c r="C80" s="244">
        <v>49</v>
      </c>
      <c r="D80" s="245">
        <f>'GL-22'!H2638</f>
        <v>153441602.56</v>
      </c>
      <c r="E80" s="246">
        <f t="shared" si="6"/>
        <v>153441602.56</v>
      </c>
      <c r="F80" s="322"/>
    </row>
    <row r="81" spans="1:6" ht="14">
      <c r="A81" s="255">
        <v>50</v>
      </c>
      <c r="B81" s="249" t="s">
        <v>255</v>
      </c>
      <c r="C81" s="244">
        <v>50</v>
      </c>
      <c r="D81" s="250">
        <f>'GL-22'!H2693</f>
        <v>-4168360.46</v>
      </c>
      <c r="E81" s="246"/>
      <c r="F81" s="322">
        <f>-SUM(D81)</f>
        <v>4168360.46</v>
      </c>
    </row>
    <row r="82" spans="1:6" ht="14.5" thickBot="1">
      <c r="A82" s="402">
        <v>51</v>
      </c>
      <c r="B82" s="308" t="s">
        <v>130</v>
      </c>
      <c r="C82" s="313">
        <v>51</v>
      </c>
      <c r="D82" s="250">
        <f>'GL-22'!H2747</f>
        <v>0</v>
      </c>
      <c r="E82" s="421"/>
      <c r="F82" s="322">
        <f>-SUM(D82)</f>
        <v>0</v>
      </c>
    </row>
    <row r="83" spans="1:6" ht="15" thickTop="1" thickBot="1">
      <c r="A83" s="772" t="s">
        <v>314</v>
      </c>
      <c r="B83" s="757"/>
      <c r="C83" s="251"/>
      <c r="D83" s="428">
        <f>SUM(D62:D82)</f>
        <v>10352548635.75</v>
      </c>
      <c r="E83" s="428">
        <f t="shared" ref="E83:F83" si="7">SUM(E62:E82)</f>
        <v>10454182804.209999</v>
      </c>
      <c r="F83" s="442">
        <f t="shared" si="7"/>
        <v>101634168.45999999</v>
      </c>
    </row>
    <row r="84" spans="1:6" ht="14.5" thickTop="1">
      <c r="A84" s="422">
        <v>52</v>
      </c>
      <c r="B84" s="185" t="s">
        <v>256</v>
      </c>
      <c r="C84" s="312">
        <v>52</v>
      </c>
      <c r="D84" s="423">
        <f>'GL-22'!H2786</f>
        <v>0</v>
      </c>
      <c r="E84" s="246">
        <f t="shared" si="6"/>
        <v>0</v>
      </c>
      <c r="F84" s="322"/>
    </row>
    <row r="85" spans="1:6" ht="14">
      <c r="A85" s="255">
        <v>53</v>
      </c>
      <c r="B85" s="42" t="s">
        <v>257</v>
      </c>
      <c r="C85" s="244">
        <v>53</v>
      </c>
      <c r="D85" s="245">
        <f>'GL-22'!H2831</f>
        <v>0</v>
      </c>
      <c r="E85" s="246">
        <f t="shared" si="6"/>
        <v>0</v>
      </c>
      <c r="F85" s="322"/>
    </row>
    <row r="86" spans="1:6" ht="14">
      <c r="A86" s="255">
        <v>54</v>
      </c>
      <c r="B86" s="42" t="s">
        <v>210</v>
      </c>
      <c r="C86" s="244">
        <v>54</v>
      </c>
      <c r="D86" s="245">
        <f>'GL-22'!H2884</f>
        <v>-5.9604644775390625E-8</v>
      </c>
      <c r="E86" s="246">
        <f t="shared" si="6"/>
        <v>-5.9604644775390625E-8</v>
      </c>
      <c r="F86" s="322"/>
    </row>
    <row r="87" spans="1:6" ht="14">
      <c r="A87" s="255">
        <v>55</v>
      </c>
      <c r="B87" s="42" t="s">
        <v>211</v>
      </c>
      <c r="C87" s="244">
        <v>55</v>
      </c>
      <c r="D87" s="245">
        <f>'GL-22'!H2930</f>
        <v>0</v>
      </c>
      <c r="E87" s="246">
        <f t="shared" si="6"/>
        <v>0</v>
      </c>
      <c r="F87" s="322"/>
    </row>
    <row r="88" spans="1:6" ht="14">
      <c r="A88" s="255">
        <v>56</v>
      </c>
      <c r="B88" s="42" t="s">
        <v>212</v>
      </c>
      <c r="C88" s="244">
        <v>56</v>
      </c>
      <c r="D88" s="245">
        <f>'GL-22'!H2980</f>
        <v>0</v>
      </c>
      <c r="E88" s="246">
        <f t="shared" si="6"/>
        <v>0</v>
      </c>
      <c r="F88" s="322"/>
    </row>
    <row r="89" spans="1:6" ht="14">
      <c r="A89" s="255">
        <v>57</v>
      </c>
      <c r="B89" s="42" t="s">
        <v>258</v>
      </c>
      <c r="C89" s="244">
        <v>57</v>
      </c>
      <c r="D89" s="245">
        <f>'GL-22'!H3035</f>
        <v>0</v>
      </c>
      <c r="E89" s="246">
        <f t="shared" si="6"/>
        <v>0</v>
      </c>
      <c r="F89" s="322"/>
    </row>
    <row r="90" spans="1:6" ht="14">
      <c r="A90" s="255">
        <v>58</v>
      </c>
      <c r="B90" s="42" t="s">
        <v>259</v>
      </c>
      <c r="C90" s="244">
        <v>58</v>
      </c>
      <c r="D90" s="245">
        <f>'GL-22'!H3083</f>
        <v>0</v>
      </c>
      <c r="E90" s="246">
        <f t="shared" si="6"/>
        <v>0</v>
      </c>
      <c r="F90" s="322"/>
    </row>
    <row r="91" spans="1:6" ht="14">
      <c r="A91" s="255">
        <v>59</v>
      </c>
      <c r="B91" s="42" t="s">
        <v>260</v>
      </c>
      <c r="C91" s="244">
        <v>59</v>
      </c>
      <c r="D91" s="245">
        <f>'GL-22'!H3139</f>
        <v>2.9802322387695313E-8</v>
      </c>
      <c r="E91" s="246">
        <f t="shared" si="6"/>
        <v>2.9802322387695313E-8</v>
      </c>
      <c r="F91" s="322"/>
    </row>
    <row r="92" spans="1:6" ht="14">
      <c r="A92" s="255">
        <v>60</v>
      </c>
      <c r="B92" s="42" t="s">
        <v>261</v>
      </c>
      <c r="C92" s="244">
        <v>60</v>
      </c>
      <c r="D92" s="245">
        <f>'GL-22'!H3203</f>
        <v>0</v>
      </c>
      <c r="E92" s="246">
        <f t="shared" si="6"/>
        <v>0</v>
      </c>
      <c r="F92" s="256"/>
    </row>
    <row r="93" spans="1:6" ht="14.5" thickBot="1">
      <c r="A93" s="402">
        <v>61</v>
      </c>
      <c r="B93" s="308" t="s">
        <v>262</v>
      </c>
      <c r="C93" s="313">
        <v>61</v>
      </c>
      <c r="D93" s="250">
        <f>'GL-22'!H3237</f>
        <v>0</v>
      </c>
      <c r="E93" s="421">
        <f t="shared" si="6"/>
        <v>0</v>
      </c>
      <c r="F93" s="322"/>
    </row>
    <row r="94" spans="1:6" ht="15" thickTop="1" thickBot="1">
      <c r="A94" s="772" t="s">
        <v>316</v>
      </c>
      <c r="B94" s="757"/>
      <c r="C94" s="251"/>
      <c r="D94" s="428">
        <f>SUM(D84:D93)</f>
        <v>-2.9802322387695313E-8</v>
      </c>
      <c r="E94" s="428">
        <f t="shared" ref="E94:F94" si="8">SUM(E84:E93)</f>
        <v>-2.9802322387695313E-8</v>
      </c>
      <c r="F94" s="442">
        <f t="shared" si="8"/>
        <v>0</v>
      </c>
    </row>
    <row r="95" spans="1:6" ht="14.5" thickTop="1">
      <c r="A95" s="422">
        <v>62</v>
      </c>
      <c r="B95" s="185" t="s">
        <v>263</v>
      </c>
      <c r="C95" s="312">
        <v>62</v>
      </c>
      <c r="D95" s="423">
        <f>'GL-22'!H3294</f>
        <v>1016129363.2399998</v>
      </c>
      <c r="E95" s="246">
        <f t="shared" si="6"/>
        <v>1016129363.2399998</v>
      </c>
      <c r="F95" s="322"/>
    </row>
    <row r="96" spans="1:6" ht="14">
      <c r="A96" s="255">
        <v>63</v>
      </c>
      <c r="B96" s="42" t="s">
        <v>264</v>
      </c>
      <c r="C96" s="244">
        <v>63</v>
      </c>
      <c r="D96" s="245">
        <f>'GL-22'!H3338</f>
        <v>62658</v>
      </c>
      <c r="E96" s="246">
        <f t="shared" si="6"/>
        <v>62658</v>
      </c>
      <c r="F96" s="256"/>
    </row>
    <row r="97" spans="1:6" ht="14">
      <c r="A97" s="255">
        <v>64</v>
      </c>
      <c r="B97" s="42" t="s">
        <v>265</v>
      </c>
      <c r="C97" s="244">
        <v>64</v>
      </c>
      <c r="D97" s="245">
        <f>'GL-22'!H3382</f>
        <v>51150</v>
      </c>
      <c r="E97" s="246">
        <f t="shared" si="6"/>
        <v>51150</v>
      </c>
      <c r="F97" s="256"/>
    </row>
    <row r="98" spans="1:6" ht="14">
      <c r="A98" s="255">
        <v>65</v>
      </c>
      <c r="B98" s="42" t="s">
        <v>266</v>
      </c>
      <c r="C98" s="244">
        <v>65</v>
      </c>
      <c r="D98" s="245">
        <f>'GL-22'!H3431</f>
        <v>-28190355.84</v>
      </c>
      <c r="E98" s="246"/>
      <c r="F98" s="322">
        <f>-SUM(D98)</f>
        <v>28190355.84</v>
      </c>
    </row>
    <row r="99" spans="1:6" ht="14">
      <c r="A99" s="255">
        <v>66</v>
      </c>
      <c r="B99" s="42" t="s">
        <v>267</v>
      </c>
      <c r="C99" s="244">
        <v>66</v>
      </c>
      <c r="D99" s="245">
        <f>'GL-22'!H3486</f>
        <v>5002076.3899999997</v>
      </c>
      <c r="E99" s="246">
        <f t="shared" si="6"/>
        <v>5002076.3899999997</v>
      </c>
      <c r="F99" s="256"/>
    </row>
    <row r="100" spans="1:6" ht="14">
      <c r="A100" s="255">
        <v>67</v>
      </c>
      <c r="B100" s="42" t="s">
        <v>268</v>
      </c>
      <c r="C100" s="244">
        <v>67</v>
      </c>
      <c r="D100" s="245">
        <f>'GL-22'!H3542</f>
        <v>2068230538.9400001</v>
      </c>
      <c r="E100" s="246">
        <f t="shared" si="6"/>
        <v>2068230538.9400001</v>
      </c>
      <c r="F100" s="256"/>
    </row>
    <row r="101" spans="1:6" ht="14">
      <c r="A101" s="255">
        <v>68</v>
      </c>
      <c r="B101" s="42" t="s">
        <v>269</v>
      </c>
      <c r="C101" s="244">
        <v>68</v>
      </c>
      <c r="D101" s="245">
        <f>'GL-22'!H3593</f>
        <v>-4936905791.5299988</v>
      </c>
      <c r="E101" s="246"/>
      <c r="F101" s="322">
        <f>-SUM(D101)</f>
        <v>4936905791.5299988</v>
      </c>
    </row>
    <row r="102" spans="1:6" ht="14">
      <c r="A102" s="255">
        <v>69</v>
      </c>
      <c r="B102" s="42" t="s">
        <v>270</v>
      </c>
      <c r="C102" s="244">
        <v>69</v>
      </c>
      <c r="D102" s="245">
        <f>'GL-22'!H3677</f>
        <v>0</v>
      </c>
      <c r="E102" s="472">
        <f>SUM(D102)</f>
        <v>0</v>
      </c>
      <c r="F102" s="322"/>
    </row>
    <row r="103" spans="1:6" ht="14">
      <c r="A103" s="465">
        <v>70</v>
      </c>
      <c r="B103" s="466" t="s">
        <v>200</v>
      </c>
      <c r="C103" s="467">
        <v>70</v>
      </c>
      <c r="D103" s="468">
        <f>'GL-22'!H3697</f>
        <v>-5763872</v>
      </c>
      <c r="E103" s="469"/>
      <c r="F103" s="322">
        <f t="shared" ref="F103" si="9">-SUM(D103)</f>
        <v>5763872</v>
      </c>
    </row>
    <row r="104" spans="1:6" ht="14">
      <c r="A104" s="470">
        <v>71</v>
      </c>
      <c r="B104" s="339" t="s">
        <v>310</v>
      </c>
      <c r="C104" s="340">
        <v>71</v>
      </c>
      <c r="D104" s="471">
        <f>'GL-22'!H3749</f>
        <v>0</v>
      </c>
      <c r="E104" s="472">
        <f>SUM(D104)</f>
        <v>0</v>
      </c>
      <c r="F104" s="322"/>
    </row>
    <row r="105" spans="1:6" ht="14">
      <c r="A105" s="470">
        <v>72</v>
      </c>
      <c r="B105" s="339" t="s">
        <v>271</v>
      </c>
      <c r="C105" s="340">
        <v>72</v>
      </c>
      <c r="D105" s="471">
        <f>'GL-22'!H3799</f>
        <v>2450217</v>
      </c>
      <c r="E105" s="472">
        <f>D105</f>
        <v>2450217</v>
      </c>
      <c r="F105" s="473"/>
    </row>
    <row r="106" spans="1:6" ht="14">
      <c r="A106" s="470">
        <v>73</v>
      </c>
      <c r="B106" s="339" t="s">
        <v>207</v>
      </c>
      <c r="C106" s="340">
        <v>73</v>
      </c>
      <c r="D106" s="471">
        <f>'GL-22'!H3848</f>
        <v>817475</v>
      </c>
      <c r="E106" s="472">
        <f t="shared" ref="E106:E107" si="10">D106</f>
        <v>817475</v>
      </c>
      <c r="F106" s="473"/>
    </row>
    <row r="107" spans="1:6" ht="14">
      <c r="A107" s="470">
        <v>74</v>
      </c>
      <c r="B107" s="339" t="s">
        <v>272</v>
      </c>
      <c r="C107" s="340">
        <v>74</v>
      </c>
      <c r="D107" s="471">
        <f>'GL-22'!H3895</f>
        <v>1437734</v>
      </c>
      <c r="E107" s="472">
        <f t="shared" si="10"/>
        <v>1437734</v>
      </c>
      <c r="F107" s="473"/>
    </row>
    <row r="108" spans="1:6" ht="14">
      <c r="A108" s="470">
        <v>75</v>
      </c>
      <c r="B108" s="339" t="s">
        <v>649</v>
      </c>
      <c r="C108" s="340">
        <v>75</v>
      </c>
      <c r="D108" s="471">
        <f>'GL-22'!H3945</f>
        <v>-17290659.179999996</v>
      </c>
      <c r="E108" s="472"/>
      <c r="F108" s="473">
        <f t="shared" ref="F108" si="11">-SUM(D108)</f>
        <v>17290659.179999996</v>
      </c>
    </row>
    <row r="109" spans="1:6" ht="14">
      <c r="A109" s="470">
        <v>76</v>
      </c>
      <c r="B109" s="339" t="s">
        <v>405</v>
      </c>
      <c r="C109" s="340">
        <v>76</v>
      </c>
      <c r="D109" s="471">
        <f>SUM('GL-22'!H4025)</f>
        <v>1206913</v>
      </c>
      <c r="E109" s="472">
        <f>D109</f>
        <v>1206913</v>
      </c>
      <c r="F109" s="473"/>
    </row>
    <row r="110" spans="1:6" ht="14.5" thickBot="1">
      <c r="A110" s="470">
        <v>77</v>
      </c>
      <c r="B110" s="339" t="s">
        <v>406</v>
      </c>
      <c r="C110" s="340">
        <v>77</v>
      </c>
      <c r="D110" s="471">
        <f>SUM('GL-22'!H4080)</f>
        <v>-155174215.14999998</v>
      </c>
      <c r="E110" s="472"/>
      <c r="F110" s="473">
        <f>-SUM(D110)</f>
        <v>155174215.14999998</v>
      </c>
    </row>
    <row r="111" spans="1:6" ht="15" thickTop="1" thickBot="1">
      <c r="A111" s="443"/>
      <c r="B111" s="430" t="s">
        <v>315</v>
      </c>
      <c r="C111" s="251"/>
      <c r="D111" s="428">
        <f>SUM(D95:D110)</f>
        <v>-2047936768.1299992</v>
      </c>
      <c r="E111" s="428">
        <f>SUM(E95:E110)</f>
        <v>3095388125.5699997</v>
      </c>
      <c r="F111" s="442">
        <f>SUM(F95:F110)</f>
        <v>5143324893.6999989</v>
      </c>
    </row>
    <row r="112" spans="1:6" ht="9.75" customHeight="1" thickTop="1" thickBot="1">
      <c r="A112" s="444"/>
      <c r="B112" s="439"/>
      <c r="C112" s="440"/>
      <c r="D112" s="441"/>
      <c r="E112" s="441"/>
      <c r="F112" s="445"/>
    </row>
    <row r="113" spans="1:6" ht="16.5" thickTop="1" thickBot="1">
      <c r="A113" s="773" t="s">
        <v>208</v>
      </c>
      <c r="B113" s="774"/>
      <c r="C113" s="446"/>
      <c r="D113" s="447">
        <f>SUM(D19+D32+D41+D83+D94+D111)</f>
        <v>2.86102294921875E-6</v>
      </c>
      <c r="E113" s="448">
        <f>SUM(E19+E32+E41+E83+E94+E111)</f>
        <v>17561425270.68</v>
      </c>
      <c r="F113" s="449">
        <f>SUM(F19+F32+F41+F83+F94+F111)</f>
        <v>17561425270.679996</v>
      </c>
    </row>
    <row r="114" spans="1:6" ht="14.5" thickTop="1">
      <c r="A114" s="253"/>
      <c r="B114" s="253"/>
      <c r="E114" s="252"/>
      <c r="F114" s="252">
        <f>SUM(E113-F113)</f>
        <v>3.814697265625E-6</v>
      </c>
    </row>
  </sheetData>
  <mergeCells count="11">
    <mergeCell ref="A83:B83"/>
    <mergeCell ref="A94:B94"/>
    <mergeCell ref="A113:B113"/>
    <mergeCell ref="A8:B8"/>
    <mergeCell ref="A19:B19"/>
    <mergeCell ref="A3:F3"/>
    <mergeCell ref="A5:F5"/>
    <mergeCell ref="A32:B32"/>
    <mergeCell ref="A59:F59"/>
    <mergeCell ref="A1:F1"/>
    <mergeCell ref="A2:F2"/>
  </mergeCells>
  <phoneticPr fontId="9" type="noConversion"/>
  <pageMargins left="0.5" right="0.25" top="0.5" bottom="0" header="0.5" footer="0"/>
  <pageSetup paperSize="9" orientation="portrait" r:id="rId1"/>
  <headerFooter alignWithMargins="0">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10" workbookViewId="0">
      <selection activeCell="D24" sqref="D24:G24"/>
    </sheetView>
  </sheetViews>
  <sheetFormatPr defaultRowHeight="12.5"/>
  <cols>
    <col min="1" max="1" width="3.81640625" customWidth="1"/>
    <col min="2" max="2" width="13.81640625" customWidth="1"/>
    <col min="3" max="3" width="5.453125" style="208" customWidth="1"/>
    <col min="4" max="5" width="14" customWidth="1"/>
    <col min="6" max="6" width="14.54296875" customWidth="1"/>
    <col min="7" max="7" width="14" customWidth="1"/>
    <col min="8" max="8" width="16.7265625" customWidth="1"/>
  </cols>
  <sheetData>
    <row r="1" spans="1:8" ht="17.5">
      <c r="A1" s="673" t="s">
        <v>273</v>
      </c>
      <c r="B1" s="673"/>
      <c r="C1" s="673"/>
      <c r="D1" s="673"/>
      <c r="E1" s="673"/>
      <c r="F1" s="673"/>
      <c r="G1" s="673"/>
      <c r="H1" s="673"/>
    </row>
    <row r="2" spans="1:8">
      <c r="A2" s="674" t="s">
        <v>482</v>
      </c>
      <c r="B2" s="674"/>
      <c r="C2" s="674"/>
      <c r="D2" s="674"/>
      <c r="E2" s="674"/>
      <c r="F2" s="674"/>
      <c r="G2" s="674"/>
      <c r="H2" s="674"/>
    </row>
    <row r="3" spans="1:8">
      <c r="A3" s="674" t="s">
        <v>483</v>
      </c>
      <c r="B3" s="674"/>
      <c r="C3" s="674"/>
      <c r="D3" s="674"/>
      <c r="E3" s="674"/>
      <c r="F3" s="674"/>
      <c r="G3" s="674"/>
      <c r="H3" s="674"/>
    </row>
    <row r="4" spans="1:8" ht="17.5">
      <c r="A4" s="189"/>
      <c r="B4" s="189"/>
      <c r="C4" s="189"/>
      <c r="D4" s="189"/>
      <c r="E4" s="189"/>
      <c r="F4" s="189"/>
      <c r="G4" s="673" t="s">
        <v>755</v>
      </c>
      <c r="H4" s="673"/>
    </row>
    <row r="5" spans="1:8" ht="13" thickBot="1">
      <c r="A5" s="189"/>
      <c r="B5" s="189"/>
      <c r="C5" s="189"/>
      <c r="D5" s="254"/>
      <c r="E5" s="254"/>
      <c r="F5" s="254"/>
      <c r="G5" s="254"/>
      <c r="H5" s="455" t="s">
        <v>751</v>
      </c>
    </row>
    <row r="6" spans="1:8" ht="13.5" thickTop="1" thickBot="1">
      <c r="A6" s="675" t="s">
        <v>756</v>
      </c>
      <c r="B6" s="676"/>
      <c r="C6" s="676"/>
      <c r="D6" s="676"/>
      <c r="E6" s="676"/>
      <c r="F6" s="676"/>
      <c r="G6" s="676"/>
      <c r="H6" s="677"/>
    </row>
    <row r="7" spans="1:8" ht="13.5" thickTop="1" thickBot="1">
      <c r="A7" s="189"/>
      <c r="B7" s="189"/>
      <c r="C7" s="189"/>
      <c r="D7" s="254"/>
      <c r="E7" s="254"/>
      <c r="F7" s="254"/>
      <c r="G7" s="667" t="s">
        <v>650</v>
      </c>
      <c r="H7" s="667"/>
    </row>
    <row r="8" spans="1:8" ht="14" thickTop="1" thickBot="1">
      <c r="A8" s="668" t="s">
        <v>651</v>
      </c>
      <c r="B8" s="669"/>
      <c r="C8" s="669"/>
      <c r="D8" s="669"/>
      <c r="E8" s="669"/>
      <c r="F8" s="669"/>
      <c r="G8" s="669"/>
      <c r="H8" s="670"/>
    </row>
    <row r="9" spans="1:8" ht="14" thickTop="1" thickBot="1">
      <c r="A9" s="189"/>
      <c r="D9" s="44"/>
      <c r="E9" s="44"/>
      <c r="F9" s="44"/>
      <c r="G9" s="44"/>
      <c r="H9" s="230"/>
    </row>
    <row r="10" spans="1:8" ht="14" thickTop="1" thickBot="1">
      <c r="A10" s="226" t="s">
        <v>205</v>
      </c>
      <c r="B10" s="480" t="s">
        <v>487</v>
      </c>
      <c r="C10" s="480" t="s">
        <v>488</v>
      </c>
      <c r="D10" s="243" t="s">
        <v>274</v>
      </c>
      <c r="E10" s="243" t="s">
        <v>275</v>
      </c>
      <c r="F10" s="243" t="s">
        <v>276</v>
      </c>
      <c r="G10" s="243" t="s">
        <v>277</v>
      </c>
      <c r="H10" s="247" t="s">
        <v>10</v>
      </c>
    </row>
    <row r="11" spans="1:8" ht="13.5" thickTop="1">
      <c r="A11" s="212" t="s">
        <v>131</v>
      </c>
      <c r="B11" s="257" t="s">
        <v>422</v>
      </c>
      <c r="C11" s="258">
        <v>31</v>
      </c>
      <c r="D11" s="194">
        <v>74365720.299999997</v>
      </c>
      <c r="E11" s="194">
        <v>26438873.649999999</v>
      </c>
      <c r="F11" s="194">
        <v>7340488.6500000004</v>
      </c>
      <c r="G11" s="194">
        <v>11632012</v>
      </c>
      <c r="H11" s="259">
        <v>119777094.59999999</v>
      </c>
    </row>
    <row r="12" spans="1:8" ht="13">
      <c r="A12" s="214" t="s">
        <v>139</v>
      </c>
      <c r="B12" s="260" t="s">
        <v>244</v>
      </c>
      <c r="C12" s="261">
        <v>32</v>
      </c>
      <c r="D12" s="194">
        <v>100467252</v>
      </c>
      <c r="E12" s="194">
        <v>19993714.120000001</v>
      </c>
      <c r="F12" s="194">
        <v>7448956</v>
      </c>
      <c r="G12" s="194">
        <v>34210315.760000005</v>
      </c>
      <c r="H12" s="262">
        <v>162120237.88</v>
      </c>
    </row>
    <row r="13" spans="1:8" ht="13">
      <c r="A13" s="214" t="s">
        <v>140</v>
      </c>
      <c r="B13" s="260" t="s">
        <v>245</v>
      </c>
      <c r="C13" s="261">
        <v>33</v>
      </c>
      <c r="D13" s="194">
        <v>255624901.75</v>
      </c>
      <c r="E13" s="194">
        <v>197243401.22</v>
      </c>
      <c r="F13" s="194">
        <v>205555918</v>
      </c>
      <c r="G13" s="194">
        <v>381135990.56999999</v>
      </c>
      <c r="H13" s="262">
        <v>1039560211.54</v>
      </c>
    </row>
    <row r="14" spans="1:8" ht="13">
      <c r="A14" s="214" t="s">
        <v>141</v>
      </c>
      <c r="B14" s="260" t="s">
        <v>246</v>
      </c>
      <c r="C14" s="261">
        <v>34</v>
      </c>
      <c r="D14" s="194">
        <v>24217424.350000001</v>
      </c>
      <c r="E14" s="194">
        <v>5619122.71</v>
      </c>
      <c r="F14" s="194">
        <v>7060983</v>
      </c>
      <c r="G14" s="194">
        <v>23681919.280000001</v>
      </c>
      <c r="H14" s="262">
        <v>60579449.340000004</v>
      </c>
    </row>
    <row r="15" spans="1:8" ht="13">
      <c r="A15" s="214" t="s">
        <v>142</v>
      </c>
      <c r="B15" s="260" t="s">
        <v>423</v>
      </c>
      <c r="C15" s="261">
        <v>35</v>
      </c>
      <c r="D15" s="194">
        <v>17665588</v>
      </c>
      <c r="E15" s="194">
        <v>15378227</v>
      </c>
      <c r="F15" s="194">
        <v>26641838</v>
      </c>
      <c r="G15" s="194">
        <v>34855480</v>
      </c>
      <c r="H15" s="262">
        <v>94541133</v>
      </c>
    </row>
    <row r="16" spans="1:8" ht="13">
      <c r="A16" s="214" t="s">
        <v>143</v>
      </c>
      <c r="B16" s="260" t="s">
        <v>248</v>
      </c>
      <c r="C16" s="261">
        <v>36</v>
      </c>
      <c r="D16" s="194">
        <v>4724896.3100000005</v>
      </c>
      <c r="E16" s="194">
        <v>20422709.32</v>
      </c>
      <c r="F16" s="194">
        <v>2240710</v>
      </c>
      <c r="G16" s="194">
        <v>4669406</v>
      </c>
      <c r="H16" s="262">
        <v>32057721.630000003</v>
      </c>
    </row>
    <row r="17" spans="1:8" ht="13">
      <c r="A17" s="214" t="s">
        <v>144</v>
      </c>
      <c r="B17" s="260" t="s">
        <v>652</v>
      </c>
      <c r="C17" s="261">
        <v>37</v>
      </c>
      <c r="D17" s="194">
        <v>832537.84</v>
      </c>
      <c r="E17" s="194">
        <v>1035693.8</v>
      </c>
      <c r="F17" s="194">
        <v>6762824.8300000001</v>
      </c>
      <c r="G17" s="194">
        <v>920894</v>
      </c>
      <c r="H17" s="262">
        <v>9551950.4700000007</v>
      </c>
    </row>
    <row r="18" spans="1:8" ht="13.5" thickBot="1">
      <c r="A18" s="263" t="s">
        <v>145</v>
      </c>
      <c r="B18" s="264" t="s">
        <v>250</v>
      </c>
      <c r="C18" s="261">
        <v>38</v>
      </c>
      <c r="D18" s="194">
        <v>8398419.4299999997</v>
      </c>
      <c r="E18" s="194">
        <v>3652777</v>
      </c>
      <c r="F18" s="194">
        <v>8342276.29</v>
      </c>
      <c r="G18" s="194">
        <v>11440818.76</v>
      </c>
      <c r="H18" s="262">
        <v>31834291.479999997</v>
      </c>
    </row>
    <row r="19" spans="1:8" ht="14" thickTop="1" thickBot="1">
      <c r="A19" s="226"/>
      <c r="B19" s="608" t="s">
        <v>653</v>
      </c>
      <c r="C19" s="608"/>
      <c r="D19" s="228">
        <v>486296739.98000002</v>
      </c>
      <c r="E19" s="228">
        <v>289784518.82000005</v>
      </c>
      <c r="F19" s="228">
        <v>271393994.77000004</v>
      </c>
      <c r="G19" s="228">
        <v>502546836.37</v>
      </c>
      <c r="H19" s="229">
        <v>1550022089.9400001</v>
      </c>
    </row>
    <row r="20" spans="1:8" ht="14" thickTop="1" thickBot="1">
      <c r="A20" s="544" t="s">
        <v>146</v>
      </c>
      <c r="B20" s="545" t="s">
        <v>130</v>
      </c>
      <c r="C20" s="545" t="s">
        <v>278</v>
      </c>
      <c r="D20" s="546">
        <v>93191554.699999988</v>
      </c>
      <c r="E20" s="44">
        <v>252221036.91999999</v>
      </c>
      <c r="F20" s="546">
        <v>193690916.47000003</v>
      </c>
      <c r="G20" s="546">
        <v>261648624.77999997</v>
      </c>
      <c r="H20" s="229">
        <v>800251772.87</v>
      </c>
    </row>
    <row r="21" spans="1:8" ht="14" thickTop="1" thickBot="1">
      <c r="A21" s="226"/>
      <c r="B21" s="608" t="s">
        <v>654</v>
      </c>
      <c r="C21" s="608"/>
      <c r="D21" s="228">
        <v>92691194.699999988</v>
      </c>
      <c r="E21" s="228">
        <v>252221036.91999999</v>
      </c>
      <c r="F21" s="228">
        <v>193690916.47000003</v>
      </c>
      <c r="G21" s="228">
        <v>261648624.77999997</v>
      </c>
      <c r="H21" s="229">
        <v>800251772.87</v>
      </c>
    </row>
    <row r="22" spans="1:8" ht="14" thickTop="1" thickBot="1">
      <c r="A22" s="226"/>
      <c r="B22" s="608" t="s">
        <v>655</v>
      </c>
      <c r="C22" s="608"/>
      <c r="D22" s="228">
        <v>578987934.68000007</v>
      </c>
      <c r="E22" s="228">
        <v>542005555.74000001</v>
      </c>
      <c r="F22" s="228">
        <v>465084911.24000007</v>
      </c>
      <c r="G22" s="228">
        <v>764195461.14999998</v>
      </c>
      <c r="H22" s="229">
        <v>2350273862.8099999</v>
      </c>
    </row>
    <row r="23" spans="1:8" ht="13.5" thickTop="1">
      <c r="A23" s="391" t="s">
        <v>147</v>
      </c>
      <c r="B23" s="547" t="s">
        <v>656</v>
      </c>
      <c r="C23" s="548" t="s">
        <v>657</v>
      </c>
      <c r="D23" s="549"/>
      <c r="E23" s="549"/>
      <c r="F23" s="549"/>
      <c r="G23" s="549"/>
      <c r="H23" s="265">
        <v>0</v>
      </c>
    </row>
    <row r="24" spans="1:8" ht="13">
      <c r="A24" s="394" t="s">
        <v>149</v>
      </c>
      <c r="B24" s="260" t="s">
        <v>271</v>
      </c>
      <c r="C24" s="261">
        <v>72</v>
      </c>
      <c r="D24" s="46">
        <v>1551764</v>
      </c>
      <c r="E24" s="46">
        <v>9713068</v>
      </c>
      <c r="F24" s="46">
        <v>467846</v>
      </c>
      <c r="G24" s="46">
        <v>3094677</v>
      </c>
      <c r="H24" s="262">
        <v>15327715</v>
      </c>
    </row>
    <row r="25" spans="1:8" ht="13">
      <c r="A25" s="214" t="s">
        <v>150</v>
      </c>
      <c r="B25" s="260" t="s">
        <v>658</v>
      </c>
      <c r="C25" s="261">
        <v>73</v>
      </c>
      <c r="D25" s="46"/>
      <c r="E25" s="46"/>
      <c r="F25" s="46"/>
      <c r="G25" s="46"/>
      <c r="H25" s="262">
        <v>0</v>
      </c>
    </row>
    <row r="26" spans="1:8" ht="13">
      <c r="A26" s="394" t="s">
        <v>151</v>
      </c>
      <c r="B26" s="260" t="s">
        <v>404</v>
      </c>
      <c r="C26" s="261">
        <v>74</v>
      </c>
      <c r="D26" s="46"/>
      <c r="E26" s="46"/>
      <c r="F26" s="46">
        <v>86073</v>
      </c>
      <c r="G26" s="46"/>
      <c r="H26" s="262">
        <v>86073</v>
      </c>
    </row>
    <row r="27" spans="1:8" ht="13.5" thickBot="1">
      <c r="A27" s="263" t="s">
        <v>152</v>
      </c>
      <c r="B27" s="264" t="s">
        <v>659</v>
      </c>
      <c r="C27" s="266">
        <v>70</v>
      </c>
      <c r="D27" s="201"/>
      <c r="E27" s="201"/>
      <c r="F27" s="201"/>
      <c r="G27" s="201">
        <v>11655875</v>
      </c>
      <c r="H27" s="267">
        <v>11655875</v>
      </c>
    </row>
    <row r="28" spans="1:8" ht="14" thickTop="1" thickBot="1">
      <c r="A28" s="587"/>
      <c r="B28" s="268"/>
      <c r="C28" s="269"/>
      <c r="D28" s="217"/>
      <c r="E28" s="217"/>
      <c r="F28" s="217"/>
      <c r="G28" s="217"/>
      <c r="H28" s="229"/>
    </row>
    <row r="29" spans="1:8" ht="14" thickTop="1" thickBot="1">
      <c r="A29" s="671" t="s">
        <v>660</v>
      </c>
      <c r="B29" s="672"/>
      <c r="C29" s="270">
        <v>62</v>
      </c>
      <c r="D29" s="550">
        <v>581040058.68000007</v>
      </c>
      <c r="E29" s="228">
        <v>551718623.74000001</v>
      </c>
      <c r="F29" s="228">
        <v>465638830.24000007</v>
      </c>
      <c r="G29" s="228">
        <v>778946013.14999998</v>
      </c>
      <c r="H29" s="229">
        <v>2377343525.8099999</v>
      </c>
    </row>
    <row r="30" spans="1:8" ht="13.5" thickTop="1">
      <c r="A30" s="189"/>
      <c r="D30" s="44"/>
      <c r="E30" s="44"/>
      <c r="F30" s="44"/>
      <c r="G30" s="44"/>
      <c r="H30" s="230"/>
    </row>
    <row r="32" spans="1:8">
      <c r="F32" s="44"/>
      <c r="G32" s="44"/>
      <c r="H32" s="44"/>
    </row>
    <row r="33" spans="2:8">
      <c r="B33" s="208"/>
      <c r="G33" s="208"/>
    </row>
    <row r="34" spans="2:8">
      <c r="D34" s="44"/>
      <c r="E34" s="44"/>
      <c r="F34" s="44"/>
      <c r="G34" s="44"/>
      <c r="H34" s="44"/>
    </row>
    <row r="35" spans="2:8">
      <c r="D35" s="44"/>
      <c r="E35" s="44"/>
      <c r="F35" s="44"/>
      <c r="G35" s="44"/>
      <c r="H35" s="44"/>
    </row>
    <row r="40" spans="2:8">
      <c r="E40" s="44"/>
    </row>
    <row r="41" spans="2:8">
      <c r="D41" s="44"/>
      <c r="E41" s="44"/>
    </row>
    <row r="42" spans="2:8">
      <c r="E42" s="208"/>
    </row>
  </sheetData>
  <mergeCells count="8">
    <mergeCell ref="G7:H7"/>
    <mergeCell ref="A8:H8"/>
    <mergeCell ref="A29:B29"/>
    <mergeCell ref="A1:H1"/>
    <mergeCell ref="A2:H2"/>
    <mergeCell ref="A3:H3"/>
    <mergeCell ref="G4:H4"/>
    <mergeCell ref="A6:H6"/>
  </mergeCells>
  <phoneticPr fontId="9" type="noConversion"/>
  <pageMargins left="0.75" right="0.75" top="1" bottom="1" header="0.5" footer="0.5"/>
  <pageSetup orientation="portrait" horizontalDpi="0" verticalDpi="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view="pageBreakPreview" topLeftCell="A15" zoomScale="160" zoomScaleSheetLayoutView="160" workbookViewId="0">
      <selection activeCell="G28" sqref="G28"/>
    </sheetView>
  </sheetViews>
  <sheetFormatPr defaultRowHeight="12.5"/>
  <cols>
    <col min="1" max="1" width="3.7265625" customWidth="1"/>
    <col min="2" max="2" width="20.7265625" customWidth="1"/>
    <col min="3" max="3" width="6.54296875" customWidth="1"/>
    <col min="4" max="4" width="16.453125" bestFit="1" customWidth="1"/>
    <col min="5" max="5" width="16.453125" style="44" customWidth="1"/>
    <col min="6" max="6" width="15.81640625" style="44" customWidth="1"/>
    <col min="7" max="7" width="17.26953125" customWidth="1"/>
  </cols>
  <sheetData>
    <row r="1" spans="1:7" ht="20">
      <c r="A1" s="777" t="s">
        <v>220</v>
      </c>
      <c r="B1" s="777"/>
      <c r="C1" s="777"/>
      <c r="D1" s="777"/>
      <c r="E1" s="777"/>
      <c r="F1" s="777"/>
      <c r="G1" s="777"/>
    </row>
    <row r="2" spans="1:7" ht="15.5">
      <c r="A2" s="739" t="s">
        <v>221</v>
      </c>
      <c r="B2" s="739"/>
      <c r="C2" s="739"/>
      <c r="D2" s="739"/>
      <c r="E2" s="739"/>
      <c r="F2" s="739"/>
      <c r="G2" s="739"/>
    </row>
    <row r="3" spans="1:7" ht="15.5">
      <c r="A3" s="699" t="s">
        <v>222</v>
      </c>
      <c r="B3" s="699"/>
      <c r="C3" s="699"/>
      <c r="D3" s="699"/>
      <c r="E3" s="699"/>
      <c r="F3" s="699"/>
      <c r="G3" s="699"/>
    </row>
    <row r="4" spans="1:7">
      <c r="A4" s="208"/>
      <c r="C4" s="208"/>
      <c r="G4" s="44"/>
    </row>
    <row r="5" spans="1:7" ht="15.5">
      <c r="A5" s="681" t="s">
        <v>293</v>
      </c>
      <c r="B5" s="681"/>
      <c r="C5" s="681"/>
      <c r="D5" s="681"/>
      <c r="E5" s="681"/>
      <c r="F5" s="681"/>
      <c r="G5" s="681"/>
    </row>
    <row r="6" spans="1:7">
      <c r="A6" s="208"/>
      <c r="C6" s="208"/>
      <c r="G6" s="44"/>
    </row>
    <row r="7" spans="1:7" ht="14">
      <c r="A7" s="737" t="s">
        <v>915</v>
      </c>
      <c r="B7" s="737"/>
      <c r="C7" s="737"/>
      <c r="D7" s="737"/>
      <c r="E7" s="737"/>
      <c r="F7" s="737"/>
      <c r="G7" s="737"/>
    </row>
    <row r="8" spans="1:7" ht="7.5" customHeight="1" thickBot="1">
      <c r="A8" s="208"/>
      <c r="C8" s="208"/>
      <c r="G8" s="44"/>
    </row>
    <row r="9" spans="1:7" s="647" customFormat="1" ht="27" thickTop="1" thickBot="1">
      <c r="A9" s="642" t="s">
        <v>205</v>
      </c>
      <c r="B9" s="643" t="s">
        <v>291</v>
      </c>
      <c r="C9" s="644" t="s">
        <v>338</v>
      </c>
      <c r="D9" s="643" t="s">
        <v>337</v>
      </c>
      <c r="E9" s="645" t="s">
        <v>281</v>
      </c>
      <c r="F9" s="645" t="s">
        <v>282</v>
      </c>
      <c r="G9" s="646" t="s">
        <v>8</v>
      </c>
    </row>
    <row r="10" spans="1:7" ht="13" thickTop="1">
      <c r="A10" s="48">
        <v>1</v>
      </c>
      <c r="B10" s="50" t="s">
        <v>243</v>
      </c>
      <c r="C10" s="400">
        <v>31</v>
      </c>
      <c r="D10" s="52">
        <f>SUM('Trial Bal-22'!D62)</f>
        <v>4604218.299999997</v>
      </c>
      <c r="E10" s="549">
        <f>SUM('Trial Bal-22'!E62)</f>
        <v>4604218.299999997</v>
      </c>
      <c r="F10" s="549">
        <f>SUM('Trial Bal-22'!F62)</f>
        <v>0</v>
      </c>
      <c r="G10" s="53">
        <f t="shared" ref="G10:G15" si="0">SUM(E10:F10)</f>
        <v>4604218.299999997</v>
      </c>
    </row>
    <row r="11" spans="1:7">
      <c r="A11" s="54">
        <v>2</v>
      </c>
      <c r="B11" s="56" t="s">
        <v>244</v>
      </c>
      <c r="C11" s="310">
        <v>32</v>
      </c>
      <c r="D11" s="620">
        <f>SUM('Trial Bal-22'!D63)</f>
        <v>13918758.600000009</v>
      </c>
      <c r="E11" s="641">
        <f>SUM('Trial Bal-22'!E63)</f>
        <v>13918758.600000009</v>
      </c>
      <c r="F11" s="641">
        <f>SUM('Trial Bal-22'!F63)</f>
        <v>0</v>
      </c>
      <c r="G11" s="621">
        <f t="shared" si="0"/>
        <v>13918758.600000009</v>
      </c>
    </row>
    <row r="12" spans="1:7">
      <c r="A12" s="54">
        <v>3</v>
      </c>
      <c r="B12" s="56" t="s">
        <v>245</v>
      </c>
      <c r="C12" s="310">
        <v>33</v>
      </c>
      <c r="D12" s="620">
        <f>SUM('Trial Bal-22'!D64)</f>
        <v>237486664.17000008</v>
      </c>
      <c r="E12" s="641">
        <f>SUM('Trial Bal-22'!E64)</f>
        <v>237486664.17000008</v>
      </c>
      <c r="F12" s="641">
        <f>SUM('Trial Bal-22'!F64)</f>
        <v>0</v>
      </c>
      <c r="G12" s="621">
        <f t="shared" si="0"/>
        <v>237486664.17000008</v>
      </c>
    </row>
    <row r="13" spans="1:7">
      <c r="A13" s="54">
        <v>4</v>
      </c>
      <c r="B13" s="56" t="s">
        <v>246</v>
      </c>
      <c r="C13" s="310">
        <v>34</v>
      </c>
      <c r="D13" s="620">
        <f>SUM('Trial Bal-22'!D65)</f>
        <v>229877088.22999996</v>
      </c>
      <c r="E13" s="641">
        <f>SUM('Trial Bal-22'!E65)</f>
        <v>229877088.22999996</v>
      </c>
      <c r="F13" s="641">
        <f>SUM('Trial Bal-22'!F65)</f>
        <v>0</v>
      </c>
      <c r="G13" s="621">
        <f t="shared" si="0"/>
        <v>229877088.22999996</v>
      </c>
    </row>
    <row r="14" spans="1:7">
      <c r="A14" s="54">
        <v>5</v>
      </c>
      <c r="B14" s="56" t="s">
        <v>247</v>
      </c>
      <c r="C14" s="310">
        <v>35</v>
      </c>
      <c r="D14" s="620">
        <f>SUM('Trial Bal-22'!D66)</f>
        <v>-31264816.919999987</v>
      </c>
      <c r="E14" s="641">
        <f>SUM('Trial Bal-22'!E66)</f>
        <v>0</v>
      </c>
      <c r="F14" s="641">
        <f>-SUM('Trial Bal-22'!F66)</f>
        <v>-31264816.919999987</v>
      </c>
      <c r="G14" s="621">
        <f t="shared" si="0"/>
        <v>-31264816.919999987</v>
      </c>
    </row>
    <row r="15" spans="1:7">
      <c r="A15" s="54">
        <v>6</v>
      </c>
      <c r="B15" s="56" t="s">
        <v>248</v>
      </c>
      <c r="C15" s="310">
        <v>36</v>
      </c>
      <c r="D15" s="620">
        <f>SUM('Trial Bal-22'!D67)</f>
        <v>42982183.249999985</v>
      </c>
      <c r="E15" s="641">
        <f>SUM('Trial Bal-22'!E67)</f>
        <v>42982183.249999985</v>
      </c>
      <c r="F15" s="641">
        <f>SUM('Trial Bal-22'!F67)</f>
        <v>0</v>
      </c>
      <c r="G15" s="621">
        <f t="shared" si="0"/>
        <v>42982183.249999985</v>
      </c>
    </row>
    <row r="16" spans="1:7">
      <c r="A16" s="54">
        <v>7</v>
      </c>
      <c r="B16" s="56" t="s">
        <v>209</v>
      </c>
      <c r="C16" s="310">
        <v>37</v>
      </c>
      <c r="D16" s="620">
        <f>SUM('Trial Bal-22'!D68)</f>
        <v>232853686.82999995</v>
      </c>
      <c r="E16" s="641">
        <f>SUM('Trial Bal-22'!E68)</f>
        <v>232853686.82999995</v>
      </c>
      <c r="F16" s="641">
        <f>SUM('Trial Bal-22'!F68)</f>
        <v>0</v>
      </c>
      <c r="G16" s="621">
        <f t="shared" ref="G16:G30" si="1">SUM(E16:F16)</f>
        <v>232853686.82999995</v>
      </c>
    </row>
    <row r="17" spans="1:7">
      <c r="A17" s="54">
        <v>8</v>
      </c>
      <c r="B17" s="56" t="s">
        <v>250</v>
      </c>
      <c r="C17" s="310">
        <v>38</v>
      </c>
      <c r="D17" s="620">
        <f>SUM('Trial Bal-22'!D69)</f>
        <v>90540673.530000001</v>
      </c>
      <c r="E17" s="641">
        <f>SUM('Trial Bal-22'!E69)</f>
        <v>90540673.530000001</v>
      </c>
      <c r="F17" s="641">
        <f>SUM('Trial Bal-22'!F69)</f>
        <v>0</v>
      </c>
      <c r="G17" s="621">
        <f t="shared" si="1"/>
        <v>90540673.530000001</v>
      </c>
    </row>
    <row r="18" spans="1:7">
      <c r="A18" s="54">
        <v>9</v>
      </c>
      <c r="B18" s="56" t="s">
        <v>251</v>
      </c>
      <c r="C18" s="310">
        <v>39</v>
      </c>
      <c r="D18" s="620">
        <f>SUM('Trial Bal-22'!D70)</f>
        <v>-60273066.24000001</v>
      </c>
      <c r="E18" s="641">
        <f>SUM('Trial Bal-22'!E70)</f>
        <v>0</v>
      </c>
      <c r="F18" s="641">
        <f>-SUM('Trial Bal-22'!F70)</f>
        <v>-60273066.24000001</v>
      </c>
      <c r="G18" s="621">
        <f t="shared" si="1"/>
        <v>-60273066.24000001</v>
      </c>
    </row>
    <row r="19" spans="1:7">
      <c r="A19" s="54">
        <v>10</v>
      </c>
      <c r="B19" s="56" t="s">
        <v>210</v>
      </c>
      <c r="C19" s="310">
        <v>40</v>
      </c>
      <c r="D19" s="620">
        <f>SUM('Trial Bal-22'!D71)</f>
        <v>6071311887.9399986</v>
      </c>
      <c r="E19" s="641">
        <f>SUM('Trial Bal-22'!E71)</f>
        <v>6071311887.9399986</v>
      </c>
      <c r="F19" s="641">
        <f>SUM('Trial Bal-22'!F71)</f>
        <v>0</v>
      </c>
      <c r="G19" s="621">
        <f t="shared" si="1"/>
        <v>6071311887.9399986</v>
      </c>
    </row>
    <row r="20" spans="1:7">
      <c r="A20" s="54">
        <v>11</v>
      </c>
      <c r="B20" s="56" t="s">
        <v>252</v>
      </c>
      <c r="C20" s="310">
        <v>41</v>
      </c>
      <c r="D20" s="620">
        <f>SUM('Trial Bal-22'!D72)</f>
        <v>-5235815</v>
      </c>
      <c r="E20" s="641">
        <f>SUM('Trial Bal-22'!E72)</f>
        <v>0</v>
      </c>
      <c r="F20" s="641">
        <f>-SUM('Trial Bal-22'!F72)</f>
        <v>-5235815</v>
      </c>
      <c r="G20" s="621">
        <f t="shared" si="1"/>
        <v>-5235815</v>
      </c>
    </row>
    <row r="21" spans="1:7">
      <c r="A21" s="54">
        <v>12</v>
      </c>
      <c r="B21" s="56" t="s">
        <v>211</v>
      </c>
      <c r="C21" s="310">
        <v>42</v>
      </c>
      <c r="D21" s="620">
        <f>SUM('Trial Bal-22'!D73)</f>
        <v>145600395.37</v>
      </c>
      <c r="E21" s="641">
        <f>SUM('Trial Bal-22'!E73)</f>
        <v>145600395.37</v>
      </c>
      <c r="F21" s="641">
        <f>SUM('Trial Bal-22'!F73)</f>
        <v>0</v>
      </c>
      <c r="G21" s="621">
        <f t="shared" si="1"/>
        <v>145600395.37</v>
      </c>
    </row>
    <row r="22" spans="1:7">
      <c r="A22" s="54">
        <v>13</v>
      </c>
      <c r="B22" s="56" t="s">
        <v>212</v>
      </c>
      <c r="C22" s="310">
        <v>43</v>
      </c>
      <c r="D22" s="620">
        <f>SUM('Trial Bal-22'!D74)</f>
        <v>613002944.73000002</v>
      </c>
      <c r="E22" s="641">
        <f>SUM('Trial Bal-22'!E74)</f>
        <v>613002944.73000002</v>
      </c>
      <c r="F22" s="641">
        <f>SUM('Trial Bal-22'!F74)</f>
        <v>0</v>
      </c>
      <c r="G22" s="621">
        <f t="shared" si="1"/>
        <v>613002944.73000002</v>
      </c>
    </row>
    <row r="23" spans="1:7">
      <c r="A23" s="54">
        <v>14</v>
      </c>
      <c r="B23" s="56" t="s">
        <v>213</v>
      </c>
      <c r="C23" s="310">
        <v>44</v>
      </c>
      <c r="D23" s="620">
        <f>SUM('Trial Bal-22'!D75)</f>
        <v>1529890035.6800001</v>
      </c>
      <c r="E23" s="641">
        <f>SUM('Trial Bal-22'!E75)</f>
        <v>1529890035.6800001</v>
      </c>
      <c r="F23" s="641">
        <f>SUM('Trial Bal-22'!F75)</f>
        <v>0</v>
      </c>
      <c r="G23" s="621">
        <f t="shared" si="1"/>
        <v>1529890035.6800001</v>
      </c>
    </row>
    <row r="24" spans="1:7">
      <c r="A24" s="54">
        <v>15</v>
      </c>
      <c r="B24" s="56" t="s">
        <v>253</v>
      </c>
      <c r="C24" s="310">
        <v>45</v>
      </c>
      <c r="D24" s="620">
        <f>SUM('Trial Bal-22'!D76)</f>
        <v>-692109.84</v>
      </c>
      <c r="E24" s="641">
        <f>SUM('Trial Bal-22'!E76)</f>
        <v>0</v>
      </c>
      <c r="F24" s="641">
        <f>-SUM('Trial Bal-22'!F76)</f>
        <v>-692109.84</v>
      </c>
      <c r="G24" s="621">
        <f t="shared" si="1"/>
        <v>-692109.84</v>
      </c>
    </row>
    <row r="25" spans="1:7">
      <c r="A25" s="54">
        <v>16</v>
      </c>
      <c r="B25" s="56" t="s">
        <v>214</v>
      </c>
      <c r="C25" s="310">
        <v>46</v>
      </c>
      <c r="D25" s="620">
        <f>SUM('Trial Bal-22'!D77)</f>
        <v>51067733.32</v>
      </c>
      <c r="E25" s="641">
        <f>SUM('Trial Bal-22'!E77)</f>
        <v>51067733.32</v>
      </c>
      <c r="F25" s="641">
        <f>SUM('Trial Bal-22'!F77)</f>
        <v>0</v>
      </c>
      <c r="G25" s="621">
        <f t="shared" si="1"/>
        <v>51067733.32</v>
      </c>
    </row>
    <row r="26" spans="1:7">
      <c r="A26" s="54">
        <v>17</v>
      </c>
      <c r="B26" s="56" t="s">
        <v>215</v>
      </c>
      <c r="C26" s="310">
        <v>47</v>
      </c>
      <c r="D26" s="620">
        <f>SUM('Trial Bal-22'!D78)</f>
        <v>622703609.26999998</v>
      </c>
      <c r="E26" s="641">
        <f>SUM('Trial Bal-22'!E78)</f>
        <v>622703609.26999998</v>
      </c>
      <c r="F26" s="641">
        <f>SUM('Trial Bal-22'!F78)</f>
        <v>0</v>
      </c>
      <c r="G26" s="621">
        <f>SUM(E26:F26)</f>
        <v>622703609.26999998</v>
      </c>
    </row>
    <row r="27" spans="1:7">
      <c r="A27" s="54">
        <v>18</v>
      </c>
      <c r="B27" s="56" t="s">
        <v>254</v>
      </c>
      <c r="C27" s="310">
        <v>48</v>
      </c>
      <c r="D27" s="620">
        <f>SUM('Trial Bal-22'!D79)</f>
        <v>414901322.42999995</v>
      </c>
      <c r="E27" s="641">
        <f>SUM('Trial Bal-22'!E79)</f>
        <v>414901322.42999995</v>
      </c>
      <c r="F27" s="641">
        <f>SUM('Trial Bal-22'!F79)</f>
        <v>0</v>
      </c>
      <c r="G27" s="621">
        <f t="shared" si="1"/>
        <v>414901322.42999995</v>
      </c>
    </row>
    <row r="28" spans="1:7">
      <c r="A28" s="54">
        <v>19</v>
      </c>
      <c r="B28" s="56" t="s">
        <v>216</v>
      </c>
      <c r="C28" s="310">
        <v>49</v>
      </c>
      <c r="D28" s="620">
        <f>SUM('Trial Bal-22'!D80)</f>
        <v>153441602.56</v>
      </c>
      <c r="E28" s="641">
        <f>SUM('Trial Bal-22'!E80)</f>
        <v>153441602.56</v>
      </c>
      <c r="F28" s="641">
        <f>SUM('Trial Bal-22'!F80)</f>
        <v>0</v>
      </c>
      <c r="G28" s="621">
        <f t="shared" si="1"/>
        <v>153441602.56</v>
      </c>
    </row>
    <row r="29" spans="1:7">
      <c r="A29" s="54">
        <v>20</v>
      </c>
      <c r="B29" s="56" t="s">
        <v>255</v>
      </c>
      <c r="C29" s="310">
        <v>50</v>
      </c>
      <c r="D29" s="620">
        <f>SUM('Trial Bal-22'!D81)</f>
        <v>-4168360.46</v>
      </c>
      <c r="E29" s="641">
        <f>SUM('Trial Bal-22'!E81)</f>
        <v>0</v>
      </c>
      <c r="F29" s="641">
        <f>-SUM('Trial Bal-22'!F81)</f>
        <v>-4168360.46</v>
      </c>
      <c r="G29" s="621">
        <f t="shared" si="1"/>
        <v>-4168360.46</v>
      </c>
    </row>
    <row r="30" spans="1:7" ht="13" thickBot="1">
      <c r="A30" s="54">
        <v>21</v>
      </c>
      <c r="B30" s="56" t="s">
        <v>130</v>
      </c>
      <c r="C30" s="310">
        <v>51</v>
      </c>
      <c r="D30" s="58">
        <f>SUM('Trial Bal-22'!D82)</f>
        <v>0</v>
      </c>
      <c r="E30" s="107">
        <f>SUM('Trial Bal-22'!E82)</f>
        <v>0</v>
      </c>
      <c r="F30" s="107">
        <f>SUM('Trial Bal-22'!F82)</f>
        <v>0</v>
      </c>
      <c r="G30" s="59">
        <f t="shared" si="1"/>
        <v>0</v>
      </c>
    </row>
    <row r="31" spans="1:7" ht="14" thickTop="1" thickBot="1">
      <c r="A31" s="753" t="s">
        <v>10</v>
      </c>
      <c r="B31" s="754"/>
      <c r="C31" s="755"/>
      <c r="D31" s="607">
        <f>SUM(D10:D30)</f>
        <v>10352548635.75</v>
      </c>
      <c r="E31" s="607">
        <f>SUM(E10:E30)</f>
        <v>10454182804.209999</v>
      </c>
      <c r="F31" s="474">
        <f>SUM(F10:F30)</f>
        <v>-101634168.45999999</v>
      </c>
      <c r="G31" s="474">
        <f>SUM(G10:G30)</f>
        <v>10352548635.75</v>
      </c>
    </row>
    <row r="32" spans="1:7" ht="13" thickTop="1">
      <c r="A32" s="208"/>
      <c r="C32" s="208"/>
      <c r="G32" s="44"/>
    </row>
    <row r="33" spans="1:7">
      <c r="A33" s="208"/>
      <c r="C33" s="208"/>
      <c r="G33" s="44"/>
    </row>
    <row r="34" spans="1:7">
      <c r="G34" s="44"/>
    </row>
    <row r="36" spans="1:7">
      <c r="G36" s="44"/>
    </row>
  </sheetData>
  <mergeCells count="6">
    <mergeCell ref="A31:C31"/>
    <mergeCell ref="A1:G1"/>
    <mergeCell ref="A2:G2"/>
    <mergeCell ref="A3:G3"/>
    <mergeCell ref="A5:G5"/>
    <mergeCell ref="A7:G7"/>
  </mergeCells>
  <phoneticPr fontId="9" type="noConversion"/>
  <pageMargins left="0.5" right="0.25" top="0.75" bottom="0.5" header="0.5" footer="0.5"/>
  <pageSetup paperSize="9" orientation="portrait" r:id="rId1"/>
  <headerFooter alignWithMargins="0">
    <oddFooter>&amp;L
&amp;8&amp;Z&amp;F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election activeCell="J9" sqref="J9"/>
    </sheetView>
  </sheetViews>
  <sheetFormatPr defaultRowHeight="12.5"/>
  <cols>
    <col min="1" max="1" width="9.1796875" style="151"/>
    <col min="4" max="4" width="9.1796875" style="44"/>
    <col min="5" max="5" width="12.26953125" style="44" bestFit="1" customWidth="1"/>
    <col min="6" max="6" width="15" style="44" customWidth="1"/>
    <col min="7" max="7" width="14.453125" style="44" customWidth="1"/>
    <col min="8" max="8" width="13.54296875" style="44" bestFit="1" customWidth="1"/>
  </cols>
  <sheetData>
    <row r="1" spans="1:10" ht="15.5">
      <c r="A1" s="681" t="s">
        <v>273</v>
      </c>
      <c r="B1" s="681"/>
      <c r="C1" s="681"/>
      <c r="D1" s="681"/>
      <c r="E1" s="681"/>
      <c r="F1" s="681"/>
      <c r="G1" s="681"/>
      <c r="H1" s="681"/>
    </row>
    <row r="2" spans="1:10" ht="13">
      <c r="A2" s="682" t="s">
        <v>289</v>
      </c>
      <c r="B2" s="682"/>
      <c r="C2" s="682"/>
      <c r="D2" s="682"/>
      <c r="E2" s="682"/>
      <c r="F2" s="682"/>
      <c r="G2" s="682"/>
      <c r="H2" s="682"/>
    </row>
    <row r="3" spans="1:10" ht="13">
      <c r="A3" s="683" t="s">
        <v>290</v>
      </c>
      <c r="B3" s="683"/>
      <c r="C3" s="683"/>
      <c r="D3" s="683"/>
      <c r="E3" s="683"/>
      <c r="F3" s="683"/>
      <c r="G3" s="683"/>
      <c r="H3" s="683"/>
    </row>
    <row r="4" spans="1:10" ht="13">
      <c r="A4" s="323"/>
      <c r="B4" s="554"/>
      <c r="C4" s="324"/>
      <c r="D4" s="324"/>
      <c r="E4" s="324"/>
      <c r="F4" s="325"/>
      <c r="G4" s="325"/>
      <c r="H4" s="325" t="s">
        <v>750</v>
      </c>
    </row>
    <row r="5" spans="1:10" ht="13">
      <c r="A5" s="323"/>
      <c r="B5" s="554"/>
      <c r="C5" s="324"/>
      <c r="D5" s="324"/>
      <c r="E5" s="324"/>
      <c r="F5" s="325"/>
      <c r="G5" s="325"/>
      <c r="H5" s="325" t="s">
        <v>751</v>
      </c>
    </row>
    <row r="6" spans="1:10" ht="13">
      <c r="A6" s="683" t="s">
        <v>678</v>
      </c>
      <c r="B6" s="683"/>
      <c r="C6" s="683"/>
      <c r="D6" s="683"/>
      <c r="E6" s="683"/>
      <c r="F6" s="683"/>
      <c r="G6" s="683"/>
      <c r="H6" s="683"/>
    </row>
    <row r="7" spans="1:10" ht="13">
      <c r="A7" s="683" t="s">
        <v>679</v>
      </c>
      <c r="B7" s="683"/>
      <c r="C7" s="683"/>
      <c r="D7" s="683"/>
      <c r="E7" s="683"/>
      <c r="F7" s="683"/>
      <c r="G7" s="683"/>
      <c r="H7" s="683"/>
    </row>
    <row r="8" spans="1:10" ht="15.5">
      <c r="A8" s="189"/>
      <c r="B8" s="326"/>
      <c r="C8" s="327"/>
      <c r="D8" s="327"/>
      <c r="E8" s="327"/>
      <c r="F8" s="328"/>
      <c r="G8" s="328"/>
      <c r="H8" s="328"/>
    </row>
    <row r="9" spans="1:10" ht="13">
      <c r="A9" s="189"/>
      <c r="B9" s="329"/>
      <c r="C9" s="330"/>
      <c r="D9" s="330"/>
      <c r="E9" s="330"/>
      <c r="F9" s="331"/>
      <c r="G9" s="331"/>
      <c r="H9" s="332"/>
      <c r="J9" t="s">
        <v>506</v>
      </c>
    </row>
    <row r="10" spans="1:10" ht="13" thickBot="1">
      <c r="A10" s="189"/>
      <c r="B10" s="333"/>
      <c r="C10" s="329"/>
      <c r="E10" s="436"/>
      <c r="F10" s="555"/>
      <c r="H10" s="334"/>
    </row>
    <row r="11" spans="1:10" ht="13.5" thickTop="1" thickBot="1">
      <c r="A11" s="189"/>
      <c r="B11" s="686" t="s">
        <v>680</v>
      </c>
      <c r="C11" s="687"/>
      <c r="D11" s="688"/>
      <c r="E11" s="437" t="s">
        <v>488</v>
      </c>
      <c r="F11" s="556" t="s">
        <v>281</v>
      </c>
      <c r="G11" s="335" t="s">
        <v>282</v>
      </c>
      <c r="H11" s="335" t="s">
        <v>10</v>
      </c>
    </row>
    <row r="12" spans="1:10" ht="13" thickTop="1">
      <c r="A12" s="189"/>
      <c r="B12" s="689" t="s">
        <v>681</v>
      </c>
      <c r="C12" s="690"/>
      <c r="D12" s="691"/>
      <c r="E12" s="438">
        <v>68</v>
      </c>
      <c r="F12" s="557">
        <v>33785406.929999992</v>
      </c>
      <c r="G12" s="336"/>
      <c r="H12" s="337"/>
    </row>
    <row r="13" spans="1:10">
      <c r="B13" s="338" t="s">
        <v>682</v>
      </c>
      <c r="C13" s="339"/>
      <c r="D13" s="340"/>
      <c r="E13" s="340">
        <v>31</v>
      </c>
      <c r="F13" s="341"/>
      <c r="G13" s="341">
        <v>9114960.040000001</v>
      </c>
      <c r="H13" s="342"/>
    </row>
    <row r="14" spans="1:10">
      <c r="B14" s="338" t="s">
        <v>683</v>
      </c>
      <c r="C14" s="339"/>
      <c r="D14" s="340"/>
      <c r="E14" s="340">
        <v>32</v>
      </c>
      <c r="F14" s="341"/>
      <c r="G14" s="341"/>
      <c r="H14" s="342"/>
    </row>
    <row r="15" spans="1:10">
      <c r="B15" s="338" t="s">
        <v>684</v>
      </c>
      <c r="C15" s="339"/>
      <c r="D15" s="340"/>
      <c r="E15" s="340">
        <v>33</v>
      </c>
      <c r="F15" s="341"/>
      <c r="G15" s="341">
        <v>16961110.579999998</v>
      </c>
      <c r="H15" s="342"/>
    </row>
    <row r="16" spans="1:10">
      <c r="B16" s="338" t="s">
        <v>686</v>
      </c>
      <c r="C16" s="339"/>
      <c r="D16" s="340"/>
      <c r="E16" s="340">
        <v>34</v>
      </c>
      <c r="F16" s="341"/>
      <c r="G16" s="341"/>
      <c r="H16" s="342"/>
    </row>
    <row r="17" spans="1:8" ht="13" thickBot="1">
      <c r="B17" s="343" t="s">
        <v>685</v>
      </c>
      <c r="C17" s="344"/>
      <c r="D17" s="345"/>
      <c r="E17" s="345">
        <v>35</v>
      </c>
      <c r="F17" s="346"/>
      <c r="G17" s="346">
        <v>7709336.3099999996</v>
      </c>
      <c r="H17" s="347"/>
    </row>
    <row r="18" spans="1:8" ht="14" thickTop="1" thickBot="1">
      <c r="A18" s="348"/>
      <c r="B18" s="692" t="s">
        <v>10</v>
      </c>
      <c r="C18" s="693"/>
      <c r="D18" s="694"/>
      <c r="E18" s="590"/>
      <c r="F18" s="349">
        <v>33785406.929999992</v>
      </c>
      <c r="G18" s="350">
        <v>33785406.93</v>
      </c>
      <c r="H18" s="350">
        <v>-7.4505805969238281E-9</v>
      </c>
    </row>
    <row r="19" spans="1:8" ht="13.5" thickTop="1">
      <c r="A19" s="348"/>
      <c r="B19" s="175"/>
      <c r="C19" s="351"/>
      <c r="D19" s="351"/>
      <c r="E19" s="351"/>
      <c r="F19" s="230"/>
      <c r="G19" s="230"/>
      <c r="H19" s="230"/>
    </row>
    <row r="20" spans="1:8" ht="13">
      <c r="A20" s="348"/>
      <c r="B20" s="175"/>
      <c r="C20" s="351"/>
      <c r="D20" s="351"/>
      <c r="E20" s="351"/>
      <c r="F20" s="230"/>
      <c r="G20" s="230"/>
      <c r="H20" s="230"/>
    </row>
    <row r="21" spans="1:8" ht="53.25" customHeight="1">
      <c r="A21" s="684" t="s">
        <v>687</v>
      </c>
      <c r="B21" s="685"/>
      <c r="C21" s="685"/>
      <c r="D21" s="685"/>
      <c r="E21" s="685"/>
      <c r="F21" s="685"/>
      <c r="G21" s="685"/>
      <c r="H21" s="685"/>
    </row>
    <row r="22" spans="1:8" ht="13">
      <c r="A22" s="348"/>
      <c r="B22" s="175"/>
      <c r="C22" s="351"/>
      <c r="D22" s="351"/>
      <c r="E22" s="351"/>
      <c r="F22" s="230"/>
      <c r="G22" s="230"/>
      <c r="H22" s="230"/>
    </row>
    <row r="23" spans="1:8" ht="13">
      <c r="C23" s="239"/>
      <c r="D23" s="239"/>
      <c r="E23" s="239"/>
      <c r="H23" s="230"/>
    </row>
    <row r="24" spans="1:8" ht="13">
      <c r="C24" s="239"/>
      <c r="D24" s="239"/>
      <c r="E24" s="239"/>
      <c r="H24" s="230"/>
    </row>
    <row r="25" spans="1:8" ht="13">
      <c r="C25" s="239"/>
      <c r="D25" s="239"/>
      <c r="E25" s="239"/>
      <c r="H25" s="230"/>
    </row>
    <row r="26" spans="1:8" ht="13">
      <c r="C26" s="239"/>
      <c r="D26" s="239"/>
      <c r="E26" s="239"/>
      <c r="H26" s="230"/>
    </row>
    <row r="27" spans="1:8">
      <c r="B27" s="208"/>
      <c r="C27" s="208"/>
      <c r="E27" s="208"/>
      <c r="F27" s="208"/>
      <c r="G27" s="208"/>
    </row>
    <row r="28" spans="1:8" ht="13">
      <c r="C28" s="239"/>
      <c r="D28" s="239"/>
      <c r="E28" s="239"/>
      <c r="H28" s="230"/>
    </row>
    <row r="55" spans="1:9" ht="15.5">
      <c r="A55" s="681" t="s">
        <v>273</v>
      </c>
      <c r="B55" s="681"/>
      <c r="C55" s="681"/>
      <c r="D55" s="681"/>
      <c r="E55" s="681"/>
      <c r="F55" s="681"/>
      <c r="G55" s="681"/>
      <c r="H55" s="681"/>
    </row>
    <row r="56" spans="1:9" ht="13">
      <c r="A56" s="682" t="s">
        <v>688</v>
      </c>
      <c r="B56" s="682"/>
      <c r="C56" s="682"/>
      <c r="D56" s="682"/>
      <c r="E56" s="682"/>
      <c r="F56" s="682"/>
      <c r="G56" s="682"/>
      <c r="H56" s="682"/>
    </row>
    <row r="57" spans="1:9" ht="13">
      <c r="A57" s="683" t="s">
        <v>290</v>
      </c>
      <c r="B57" s="683"/>
      <c r="C57" s="683"/>
      <c r="D57" s="683"/>
      <c r="E57" s="683"/>
      <c r="F57" s="683"/>
      <c r="G57" s="683"/>
      <c r="H57" s="683"/>
    </row>
    <row r="58" spans="1:9" ht="13">
      <c r="A58" s="323"/>
      <c r="B58" s="554"/>
      <c r="C58" s="324"/>
      <c r="D58" s="324"/>
      <c r="E58" s="324"/>
      <c r="F58" s="325"/>
      <c r="G58" s="325"/>
      <c r="H58" s="325"/>
    </row>
    <row r="59" spans="1:9" ht="13">
      <c r="A59" s="323"/>
      <c r="B59" s="554"/>
      <c r="C59" s="324"/>
      <c r="D59" s="324"/>
      <c r="E59" s="324"/>
      <c r="F59" s="325"/>
      <c r="G59" s="325"/>
      <c r="H59" s="325"/>
    </row>
    <row r="60" spans="1:9" ht="13">
      <c r="A60" s="683" t="s">
        <v>689</v>
      </c>
      <c r="B60" s="683"/>
      <c r="C60" s="683"/>
      <c r="D60" s="683"/>
      <c r="E60" s="683"/>
      <c r="F60" s="683"/>
      <c r="G60" s="683"/>
      <c r="H60" s="683"/>
    </row>
    <row r="61" spans="1:9" ht="15.5">
      <c r="A61" s="189"/>
      <c r="B61" s="326"/>
      <c r="C61" s="327"/>
      <c r="D61" s="327"/>
      <c r="E61" s="327"/>
      <c r="F61" s="328"/>
      <c r="G61" s="328"/>
      <c r="H61" s="328"/>
    </row>
    <row r="62" spans="1:9" ht="13">
      <c r="A62" s="682" t="s">
        <v>690</v>
      </c>
      <c r="B62" s="682"/>
      <c r="C62" s="682"/>
      <c r="D62" s="682"/>
      <c r="E62" s="682"/>
      <c r="F62" s="682"/>
      <c r="G62" s="682"/>
      <c r="H62" s="682"/>
    </row>
    <row r="63" spans="1:9" ht="13.5" thickBot="1">
      <c r="A63" s="189"/>
      <c r="B63" s="329"/>
      <c r="C63" s="329"/>
      <c r="D63" s="330"/>
      <c r="E63" s="330"/>
      <c r="F63" s="330"/>
      <c r="G63" s="331"/>
      <c r="H63" s="331"/>
      <c r="I63" s="332"/>
    </row>
    <row r="64" spans="1:9" ht="13.5" thickTop="1" thickBot="1">
      <c r="A64" s="558" t="s">
        <v>223</v>
      </c>
      <c r="B64" s="559" t="s">
        <v>691</v>
      </c>
      <c r="C64" s="560" t="s">
        <v>692</v>
      </c>
      <c r="D64" s="561" t="s">
        <v>693</v>
      </c>
      <c r="E64" s="561" t="s">
        <v>694</v>
      </c>
      <c r="F64" s="561" t="s">
        <v>245</v>
      </c>
      <c r="G64" s="561" t="s">
        <v>695</v>
      </c>
      <c r="H64" s="562" t="s">
        <v>10</v>
      </c>
    </row>
    <row r="65" spans="1:8" ht="13" thickTop="1">
      <c r="A65" s="563" t="s">
        <v>131</v>
      </c>
      <c r="B65" s="564" t="s">
        <v>696</v>
      </c>
      <c r="C65" s="565" t="s">
        <v>697</v>
      </c>
      <c r="D65" s="566">
        <v>270860</v>
      </c>
      <c r="E65" s="567"/>
      <c r="F65" s="567"/>
      <c r="G65" s="568">
        <v>1160491.22</v>
      </c>
      <c r="H65" s="569">
        <f t="shared" ref="H65:H92" si="0">SUM(E65:G65)</f>
        <v>1160491.22</v>
      </c>
    </row>
    <row r="66" spans="1:8">
      <c r="A66" s="563" t="s">
        <v>139</v>
      </c>
      <c r="B66" s="564" t="s">
        <v>698</v>
      </c>
      <c r="C66" s="565" t="s">
        <v>697</v>
      </c>
      <c r="D66" s="566">
        <v>270861</v>
      </c>
      <c r="E66" s="567"/>
      <c r="F66" s="567"/>
      <c r="G66" s="568">
        <v>1074509.6299999999</v>
      </c>
      <c r="H66" s="569">
        <f t="shared" si="0"/>
        <v>1074509.6299999999</v>
      </c>
    </row>
    <row r="67" spans="1:8">
      <c r="A67" s="563" t="s">
        <v>140</v>
      </c>
      <c r="B67" s="564" t="s">
        <v>698</v>
      </c>
      <c r="C67" s="565" t="s">
        <v>697</v>
      </c>
      <c r="D67" s="566">
        <v>270862</v>
      </c>
      <c r="E67" s="567"/>
      <c r="F67" s="567"/>
      <c r="G67" s="568">
        <v>632587.55000000005</v>
      </c>
      <c r="H67" s="569">
        <f t="shared" si="0"/>
        <v>632587.55000000005</v>
      </c>
    </row>
    <row r="68" spans="1:8">
      <c r="A68" s="563" t="s">
        <v>141</v>
      </c>
      <c r="B68" s="564" t="s">
        <v>699</v>
      </c>
      <c r="C68" s="565" t="s">
        <v>697</v>
      </c>
      <c r="D68" s="566">
        <v>270870</v>
      </c>
      <c r="E68" s="567">
        <v>964901.15</v>
      </c>
      <c r="F68" s="567"/>
      <c r="G68" s="568"/>
      <c r="H68" s="569">
        <f t="shared" si="0"/>
        <v>964901.15</v>
      </c>
    </row>
    <row r="69" spans="1:8">
      <c r="A69" s="563" t="s">
        <v>142</v>
      </c>
      <c r="B69" s="564" t="s">
        <v>699</v>
      </c>
      <c r="C69" s="565" t="s">
        <v>697</v>
      </c>
      <c r="D69" s="566">
        <v>270871</v>
      </c>
      <c r="E69" s="567">
        <v>125846.92</v>
      </c>
      <c r="F69" s="567"/>
      <c r="G69" s="568"/>
      <c r="H69" s="569">
        <f t="shared" si="0"/>
        <v>125846.92</v>
      </c>
    </row>
    <row r="70" spans="1:8">
      <c r="A70" s="563" t="s">
        <v>143</v>
      </c>
      <c r="B70" s="564" t="s">
        <v>700</v>
      </c>
      <c r="C70" s="565" t="s">
        <v>697</v>
      </c>
      <c r="D70" s="566">
        <v>270873</v>
      </c>
      <c r="E70" s="567"/>
      <c r="F70" s="567"/>
      <c r="G70" s="568">
        <v>1597197.44</v>
      </c>
      <c r="H70" s="569">
        <f t="shared" si="0"/>
        <v>1597197.44</v>
      </c>
    </row>
    <row r="71" spans="1:8">
      <c r="A71" s="563" t="s">
        <v>144</v>
      </c>
      <c r="B71" s="564" t="s">
        <v>700</v>
      </c>
      <c r="C71" s="565" t="s">
        <v>697</v>
      </c>
      <c r="D71" s="566">
        <v>270874</v>
      </c>
      <c r="E71" s="567"/>
      <c r="F71" s="567">
        <v>923720.31</v>
      </c>
      <c r="G71" s="568"/>
      <c r="H71" s="569">
        <f t="shared" si="0"/>
        <v>923720.31</v>
      </c>
    </row>
    <row r="72" spans="1:8">
      <c r="A72" s="563" t="s">
        <v>145</v>
      </c>
      <c r="B72" s="564" t="s">
        <v>701</v>
      </c>
      <c r="C72" s="565" t="s">
        <v>697</v>
      </c>
      <c r="D72" s="566">
        <v>270884</v>
      </c>
      <c r="E72" s="567">
        <v>828557.11</v>
      </c>
      <c r="F72" s="567"/>
      <c r="G72" s="568"/>
      <c r="H72" s="569">
        <f t="shared" si="0"/>
        <v>828557.11</v>
      </c>
    </row>
    <row r="73" spans="1:8">
      <c r="A73" s="563" t="s">
        <v>146</v>
      </c>
      <c r="B73" s="564" t="s">
        <v>702</v>
      </c>
      <c r="C73" s="565" t="s">
        <v>697</v>
      </c>
      <c r="D73" s="566">
        <v>270890</v>
      </c>
      <c r="E73" s="567"/>
      <c r="F73" s="567"/>
      <c r="G73" s="568">
        <v>2149019.2599999998</v>
      </c>
      <c r="H73" s="569">
        <f t="shared" si="0"/>
        <v>2149019.2599999998</v>
      </c>
    </row>
    <row r="74" spans="1:8">
      <c r="A74" s="563" t="s">
        <v>147</v>
      </c>
      <c r="B74" s="564" t="s">
        <v>703</v>
      </c>
      <c r="C74" s="565" t="s">
        <v>697</v>
      </c>
      <c r="D74" s="566">
        <v>273401</v>
      </c>
      <c r="E74" s="567"/>
      <c r="F74" s="567"/>
      <c r="G74" s="568">
        <v>1919839.12</v>
      </c>
      <c r="H74" s="569">
        <f t="shared" si="0"/>
        <v>1919839.12</v>
      </c>
    </row>
    <row r="75" spans="1:8">
      <c r="A75" s="563" t="s">
        <v>148</v>
      </c>
      <c r="B75" s="564" t="s">
        <v>704</v>
      </c>
      <c r="C75" s="565" t="s">
        <v>697</v>
      </c>
      <c r="D75" s="566">
        <v>273405</v>
      </c>
      <c r="E75" s="567">
        <v>2491402.62</v>
      </c>
      <c r="F75" s="567"/>
      <c r="G75" s="568"/>
      <c r="H75" s="569">
        <f t="shared" si="0"/>
        <v>2491402.62</v>
      </c>
    </row>
    <row r="76" spans="1:8">
      <c r="A76" s="563" t="s">
        <v>149</v>
      </c>
      <c r="B76" s="564" t="s">
        <v>705</v>
      </c>
      <c r="C76" s="565" t="s">
        <v>697</v>
      </c>
      <c r="D76" s="566">
        <v>273409</v>
      </c>
      <c r="E76" s="567"/>
      <c r="F76" s="567"/>
      <c r="G76" s="568">
        <v>1619879.89</v>
      </c>
      <c r="H76" s="569">
        <f t="shared" si="0"/>
        <v>1619879.89</v>
      </c>
    </row>
    <row r="77" spans="1:8">
      <c r="A77" s="563" t="s">
        <v>150</v>
      </c>
      <c r="B77" s="564" t="s">
        <v>705</v>
      </c>
      <c r="C77" s="565" t="s">
        <v>697</v>
      </c>
      <c r="D77" s="566">
        <v>273410</v>
      </c>
      <c r="E77" s="567"/>
      <c r="F77" s="567"/>
      <c r="G77" s="568">
        <v>632587.6</v>
      </c>
      <c r="H77" s="569">
        <f t="shared" si="0"/>
        <v>632587.6</v>
      </c>
    </row>
    <row r="78" spans="1:8">
      <c r="A78" s="563" t="s">
        <v>151</v>
      </c>
      <c r="B78" s="564" t="s">
        <v>705</v>
      </c>
      <c r="C78" s="565" t="s">
        <v>697</v>
      </c>
      <c r="D78" s="566">
        <v>273411</v>
      </c>
      <c r="E78" s="567"/>
      <c r="F78" s="567"/>
      <c r="G78" s="568">
        <v>1328481.05</v>
      </c>
      <c r="H78" s="569">
        <f t="shared" si="0"/>
        <v>1328481.05</v>
      </c>
    </row>
    <row r="79" spans="1:8">
      <c r="A79" s="563" t="s">
        <v>152</v>
      </c>
      <c r="B79" s="564" t="s">
        <v>706</v>
      </c>
      <c r="C79" s="565" t="s">
        <v>697</v>
      </c>
      <c r="D79" s="566">
        <v>273420</v>
      </c>
      <c r="E79" s="567"/>
      <c r="F79" s="567">
        <v>320980.3</v>
      </c>
      <c r="G79" s="568"/>
      <c r="H79" s="569">
        <f t="shared" si="0"/>
        <v>320980.3</v>
      </c>
    </row>
    <row r="80" spans="1:8">
      <c r="A80" s="563" t="s">
        <v>162</v>
      </c>
      <c r="B80" s="564" t="s">
        <v>707</v>
      </c>
      <c r="C80" s="565" t="s">
        <v>697</v>
      </c>
      <c r="D80" s="566">
        <v>273428</v>
      </c>
      <c r="E80" s="567"/>
      <c r="F80" s="567">
        <v>19244.36</v>
      </c>
      <c r="G80" s="568"/>
      <c r="H80" s="569">
        <f t="shared" si="0"/>
        <v>19244.36</v>
      </c>
    </row>
    <row r="81" spans="1:8">
      <c r="A81" s="563" t="s">
        <v>154</v>
      </c>
      <c r="B81" s="564" t="s">
        <v>707</v>
      </c>
      <c r="C81" s="565" t="s">
        <v>697</v>
      </c>
      <c r="D81" s="566">
        <v>273429</v>
      </c>
      <c r="F81" s="44">
        <v>19265.310000000001</v>
      </c>
      <c r="H81" s="569">
        <f t="shared" si="0"/>
        <v>19265.310000000001</v>
      </c>
    </row>
    <row r="82" spans="1:8">
      <c r="A82" s="563" t="s">
        <v>155</v>
      </c>
      <c r="B82" s="564" t="s">
        <v>707</v>
      </c>
      <c r="C82" s="565" t="s">
        <v>697</v>
      </c>
      <c r="D82" s="566">
        <v>273430</v>
      </c>
      <c r="E82" s="567"/>
      <c r="F82" s="567">
        <v>19776.32</v>
      </c>
      <c r="G82" s="568"/>
      <c r="H82" s="569">
        <f t="shared" si="0"/>
        <v>19776.32</v>
      </c>
    </row>
    <row r="83" spans="1:8">
      <c r="A83" s="563" t="s">
        <v>156</v>
      </c>
      <c r="B83" s="564" t="s">
        <v>707</v>
      </c>
      <c r="C83" s="565" t="s">
        <v>697</v>
      </c>
      <c r="D83" s="566">
        <v>273431</v>
      </c>
      <c r="E83" s="567"/>
      <c r="F83" s="567">
        <v>20398.650000000001</v>
      </c>
      <c r="G83" s="568"/>
      <c r="H83" s="569">
        <f t="shared" si="0"/>
        <v>20398.650000000001</v>
      </c>
    </row>
    <row r="84" spans="1:8">
      <c r="A84" s="563" t="s">
        <v>157</v>
      </c>
      <c r="B84" s="564" t="s">
        <v>707</v>
      </c>
      <c r="C84" s="565" t="s">
        <v>432</v>
      </c>
      <c r="D84" s="566">
        <v>273432</v>
      </c>
      <c r="E84" s="567"/>
      <c r="F84" s="567">
        <v>5236.01</v>
      </c>
      <c r="G84" s="568"/>
      <c r="H84" s="569">
        <f t="shared" si="0"/>
        <v>5236.01</v>
      </c>
    </row>
    <row r="85" spans="1:8">
      <c r="A85" s="563" t="s">
        <v>158</v>
      </c>
      <c r="B85" s="564" t="s">
        <v>707</v>
      </c>
      <c r="C85" s="565" t="s">
        <v>432</v>
      </c>
      <c r="D85" s="566">
        <v>273433</v>
      </c>
      <c r="E85" s="567"/>
      <c r="F85" s="567">
        <v>4939.7299999999996</v>
      </c>
      <c r="G85" s="568"/>
      <c r="H85" s="569">
        <f t="shared" si="0"/>
        <v>4939.7299999999996</v>
      </c>
    </row>
    <row r="86" spans="1:8">
      <c r="A86" s="563" t="s">
        <v>160</v>
      </c>
      <c r="B86" s="564" t="s">
        <v>707</v>
      </c>
      <c r="C86" s="565" t="s">
        <v>432</v>
      </c>
      <c r="D86" s="566">
        <v>273434</v>
      </c>
      <c r="E86" s="567"/>
      <c r="F86" s="567">
        <v>5004.62</v>
      </c>
      <c r="G86" s="568"/>
      <c r="H86" s="569">
        <f t="shared" si="0"/>
        <v>5004.62</v>
      </c>
    </row>
    <row r="87" spans="1:8">
      <c r="A87" s="563" t="s">
        <v>132</v>
      </c>
      <c r="B87" s="564" t="s">
        <v>707</v>
      </c>
      <c r="C87" s="565" t="s">
        <v>432</v>
      </c>
      <c r="D87" s="566">
        <v>273435</v>
      </c>
      <c r="E87" s="567"/>
      <c r="F87" s="567">
        <v>5097.92</v>
      </c>
      <c r="G87" s="568"/>
      <c r="H87" s="569">
        <f t="shared" si="0"/>
        <v>5097.92</v>
      </c>
    </row>
    <row r="88" spans="1:8">
      <c r="A88" s="563" t="s">
        <v>133</v>
      </c>
      <c r="B88" s="570" t="s">
        <v>708</v>
      </c>
      <c r="C88" s="565" t="s">
        <v>697</v>
      </c>
      <c r="D88" s="566">
        <v>273441</v>
      </c>
      <c r="E88" s="567"/>
      <c r="F88" s="567"/>
      <c r="G88" s="568">
        <v>1217012.23</v>
      </c>
      <c r="H88" s="569">
        <f t="shared" si="0"/>
        <v>1217012.23</v>
      </c>
    </row>
    <row r="89" spans="1:8">
      <c r="A89" s="563" t="s">
        <v>134</v>
      </c>
      <c r="B89" s="570" t="s">
        <v>708</v>
      </c>
      <c r="C89" s="571" t="s">
        <v>697</v>
      </c>
      <c r="D89" s="566">
        <v>273456</v>
      </c>
      <c r="E89" s="567">
        <v>290679.39</v>
      </c>
      <c r="F89" s="567"/>
      <c r="G89" s="568"/>
      <c r="H89" s="569">
        <f t="shared" si="0"/>
        <v>290679.39</v>
      </c>
    </row>
    <row r="90" spans="1:8">
      <c r="A90" s="563"/>
      <c r="B90" s="570"/>
      <c r="C90" s="571"/>
      <c r="D90" s="566"/>
      <c r="E90" s="567"/>
      <c r="F90" s="567"/>
      <c r="G90" s="568"/>
      <c r="H90" s="569">
        <f t="shared" si="0"/>
        <v>0</v>
      </c>
    </row>
    <row r="91" spans="1:8">
      <c r="A91" s="563"/>
      <c r="B91" s="570"/>
      <c r="C91" s="571"/>
      <c r="D91" s="566"/>
      <c r="E91" s="567"/>
      <c r="F91" s="567"/>
      <c r="G91" s="568"/>
      <c r="H91" s="569">
        <f t="shared" si="0"/>
        <v>0</v>
      </c>
    </row>
    <row r="92" spans="1:8" ht="13" thickBot="1">
      <c r="A92" s="563"/>
      <c r="B92" s="570"/>
      <c r="C92" s="571"/>
      <c r="D92" s="566"/>
      <c r="E92" s="567"/>
      <c r="F92" s="567"/>
      <c r="G92" s="568"/>
      <c r="H92" s="569">
        <f t="shared" si="0"/>
        <v>0</v>
      </c>
    </row>
    <row r="93" spans="1:8" ht="13.5" thickTop="1" thickBot="1">
      <c r="A93" s="678" t="s">
        <v>709</v>
      </c>
      <c r="B93" s="679"/>
      <c r="C93" s="680"/>
      <c r="D93" s="560"/>
      <c r="E93" s="572">
        <f>SUM(E65:E92)</f>
        <v>4701387.1900000004</v>
      </c>
      <c r="F93" s="572">
        <f>SUM(F65:F92)</f>
        <v>1343663.5300000003</v>
      </c>
      <c r="G93" s="572">
        <f>SUM(G65:G92)</f>
        <v>13331604.99</v>
      </c>
      <c r="H93" s="573">
        <f>SUM(H65:H92)</f>
        <v>19376655.710000005</v>
      </c>
    </row>
    <row r="94" spans="1:8" ht="13.5" thickTop="1">
      <c r="A94" s="189"/>
      <c r="B94" s="329"/>
      <c r="C94" s="330"/>
      <c r="D94" s="330"/>
      <c r="E94" s="330"/>
      <c r="F94" s="331"/>
      <c r="G94" s="331"/>
      <c r="H94" s="332"/>
    </row>
  </sheetData>
  <mergeCells count="15">
    <mergeCell ref="A21:H21"/>
    <mergeCell ref="A1:H1"/>
    <mergeCell ref="A2:H2"/>
    <mergeCell ref="A3:H3"/>
    <mergeCell ref="A6:H6"/>
    <mergeCell ref="A7:H7"/>
    <mergeCell ref="B11:D11"/>
    <mergeCell ref="B12:D12"/>
    <mergeCell ref="B18:D18"/>
    <mergeCell ref="A93:C93"/>
    <mergeCell ref="A55:H55"/>
    <mergeCell ref="A56:H56"/>
    <mergeCell ref="A57:H57"/>
    <mergeCell ref="A60:H60"/>
    <mergeCell ref="A62:H62"/>
  </mergeCells>
  <phoneticPr fontId="9" type="noConversion"/>
  <pageMargins left="0.75" right="0.75" top="1" bottom="1" header="0.5" footer="0.5"/>
  <pageSetup orientation="portrait" horizontalDpi="0"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view="pageBreakPreview" topLeftCell="C13" zoomScale="160" zoomScaleSheetLayoutView="160" workbookViewId="0">
      <selection activeCell="A6" sqref="A6:G6"/>
    </sheetView>
  </sheetViews>
  <sheetFormatPr defaultRowHeight="13"/>
  <cols>
    <col min="1" max="1" width="5.54296875" style="189" customWidth="1"/>
    <col min="2" max="2" width="18.1796875" customWidth="1"/>
    <col min="3" max="3" width="7.7265625" style="208" customWidth="1"/>
    <col min="4" max="6" width="15.7265625" style="44" customWidth="1"/>
    <col min="7" max="7" width="15.7265625" style="230" customWidth="1"/>
    <col min="8" max="8" width="34" customWidth="1"/>
  </cols>
  <sheetData>
    <row r="1" spans="1:7" ht="17.5">
      <c r="A1" s="673" t="s">
        <v>273</v>
      </c>
      <c r="B1" s="673"/>
      <c r="C1" s="673"/>
      <c r="D1" s="673"/>
      <c r="E1" s="673"/>
      <c r="F1" s="673"/>
      <c r="G1" s="673"/>
    </row>
    <row r="2" spans="1:7" ht="12.5">
      <c r="A2" s="674" t="s">
        <v>482</v>
      </c>
      <c r="B2" s="674"/>
      <c r="C2" s="674"/>
      <c r="D2" s="674"/>
      <c r="E2" s="674"/>
      <c r="F2" s="674"/>
      <c r="G2" s="674"/>
    </row>
    <row r="3" spans="1:7" ht="12.5">
      <c r="A3" s="674" t="s">
        <v>483</v>
      </c>
      <c r="B3" s="674"/>
      <c r="C3" s="674"/>
      <c r="D3" s="674"/>
      <c r="E3" s="674"/>
      <c r="F3" s="674"/>
      <c r="G3" s="674"/>
    </row>
    <row r="4" spans="1:7" ht="17.5">
      <c r="B4" s="189"/>
      <c r="C4" s="189"/>
      <c r="D4" s="189"/>
      <c r="E4" s="189"/>
      <c r="F4" s="673" t="s">
        <v>752</v>
      </c>
      <c r="G4" s="673"/>
    </row>
    <row r="5" spans="1:7" ht="13.5" thickBot="1">
      <c r="B5" s="189"/>
      <c r="C5" s="189"/>
      <c r="D5" s="254"/>
      <c r="E5" s="254"/>
      <c r="F5" s="697" t="s">
        <v>409</v>
      </c>
      <c r="G5" s="697"/>
    </row>
    <row r="6" spans="1:7" ht="13.5" thickTop="1" thickBot="1">
      <c r="A6" s="662" t="s">
        <v>484</v>
      </c>
      <c r="B6" s="676"/>
      <c r="C6" s="676"/>
      <c r="D6" s="676"/>
      <c r="E6" s="676"/>
      <c r="F6" s="676"/>
      <c r="G6" s="677"/>
    </row>
    <row r="7" spans="1:7" ht="13.5" thickTop="1" thickBot="1">
      <c r="A7" s="662" t="s">
        <v>485</v>
      </c>
      <c r="B7" s="676"/>
      <c r="C7" s="676"/>
      <c r="D7" s="676"/>
      <c r="E7" s="676"/>
      <c r="F7" s="676"/>
      <c r="G7" s="677"/>
    </row>
    <row r="8" spans="1:7" ht="14" thickTop="1" thickBot="1">
      <c r="B8" s="189"/>
      <c r="C8" s="189"/>
      <c r="D8" s="254"/>
      <c r="E8" s="254"/>
      <c r="F8" s="254"/>
      <c r="G8" s="271"/>
    </row>
    <row r="9" spans="1:7" ht="14" thickTop="1" thickBot="1">
      <c r="A9" s="668" t="s">
        <v>486</v>
      </c>
      <c r="B9" s="669"/>
      <c r="C9" s="669"/>
      <c r="D9" s="669"/>
      <c r="E9" s="669"/>
      <c r="F9" s="669"/>
      <c r="G9" s="670"/>
    </row>
    <row r="10" spans="1:7" ht="14" thickTop="1" thickBot="1">
      <c r="A10" s="272"/>
      <c r="B10" s="273"/>
      <c r="C10" s="592"/>
      <c r="D10" s="274"/>
      <c r="E10" s="274"/>
      <c r="F10" s="274"/>
      <c r="G10" s="275"/>
    </row>
    <row r="11" spans="1:7" ht="14" thickTop="1" thickBot="1">
      <c r="A11" s="226" t="s">
        <v>205</v>
      </c>
      <c r="B11" s="480" t="s">
        <v>487</v>
      </c>
      <c r="C11" s="480" t="s">
        <v>488</v>
      </c>
      <c r="D11" s="243" t="s">
        <v>489</v>
      </c>
      <c r="E11" s="243" t="s">
        <v>490</v>
      </c>
      <c r="F11" s="243" t="s">
        <v>491</v>
      </c>
      <c r="G11" s="247" t="s">
        <v>492</v>
      </c>
    </row>
    <row r="12" spans="1:7" ht="13.5" thickTop="1">
      <c r="A12" s="276" t="s">
        <v>131</v>
      </c>
      <c r="B12" s="277" t="s">
        <v>493</v>
      </c>
      <c r="C12" s="278">
        <v>67</v>
      </c>
      <c r="D12" s="279"/>
      <c r="E12" s="45"/>
      <c r="F12" s="45">
        <v>500000000</v>
      </c>
      <c r="G12" s="259">
        <f>SUM(D12:F12)</f>
        <v>500000000</v>
      </c>
    </row>
    <row r="13" spans="1:7">
      <c r="A13" s="214" t="s">
        <v>139</v>
      </c>
      <c r="B13" s="260" t="s">
        <v>175</v>
      </c>
      <c r="C13" s="261">
        <v>69</v>
      </c>
      <c r="D13" s="525">
        <v>89587953.859999999</v>
      </c>
      <c r="E13" s="58">
        <v>47986491</v>
      </c>
      <c r="F13" s="46"/>
      <c r="G13" s="262">
        <f>SUM(D13:F13)</f>
        <v>137574444.86000001</v>
      </c>
    </row>
    <row r="14" spans="1:7" ht="13.5" thickBot="1">
      <c r="A14" s="216" t="s">
        <v>140</v>
      </c>
      <c r="B14" s="281" t="s">
        <v>494</v>
      </c>
      <c r="C14" s="282">
        <v>76</v>
      </c>
      <c r="D14" s="526"/>
      <c r="E14" s="98"/>
      <c r="F14" s="47"/>
      <c r="G14" s="527">
        <f>SUM(D14:F14)</f>
        <v>0</v>
      </c>
    </row>
    <row r="15" spans="1:7" ht="14" thickTop="1" thickBot="1">
      <c r="A15" s="226" t="s">
        <v>141</v>
      </c>
      <c r="B15" s="284" t="s">
        <v>495</v>
      </c>
      <c r="C15" s="270">
        <v>62</v>
      </c>
      <c r="D15" s="228">
        <f>SUM(D12:D14)</f>
        <v>89587953.859999999</v>
      </c>
      <c r="E15" s="228">
        <f>SUM(E12:E14)</f>
        <v>47986491</v>
      </c>
      <c r="F15" s="228">
        <f>SUM(F12:F14)</f>
        <v>500000000</v>
      </c>
      <c r="G15" s="228">
        <f>SUM(G12:G14)</f>
        <v>637574444.86000001</v>
      </c>
    </row>
    <row r="16" spans="1:7" ht="13.5" thickTop="1" thickBot="1">
      <c r="A16" s="285"/>
      <c r="B16" s="589"/>
      <c r="C16" s="286"/>
      <c r="D16" s="287"/>
      <c r="E16" s="287"/>
      <c r="F16" s="287"/>
      <c r="G16" s="288"/>
    </row>
    <row r="17" spans="1:8" ht="14" thickTop="1" thickBot="1">
      <c r="A17" s="668" t="s">
        <v>496</v>
      </c>
      <c r="B17" s="669"/>
      <c r="C17" s="669"/>
      <c r="D17" s="669"/>
      <c r="E17" s="669"/>
      <c r="F17" s="669"/>
      <c r="G17" s="670"/>
    </row>
    <row r="18" spans="1:8" ht="13.5" thickTop="1" thickBot="1">
      <c r="A18" s="272"/>
      <c r="B18" s="591"/>
      <c r="C18" s="591"/>
      <c r="D18" s="593"/>
      <c r="E18" s="593"/>
      <c r="F18" s="593"/>
      <c r="G18" s="289"/>
    </row>
    <row r="19" spans="1:8" ht="14" thickTop="1" thickBot="1">
      <c r="A19" s="226" t="s">
        <v>205</v>
      </c>
      <c r="B19" s="480" t="s">
        <v>487</v>
      </c>
      <c r="C19" s="480" t="s">
        <v>488</v>
      </c>
      <c r="D19" s="243" t="s">
        <v>497</v>
      </c>
      <c r="E19" s="243" t="s">
        <v>498</v>
      </c>
      <c r="F19" s="243" t="s">
        <v>499</v>
      </c>
      <c r="G19" s="247" t="s">
        <v>500</v>
      </c>
    </row>
    <row r="20" spans="1:8" ht="13.5" thickTop="1">
      <c r="A20" s="276" t="s">
        <v>131</v>
      </c>
      <c r="B20" s="277" t="s">
        <v>493</v>
      </c>
      <c r="C20" s="278">
        <v>67</v>
      </c>
      <c r="D20" s="279"/>
      <c r="E20" s="45"/>
      <c r="F20" s="45"/>
      <c r="G20" s="259">
        <f>SUM(D20:F20)</f>
        <v>0</v>
      </c>
    </row>
    <row r="21" spans="1:8">
      <c r="A21" s="214" t="s">
        <v>139</v>
      </c>
      <c r="B21" s="260" t="s">
        <v>175</v>
      </c>
      <c r="C21" s="261">
        <v>69</v>
      </c>
      <c r="D21" s="280">
        <v>16987888</v>
      </c>
      <c r="E21" s="46">
        <v>21303055.93</v>
      </c>
      <c r="F21" s="46">
        <v>99671499</v>
      </c>
      <c r="G21" s="262">
        <f>SUM(D21:F21)</f>
        <v>137962442.93000001</v>
      </c>
    </row>
    <row r="22" spans="1:8" ht="13.5" thickBot="1">
      <c r="A22" s="216" t="s">
        <v>140</v>
      </c>
      <c r="B22" s="281" t="s">
        <v>494</v>
      </c>
      <c r="C22" s="282">
        <v>76</v>
      </c>
      <c r="D22" s="283"/>
      <c r="E22" s="47"/>
      <c r="F22" s="47"/>
      <c r="G22" s="527">
        <f>SUM(D22:F22)</f>
        <v>0</v>
      </c>
    </row>
    <row r="23" spans="1:8" ht="14" thickTop="1" thickBot="1">
      <c r="A23" s="226" t="s">
        <v>141</v>
      </c>
      <c r="B23" s="284" t="s">
        <v>495</v>
      </c>
      <c r="C23" s="270">
        <v>62</v>
      </c>
      <c r="D23" s="228">
        <f>SUM(D20:D22)</f>
        <v>16987888</v>
      </c>
      <c r="E23" s="228">
        <f>SUM(E20:E22)</f>
        <v>21303055.93</v>
      </c>
      <c r="F23" s="228">
        <f>SUM(F20:F22)</f>
        <v>99671499</v>
      </c>
      <c r="G23" s="228">
        <f>SUM(G20:G22)</f>
        <v>137962442.93000001</v>
      </c>
    </row>
    <row r="24" spans="1:8" ht="13.5" thickTop="1" thickBot="1">
      <c r="A24" s="290"/>
      <c r="B24" s="189"/>
      <c r="C24" s="189"/>
      <c r="D24" s="254"/>
      <c r="E24" s="254"/>
      <c r="F24" s="254"/>
      <c r="G24" s="291"/>
    </row>
    <row r="25" spans="1:8" ht="14" thickTop="1" thickBot="1">
      <c r="A25" s="668" t="s">
        <v>501</v>
      </c>
      <c r="B25" s="669"/>
      <c r="C25" s="669"/>
      <c r="D25" s="669"/>
      <c r="E25" s="669"/>
      <c r="F25" s="669"/>
      <c r="G25" s="670"/>
      <c r="H25" s="292"/>
    </row>
    <row r="26" spans="1:8" ht="13.5" thickTop="1" thickBot="1">
      <c r="A26" s="290"/>
      <c r="B26" s="189"/>
      <c r="C26" s="189"/>
      <c r="D26" s="254"/>
      <c r="E26" s="254"/>
      <c r="F26" s="254"/>
      <c r="G26" s="291"/>
    </row>
    <row r="27" spans="1:8" ht="14" thickTop="1" thickBot="1">
      <c r="A27" s="226" t="s">
        <v>205</v>
      </c>
      <c r="B27" s="480" t="s">
        <v>487</v>
      </c>
      <c r="C27" s="480" t="s">
        <v>488</v>
      </c>
      <c r="D27" s="243" t="s">
        <v>502</v>
      </c>
      <c r="E27" s="243" t="s">
        <v>503</v>
      </c>
      <c r="F27" s="243" t="s">
        <v>504</v>
      </c>
      <c r="G27" s="247" t="s">
        <v>505</v>
      </c>
    </row>
    <row r="28" spans="1:8" ht="13.5" thickTop="1">
      <c r="A28" s="276" t="s">
        <v>131</v>
      </c>
      <c r="B28" s="277" t="s">
        <v>493</v>
      </c>
      <c r="C28" s="278">
        <v>67</v>
      </c>
      <c r="D28" s="279"/>
      <c r="E28" s="45"/>
      <c r="F28" s="45">
        <v>500000000</v>
      </c>
      <c r="G28" s="259">
        <f>SUM(D28:F28)</f>
        <v>500000000</v>
      </c>
    </row>
    <row r="29" spans="1:8">
      <c r="A29" s="214" t="s">
        <v>139</v>
      </c>
      <c r="B29" s="260" t="s">
        <v>175</v>
      </c>
      <c r="C29" s="261">
        <v>69</v>
      </c>
      <c r="D29" s="280"/>
      <c r="E29" s="46"/>
      <c r="F29" s="46"/>
      <c r="G29" s="262">
        <f>SUM(D29:F29)</f>
        <v>0</v>
      </c>
    </row>
    <row r="30" spans="1:8" ht="13.5" thickBot="1">
      <c r="A30" s="216" t="s">
        <v>140</v>
      </c>
      <c r="B30" s="281" t="s">
        <v>494</v>
      </c>
      <c r="C30" s="282">
        <v>76</v>
      </c>
      <c r="D30" s="528"/>
      <c r="E30" s="47"/>
      <c r="F30" s="47"/>
      <c r="G30" s="527">
        <f>SUM(D30:F30)</f>
        <v>0</v>
      </c>
    </row>
    <row r="31" spans="1:8" ht="14" thickTop="1" thickBot="1">
      <c r="A31" s="226" t="s">
        <v>141</v>
      </c>
      <c r="B31" s="284" t="s">
        <v>495</v>
      </c>
      <c r="C31" s="270">
        <v>62</v>
      </c>
      <c r="D31" s="228">
        <f>SUM(D28:D30)</f>
        <v>0</v>
      </c>
      <c r="E31" s="228">
        <f>SUM(E28:E30)</f>
        <v>0</v>
      </c>
      <c r="F31" s="228">
        <f>SUM(F28:F30)</f>
        <v>500000000</v>
      </c>
      <c r="G31" s="228">
        <f>SUM(G28:G30)</f>
        <v>500000000</v>
      </c>
    </row>
    <row r="32" spans="1:8" ht="13.5" thickTop="1" thickBot="1">
      <c r="A32" s="290"/>
      <c r="B32" s="189"/>
      <c r="C32" s="189"/>
      <c r="D32" s="254"/>
      <c r="E32" s="254" t="s">
        <v>506</v>
      </c>
      <c r="F32" s="254"/>
      <c r="G32" s="291"/>
    </row>
    <row r="33" spans="1:7" ht="14" thickTop="1" thickBot="1">
      <c r="A33" s="668" t="s">
        <v>507</v>
      </c>
      <c r="B33" s="669"/>
      <c r="C33" s="669"/>
      <c r="D33" s="669"/>
      <c r="E33" s="669"/>
      <c r="F33" s="669"/>
      <c r="G33" s="670"/>
    </row>
    <row r="34" spans="1:7" ht="13.5" thickTop="1" thickBot="1">
      <c r="A34" s="290"/>
      <c r="B34" s="189"/>
      <c r="C34" s="189"/>
      <c r="D34" s="254"/>
      <c r="E34" s="254"/>
      <c r="F34" s="254"/>
      <c r="G34" s="291"/>
    </row>
    <row r="35" spans="1:7" ht="14" thickTop="1" thickBot="1">
      <c r="A35" s="226" t="s">
        <v>205</v>
      </c>
      <c r="B35" s="480" t="s">
        <v>487</v>
      </c>
      <c r="C35" s="480" t="s">
        <v>488</v>
      </c>
      <c r="D35" s="243" t="s">
        <v>508</v>
      </c>
      <c r="E35" s="243" t="s">
        <v>509</v>
      </c>
      <c r="F35" s="243" t="s">
        <v>510</v>
      </c>
      <c r="G35" s="247" t="s">
        <v>511</v>
      </c>
    </row>
    <row r="36" spans="1:7" thickTop="1">
      <c r="A36" s="276" t="s">
        <v>131</v>
      </c>
      <c r="B36" s="277" t="s">
        <v>493</v>
      </c>
      <c r="C36" s="278">
        <v>67</v>
      </c>
      <c r="D36" s="279">
        <v>500000000</v>
      </c>
      <c r="E36" s="45"/>
      <c r="F36" s="45">
        <v>500000000</v>
      </c>
      <c r="G36" s="612">
        <f>SUM(D36:F36)</f>
        <v>1000000000</v>
      </c>
    </row>
    <row r="37" spans="1:7">
      <c r="A37" s="214" t="s">
        <v>139</v>
      </c>
      <c r="B37" s="260" t="s">
        <v>175</v>
      </c>
      <c r="C37" s="261">
        <v>69</v>
      </c>
      <c r="D37" s="403"/>
      <c r="E37" s="201"/>
      <c r="F37" s="201"/>
      <c r="G37" s="262">
        <f>SUM(D37:F37)</f>
        <v>0</v>
      </c>
    </row>
    <row r="38" spans="1:7" ht="13.5" thickBot="1">
      <c r="A38" s="216" t="s">
        <v>140</v>
      </c>
      <c r="B38" s="281" t="s">
        <v>494</v>
      </c>
      <c r="C38" s="282">
        <v>76</v>
      </c>
      <c r="D38" s="283"/>
      <c r="E38" s="47"/>
      <c r="F38" s="47"/>
      <c r="G38" s="527">
        <f>SUM(D38:F38)</f>
        <v>0</v>
      </c>
    </row>
    <row r="39" spans="1:7" ht="14" thickTop="1" thickBot="1">
      <c r="A39" s="226" t="s">
        <v>141</v>
      </c>
      <c r="B39" s="284" t="s">
        <v>495</v>
      </c>
      <c r="C39" s="270">
        <v>62</v>
      </c>
      <c r="D39" s="228">
        <f>SUM(D36:D38)</f>
        <v>500000000</v>
      </c>
      <c r="E39" s="228">
        <f>SUM(E36:E38)</f>
        <v>0</v>
      </c>
      <c r="F39" s="228">
        <f>SUM(F36:F38)</f>
        <v>500000000</v>
      </c>
      <c r="G39" s="550">
        <f>SUM(G36:G38)</f>
        <v>1000000000</v>
      </c>
    </row>
    <row r="40" spans="1:7" ht="13.5" thickTop="1">
      <c r="A40" s="293"/>
      <c r="B40" s="294"/>
      <c r="C40" s="295"/>
      <c r="D40" s="296"/>
      <c r="E40" s="296"/>
      <c r="F40" s="296"/>
      <c r="G40" s="296"/>
    </row>
    <row r="41" spans="1:7" thickBot="1">
      <c r="A41" s="591"/>
      <c r="B41" s="591"/>
      <c r="C41" s="591"/>
      <c r="D41" s="593"/>
      <c r="E41" s="593"/>
      <c r="F41" s="593"/>
      <c r="G41" s="593"/>
    </row>
    <row r="42" spans="1:7" ht="14" thickTop="1" thickBot="1">
      <c r="A42" s="668" t="s">
        <v>512</v>
      </c>
      <c r="B42" s="669"/>
      <c r="C42" s="669"/>
      <c r="D42" s="228">
        <f>SUM(D15+D23+D31+D39)</f>
        <v>606575841.86000001</v>
      </c>
      <c r="E42" s="228">
        <f>SUM(E15+E23+E31+E39)</f>
        <v>69289546.930000007</v>
      </c>
      <c r="F42" s="550">
        <f>SUM(F15+F23+F31+F39)</f>
        <v>1599671499</v>
      </c>
      <c r="G42" s="236">
        <f>SUM(G15+G23+G31+G39)</f>
        <v>2275536887.79</v>
      </c>
    </row>
    <row r="43" spans="1:7" thickTop="1">
      <c r="B43" s="189"/>
      <c r="C43" s="189"/>
      <c r="D43" s="254"/>
      <c r="E43" s="254"/>
      <c r="F43" s="254"/>
      <c r="G43" s="254"/>
    </row>
    <row r="44" spans="1:7" ht="12.5">
      <c r="B44" s="189"/>
      <c r="C44" s="189"/>
      <c r="D44" s="254"/>
      <c r="E44" s="254"/>
      <c r="F44" s="254"/>
      <c r="G44" s="254"/>
    </row>
    <row r="45" spans="1:7" ht="12.5">
      <c r="B45" s="189"/>
      <c r="C45" s="189"/>
      <c r="D45" s="254"/>
      <c r="E45" s="254"/>
      <c r="F45" s="254"/>
      <c r="G45" s="254"/>
    </row>
    <row r="46" spans="1:7" ht="12.5">
      <c r="A46" s="695" t="s">
        <v>513</v>
      </c>
      <c r="B46" s="696"/>
      <c r="C46" s="696"/>
      <c r="D46" s="696"/>
      <c r="E46" s="696"/>
      <c r="F46" s="696"/>
      <c r="G46" s="696"/>
    </row>
    <row r="47" spans="1:7" ht="12.5">
      <c r="B47" s="189"/>
      <c r="C47" s="189"/>
      <c r="D47" s="254"/>
      <c r="E47" s="254"/>
      <c r="F47" s="254"/>
      <c r="G47" s="254"/>
    </row>
    <row r="48" spans="1:7" ht="12.5">
      <c r="B48" s="189"/>
      <c r="C48" s="189"/>
      <c r="D48" s="254"/>
      <c r="E48" s="254"/>
      <c r="F48" s="254"/>
      <c r="G48" s="254"/>
    </row>
    <row r="49" spans="2:7" ht="12.5">
      <c r="B49" s="208"/>
      <c r="D49" s="208"/>
      <c r="E49" s="208"/>
      <c r="F49" s="208"/>
      <c r="G49" s="254"/>
    </row>
    <row r="50" spans="2:7" ht="12.5">
      <c r="B50" s="189"/>
      <c r="C50" s="189"/>
      <c r="D50" s="254"/>
      <c r="E50" s="254"/>
      <c r="F50" s="254"/>
      <c r="G50" s="254"/>
    </row>
    <row r="51" spans="2:7" ht="12.5">
      <c r="B51" s="189"/>
      <c r="C51" s="189"/>
      <c r="D51" s="254"/>
      <c r="E51" s="254"/>
      <c r="F51" s="254"/>
      <c r="G51" s="254"/>
    </row>
    <row r="52" spans="2:7" ht="12.5">
      <c r="B52" s="189"/>
      <c r="C52" s="189"/>
      <c r="D52" s="254"/>
      <c r="E52" s="254"/>
      <c r="F52" s="254"/>
      <c r="G52" s="254"/>
    </row>
    <row r="53" spans="2:7" ht="12.5">
      <c r="B53" s="189"/>
      <c r="C53" s="189"/>
      <c r="D53" s="254"/>
      <c r="E53" s="254"/>
      <c r="F53" s="254"/>
      <c r="G53" s="254"/>
    </row>
  </sheetData>
  <mergeCells count="13">
    <mergeCell ref="A46:G46"/>
    <mergeCell ref="A1:G1"/>
    <mergeCell ref="A2:G2"/>
    <mergeCell ref="A3:G3"/>
    <mergeCell ref="F4:G4"/>
    <mergeCell ref="A17:G17"/>
    <mergeCell ref="A25:G25"/>
    <mergeCell ref="A33:G33"/>
    <mergeCell ref="A42:C42"/>
    <mergeCell ref="F5:G5"/>
    <mergeCell ref="A6:G6"/>
    <mergeCell ref="A7:G7"/>
    <mergeCell ref="A9:G9"/>
  </mergeCells>
  <phoneticPr fontId="9" type="noConversion"/>
  <pageMargins left="0.75" right="0.75" top="1" bottom="1" header="0.5" footer="0.5"/>
  <pageSetup paperSize="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5"/>
  <sheetViews>
    <sheetView zoomScaleSheetLayoutView="100" workbookViewId="0">
      <selection activeCell="J4" sqref="J4:N4"/>
    </sheetView>
  </sheetViews>
  <sheetFormatPr defaultRowHeight="13"/>
  <cols>
    <col min="1" max="1" width="19.7265625" customWidth="1"/>
    <col min="2" max="2" width="5.453125" style="405" customWidth="1"/>
    <col min="3" max="3" width="6.81640625" style="413" customWidth="1"/>
    <col min="4" max="4" width="14.453125" bestFit="1" customWidth="1"/>
    <col min="5" max="6" width="15" bestFit="1" customWidth="1"/>
    <col min="7" max="7" width="14.453125" bestFit="1" customWidth="1"/>
    <col min="8" max="8" width="16.7265625" style="175" customWidth="1"/>
    <col min="10" max="10" width="15.7265625" customWidth="1"/>
    <col min="11" max="11" width="14" customWidth="1"/>
    <col min="12" max="12" width="14.26953125" customWidth="1"/>
    <col min="13" max="13" width="15.7265625" customWidth="1"/>
  </cols>
  <sheetData>
    <row r="1" spans="1:14">
      <c r="A1" t="s">
        <v>273</v>
      </c>
    </row>
    <row r="2" spans="1:14">
      <c r="A2" t="s">
        <v>289</v>
      </c>
    </row>
    <row r="3" spans="1:14">
      <c r="A3" t="s">
        <v>290</v>
      </c>
    </row>
    <row r="4" spans="1:14" ht="46.5" customHeight="1">
      <c r="C4" s="406"/>
      <c r="D4" s="44"/>
      <c r="E4" s="44"/>
      <c r="F4" s="44"/>
      <c r="G4" s="44"/>
      <c r="H4" s="230" t="s">
        <v>473</v>
      </c>
      <c r="J4" s="698"/>
      <c r="K4" s="698"/>
      <c r="L4" s="698"/>
      <c r="M4" s="698"/>
      <c r="N4" s="698"/>
    </row>
    <row r="5" spans="1:14">
      <c r="C5" s="406"/>
      <c r="D5" s="44"/>
      <c r="E5" s="44"/>
      <c r="F5" s="44"/>
      <c r="G5" s="44"/>
      <c r="H5" s="230" t="s">
        <v>474</v>
      </c>
    </row>
    <row r="6" spans="1:14">
      <c r="A6" t="s">
        <v>475</v>
      </c>
    </row>
    <row r="7" spans="1:14">
      <c r="C7" s="406"/>
      <c r="D7" s="44"/>
      <c r="E7" s="44"/>
      <c r="F7" s="44"/>
      <c r="G7" s="44"/>
      <c r="H7" s="230"/>
    </row>
    <row r="8" spans="1:14">
      <c r="A8" t="s">
        <v>256</v>
      </c>
    </row>
    <row r="9" spans="1:14">
      <c r="C9" s="406"/>
      <c r="D9" s="44"/>
      <c r="E9" s="44"/>
      <c r="F9" s="44"/>
      <c r="G9" s="44"/>
      <c r="H9" s="230"/>
    </row>
    <row r="10" spans="1:14">
      <c r="A10" t="s">
        <v>291</v>
      </c>
      <c r="C10" s="406" t="s">
        <v>348</v>
      </c>
      <c r="D10" s="44" t="s">
        <v>274</v>
      </c>
      <c r="E10" s="44" t="s">
        <v>275</v>
      </c>
      <c r="F10" s="44" t="s">
        <v>276</v>
      </c>
      <c r="G10" s="44" t="s">
        <v>277</v>
      </c>
      <c r="H10" s="230" t="s">
        <v>10</v>
      </c>
      <c r="J10" s="271" t="s">
        <v>348</v>
      </c>
      <c r="K10" s="271" t="s">
        <v>348</v>
      </c>
      <c r="L10" s="271" t="s">
        <v>348</v>
      </c>
      <c r="M10" s="271" t="s">
        <v>348</v>
      </c>
    </row>
    <row r="11" spans="1:14">
      <c r="A11" t="s">
        <v>352</v>
      </c>
      <c r="C11" s="406"/>
      <c r="D11" s="151"/>
      <c r="E11" s="151"/>
      <c r="F11" s="151"/>
      <c r="G11" s="151"/>
      <c r="H11" s="348"/>
      <c r="J11" s="253" t="s">
        <v>389</v>
      </c>
      <c r="K11" s="253" t="s">
        <v>390</v>
      </c>
      <c r="L11" s="253" t="s">
        <v>391</v>
      </c>
      <c r="M11" s="253" t="s">
        <v>392</v>
      </c>
    </row>
    <row r="12" spans="1:14">
      <c r="A12" t="s">
        <v>353</v>
      </c>
      <c r="B12" s="405" t="s">
        <v>282</v>
      </c>
      <c r="C12" s="406" t="s">
        <v>131</v>
      </c>
      <c r="D12" s="44"/>
      <c r="E12" s="44"/>
      <c r="F12" s="44"/>
      <c r="G12" s="44"/>
      <c r="H12" s="230"/>
      <c r="J12" s="44">
        <f>SUM(D12)</f>
        <v>0</v>
      </c>
      <c r="K12" s="44">
        <f>SUM(D13)</f>
        <v>0</v>
      </c>
      <c r="L12" s="44">
        <f>SUM(D19)</f>
        <v>0</v>
      </c>
      <c r="M12" s="44">
        <f>SUM(D18)</f>
        <v>0</v>
      </c>
    </row>
    <row r="13" spans="1:14">
      <c r="A13" t="s">
        <v>354</v>
      </c>
      <c r="B13" s="405" t="s">
        <v>282</v>
      </c>
      <c r="C13" s="406" t="s">
        <v>132</v>
      </c>
      <c r="D13" s="44"/>
      <c r="E13" s="44"/>
      <c r="F13" s="44"/>
      <c r="G13" s="44"/>
      <c r="H13" s="230"/>
      <c r="J13" s="44">
        <f>SUM(E12)</f>
        <v>0</v>
      </c>
      <c r="K13" s="44">
        <f>SUM(E13)</f>
        <v>0</v>
      </c>
      <c r="L13" s="44">
        <f>SUM(E19)</f>
        <v>0</v>
      </c>
      <c r="M13" s="44">
        <f>SUM(E18)</f>
        <v>0</v>
      </c>
    </row>
    <row r="14" spans="1:14">
      <c r="A14" t="s">
        <v>208</v>
      </c>
      <c r="C14" s="406"/>
      <c r="D14" s="44"/>
      <c r="E14" s="44"/>
      <c r="F14" s="44"/>
      <c r="G14" s="44"/>
      <c r="H14" s="230"/>
      <c r="J14" s="44">
        <f>SUM(F12)</f>
        <v>0</v>
      </c>
      <c r="K14" s="44">
        <f>SUM(F13)</f>
        <v>0</v>
      </c>
      <c r="L14" s="44">
        <f>SUM(F19)</f>
        <v>0</v>
      </c>
      <c r="M14" s="44">
        <f>SUM(F18)</f>
        <v>0</v>
      </c>
    </row>
    <row r="15" spans="1:14">
      <c r="C15" s="406"/>
      <c r="D15" s="44"/>
      <c r="E15" s="44"/>
      <c r="F15" s="44"/>
      <c r="G15" s="44"/>
      <c r="H15" s="230"/>
      <c r="J15" s="44">
        <f>SUM(G12)</f>
        <v>0</v>
      </c>
      <c r="K15" s="44">
        <f>SUM(G13)</f>
        <v>0</v>
      </c>
      <c r="L15" s="44">
        <f>SUM(G19)</f>
        <v>0</v>
      </c>
      <c r="M15" s="44">
        <f>SUM(G18)</f>
        <v>0</v>
      </c>
    </row>
    <row r="16" spans="1:14">
      <c r="C16" s="406"/>
      <c r="D16" s="44"/>
      <c r="E16" s="44"/>
      <c r="F16" s="44"/>
      <c r="G16" s="44"/>
      <c r="H16" s="230"/>
    </row>
    <row r="17" spans="1:10">
      <c r="C17" s="406"/>
      <c r="D17" s="44"/>
      <c r="E17" s="44"/>
      <c r="F17" s="44"/>
      <c r="G17" s="44"/>
      <c r="H17" s="230"/>
      <c r="J17" s="271" t="s">
        <v>348</v>
      </c>
    </row>
    <row r="18" spans="1:10">
      <c r="A18" t="s">
        <v>355</v>
      </c>
      <c r="B18" s="405" t="s">
        <v>281</v>
      </c>
      <c r="C18" s="406" t="s">
        <v>148</v>
      </c>
      <c r="D18" s="44"/>
      <c r="E18" s="44"/>
      <c r="F18" s="44"/>
      <c r="G18" s="44"/>
      <c r="H18" s="230"/>
      <c r="J18" s="253" t="s">
        <v>393</v>
      </c>
    </row>
    <row r="19" spans="1:10">
      <c r="A19" t="s">
        <v>356</v>
      </c>
      <c r="B19" s="405" t="s">
        <v>281</v>
      </c>
      <c r="C19" s="406" t="s">
        <v>132</v>
      </c>
      <c r="D19" s="44"/>
      <c r="E19" s="44"/>
      <c r="F19" s="44"/>
      <c r="G19" s="44"/>
      <c r="H19" s="230"/>
      <c r="J19" s="44">
        <f>SUM(D20)</f>
        <v>0</v>
      </c>
    </row>
    <row r="20" spans="1:10">
      <c r="A20" t="s">
        <v>357</v>
      </c>
      <c r="B20" s="405" t="s">
        <v>281</v>
      </c>
      <c r="C20" s="406" t="s">
        <v>176</v>
      </c>
      <c r="D20" s="44"/>
      <c r="E20" s="44"/>
      <c r="F20" s="44"/>
      <c r="G20" s="44"/>
      <c r="H20" s="230"/>
      <c r="J20" s="44">
        <f>SUM(E20)</f>
        <v>0</v>
      </c>
    </row>
    <row r="21" spans="1:10">
      <c r="A21" t="s">
        <v>208</v>
      </c>
      <c r="C21" s="406"/>
      <c r="D21" s="44"/>
      <c r="E21" s="44"/>
      <c r="F21" s="44"/>
      <c r="G21" s="44"/>
      <c r="H21" s="230"/>
      <c r="J21" s="44">
        <f>SUM(F20)</f>
        <v>0</v>
      </c>
    </row>
    <row r="22" spans="1:10">
      <c r="C22" s="406"/>
      <c r="D22" s="44"/>
      <c r="E22" s="44"/>
      <c r="F22" s="44"/>
      <c r="G22" s="44"/>
      <c r="H22" s="230"/>
      <c r="J22" s="44">
        <f>SUM(G20)</f>
        <v>0</v>
      </c>
    </row>
    <row r="23" spans="1:10">
      <c r="A23" t="s">
        <v>358</v>
      </c>
      <c r="C23" s="406"/>
      <c r="D23" s="44">
        <v>0</v>
      </c>
      <c r="E23" s="44">
        <v>0</v>
      </c>
      <c r="F23" s="44">
        <v>0</v>
      </c>
      <c r="G23" s="44">
        <v>0</v>
      </c>
      <c r="H23" s="230"/>
    </row>
    <row r="24" spans="1:10">
      <c r="C24" s="406"/>
      <c r="D24" s="44"/>
      <c r="E24" s="44"/>
      <c r="F24" s="44"/>
      <c r="G24" s="44"/>
      <c r="H24" s="230"/>
    </row>
    <row r="29" spans="1:10">
      <c r="A29" s="151" t="s">
        <v>476</v>
      </c>
      <c r="B29" s="414"/>
      <c r="C29" s="406"/>
      <c r="D29" s="151"/>
      <c r="E29" s="151"/>
      <c r="F29" s="151"/>
      <c r="G29" s="151"/>
      <c r="H29" s="348"/>
    </row>
    <row r="45" spans="3:8">
      <c r="C45" s="406"/>
      <c r="D45" s="44"/>
      <c r="E45" s="44"/>
      <c r="F45" s="44"/>
      <c r="G45" s="44"/>
      <c r="H45" s="230"/>
    </row>
    <row r="46" spans="3:8">
      <c r="C46" s="406"/>
      <c r="D46" s="44"/>
      <c r="E46" s="44"/>
      <c r="F46" s="44"/>
      <c r="G46" s="44"/>
      <c r="H46" s="230"/>
    </row>
    <row r="47" spans="3:8">
      <c r="C47" s="406"/>
      <c r="D47" s="44"/>
      <c r="E47" s="44"/>
      <c r="F47" s="44"/>
      <c r="G47" s="44"/>
      <c r="H47" s="230"/>
    </row>
    <row r="48" spans="3:8">
      <c r="C48" s="406"/>
      <c r="D48" s="44"/>
      <c r="E48" s="44"/>
      <c r="F48" s="44"/>
      <c r="G48" s="44"/>
      <c r="H48" s="230"/>
    </row>
    <row r="49" spans="1:8">
      <c r="C49" s="406"/>
      <c r="D49" s="44"/>
      <c r="E49" s="44"/>
      <c r="F49" s="44"/>
      <c r="G49" s="44"/>
      <c r="H49" s="230"/>
    </row>
    <row r="50" spans="1:8">
      <c r="C50" s="406"/>
      <c r="D50" s="44"/>
      <c r="E50" s="44"/>
      <c r="F50" s="44"/>
      <c r="G50" s="44"/>
      <c r="H50" s="230"/>
    </row>
    <row r="51" spans="1:8">
      <c r="C51" s="406"/>
      <c r="D51" s="44"/>
      <c r="E51" s="44"/>
      <c r="F51" s="44"/>
      <c r="G51" s="44"/>
      <c r="H51" s="230"/>
    </row>
    <row r="52" spans="1:8">
      <c r="C52" s="406"/>
      <c r="D52" s="44"/>
      <c r="E52" s="44"/>
      <c r="F52" s="44"/>
      <c r="G52" s="44"/>
      <c r="H52" s="230"/>
    </row>
    <row r="53" spans="1:8">
      <c r="C53" s="406"/>
      <c r="D53" s="44"/>
      <c r="E53" s="44"/>
      <c r="F53" s="44"/>
      <c r="G53" s="44"/>
      <c r="H53" s="230"/>
    </row>
    <row r="54" spans="1:8">
      <c r="C54" s="406"/>
      <c r="D54" s="44"/>
      <c r="E54" s="44"/>
      <c r="F54" s="44"/>
      <c r="G54" s="44"/>
      <c r="H54" s="230"/>
    </row>
    <row r="55" spans="1:8">
      <c r="C55" s="406"/>
      <c r="D55" s="44"/>
      <c r="E55" s="44"/>
      <c r="F55" s="44"/>
      <c r="G55" s="44"/>
      <c r="H55" s="230"/>
    </row>
    <row r="56" spans="1:8">
      <c r="C56" s="406"/>
      <c r="D56" s="44"/>
      <c r="E56" s="44"/>
      <c r="F56" s="44"/>
      <c r="G56" s="44"/>
      <c r="H56" s="230"/>
    </row>
    <row r="57" spans="1:8">
      <c r="C57" s="406"/>
      <c r="D57" s="44"/>
      <c r="E57" s="44"/>
      <c r="F57" s="44"/>
      <c r="G57" s="44"/>
      <c r="H57" s="230"/>
    </row>
    <row r="58" spans="1:8">
      <c r="C58" s="406"/>
      <c r="D58" s="44"/>
      <c r="E58" s="44"/>
      <c r="F58" s="44"/>
      <c r="G58" s="44"/>
      <c r="H58" s="230"/>
    </row>
    <row r="59" spans="1:8">
      <c r="C59" s="406"/>
      <c r="D59" s="44"/>
      <c r="E59" s="44"/>
      <c r="F59" s="44"/>
      <c r="G59" s="44"/>
      <c r="H59" s="230"/>
    </row>
    <row r="61" spans="1:8">
      <c r="A61" t="s">
        <v>273</v>
      </c>
    </row>
    <row r="62" spans="1:8">
      <c r="A62" t="s">
        <v>289</v>
      </c>
    </row>
    <row r="63" spans="1:8">
      <c r="A63" t="s">
        <v>290</v>
      </c>
    </row>
    <row r="64" spans="1:8">
      <c r="C64" s="406"/>
      <c r="D64" s="44"/>
      <c r="E64" s="44"/>
      <c r="F64" s="44"/>
      <c r="G64" s="44"/>
      <c r="H64" s="230" t="s">
        <v>477</v>
      </c>
    </row>
    <row r="65" spans="1:13">
      <c r="C65" s="406"/>
      <c r="D65" s="44"/>
      <c r="E65" s="44"/>
      <c r="F65" s="44"/>
      <c r="G65" s="44"/>
      <c r="H65" s="230" t="s">
        <v>474</v>
      </c>
    </row>
    <row r="66" spans="1:13">
      <c r="A66" t="s">
        <v>475</v>
      </c>
    </row>
    <row r="67" spans="1:13">
      <c r="C67" s="406"/>
      <c r="D67" s="44"/>
      <c r="E67" s="44"/>
      <c r="F67" s="44"/>
      <c r="G67" s="44"/>
      <c r="H67" s="230"/>
    </row>
    <row r="68" spans="1:13">
      <c r="A68" t="s">
        <v>257</v>
      </c>
    </row>
    <row r="69" spans="1:13">
      <c r="C69" s="406"/>
      <c r="D69" s="44"/>
      <c r="E69" s="44"/>
      <c r="F69" s="44"/>
      <c r="G69" s="44"/>
      <c r="H69" s="230"/>
    </row>
    <row r="70" spans="1:13">
      <c r="A70" t="s">
        <v>291</v>
      </c>
      <c r="C70" s="406" t="s">
        <v>348</v>
      </c>
      <c r="D70" s="44" t="s">
        <v>274</v>
      </c>
      <c r="E70" s="44" t="s">
        <v>275</v>
      </c>
      <c r="F70" s="44" t="s">
        <v>276</v>
      </c>
      <c r="G70" s="44" t="s">
        <v>277</v>
      </c>
      <c r="H70" s="230" t="s">
        <v>10</v>
      </c>
      <c r="J70" s="271" t="s">
        <v>729</v>
      </c>
      <c r="K70" s="271" t="s">
        <v>730</v>
      </c>
      <c r="L70" s="271" t="s">
        <v>348</v>
      </c>
      <c r="M70" s="271" t="s">
        <v>348</v>
      </c>
    </row>
    <row r="71" spans="1:13">
      <c r="A71" t="s">
        <v>352</v>
      </c>
      <c r="C71" s="406"/>
      <c r="D71" s="151"/>
      <c r="E71" s="151"/>
      <c r="F71" s="151"/>
      <c r="G71" s="151"/>
      <c r="H71" s="348"/>
      <c r="J71" s="253" t="s">
        <v>394</v>
      </c>
      <c r="K71" s="253" t="s">
        <v>395</v>
      </c>
      <c r="L71" s="253" t="s">
        <v>396</v>
      </c>
      <c r="M71" s="253" t="s">
        <v>397</v>
      </c>
    </row>
    <row r="72" spans="1:13">
      <c r="A72" t="s">
        <v>353</v>
      </c>
      <c r="B72" s="405" t="s">
        <v>282</v>
      </c>
      <c r="C72" s="406" t="s">
        <v>139</v>
      </c>
      <c r="D72" s="44"/>
      <c r="E72" s="44"/>
      <c r="F72" s="44"/>
      <c r="G72" s="44"/>
      <c r="H72" s="230"/>
      <c r="J72" s="44">
        <f>SUM(D72)</f>
        <v>0</v>
      </c>
      <c r="K72" s="44">
        <f>SUM(D73)</f>
        <v>0</v>
      </c>
      <c r="L72" s="44">
        <f>SUM(D79)</f>
        <v>0</v>
      </c>
      <c r="M72" s="44">
        <f>SUM(D78)</f>
        <v>0</v>
      </c>
    </row>
    <row r="73" spans="1:13">
      <c r="A73" t="s">
        <v>354</v>
      </c>
      <c r="B73" s="405" t="s">
        <v>282</v>
      </c>
      <c r="C73" s="406" t="s">
        <v>133</v>
      </c>
      <c r="D73" s="44"/>
      <c r="E73" s="44"/>
      <c r="F73" s="44"/>
      <c r="G73" s="44"/>
      <c r="H73" s="230"/>
      <c r="J73" s="44">
        <f>SUM(E72)</f>
        <v>0</v>
      </c>
      <c r="K73" s="44">
        <f>SUM(E73)</f>
        <v>0</v>
      </c>
      <c r="L73" s="44">
        <f>SUM(E79)</f>
        <v>0</v>
      </c>
      <c r="M73" s="44">
        <f>SUM(E78)</f>
        <v>0</v>
      </c>
    </row>
    <row r="74" spans="1:13">
      <c r="A74" t="s">
        <v>208</v>
      </c>
      <c r="C74" s="406"/>
      <c r="D74" s="44"/>
      <c r="E74" s="44"/>
      <c r="F74" s="44"/>
      <c r="G74" s="44"/>
      <c r="H74" s="230"/>
      <c r="J74" s="44">
        <f>SUM(F72)</f>
        <v>0</v>
      </c>
      <c r="K74" s="44">
        <f>SUM(F73)</f>
        <v>0</v>
      </c>
      <c r="L74" s="44">
        <f>SUM(F79)</f>
        <v>0</v>
      </c>
      <c r="M74" s="44">
        <f>SUM(F78)</f>
        <v>0</v>
      </c>
    </row>
    <row r="75" spans="1:13">
      <c r="C75" s="406"/>
      <c r="D75" s="44"/>
      <c r="E75" s="44"/>
      <c r="F75" s="44"/>
      <c r="G75" s="44"/>
      <c r="H75" s="230"/>
      <c r="J75" s="44">
        <f>SUM(G72)</f>
        <v>0</v>
      </c>
      <c r="K75" s="44">
        <f>SUM(G73)</f>
        <v>0</v>
      </c>
      <c r="L75" s="44">
        <f>SUM(G79)</f>
        <v>0</v>
      </c>
      <c r="M75" s="44">
        <f>SUM(G78)</f>
        <v>0</v>
      </c>
    </row>
    <row r="76" spans="1:13">
      <c r="C76" s="406"/>
      <c r="D76" s="44"/>
      <c r="E76" s="44"/>
      <c r="F76" s="44"/>
      <c r="G76" s="44"/>
      <c r="H76" s="230"/>
    </row>
    <row r="77" spans="1:13">
      <c r="C77" s="406"/>
      <c r="D77" s="44"/>
      <c r="E77" s="44"/>
      <c r="F77" s="44"/>
      <c r="G77" s="44"/>
      <c r="H77" s="230"/>
      <c r="J77" s="271" t="s">
        <v>348</v>
      </c>
    </row>
    <row r="78" spans="1:13">
      <c r="A78" t="s">
        <v>355</v>
      </c>
      <c r="C78" s="406" t="s">
        <v>150</v>
      </c>
      <c r="D78" s="44"/>
      <c r="E78" s="44"/>
      <c r="F78" s="44"/>
      <c r="G78" s="44"/>
      <c r="H78" s="230"/>
      <c r="J78" s="253" t="s">
        <v>398</v>
      </c>
    </row>
    <row r="79" spans="1:13">
      <c r="A79" t="s">
        <v>356</v>
      </c>
      <c r="C79" s="406" t="s">
        <v>133</v>
      </c>
      <c r="D79" s="44"/>
      <c r="E79" s="44"/>
      <c r="F79" s="44"/>
      <c r="G79" s="44"/>
      <c r="H79" s="230"/>
      <c r="J79" s="44">
        <f>SUM(D80)</f>
        <v>0</v>
      </c>
    </row>
    <row r="80" spans="1:13">
      <c r="A80" t="s">
        <v>357</v>
      </c>
      <c r="C80" s="406" t="s">
        <v>287</v>
      </c>
      <c r="D80" s="44"/>
      <c r="E80" s="44"/>
      <c r="F80" s="44"/>
      <c r="G80" s="44"/>
      <c r="H80" s="230"/>
      <c r="J80" s="44">
        <f>SUM(E80)</f>
        <v>0</v>
      </c>
    </row>
    <row r="81" spans="1:10">
      <c r="A81" t="s">
        <v>208</v>
      </c>
      <c r="C81" s="406"/>
      <c r="D81" s="44"/>
      <c r="E81" s="44"/>
      <c r="F81" s="44"/>
      <c r="G81" s="44"/>
      <c r="H81" s="230"/>
      <c r="J81" s="44">
        <f>SUM(F80)</f>
        <v>0</v>
      </c>
    </row>
    <row r="82" spans="1:10">
      <c r="C82" s="406"/>
      <c r="D82" s="44"/>
      <c r="E82" s="44"/>
      <c r="F82" s="44"/>
      <c r="G82" s="44"/>
      <c r="H82" s="230"/>
      <c r="J82" s="44">
        <f>SUM(G80)</f>
        <v>0</v>
      </c>
    </row>
    <row r="83" spans="1:10">
      <c r="A83" t="s">
        <v>358</v>
      </c>
      <c r="C83" s="406"/>
      <c r="D83" s="44">
        <v>0</v>
      </c>
      <c r="E83" s="44">
        <v>0</v>
      </c>
      <c r="F83" s="44">
        <v>0</v>
      </c>
      <c r="G83" s="44">
        <v>0</v>
      </c>
      <c r="H83" s="230"/>
    </row>
    <row r="84" spans="1:10">
      <c r="C84" s="406"/>
      <c r="D84" s="44"/>
      <c r="E84" s="44"/>
      <c r="F84" s="44"/>
      <c r="G84" s="44"/>
      <c r="H84" s="230"/>
    </row>
    <row r="85" spans="1:10">
      <c r="C85" s="406"/>
      <c r="D85" s="44"/>
      <c r="E85" s="44"/>
      <c r="F85" s="44"/>
      <c r="G85" s="44"/>
      <c r="H85" s="230"/>
    </row>
    <row r="86" spans="1:10">
      <c r="C86" s="406"/>
      <c r="D86" s="44"/>
      <c r="E86" s="44"/>
      <c r="F86" s="44"/>
      <c r="G86" s="44"/>
      <c r="H86" s="230"/>
    </row>
    <row r="87" spans="1:10">
      <c r="C87" s="406"/>
      <c r="D87" s="44"/>
      <c r="E87" s="44"/>
      <c r="F87" s="44"/>
      <c r="G87" s="44"/>
      <c r="H87" s="230"/>
    </row>
    <row r="88" spans="1:10">
      <c r="C88" s="406"/>
      <c r="D88" s="44"/>
      <c r="E88" s="44"/>
      <c r="F88" s="44"/>
      <c r="G88" s="44"/>
      <c r="H88" s="230"/>
    </row>
    <row r="89" spans="1:10">
      <c r="C89" s="406"/>
      <c r="D89" s="44"/>
      <c r="E89" s="44"/>
      <c r="F89" s="44"/>
      <c r="G89" s="44"/>
      <c r="H89" s="230"/>
    </row>
    <row r="90" spans="1:10">
      <c r="A90" s="151" t="s">
        <v>476</v>
      </c>
      <c r="B90" s="414"/>
      <c r="C90" s="406"/>
      <c r="D90" s="151"/>
      <c r="E90" s="151"/>
      <c r="F90" s="151"/>
      <c r="G90" s="151"/>
      <c r="H90" s="348"/>
    </row>
    <row r="91" spans="1:10">
      <c r="C91" s="406"/>
      <c r="D91" s="44"/>
      <c r="E91" s="44"/>
      <c r="F91" s="44"/>
      <c r="G91" s="44"/>
      <c r="H91" s="230"/>
    </row>
    <row r="92" spans="1:10">
      <c r="C92" s="406"/>
      <c r="D92" s="44"/>
      <c r="E92" s="44"/>
      <c r="F92" s="44"/>
      <c r="G92" s="44"/>
      <c r="H92" s="230"/>
    </row>
    <row r="93" spans="1:10">
      <c r="C93" s="406"/>
      <c r="D93" s="44"/>
      <c r="E93" s="44"/>
      <c r="F93" s="44"/>
      <c r="G93" s="44"/>
      <c r="H93" s="230"/>
    </row>
    <row r="94" spans="1:10">
      <c r="C94" s="406"/>
      <c r="D94" s="44"/>
      <c r="E94" s="44"/>
      <c r="F94" s="44"/>
      <c r="G94" s="44"/>
      <c r="H94" s="230"/>
    </row>
    <row r="95" spans="1:10">
      <c r="C95" s="406"/>
      <c r="D95" s="44"/>
      <c r="E95" s="44"/>
      <c r="F95" s="44"/>
      <c r="G95" s="44"/>
      <c r="H95" s="230"/>
    </row>
    <row r="96" spans="1:10">
      <c r="C96" s="406"/>
      <c r="D96" s="44"/>
      <c r="E96" s="44"/>
      <c r="F96" s="44"/>
      <c r="G96" s="44"/>
      <c r="H96" s="230"/>
    </row>
    <row r="97" spans="3:8">
      <c r="C97" s="406"/>
      <c r="D97" s="44"/>
      <c r="E97" s="44"/>
      <c r="F97" s="44"/>
      <c r="G97" s="44"/>
      <c r="H97" s="230"/>
    </row>
    <row r="98" spans="3:8">
      <c r="C98" s="406"/>
      <c r="D98" s="44"/>
      <c r="E98" s="44"/>
      <c r="F98" s="44"/>
      <c r="G98" s="44"/>
      <c r="H98" s="230"/>
    </row>
    <row r="99" spans="3:8">
      <c r="C99" s="406"/>
      <c r="D99" s="44"/>
      <c r="E99" s="44"/>
      <c r="F99" s="44"/>
      <c r="G99" s="44"/>
      <c r="H99" s="230"/>
    </row>
    <row r="100" spans="3:8">
      <c r="C100" s="406"/>
      <c r="D100" s="44"/>
      <c r="E100" s="44"/>
      <c r="F100" s="44"/>
      <c r="G100" s="44"/>
      <c r="H100" s="230"/>
    </row>
    <row r="101" spans="3:8">
      <c r="C101" s="406"/>
      <c r="D101" s="44"/>
      <c r="E101" s="44"/>
      <c r="F101" s="44"/>
      <c r="G101" s="44"/>
      <c r="H101" s="230"/>
    </row>
    <row r="102" spans="3:8">
      <c r="C102" s="406"/>
      <c r="D102" s="44"/>
      <c r="E102" s="44"/>
      <c r="F102" s="44"/>
      <c r="G102" s="44"/>
      <c r="H102" s="230"/>
    </row>
    <row r="103" spans="3:8">
      <c r="C103" s="406"/>
      <c r="D103" s="44"/>
      <c r="E103" s="44"/>
      <c r="F103" s="44"/>
      <c r="G103" s="44"/>
      <c r="H103" s="230"/>
    </row>
    <row r="104" spans="3:8">
      <c r="C104" s="406"/>
      <c r="D104" s="44"/>
      <c r="E104" s="44"/>
      <c r="F104" s="44"/>
      <c r="G104" s="44"/>
      <c r="H104" s="230"/>
    </row>
    <row r="105" spans="3:8">
      <c r="C105" s="406"/>
      <c r="D105" s="44"/>
      <c r="E105" s="44"/>
      <c r="F105" s="44"/>
      <c r="G105" s="44"/>
      <c r="H105" s="230"/>
    </row>
    <row r="106" spans="3:8">
      <c r="C106" s="406"/>
      <c r="D106" s="44"/>
      <c r="E106" s="44"/>
      <c r="F106" s="44"/>
      <c r="G106" s="44"/>
      <c r="H106" s="230"/>
    </row>
    <row r="107" spans="3:8">
      <c r="C107" s="406"/>
      <c r="D107" s="44"/>
      <c r="E107" s="44"/>
      <c r="F107" s="44"/>
      <c r="G107" s="44"/>
      <c r="H107" s="230"/>
    </row>
    <row r="108" spans="3:8">
      <c r="C108" s="406"/>
      <c r="D108" s="44"/>
      <c r="E108" s="44"/>
      <c r="F108" s="44"/>
      <c r="G108" s="44"/>
      <c r="H108" s="230"/>
    </row>
    <row r="109" spans="3:8">
      <c r="C109" s="406"/>
      <c r="D109" s="44"/>
      <c r="E109" s="44"/>
      <c r="F109" s="44"/>
      <c r="G109" s="44"/>
      <c r="H109" s="230"/>
    </row>
    <row r="110" spans="3:8">
      <c r="C110" s="406"/>
      <c r="D110" s="44"/>
      <c r="E110" s="44"/>
      <c r="F110" s="44"/>
      <c r="G110" s="44"/>
      <c r="H110" s="230"/>
    </row>
    <row r="111" spans="3:8">
      <c r="C111" s="406"/>
      <c r="D111" s="44"/>
      <c r="E111" s="44"/>
      <c r="F111" s="44"/>
      <c r="G111" s="44"/>
      <c r="H111" s="230"/>
    </row>
    <row r="112" spans="3:8">
      <c r="C112" s="406"/>
      <c r="D112" s="44"/>
      <c r="E112" s="44"/>
      <c r="F112" s="44"/>
      <c r="G112" s="44"/>
      <c r="H112" s="230"/>
    </row>
    <row r="113" spans="1:8">
      <c r="C113" s="406"/>
      <c r="D113" s="44"/>
      <c r="E113" s="44"/>
      <c r="F113" s="44"/>
      <c r="G113" s="44"/>
      <c r="H113" s="230"/>
    </row>
    <row r="115" spans="1:8">
      <c r="C115" s="406"/>
      <c r="D115" s="44"/>
      <c r="E115" s="44"/>
      <c r="F115" s="44"/>
      <c r="G115" s="44"/>
      <c r="H115" s="230"/>
    </row>
    <row r="122" spans="1:8">
      <c r="C122" s="406"/>
      <c r="D122" s="44"/>
      <c r="E122" s="44"/>
      <c r="F122" s="44"/>
      <c r="G122" s="44"/>
      <c r="H122" s="230"/>
    </row>
    <row r="123" spans="1:8">
      <c r="A123" t="s">
        <v>273</v>
      </c>
    </row>
    <row r="124" spans="1:8">
      <c r="A124" t="s">
        <v>289</v>
      </c>
    </row>
    <row r="125" spans="1:8">
      <c r="A125" t="s">
        <v>290</v>
      </c>
    </row>
    <row r="126" spans="1:8">
      <c r="C126" s="406"/>
      <c r="D126" s="44"/>
      <c r="E126" s="44"/>
      <c r="F126" s="44"/>
      <c r="G126" s="44"/>
      <c r="H126" s="230" t="s">
        <v>478</v>
      </c>
    </row>
    <row r="127" spans="1:8">
      <c r="C127" s="406"/>
      <c r="D127" s="44"/>
      <c r="E127" s="44"/>
      <c r="F127" s="44"/>
      <c r="G127" s="44"/>
      <c r="H127" s="230" t="s">
        <v>474</v>
      </c>
    </row>
    <row r="128" spans="1:8">
      <c r="A128" t="s">
        <v>475</v>
      </c>
    </row>
    <row r="129" spans="1:13">
      <c r="C129" s="406"/>
      <c r="D129" s="44"/>
      <c r="E129" s="44"/>
      <c r="F129" s="44"/>
      <c r="G129" s="44"/>
      <c r="H129" s="230"/>
    </row>
    <row r="130" spans="1:13">
      <c r="A130" t="s">
        <v>210</v>
      </c>
    </row>
    <row r="131" spans="1:13">
      <c r="C131" s="406"/>
      <c r="D131" s="44"/>
      <c r="E131" s="44"/>
      <c r="F131" s="44"/>
      <c r="G131" s="44"/>
      <c r="H131" s="230"/>
    </row>
    <row r="132" spans="1:13">
      <c r="A132" t="s">
        <v>291</v>
      </c>
      <c r="C132" s="406" t="s">
        <v>348</v>
      </c>
      <c r="D132" s="44" t="s">
        <v>274</v>
      </c>
      <c r="E132" s="44" t="s">
        <v>275</v>
      </c>
      <c r="F132" s="44" t="s">
        <v>276</v>
      </c>
      <c r="G132" s="44" t="s">
        <v>277</v>
      </c>
      <c r="H132" s="230" t="s">
        <v>10</v>
      </c>
      <c r="J132" s="271" t="s">
        <v>348</v>
      </c>
      <c r="K132" s="271" t="s">
        <v>348</v>
      </c>
      <c r="L132" s="271" t="s">
        <v>348</v>
      </c>
      <c r="M132" s="271" t="s">
        <v>348</v>
      </c>
    </row>
    <row r="133" spans="1:13">
      <c r="A133" t="s">
        <v>352</v>
      </c>
      <c r="C133" s="406"/>
      <c r="D133" s="151"/>
      <c r="E133" s="151"/>
      <c r="F133" s="151"/>
      <c r="G133" s="151"/>
      <c r="H133" s="348"/>
      <c r="J133" s="253" t="s">
        <v>359</v>
      </c>
      <c r="K133" s="253" t="s">
        <v>360</v>
      </c>
      <c r="L133" s="253" t="s">
        <v>361</v>
      </c>
      <c r="M133" s="253" t="s">
        <v>362</v>
      </c>
    </row>
    <row r="134" spans="1:13">
      <c r="A134" t="s">
        <v>353</v>
      </c>
      <c r="B134" s="405" t="s">
        <v>282</v>
      </c>
      <c r="C134" s="406" t="s">
        <v>140</v>
      </c>
      <c r="D134" s="44"/>
      <c r="E134" s="44"/>
      <c r="F134" s="44"/>
      <c r="G134" s="44"/>
      <c r="H134" s="230"/>
      <c r="J134" s="44">
        <f>SUM(D134)</f>
        <v>0</v>
      </c>
      <c r="K134" s="44">
        <f>SUM(D135)</f>
        <v>0</v>
      </c>
      <c r="L134" s="44">
        <f>SUM(D141)</f>
        <v>0</v>
      </c>
      <c r="M134" s="44">
        <f>SUM(D140)</f>
        <v>0</v>
      </c>
    </row>
    <row r="135" spans="1:13">
      <c r="A135" t="s">
        <v>354</v>
      </c>
      <c r="B135" s="405" t="s">
        <v>282</v>
      </c>
      <c r="C135" s="406" t="s">
        <v>134</v>
      </c>
      <c r="D135" s="44"/>
      <c r="E135" s="44"/>
      <c r="F135" s="44"/>
      <c r="G135" s="44"/>
      <c r="H135" s="230"/>
      <c r="J135" s="44">
        <f>SUM(E134)</f>
        <v>0</v>
      </c>
      <c r="K135" s="44">
        <f>SUM(E135)</f>
        <v>0</v>
      </c>
      <c r="L135" s="44">
        <f>SUM(E141)</f>
        <v>0</v>
      </c>
      <c r="M135" s="44">
        <f>SUM(E140)</f>
        <v>0</v>
      </c>
    </row>
    <row r="136" spans="1:13">
      <c r="A136" t="s">
        <v>208</v>
      </c>
      <c r="C136" s="406"/>
      <c r="D136" s="44"/>
      <c r="E136" s="44"/>
      <c r="F136" s="44"/>
      <c r="G136" s="44"/>
      <c r="H136" s="230"/>
      <c r="J136" s="44">
        <f>SUM(F134)</f>
        <v>0</v>
      </c>
      <c r="K136" s="44">
        <f>SUM(F135)</f>
        <v>0</v>
      </c>
      <c r="L136" s="44">
        <f>SUM(F141)</f>
        <v>0</v>
      </c>
      <c r="M136" s="44">
        <f>SUM(F140)</f>
        <v>0</v>
      </c>
    </row>
    <row r="137" spans="1:13">
      <c r="C137" s="406"/>
      <c r="D137" s="44"/>
      <c r="E137" s="44"/>
      <c r="F137" s="44"/>
      <c r="G137" s="44"/>
      <c r="H137" s="230"/>
      <c r="J137" s="44">
        <f>SUM(G134)</f>
        <v>0</v>
      </c>
      <c r="K137" s="44">
        <f>SUM(G135)</f>
        <v>0</v>
      </c>
      <c r="L137" s="44">
        <f>SUM(G141)</f>
        <v>0</v>
      </c>
      <c r="M137" s="44">
        <f>SUM(G140)</f>
        <v>0</v>
      </c>
    </row>
    <row r="138" spans="1:13">
      <c r="C138" s="406"/>
      <c r="D138" s="44"/>
      <c r="E138" s="44"/>
      <c r="F138" s="44"/>
      <c r="G138" s="44"/>
      <c r="H138" s="230"/>
    </row>
    <row r="139" spans="1:13">
      <c r="C139" s="406"/>
      <c r="D139" s="44"/>
      <c r="E139" s="44"/>
      <c r="F139" s="44"/>
      <c r="G139" s="44"/>
      <c r="H139" s="230"/>
      <c r="J139" s="271" t="s">
        <v>348</v>
      </c>
    </row>
    <row r="140" spans="1:13">
      <c r="A140" t="s">
        <v>355</v>
      </c>
      <c r="B140" s="405" t="s">
        <v>281</v>
      </c>
      <c r="C140" s="406" t="s">
        <v>152</v>
      </c>
      <c r="D140" s="44"/>
      <c r="E140" s="44"/>
      <c r="F140" s="44"/>
      <c r="G140" s="44"/>
      <c r="H140" s="230"/>
      <c r="J140" s="253" t="s">
        <v>363</v>
      </c>
    </row>
    <row r="141" spans="1:13">
      <c r="A141" t="s">
        <v>356</v>
      </c>
      <c r="B141" s="405" t="s">
        <v>281</v>
      </c>
      <c r="C141" s="406" t="s">
        <v>134</v>
      </c>
      <c r="D141" s="44"/>
      <c r="E141" s="44"/>
      <c r="F141" s="44"/>
      <c r="G141" s="44"/>
      <c r="H141" s="230"/>
      <c r="J141" s="44">
        <f>SUM(D142)</f>
        <v>0</v>
      </c>
    </row>
    <row r="142" spans="1:13">
      <c r="A142" t="s">
        <v>357</v>
      </c>
      <c r="B142" s="405" t="s">
        <v>281</v>
      </c>
      <c r="C142" s="406" t="s">
        <v>295</v>
      </c>
      <c r="D142" s="44"/>
      <c r="E142" s="44"/>
      <c r="F142" s="44"/>
      <c r="G142" s="44"/>
      <c r="H142" s="230"/>
      <c r="J142" s="44">
        <f>SUM(E142)</f>
        <v>0</v>
      </c>
    </row>
    <row r="143" spans="1:13">
      <c r="A143" t="s">
        <v>208</v>
      </c>
      <c r="C143" s="406"/>
      <c r="D143" s="44"/>
      <c r="E143" s="44"/>
      <c r="F143" s="44"/>
      <c r="G143" s="44"/>
      <c r="H143" s="230"/>
      <c r="J143" s="44">
        <f>SUM(F142)</f>
        <v>0</v>
      </c>
    </row>
    <row r="144" spans="1:13">
      <c r="C144" s="406"/>
      <c r="D144" s="44"/>
      <c r="E144" s="44"/>
      <c r="F144" s="44"/>
      <c r="G144" s="44"/>
      <c r="H144" s="230"/>
      <c r="J144" s="44">
        <f>SUM(G142)</f>
        <v>0</v>
      </c>
    </row>
    <row r="145" spans="1:8">
      <c r="A145" t="s">
        <v>358</v>
      </c>
      <c r="C145" s="406"/>
      <c r="D145" s="44">
        <v>0</v>
      </c>
      <c r="E145" s="44">
        <v>0</v>
      </c>
      <c r="F145" s="44">
        <v>0</v>
      </c>
      <c r="G145" s="44">
        <v>0</v>
      </c>
      <c r="H145" s="230"/>
    </row>
    <row r="146" spans="1:8">
      <c r="C146" s="406"/>
      <c r="D146" s="44"/>
      <c r="E146" s="44"/>
      <c r="F146" s="44"/>
      <c r="G146" s="44"/>
      <c r="H146" s="230"/>
    </row>
    <row r="147" spans="1:8">
      <c r="C147" s="406"/>
      <c r="D147" s="44"/>
      <c r="E147" s="44"/>
      <c r="F147" s="44"/>
      <c r="G147" s="44"/>
      <c r="H147" s="230"/>
    </row>
    <row r="148" spans="1:8">
      <c r="C148" s="406"/>
      <c r="D148" s="44"/>
      <c r="E148" s="44"/>
      <c r="F148" s="44"/>
      <c r="G148" s="44"/>
      <c r="H148" s="230"/>
    </row>
    <row r="149" spans="1:8">
      <c r="C149" s="406"/>
      <c r="D149" s="44"/>
      <c r="E149" s="44"/>
      <c r="F149" s="44"/>
      <c r="G149" s="44"/>
      <c r="H149" s="230"/>
    </row>
    <row r="150" spans="1:8">
      <c r="C150" s="406"/>
      <c r="D150" s="44"/>
      <c r="E150" s="44"/>
      <c r="F150" s="44"/>
      <c r="G150" s="44"/>
      <c r="H150" s="230"/>
    </row>
    <row r="151" spans="1:8">
      <c r="A151" s="151" t="s">
        <v>476</v>
      </c>
      <c r="B151" s="414"/>
      <c r="C151" s="406"/>
      <c r="D151" s="151"/>
      <c r="E151" s="151"/>
      <c r="F151" s="151"/>
      <c r="G151" s="151"/>
      <c r="H151" s="348"/>
    </row>
    <row r="152" spans="1:8">
      <c r="C152" s="406"/>
      <c r="D152" s="44"/>
      <c r="E152" s="44"/>
      <c r="F152" s="44"/>
      <c r="G152" s="44"/>
      <c r="H152" s="230"/>
    </row>
    <row r="153" spans="1:8">
      <c r="C153" s="406"/>
      <c r="D153" s="44"/>
      <c r="E153" s="44"/>
      <c r="F153" s="44"/>
      <c r="G153" s="44"/>
      <c r="H153" s="230"/>
    </row>
    <row r="154" spans="1:8">
      <c r="C154" s="406"/>
      <c r="D154" s="44"/>
      <c r="E154" s="44"/>
      <c r="F154" s="44"/>
      <c r="G154" s="44"/>
      <c r="H154" s="230"/>
    </row>
    <row r="155" spans="1:8">
      <c r="C155" s="406"/>
      <c r="D155" s="44"/>
      <c r="E155" s="44"/>
      <c r="F155" s="44"/>
      <c r="G155" s="44"/>
      <c r="H155" s="230"/>
    </row>
    <row r="156" spans="1:8">
      <c r="C156" s="406"/>
      <c r="D156" s="44"/>
      <c r="E156" s="44"/>
      <c r="F156" s="44"/>
      <c r="G156" s="44"/>
      <c r="H156" s="230"/>
    </row>
    <row r="157" spans="1:8">
      <c r="C157" s="406"/>
      <c r="D157" s="44"/>
      <c r="E157" s="44"/>
      <c r="F157" s="44"/>
      <c r="G157" s="44"/>
      <c r="H157" s="230"/>
    </row>
    <row r="158" spans="1:8">
      <c r="C158" s="406"/>
      <c r="D158" s="44"/>
      <c r="E158" s="44"/>
      <c r="F158" s="44"/>
      <c r="G158" s="44"/>
      <c r="H158" s="230"/>
    </row>
    <row r="159" spans="1:8">
      <c r="C159" s="406"/>
      <c r="D159" s="44"/>
      <c r="E159" s="44"/>
      <c r="F159" s="44"/>
      <c r="G159" s="44"/>
      <c r="H159" s="230"/>
    </row>
    <row r="160" spans="1:8">
      <c r="C160" s="406"/>
      <c r="D160" s="44"/>
      <c r="E160" s="44"/>
      <c r="F160" s="44"/>
      <c r="G160" s="44"/>
      <c r="H160" s="230"/>
    </row>
    <row r="161" spans="3:8">
      <c r="C161" s="406"/>
      <c r="D161" s="44"/>
      <c r="E161" s="44"/>
      <c r="F161" s="44"/>
      <c r="G161" s="44"/>
      <c r="H161" s="230"/>
    </row>
    <row r="162" spans="3:8">
      <c r="C162" s="406"/>
      <c r="D162" s="44"/>
      <c r="E162" s="44"/>
      <c r="F162" s="44"/>
      <c r="G162" s="44"/>
      <c r="H162" s="230"/>
    </row>
    <row r="163" spans="3:8">
      <c r="C163" s="406"/>
      <c r="D163" s="44"/>
      <c r="E163" s="44"/>
      <c r="F163" s="44"/>
      <c r="G163" s="44"/>
      <c r="H163" s="230"/>
    </row>
    <row r="164" spans="3:8">
      <c r="C164" s="406"/>
      <c r="D164" s="44"/>
      <c r="E164" s="44"/>
      <c r="F164" s="44"/>
      <c r="G164" s="44"/>
      <c r="H164" s="230"/>
    </row>
    <row r="165" spans="3:8">
      <c r="C165" s="406"/>
      <c r="D165" s="44"/>
      <c r="E165" s="44"/>
      <c r="F165" s="44"/>
      <c r="G165" s="44"/>
      <c r="H165" s="230"/>
    </row>
    <row r="166" spans="3:8">
      <c r="C166" s="406"/>
      <c r="D166" s="44"/>
      <c r="E166" s="44"/>
      <c r="F166" s="44"/>
      <c r="G166" s="44"/>
      <c r="H166" s="230"/>
    </row>
    <row r="167" spans="3:8">
      <c r="C167" s="406"/>
      <c r="D167" s="44"/>
      <c r="E167" s="44"/>
      <c r="F167" s="44"/>
      <c r="G167" s="44"/>
      <c r="H167" s="230"/>
    </row>
    <row r="168" spans="3:8">
      <c r="C168" s="406"/>
      <c r="D168" s="44"/>
      <c r="E168" s="44"/>
      <c r="F168" s="44"/>
      <c r="G168" s="44"/>
      <c r="H168" s="230"/>
    </row>
    <row r="169" spans="3:8">
      <c r="C169" s="406"/>
      <c r="D169" s="44"/>
      <c r="E169" s="44"/>
      <c r="F169" s="44"/>
      <c r="G169" s="44"/>
      <c r="H169" s="230"/>
    </row>
    <row r="170" spans="3:8">
      <c r="C170" s="406"/>
      <c r="D170" s="44"/>
      <c r="E170" s="44"/>
      <c r="F170" s="44"/>
      <c r="G170" s="44"/>
      <c r="H170" s="230"/>
    </row>
    <row r="171" spans="3:8">
      <c r="C171" s="406"/>
      <c r="D171" s="44"/>
      <c r="E171" s="44"/>
      <c r="F171" s="44"/>
      <c r="G171" s="44"/>
      <c r="H171" s="230"/>
    </row>
    <row r="172" spans="3:8">
      <c r="C172" s="406"/>
      <c r="D172" s="44"/>
      <c r="E172" s="44"/>
      <c r="F172" s="44"/>
      <c r="G172" s="44"/>
      <c r="H172" s="230"/>
    </row>
    <row r="173" spans="3:8">
      <c r="C173" s="406"/>
      <c r="D173" s="44"/>
      <c r="E173" s="44"/>
      <c r="F173" s="44"/>
      <c r="G173" s="44"/>
      <c r="H173" s="230"/>
    </row>
    <row r="174" spans="3:8">
      <c r="C174" s="406"/>
      <c r="D174" s="44"/>
      <c r="E174" s="44"/>
      <c r="F174" s="44"/>
      <c r="G174" s="44"/>
      <c r="H174" s="230"/>
    </row>
    <row r="175" spans="3:8">
      <c r="C175" s="406"/>
      <c r="D175" s="44"/>
      <c r="E175" s="44"/>
      <c r="F175" s="44"/>
      <c r="G175" s="44"/>
      <c r="H175" s="230"/>
    </row>
    <row r="176" spans="3:8">
      <c r="C176" s="406"/>
      <c r="D176" s="44"/>
      <c r="E176" s="44"/>
      <c r="F176" s="44"/>
      <c r="G176" s="44"/>
      <c r="H176" s="230"/>
    </row>
    <row r="177" spans="1:8">
      <c r="C177" s="406"/>
      <c r="D177" s="44"/>
      <c r="E177" s="44"/>
      <c r="F177" s="44"/>
      <c r="G177" s="44"/>
      <c r="H177" s="230"/>
    </row>
    <row r="178" spans="1:8">
      <c r="C178" s="406"/>
      <c r="D178" s="44"/>
      <c r="E178" s="44"/>
      <c r="F178" s="44"/>
      <c r="G178" s="44"/>
      <c r="H178" s="230"/>
    </row>
    <row r="179" spans="1:8">
      <c r="C179" s="406"/>
      <c r="D179" s="44"/>
      <c r="E179" s="44"/>
      <c r="F179" s="44"/>
      <c r="G179" s="44"/>
      <c r="H179" s="230"/>
    </row>
    <row r="180" spans="1:8">
      <c r="C180" s="406"/>
      <c r="D180" s="44"/>
      <c r="E180" s="44"/>
      <c r="F180" s="44"/>
      <c r="G180" s="44"/>
      <c r="H180" s="230"/>
    </row>
    <row r="181" spans="1:8">
      <c r="C181" s="406"/>
      <c r="D181" s="44"/>
      <c r="E181" s="44"/>
      <c r="F181" s="44"/>
      <c r="G181" s="44"/>
      <c r="H181" s="230"/>
    </row>
    <row r="182" spans="1:8">
      <c r="C182" s="406"/>
      <c r="D182" s="44"/>
      <c r="E182" s="44"/>
      <c r="F182" s="44"/>
      <c r="G182" s="44"/>
      <c r="H182" s="230"/>
    </row>
    <row r="183" spans="1:8">
      <c r="C183" s="406"/>
      <c r="D183" s="44"/>
      <c r="E183" s="44"/>
      <c r="F183" s="44"/>
      <c r="G183" s="44"/>
      <c r="H183" s="230"/>
    </row>
    <row r="184" spans="1:8">
      <c r="C184" s="406"/>
      <c r="D184" s="44"/>
      <c r="E184" s="44"/>
      <c r="F184" s="44"/>
      <c r="G184" s="44"/>
      <c r="H184" s="230"/>
    </row>
    <row r="185" spans="1:8">
      <c r="A185" t="s">
        <v>273</v>
      </c>
    </row>
    <row r="186" spans="1:8">
      <c r="A186" t="s">
        <v>289</v>
      </c>
    </row>
    <row r="187" spans="1:8">
      <c r="A187" t="s">
        <v>290</v>
      </c>
    </row>
    <row r="188" spans="1:8">
      <c r="C188" s="406"/>
      <c r="D188" s="44"/>
      <c r="E188" s="44"/>
      <c r="F188" s="44"/>
      <c r="G188" s="44"/>
      <c r="H188" s="230" t="s">
        <v>479</v>
      </c>
    </row>
    <row r="189" spans="1:8">
      <c r="C189" s="406"/>
      <c r="D189" s="44"/>
      <c r="E189" s="44"/>
      <c r="F189" s="44"/>
      <c r="G189" s="44"/>
      <c r="H189" s="230" t="s">
        <v>474</v>
      </c>
    </row>
    <row r="190" spans="1:8">
      <c r="A190" t="s">
        <v>475</v>
      </c>
    </row>
    <row r="191" spans="1:8">
      <c r="C191" s="406"/>
      <c r="D191" s="44"/>
      <c r="E191" s="44"/>
      <c r="F191" s="44"/>
      <c r="G191" s="44"/>
      <c r="H191" s="230"/>
    </row>
    <row r="192" spans="1:8">
      <c r="A192" t="s">
        <v>364</v>
      </c>
    </row>
    <row r="193" spans="1:13">
      <c r="C193" s="406"/>
      <c r="D193" s="44"/>
      <c r="E193" s="44"/>
      <c r="F193" s="44"/>
      <c r="G193" s="44"/>
      <c r="H193" s="230"/>
    </row>
    <row r="194" spans="1:13">
      <c r="A194" t="s">
        <v>291</v>
      </c>
      <c r="C194" s="406" t="s">
        <v>348</v>
      </c>
      <c r="D194" s="44" t="s">
        <v>274</v>
      </c>
      <c r="E194" s="44" t="s">
        <v>275</v>
      </c>
      <c r="F194" s="44" t="s">
        <v>276</v>
      </c>
      <c r="G194" s="44" t="s">
        <v>277</v>
      </c>
      <c r="H194" s="230" t="s">
        <v>10</v>
      </c>
      <c r="J194" s="271" t="s">
        <v>348</v>
      </c>
      <c r="K194" s="271" t="s">
        <v>348</v>
      </c>
      <c r="L194" s="271" t="s">
        <v>348</v>
      </c>
      <c r="M194" s="271" t="s">
        <v>348</v>
      </c>
    </row>
    <row r="195" spans="1:13">
      <c r="A195" t="s">
        <v>352</v>
      </c>
      <c r="C195" s="406"/>
      <c r="D195" s="151"/>
      <c r="E195" s="151"/>
      <c r="F195" s="151"/>
      <c r="G195" s="151"/>
      <c r="H195" s="348"/>
      <c r="J195" s="253" t="s">
        <v>365</v>
      </c>
      <c r="K195" s="253" t="s">
        <v>360</v>
      </c>
      <c r="L195" s="253" t="s">
        <v>361</v>
      </c>
      <c r="M195" s="253" t="s">
        <v>362</v>
      </c>
    </row>
    <row r="196" spans="1:13">
      <c r="A196" t="s">
        <v>353</v>
      </c>
      <c r="B196" s="405" t="s">
        <v>282</v>
      </c>
      <c r="C196" s="406" t="s">
        <v>142</v>
      </c>
      <c r="D196" s="44"/>
      <c r="E196" s="44">
        <v>0</v>
      </c>
      <c r="F196" s="44">
        <v>0</v>
      </c>
      <c r="G196" s="44"/>
      <c r="H196" s="230"/>
      <c r="J196" s="44">
        <f>SUM(D196)</f>
        <v>0</v>
      </c>
      <c r="K196" s="44">
        <f>SUM(D197)</f>
        <v>0</v>
      </c>
      <c r="L196" s="44">
        <f>SUM(D203)</f>
        <v>0</v>
      </c>
      <c r="M196" s="44">
        <f>SUM(D202)</f>
        <v>0</v>
      </c>
    </row>
    <row r="197" spans="1:13">
      <c r="A197" t="s">
        <v>354</v>
      </c>
      <c r="B197" s="405" t="s">
        <v>282</v>
      </c>
      <c r="C197" s="406" t="s">
        <v>134</v>
      </c>
      <c r="D197" s="44"/>
      <c r="E197" s="44">
        <v>0</v>
      </c>
      <c r="F197" s="44"/>
      <c r="G197" s="44"/>
      <c r="H197" s="230"/>
      <c r="J197" s="44">
        <f>SUM(E196)</f>
        <v>0</v>
      </c>
      <c r="K197" s="44">
        <f>SUM(E197)</f>
        <v>0</v>
      </c>
      <c r="L197" s="44">
        <f>SUM(E203)</f>
        <v>0</v>
      </c>
      <c r="M197" s="44">
        <f>SUM(E202)</f>
        <v>0</v>
      </c>
    </row>
    <row r="198" spans="1:13">
      <c r="A198" t="s">
        <v>208</v>
      </c>
      <c r="C198" s="406"/>
      <c r="D198" s="44">
        <v>0</v>
      </c>
      <c r="E198" s="44">
        <v>0</v>
      </c>
      <c r="F198" s="44">
        <v>0</v>
      </c>
      <c r="G198" s="44">
        <v>0</v>
      </c>
      <c r="H198" s="230"/>
      <c r="J198" s="44">
        <f>SUM(F196)</f>
        <v>0</v>
      </c>
      <c r="K198" s="44">
        <f>SUM(F197)</f>
        <v>0</v>
      </c>
      <c r="L198" s="44">
        <f>SUM(F203)</f>
        <v>0</v>
      </c>
      <c r="M198" s="44">
        <f>SUM(F202)</f>
        <v>0</v>
      </c>
    </row>
    <row r="199" spans="1:13">
      <c r="C199" s="406"/>
      <c r="D199" s="44"/>
      <c r="E199" s="44"/>
      <c r="F199" s="44"/>
      <c r="G199" s="44"/>
      <c r="H199" s="230"/>
      <c r="J199" s="44">
        <f>SUM(G196)</f>
        <v>0</v>
      </c>
      <c r="K199" s="44">
        <f>SUM(G197)</f>
        <v>0</v>
      </c>
      <c r="L199" s="44">
        <f>SUM(G203)</f>
        <v>0</v>
      </c>
      <c r="M199" s="44">
        <f>SUM(G202)</f>
        <v>0</v>
      </c>
    </row>
    <row r="200" spans="1:13">
      <c r="C200" s="406"/>
      <c r="D200" s="44"/>
      <c r="E200" s="44"/>
      <c r="F200" s="44"/>
      <c r="G200" s="44"/>
      <c r="H200" s="230"/>
    </row>
    <row r="201" spans="1:13">
      <c r="C201" s="406"/>
      <c r="D201" s="44"/>
      <c r="E201" s="44"/>
      <c r="F201" s="44"/>
      <c r="G201" s="44"/>
      <c r="H201" s="230"/>
      <c r="J201" s="271" t="s">
        <v>348</v>
      </c>
    </row>
    <row r="202" spans="1:13">
      <c r="A202" t="s">
        <v>355</v>
      </c>
      <c r="B202" s="405" t="s">
        <v>281</v>
      </c>
      <c r="C202" s="406" t="s">
        <v>152</v>
      </c>
      <c r="D202" s="44"/>
      <c r="E202" s="44">
        <v>0</v>
      </c>
      <c r="F202" s="44"/>
      <c r="G202" s="44"/>
      <c r="H202" s="230"/>
      <c r="J202" s="253" t="s">
        <v>366</v>
      </c>
    </row>
    <row r="203" spans="1:13">
      <c r="A203" t="s">
        <v>356</v>
      </c>
      <c r="B203" s="405" t="s">
        <v>281</v>
      </c>
      <c r="C203" s="406" t="s">
        <v>134</v>
      </c>
      <c r="D203" s="44"/>
      <c r="E203" s="44">
        <v>0</v>
      </c>
      <c r="F203" s="44"/>
      <c r="G203" s="44"/>
      <c r="H203" s="230"/>
      <c r="J203" s="44">
        <f>SUM(D204)</f>
        <v>0</v>
      </c>
    </row>
    <row r="204" spans="1:13">
      <c r="A204" t="s">
        <v>357</v>
      </c>
      <c r="B204" s="405" t="s">
        <v>281</v>
      </c>
      <c r="C204" s="406" t="s">
        <v>297</v>
      </c>
      <c r="D204" s="44"/>
      <c r="E204" s="44">
        <v>0</v>
      </c>
      <c r="F204" s="44">
        <v>0</v>
      </c>
      <c r="G204" s="44"/>
      <c r="H204" s="230"/>
      <c r="J204" s="44">
        <f>SUM(E204)</f>
        <v>0</v>
      </c>
    </row>
    <row r="205" spans="1:13">
      <c r="A205" t="s">
        <v>208</v>
      </c>
      <c r="C205" s="406"/>
      <c r="D205" s="44">
        <v>0</v>
      </c>
      <c r="E205" s="44">
        <v>0</v>
      </c>
      <c r="F205" s="44">
        <v>0</v>
      </c>
      <c r="G205" s="44">
        <v>0</v>
      </c>
      <c r="H205" s="230"/>
      <c r="J205" s="44">
        <f>SUM(F204)</f>
        <v>0</v>
      </c>
    </row>
    <row r="206" spans="1:13">
      <c r="C206" s="406"/>
      <c r="D206" s="44"/>
      <c r="E206" s="44"/>
      <c r="F206" s="44"/>
      <c r="G206" s="44"/>
      <c r="H206" s="230"/>
      <c r="J206" s="44">
        <f>SUM(G204)</f>
        <v>0</v>
      </c>
    </row>
    <row r="207" spans="1:13">
      <c r="A207" t="s">
        <v>358</v>
      </c>
      <c r="C207" s="406"/>
      <c r="D207" s="44">
        <v>0</v>
      </c>
      <c r="E207" s="44">
        <v>0</v>
      </c>
      <c r="F207" s="44">
        <v>0</v>
      </c>
      <c r="G207" s="44">
        <v>0</v>
      </c>
      <c r="H207" s="230"/>
    </row>
    <row r="208" spans="1:13">
      <c r="C208" s="406"/>
      <c r="D208" s="44"/>
      <c r="E208" s="44"/>
      <c r="F208" s="44"/>
      <c r="G208" s="44"/>
      <c r="H208" s="230"/>
    </row>
    <row r="209" spans="1:8">
      <c r="C209" s="406"/>
      <c r="D209" s="44"/>
      <c r="E209" s="44"/>
      <c r="F209" s="44"/>
      <c r="G209" s="44"/>
      <c r="H209" s="230"/>
    </row>
    <row r="210" spans="1:8">
      <c r="C210" s="406"/>
      <c r="D210" s="44"/>
      <c r="E210" s="44"/>
      <c r="F210" s="44"/>
      <c r="G210" s="44"/>
      <c r="H210" s="230"/>
    </row>
    <row r="211" spans="1:8">
      <c r="C211" s="406"/>
      <c r="D211" s="44"/>
      <c r="E211" s="44"/>
      <c r="F211" s="44"/>
      <c r="G211" s="44"/>
      <c r="H211" s="230"/>
    </row>
    <row r="212" spans="1:8">
      <c r="C212" s="406"/>
      <c r="D212" s="44"/>
      <c r="E212" s="44"/>
      <c r="F212" s="44"/>
      <c r="G212" s="44"/>
      <c r="H212" s="230"/>
    </row>
    <row r="213" spans="1:8">
      <c r="C213" s="406"/>
      <c r="D213" s="44"/>
      <c r="E213" s="44"/>
      <c r="F213" s="44"/>
      <c r="G213" s="44"/>
      <c r="H213" s="230"/>
    </row>
    <row r="214" spans="1:8">
      <c r="A214" s="151" t="s">
        <v>476</v>
      </c>
      <c r="B214" s="414"/>
      <c r="C214" s="406"/>
      <c r="D214" s="151"/>
      <c r="E214" s="151"/>
      <c r="F214" s="151"/>
      <c r="G214" s="151"/>
      <c r="H214" s="348"/>
    </row>
    <row r="215" spans="1:8">
      <c r="C215" s="406"/>
      <c r="D215" s="44"/>
      <c r="E215" s="44"/>
      <c r="F215" s="44"/>
      <c r="G215" s="44"/>
      <c r="H215" s="230"/>
    </row>
    <row r="216" spans="1:8">
      <c r="C216" s="406"/>
      <c r="D216" s="44"/>
      <c r="E216" s="44"/>
      <c r="F216" s="44"/>
      <c r="G216" s="44"/>
      <c r="H216" s="230"/>
    </row>
    <row r="217" spans="1:8">
      <c r="C217" s="406"/>
      <c r="D217" s="44"/>
      <c r="E217" s="44"/>
      <c r="F217" s="44"/>
      <c r="G217" s="44"/>
      <c r="H217" s="230"/>
    </row>
    <row r="218" spans="1:8">
      <c r="C218" s="406"/>
      <c r="D218" s="44"/>
      <c r="E218" s="44"/>
      <c r="F218" s="44"/>
      <c r="G218" s="44"/>
      <c r="H218" s="230"/>
    </row>
    <row r="219" spans="1:8">
      <c r="C219" s="406"/>
      <c r="D219" s="44"/>
      <c r="E219" s="44"/>
      <c r="F219" s="44"/>
      <c r="G219" s="44"/>
      <c r="H219" s="230"/>
    </row>
    <row r="220" spans="1:8">
      <c r="C220" s="406"/>
      <c r="D220" s="44"/>
      <c r="E220" s="44"/>
      <c r="F220" s="44"/>
      <c r="G220" s="44"/>
      <c r="H220" s="230"/>
    </row>
    <row r="221" spans="1:8">
      <c r="C221" s="406"/>
      <c r="D221" s="44"/>
      <c r="E221" s="44"/>
      <c r="F221" s="44"/>
      <c r="G221" s="44"/>
      <c r="H221" s="230"/>
    </row>
    <row r="222" spans="1:8">
      <c r="C222" s="406"/>
      <c r="D222" s="44"/>
      <c r="E222" s="44"/>
      <c r="F222" s="44"/>
      <c r="G222" s="44"/>
      <c r="H222" s="230"/>
    </row>
    <row r="223" spans="1:8">
      <c r="C223" s="406"/>
      <c r="D223" s="44"/>
      <c r="E223" s="44"/>
      <c r="F223" s="44"/>
      <c r="G223" s="44"/>
      <c r="H223" s="230"/>
    </row>
    <row r="224" spans="1:8">
      <c r="C224" s="406"/>
      <c r="D224" s="44"/>
      <c r="E224" s="44"/>
      <c r="F224" s="44"/>
      <c r="G224" s="44"/>
      <c r="H224" s="230"/>
    </row>
    <row r="225" spans="3:8">
      <c r="C225" s="406"/>
      <c r="D225" s="44"/>
      <c r="E225" s="44"/>
      <c r="F225" s="44"/>
      <c r="G225" s="44"/>
      <c r="H225" s="230"/>
    </row>
    <row r="226" spans="3:8">
      <c r="C226" s="406"/>
      <c r="D226" s="44"/>
      <c r="E226" s="44"/>
      <c r="F226" s="44"/>
      <c r="G226" s="44"/>
      <c r="H226" s="230"/>
    </row>
    <row r="227" spans="3:8">
      <c r="C227" s="406"/>
      <c r="D227" s="44"/>
      <c r="E227" s="44"/>
      <c r="F227" s="44"/>
      <c r="G227" s="44"/>
      <c r="H227" s="230"/>
    </row>
    <row r="228" spans="3:8">
      <c r="C228" s="406"/>
      <c r="D228" s="44"/>
      <c r="E228" s="44"/>
      <c r="F228" s="44"/>
      <c r="G228" s="44"/>
      <c r="H228" s="230"/>
    </row>
    <row r="229" spans="3:8">
      <c r="C229" s="406"/>
      <c r="D229" s="44"/>
      <c r="E229" s="44"/>
      <c r="F229" s="44"/>
      <c r="G229" s="44"/>
      <c r="H229" s="230"/>
    </row>
    <row r="230" spans="3:8">
      <c r="C230" s="406"/>
      <c r="D230" s="44"/>
      <c r="E230" s="44"/>
      <c r="F230" s="44"/>
      <c r="G230" s="44"/>
      <c r="H230" s="230"/>
    </row>
    <row r="231" spans="3:8">
      <c r="C231" s="406"/>
      <c r="D231" s="44"/>
      <c r="E231" s="44"/>
      <c r="F231" s="44"/>
      <c r="G231" s="44"/>
      <c r="H231" s="230"/>
    </row>
    <row r="232" spans="3:8">
      <c r="C232" s="406"/>
      <c r="D232" s="44"/>
      <c r="E232" s="44"/>
      <c r="F232" s="44"/>
      <c r="G232" s="44"/>
      <c r="H232" s="230"/>
    </row>
    <row r="233" spans="3:8">
      <c r="C233" s="406"/>
      <c r="D233" s="44"/>
      <c r="E233" s="44"/>
      <c r="F233" s="44"/>
      <c r="G233" s="44"/>
      <c r="H233" s="230"/>
    </row>
    <row r="234" spans="3:8">
      <c r="C234" s="406"/>
      <c r="D234" s="44"/>
      <c r="E234" s="44"/>
      <c r="F234" s="44"/>
      <c r="G234" s="44"/>
      <c r="H234" s="230"/>
    </row>
    <row r="235" spans="3:8">
      <c r="C235" s="406"/>
      <c r="D235" s="44"/>
      <c r="E235" s="44"/>
      <c r="F235" s="44"/>
      <c r="G235" s="44"/>
      <c r="H235" s="230"/>
    </row>
    <row r="236" spans="3:8">
      <c r="C236" s="406"/>
      <c r="D236" s="44"/>
      <c r="E236" s="44"/>
      <c r="F236" s="44"/>
      <c r="G236" s="44"/>
      <c r="H236" s="230"/>
    </row>
    <row r="237" spans="3:8">
      <c r="C237" s="406"/>
      <c r="D237" s="44"/>
      <c r="E237" s="44"/>
      <c r="F237" s="44"/>
      <c r="G237" s="44"/>
      <c r="H237" s="230"/>
    </row>
    <row r="238" spans="3:8">
      <c r="C238" s="406"/>
      <c r="D238" s="44"/>
      <c r="E238" s="44"/>
      <c r="F238" s="44"/>
      <c r="G238" s="44"/>
      <c r="H238" s="230"/>
    </row>
    <row r="239" spans="3:8">
      <c r="C239" s="406"/>
      <c r="D239" s="44"/>
      <c r="E239" s="44"/>
      <c r="F239" s="44"/>
      <c r="G239" s="44"/>
      <c r="H239" s="230"/>
    </row>
    <row r="240" spans="3:8">
      <c r="C240" s="406"/>
      <c r="D240" s="44"/>
      <c r="E240" s="44"/>
      <c r="F240" s="44"/>
      <c r="G240" s="44"/>
      <c r="H240" s="230"/>
    </row>
    <row r="241" spans="1:13">
      <c r="C241" s="406"/>
      <c r="D241" s="44"/>
      <c r="E241" s="44"/>
      <c r="F241" s="44"/>
      <c r="G241" s="44"/>
      <c r="H241" s="230"/>
    </row>
    <row r="242" spans="1:13">
      <c r="C242" s="406"/>
      <c r="D242" s="44"/>
      <c r="E242" s="44"/>
      <c r="F242" s="44"/>
      <c r="G242" s="44"/>
      <c r="H242" s="230"/>
    </row>
    <row r="243" spans="1:13">
      <c r="C243" s="406"/>
      <c r="D243" s="44"/>
      <c r="E243" s="44"/>
      <c r="F243" s="44"/>
      <c r="G243" s="44"/>
      <c r="H243" s="230"/>
    </row>
    <row r="244" spans="1:13">
      <c r="C244" s="406"/>
      <c r="D244" s="44"/>
      <c r="E244" s="44"/>
      <c r="F244" s="44"/>
      <c r="G244" s="44"/>
      <c r="H244" s="230"/>
    </row>
    <row r="245" spans="1:13">
      <c r="C245" s="406"/>
      <c r="D245" s="44"/>
      <c r="E245" s="44"/>
      <c r="F245" s="44"/>
      <c r="G245" s="44"/>
      <c r="H245" s="230"/>
    </row>
    <row r="246" spans="1:13">
      <c r="C246" s="406"/>
      <c r="D246" s="44"/>
      <c r="E246" s="44"/>
      <c r="F246" s="44"/>
      <c r="G246" s="44"/>
      <c r="H246" s="230"/>
    </row>
    <row r="247" spans="1:13">
      <c r="A247" t="s">
        <v>273</v>
      </c>
    </row>
    <row r="248" spans="1:13">
      <c r="A248" t="s">
        <v>289</v>
      </c>
    </row>
    <row r="249" spans="1:13">
      <c r="A249" t="s">
        <v>290</v>
      </c>
    </row>
    <row r="250" spans="1:13">
      <c r="C250" s="406"/>
      <c r="D250" s="44"/>
      <c r="E250" s="44"/>
      <c r="F250" s="44"/>
      <c r="G250" s="44"/>
      <c r="H250" s="230" t="s">
        <v>367</v>
      </c>
    </row>
    <row r="251" spans="1:13">
      <c r="C251" s="406"/>
      <c r="D251" s="44"/>
      <c r="E251" s="44"/>
      <c r="F251" s="44"/>
      <c r="G251" s="44"/>
      <c r="H251" s="230" t="s">
        <v>351</v>
      </c>
    </row>
    <row r="252" spans="1:13">
      <c r="A252" t="s">
        <v>475</v>
      </c>
    </row>
    <row r="253" spans="1:13">
      <c r="C253" s="406"/>
      <c r="D253" s="44"/>
      <c r="E253" s="44"/>
      <c r="F253" s="44"/>
      <c r="G253" s="44"/>
      <c r="H253" s="230"/>
    </row>
    <row r="254" spans="1:13">
      <c r="A254" t="s">
        <v>258</v>
      </c>
    </row>
    <row r="255" spans="1:13">
      <c r="C255" s="406"/>
      <c r="D255" s="44"/>
      <c r="E255" s="44"/>
      <c r="F255" s="44"/>
      <c r="G255" s="44"/>
      <c r="H255" s="230"/>
    </row>
    <row r="256" spans="1:13">
      <c r="A256" t="s">
        <v>291</v>
      </c>
      <c r="C256" s="406" t="s">
        <v>348</v>
      </c>
      <c r="D256" s="44" t="s">
        <v>274</v>
      </c>
      <c r="E256" s="44" t="s">
        <v>275</v>
      </c>
      <c r="F256" s="44" t="s">
        <v>276</v>
      </c>
      <c r="G256" s="44" t="s">
        <v>277</v>
      </c>
      <c r="H256" s="230" t="s">
        <v>10</v>
      </c>
      <c r="J256" s="271" t="s">
        <v>348</v>
      </c>
      <c r="K256" s="271" t="s">
        <v>348</v>
      </c>
      <c r="L256" s="271" t="s">
        <v>348</v>
      </c>
      <c r="M256" s="271" t="s">
        <v>348</v>
      </c>
    </row>
    <row r="257" spans="1:13">
      <c r="A257" t="s">
        <v>352</v>
      </c>
      <c r="C257" s="406"/>
      <c r="D257" s="151"/>
      <c r="E257" s="151"/>
      <c r="F257" s="151"/>
      <c r="G257" s="151"/>
      <c r="H257" s="348"/>
      <c r="J257" s="253" t="s">
        <v>368</v>
      </c>
      <c r="K257" s="253" t="s">
        <v>369</v>
      </c>
      <c r="L257" s="253" t="s">
        <v>370</v>
      </c>
      <c r="M257" s="253" t="s">
        <v>371</v>
      </c>
    </row>
    <row r="258" spans="1:13">
      <c r="A258" t="s">
        <v>353</v>
      </c>
      <c r="B258" s="405" t="s">
        <v>282</v>
      </c>
      <c r="C258" s="406" t="s">
        <v>144</v>
      </c>
      <c r="D258" s="44"/>
      <c r="E258" s="44"/>
      <c r="F258" s="44"/>
      <c r="G258" s="44"/>
      <c r="H258" s="230"/>
      <c r="J258" s="44">
        <f>SUM(D258)</f>
        <v>0</v>
      </c>
      <c r="K258" s="44">
        <f>SUM(D259)</f>
        <v>0</v>
      </c>
      <c r="L258" s="44">
        <f>SUM(D265)</f>
        <v>0</v>
      </c>
      <c r="M258" s="44">
        <f>SUM(D264)</f>
        <v>0</v>
      </c>
    </row>
    <row r="259" spans="1:13">
      <c r="A259" t="s">
        <v>354</v>
      </c>
      <c r="B259" s="405" t="s">
        <v>282</v>
      </c>
      <c r="C259" s="406" t="s">
        <v>181</v>
      </c>
      <c r="D259" s="44"/>
      <c r="E259" s="44"/>
      <c r="F259" s="44"/>
      <c r="G259" s="44"/>
      <c r="H259" s="230"/>
      <c r="J259" s="44">
        <f>SUM(E258)</f>
        <v>0</v>
      </c>
      <c r="K259" s="44">
        <f>SUM(E259)</f>
        <v>0</v>
      </c>
      <c r="L259" s="44">
        <f>SUM(E265)</f>
        <v>0</v>
      </c>
      <c r="M259" s="44">
        <f>SUM(E264)</f>
        <v>0</v>
      </c>
    </row>
    <row r="260" spans="1:13">
      <c r="A260" t="s">
        <v>208</v>
      </c>
      <c r="C260" s="406"/>
      <c r="D260" s="44"/>
      <c r="E260" s="44"/>
      <c r="F260" s="44"/>
      <c r="G260" s="44"/>
      <c r="H260" s="230"/>
      <c r="J260" s="44">
        <f>SUM(F258)</f>
        <v>0</v>
      </c>
      <c r="K260" s="44">
        <f>SUM(F259)</f>
        <v>0</v>
      </c>
      <c r="L260" s="44">
        <f>SUM(F265)</f>
        <v>0</v>
      </c>
      <c r="M260" s="44">
        <f>SUM(F264)</f>
        <v>0</v>
      </c>
    </row>
    <row r="261" spans="1:13">
      <c r="C261" s="406"/>
      <c r="D261" s="44"/>
      <c r="E261" s="44"/>
      <c r="F261" s="44"/>
      <c r="G261" s="44"/>
      <c r="H261" s="230"/>
      <c r="J261" s="44">
        <f>SUM(G258)</f>
        <v>0</v>
      </c>
      <c r="K261" s="44">
        <f>SUM(G259)</f>
        <v>0</v>
      </c>
      <c r="L261" s="44">
        <f>SUM(G265)</f>
        <v>0</v>
      </c>
      <c r="M261" s="44">
        <f>SUM(G264)</f>
        <v>0</v>
      </c>
    </row>
    <row r="262" spans="1:13">
      <c r="C262" s="406"/>
      <c r="D262" s="44"/>
      <c r="E262" s="44"/>
      <c r="F262" s="44"/>
      <c r="G262" s="44"/>
      <c r="H262" s="230"/>
    </row>
    <row r="263" spans="1:13">
      <c r="C263" s="406"/>
      <c r="D263" s="44"/>
      <c r="E263" s="44"/>
      <c r="F263" s="44"/>
      <c r="G263" s="44"/>
      <c r="H263" s="230"/>
      <c r="J263" s="271" t="s">
        <v>348</v>
      </c>
    </row>
    <row r="264" spans="1:13">
      <c r="A264" t="s">
        <v>355</v>
      </c>
      <c r="B264" s="405" t="s">
        <v>281</v>
      </c>
      <c r="C264" s="406" t="s">
        <v>154</v>
      </c>
      <c r="D264" s="44"/>
      <c r="E264" s="44"/>
      <c r="F264" s="44"/>
      <c r="G264" s="44"/>
      <c r="H264" s="230"/>
      <c r="J264" s="253" t="s">
        <v>372</v>
      </c>
    </row>
    <row r="265" spans="1:13">
      <c r="A265" t="s">
        <v>356</v>
      </c>
      <c r="B265" s="405" t="s">
        <v>281</v>
      </c>
      <c r="C265" s="406" t="s">
        <v>181</v>
      </c>
      <c r="D265" s="44"/>
      <c r="E265" s="44"/>
      <c r="F265" s="44"/>
      <c r="G265" s="44"/>
      <c r="H265" s="230"/>
      <c r="J265" s="44">
        <f>SUM(D266)</f>
        <v>0</v>
      </c>
    </row>
    <row r="266" spans="1:13">
      <c r="A266" t="s">
        <v>357</v>
      </c>
      <c r="B266" s="405" t="s">
        <v>281</v>
      </c>
      <c r="C266" s="406" t="s">
        <v>299</v>
      </c>
      <c r="D266" s="44"/>
      <c r="E266" s="44"/>
      <c r="F266" s="44"/>
      <c r="G266" s="44"/>
      <c r="H266" s="230"/>
      <c r="J266" s="44">
        <f>SUM(E266)</f>
        <v>0</v>
      </c>
    </row>
    <row r="267" spans="1:13">
      <c r="A267" t="s">
        <v>208</v>
      </c>
      <c r="C267" s="406"/>
      <c r="D267" s="44"/>
      <c r="E267" s="44"/>
      <c r="F267" s="44"/>
      <c r="G267" s="44"/>
      <c r="H267" s="230"/>
      <c r="J267" s="44">
        <f>SUM(F266)</f>
        <v>0</v>
      </c>
    </row>
    <row r="268" spans="1:13">
      <c r="C268" s="406"/>
      <c r="D268" s="44"/>
      <c r="E268" s="44"/>
      <c r="F268" s="44"/>
      <c r="G268" s="44"/>
      <c r="H268" s="230"/>
      <c r="J268" s="44">
        <f>SUM(G266)</f>
        <v>0</v>
      </c>
    </row>
    <row r="269" spans="1:13">
      <c r="A269" t="s">
        <v>358</v>
      </c>
      <c r="C269" s="406"/>
      <c r="D269" s="44">
        <v>0</v>
      </c>
      <c r="E269" s="44">
        <v>0</v>
      </c>
      <c r="F269" s="44">
        <v>0</v>
      </c>
      <c r="G269" s="44">
        <v>0</v>
      </c>
      <c r="H269" s="230"/>
    </row>
    <row r="270" spans="1:13">
      <c r="C270" s="406"/>
      <c r="D270" s="44"/>
      <c r="E270" s="44"/>
      <c r="F270" s="44"/>
      <c r="G270" s="44"/>
      <c r="H270" s="230"/>
    </row>
    <row r="271" spans="1:13">
      <c r="C271" s="406"/>
      <c r="D271" s="44"/>
      <c r="E271" s="44"/>
      <c r="F271" s="44"/>
      <c r="G271" s="44"/>
      <c r="H271" s="230"/>
    </row>
    <row r="272" spans="1:13">
      <c r="C272" s="406"/>
      <c r="D272" s="44"/>
      <c r="E272" s="44"/>
      <c r="F272" s="44"/>
      <c r="G272" s="44"/>
      <c r="H272" s="230"/>
    </row>
    <row r="273" spans="1:8">
      <c r="C273" s="406"/>
      <c r="D273" s="44"/>
      <c r="E273" s="44"/>
      <c r="F273" s="44"/>
      <c r="G273" s="44"/>
      <c r="H273" s="230"/>
    </row>
    <row r="274" spans="1:8">
      <c r="C274" s="406"/>
      <c r="D274" s="44"/>
      <c r="E274" s="44"/>
      <c r="F274" s="44"/>
      <c r="G274" s="44"/>
      <c r="H274" s="230"/>
    </row>
    <row r="275" spans="1:8">
      <c r="C275" s="406"/>
      <c r="D275" s="44"/>
      <c r="E275" s="44"/>
      <c r="F275" s="44"/>
      <c r="G275" s="44"/>
      <c r="H275" s="230"/>
    </row>
    <row r="276" spans="1:8">
      <c r="A276" s="151" t="s">
        <v>476</v>
      </c>
      <c r="B276" s="414"/>
      <c r="C276" s="406"/>
      <c r="D276" s="151"/>
      <c r="E276" s="151"/>
      <c r="F276" s="151"/>
      <c r="G276" s="151"/>
      <c r="H276" s="348"/>
    </row>
    <row r="277" spans="1:8">
      <c r="C277" s="406"/>
      <c r="D277" s="44"/>
      <c r="E277" s="44"/>
      <c r="F277" s="44"/>
      <c r="G277" s="44"/>
      <c r="H277" s="230"/>
    </row>
    <row r="278" spans="1:8">
      <c r="C278" s="406"/>
      <c r="D278" s="44"/>
      <c r="E278" s="44"/>
      <c r="F278" s="44"/>
      <c r="G278" s="44"/>
      <c r="H278" s="230"/>
    </row>
    <row r="279" spans="1:8">
      <c r="C279" s="406"/>
      <c r="D279" s="44"/>
      <c r="E279" s="44"/>
      <c r="F279" s="44"/>
      <c r="G279" s="44"/>
      <c r="H279" s="230"/>
    </row>
    <row r="280" spans="1:8">
      <c r="C280" s="406"/>
      <c r="D280" s="44"/>
      <c r="E280" s="44"/>
      <c r="F280" s="44"/>
      <c r="G280" s="44"/>
      <c r="H280" s="230"/>
    </row>
    <row r="281" spans="1:8">
      <c r="C281" s="406"/>
      <c r="D281" s="44"/>
      <c r="E281" s="44"/>
      <c r="F281" s="44"/>
      <c r="G281" s="44"/>
      <c r="H281" s="230"/>
    </row>
    <row r="282" spans="1:8">
      <c r="C282" s="406"/>
      <c r="D282" s="44"/>
      <c r="E282" s="44"/>
      <c r="F282" s="44"/>
      <c r="G282" s="44"/>
      <c r="H282" s="230"/>
    </row>
    <row r="283" spans="1:8">
      <c r="C283" s="406"/>
      <c r="D283" s="44"/>
      <c r="E283" s="44"/>
      <c r="F283" s="44"/>
      <c r="G283" s="44"/>
      <c r="H283" s="230"/>
    </row>
    <row r="284" spans="1:8">
      <c r="C284" s="406"/>
      <c r="D284" s="44"/>
      <c r="E284" s="44"/>
      <c r="F284" s="44"/>
      <c r="G284" s="44"/>
      <c r="H284" s="230"/>
    </row>
    <row r="285" spans="1:8">
      <c r="C285" s="406"/>
      <c r="D285" s="44"/>
      <c r="E285" s="44"/>
      <c r="F285" s="44"/>
      <c r="G285" s="44"/>
      <c r="H285" s="230"/>
    </row>
    <row r="286" spans="1:8">
      <c r="C286" s="406"/>
      <c r="D286" s="44"/>
      <c r="E286" s="44"/>
      <c r="F286" s="44"/>
      <c r="G286" s="44"/>
      <c r="H286" s="230"/>
    </row>
    <row r="287" spans="1:8">
      <c r="C287" s="406"/>
      <c r="D287" s="44"/>
      <c r="E287" s="44"/>
      <c r="F287" s="44"/>
      <c r="G287" s="44"/>
      <c r="H287" s="230"/>
    </row>
    <row r="288" spans="1:8">
      <c r="C288" s="406"/>
      <c r="D288" s="44"/>
      <c r="E288" s="44"/>
      <c r="F288" s="44"/>
      <c r="G288" s="44"/>
      <c r="H288" s="230"/>
    </row>
    <row r="289" spans="3:8">
      <c r="C289" s="406"/>
      <c r="D289" s="44"/>
      <c r="E289" s="44"/>
      <c r="F289" s="44"/>
      <c r="G289" s="44"/>
      <c r="H289" s="230"/>
    </row>
    <row r="290" spans="3:8">
      <c r="C290" s="406"/>
      <c r="D290" s="44"/>
      <c r="E290" s="44"/>
      <c r="F290" s="44"/>
      <c r="G290" s="44"/>
      <c r="H290" s="230"/>
    </row>
    <row r="291" spans="3:8">
      <c r="C291" s="406"/>
      <c r="D291" s="44"/>
      <c r="E291" s="44"/>
      <c r="F291" s="44"/>
      <c r="G291" s="44"/>
      <c r="H291" s="230"/>
    </row>
    <row r="292" spans="3:8">
      <c r="C292" s="406"/>
      <c r="D292" s="44"/>
      <c r="E292" s="44"/>
      <c r="F292" s="44"/>
      <c r="G292" s="44"/>
      <c r="H292" s="230"/>
    </row>
    <row r="293" spans="3:8">
      <c r="C293" s="406"/>
      <c r="D293" s="44"/>
      <c r="E293" s="44"/>
      <c r="F293" s="44"/>
      <c r="G293" s="44"/>
      <c r="H293" s="230"/>
    </row>
    <row r="294" spans="3:8">
      <c r="C294" s="406"/>
      <c r="D294" s="44"/>
      <c r="E294" s="44"/>
      <c r="F294" s="44"/>
      <c r="G294" s="44"/>
      <c r="H294" s="230"/>
    </row>
    <row r="295" spans="3:8">
      <c r="C295" s="406"/>
      <c r="D295" s="44"/>
      <c r="E295" s="44"/>
      <c r="F295" s="44"/>
      <c r="G295" s="44"/>
      <c r="H295" s="230"/>
    </row>
    <row r="296" spans="3:8">
      <c r="C296" s="406"/>
      <c r="D296" s="44"/>
      <c r="E296" s="44"/>
      <c r="F296" s="44"/>
      <c r="G296" s="44"/>
      <c r="H296" s="230"/>
    </row>
    <row r="297" spans="3:8">
      <c r="C297" s="406"/>
      <c r="D297" s="44"/>
      <c r="E297" s="44"/>
      <c r="F297" s="44"/>
      <c r="G297" s="44"/>
      <c r="H297" s="230"/>
    </row>
    <row r="298" spans="3:8">
      <c r="C298" s="406"/>
      <c r="D298" s="44"/>
      <c r="E298" s="44"/>
      <c r="F298" s="44"/>
      <c r="G298" s="44"/>
      <c r="H298" s="230"/>
    </row>
    <row r="299" spans="3:8">
      <c r="C299" s="406"/>
      <c r="D299" s="44"/>
      <c r="E299" s="44"/>
      <c r="F299" s="44"/>
      <c r="G299" s="44"/>
      <c r="H299" s="230"/>
    </row>
    <row r="300" spans="3:8">
      <c r="C300" s="406"/>
      <c r="D300" s="44"/>
      <c r="E300" s="44"/>
      <c r="F300" s="44"/>
      <c r="G300" s="44"/>
      <c r="H300" s="230"/>
    </row>
    <row r="301" spans="3:8">
      <c r="C301" s="406"/>
      <c r="D301" s="44"/>
      <c r="E301" s="44"/>
      <c r="F301" s="44"/>
      <c r="G301" s="44"/>
      <c r="H301" s="230"/>
    </row>
    <row r="302" spans="3:8">
      <c r="C302" s="406"/>
      <c r="D302" s="44"/>
      <c r="E302" s="44"/>
      <c r="F302" s="44"/>
      <c r="G302" s="44"/>
      <c r="H302" s="230"/>
    </row>
    <row r="303" spans="3:8">
      <c r="C303" s="406"/>
      <c r="D303" s="44"/>
      <c r="E303" s="44"/>
      <c r="F303" s="44"/>
      <c r="G303" s="44"/>
      <c r="H303" s="230"/>
    </row>
    <row r="304" spans="3:8">
      <c r="C304" s="406"/>
      <c r="D304" s="44"/>
      <c r="E304" s="44"/>
      <c r="F304" s="44"/>
      <c r="G304" s="44"/>
      <c r="H304" s="230"/>
    </row>
    <row r="305" spans="1:13">
      <c r="C305" s="406"/>
      <c r="D305" s="44"/>
      <c r="E305" s="44"/>
      <c r="F305" s="44"/>
      <c r="G305" s="44"/>
      <c r="H305" s="230"/>
    </row>
    <row r="306" spans="1:13">
      <c r="C306" s="406"/>
      <c r="D306" s="44"/>
      <c r="E306" s="44"/>
      <c r="F306" s="44"/>
      <c r="G306" s="44"/>
      <c r="H306" s="230"/>
    </row>
    <row r="307" spans="1:13">
      <c r="C307" s="406"/>
      <c r="D307" s="44"/>
      <c r="E307" s="44"/>
      <c r="F307" s="44"/>
      <c r="G307" s="44"/>
      <c r="H307" s="230"/>
    </row>
    <row r="308" spans="1:13">
      <c r="C308" s="406"/>
      <c r="D308" s="44"/>
      <c r="E308" s="44"/>
      <c r="F308" s="44"/>
      <c r="G308" s="44"/>
      <c r="H308" s="230"/>
    </row>
    <row r="309" spans="1:13">
      <c r="A309" t="s">
        <v>273</v>
      </c>
    </row>
    <row r="310" spans="1:13">
      <c r="A310" t="s">
        <v>289</v>
      </c>
    </row>
    <row r="311" spans="1:13">
      <c r="A311" t="s">
        <v>290</v>
      </c>
    </row>
    <row r="312" spans="1:13">
      <c r="C312" s="406"/>
      <c r="D312" s="44"/>
      <c r="E312" s="44"/>
      <c r="F312" s="44"/>
      <c r="G312" s="44"/>
      <c r="H312" s="230" t="s">
        <v>373</v>
      </c>
    </row>
    <row r="313" spans="1:13">
      <c r="C313" s="406"/>
      <c r="D313" s="44"/>
      <c r="E313" s="44"/>
      <c r="F313" s="44"/>
      <c r="G313" s="44"/>
      <c r="H313" s="230" t="s">
        <v>351</v>
      </c>
    </row>
    <row r="314" spans="1:13">
      <c r="A314" t="s">
        <v>475</v>
      </c>
    </row>
    <row r="315" spans="1:13">
      <c r="C315" s="406"/>
      <c r="D315" s="44"/>
      <c r="E315" s="44"/>
      <c r="F315" s="44"/>
      <c r="G315" s="44"/>
      <c r="H315" s="230"/>
    </row>
    <row r="316" spans="1:13">
      <c r="A316" t="s">
        <v>374</v>
      </c>
    </row>
    <row r="317" spans="1:13">
      <c r="C317" s="406"/>
      <c r="D317" s="44"/>
      <c r="E317" s="44"/>
      <c r="F317" s="44"/>
      <c r="G317" s="44"/>
      <c r="H317" s="230"/>
    </row>
    <row r="318" spans="1:13">
      <c r="A318" t="s">
        <v>291</v>
      </c>
      <c r="C318" s="406" t="s">
        <v>348</v>
      </c>
      <c r="D318" s="44" t="s">
        <v>274</v>
      </c>
      <c r="E318" s="44" t="s">
        <v>275</v>
      </c>
      <c r="F318" s="44" t="s">
        <v>276</v>
      </c>
      <c r="G318" s="44" t="s">
        <v>277</v>
      </c>
      <c r="H318" s="230" t="s">
        <v>10</v>
      </c>
      <c r="J318" s="271" t="s">
        <v>348</v>
      </c>
      <c r="K318" s="271" t="s">
        <v>348</v>
      </c>
      <c r="L318" s="271" t="s">
        <v>348</v>
      </c>
      <c r="M318" s="271" t="s">
        <v>348</v>
      </c>
    </row>
    <row r="319" spans="1:13">
      <c r="A319" t="s">
        <v>352</v>
      </c>
      <c r="C319" s="406"/>
      <c r="D319" s="151"/>
      <c r="E319" s="151"/>
      <c r="F319" s="151"/>
      <c r="G319" s="151"/>
      <c r="H319" s="348"/>
      <c r="J319" s="253" t="s">
        <v>368</v>
      </c>
      <c r="K319" s="253" t="s">
        <v>369</v>
      </c>
      <c r="L319" s="253" t="s">
        <v>370</v>
      </c>
      <c r="M319" s="253" t="s">
        <v>371</v>
      </c>
    </row>
    <row r="320" spans="1:13">
      <c r="A320" t="s">
        <v>353</v>
      </c>
      <c r="B320" s="405" t="s">
        <v>282</v>
      </c>
      <c r="C320" s="406" t="s">
        <v>144</v>
      </c>
      <c r="D320" s="44"/>
      <c r="E320" s="44"/>
      <c r="F320" s="44"/>
      <c r="G320" s="44"/>
      <c r="H320" s="230"/>
      <c r="J320" s="44">
        <f>SUM(D320)</f>
        <v>0</v>
      </c>
      <c r="K320" s="44">
        <f>SUM(D321)</f>
        <v>0</v>
      </c>
      <c r="L320" s="44">
        <f>SUM(D327)</f>
        <v>0</v>
      </c>
      <c r="M320" s="44">
        <f>SUM(D326)</f>
        <v>0</v>
      </c>
    </row>
    <row r="321" spans="1:13">
      <c r="A321" t="s">
        <v>354</v>
      </c>
      <c r="B321" s="405" t="s">
        <v>282</v>
      </c>
      <c r="C321" s="406" t="s">
        <v>181</v>
      </c>
      <c r="D321" s="44"/>
      <c r="E321" s="44"/>
      <c r="F321" s="44"/>
      <c r="G321" s="44"/>
      <c r="H321" s="230"/>
      <c r="J321" s="44">
        <f>SUM(E320)</f>
        <v>0</v>
      </c>
      <c r="K321" s="44">
        <f>SUM(E321)</f>
        <v>0</v>
      </c>
      <c r="L321" s="44">
        <f>SUM(E327)</f>
        <v>0</v>
      </c>
      <c r="M321" s="44">
        <f>SUM(E326)</f>
        <v>0</v>
      </c>
    </row>
    <row r="322" spans="1:13">
      <c r="A322" t="s">
        <v>208</v>
      </c>
      <c r="C322" s="406"/>
      <c r="D322" s="44"/>
      <c r="E322" s="44"/>
      <c r="F322" s="44"/>
      <c r="G322" s="44"/>
      <c r="H322" s="230"/>
      <c r="J322" s="44">
        <f>SUM(F320)</f>
        <v>0</v>
      </c>
      <c r="K322" s="44">
        <f>SUM(F321)</f>
        <v>0</v>
      </c>
      <c r="L322" s="44">
        <f>SUM(F327)</f>
        <v>0</v>
      </c>
      <c r="M322" s="44">
        <f>SUM(F326)</f>
        <v>0</v>
      </c>
    </row>
    <row r="323" spans="1:13">
      <c r="C323" s="406"/>
      <c r="D323" s="44"/>
      <c r="E323" s="44"/>
      <c r="F323" s="44"/>
      <c r="G323" s="44"/>
      <c r="H323" s="230"/>
      <c r="J323" s="44">
        <f>SUM(G320)</f>
        <v>0</v>
      </c>
      <c r="K323" s="44">
        <f>SUM(G321)</f>
        <v>0</v>
      </c>
      <c r="L323" s="44">
        <f>SUM(G327)</f>
        <v>0</v>
      </c>
      <c r="M323" s="44">
        <f>SUM(G326)</f>
        <v>0</v>
      </c>
    </row>
    <row r="324" spans="1:13">
      <c r="C324" s="406"/>
      <c r="D324" s="44"/>
      <c r="E324" s="44"/>
      <c r="F324" s="44"/>
      <c r="G324" s="44"/>
      <c r="H324" s="230"/>
    </row>
    <row r="325" spans="1:13">
      <c r="C325" s="406"/>
      <c r="D325" s="44"/>
      <c r="E325" s="44"/>
      <c r="F325" s="44"/>
      <c r="G325" s="44"/>
      <c r="H325" s="230"/>
      <c r="J325" s="271" t="s">
        <v>348</v>
      </c>
    </row>
    <row r="326" spans="1:13">
      <c r="A326" t="s">
        <v>355</v>
      </c>
      <c r="B326" s="405" t="s">
        <v>281</v>
      </c>
      <c r="C326" s="406" t="s">
        <v>154</v>
      </c>
      <c r="D326" s="44"/>
      <c r="E326" s="44"/>
      <c r="F326" s="44"/>
      <c r="G326" s="44"/>
      <c r="H326" s="230"/>
      <c r="J326" s="253" t="s">
        <v>375</v>
      </c>
    </row>
    <row r="327" spans="1:13">
      <c r="A327" t="s">
        <v>356</v>
      </c>
      <c r="B327" s="405" t="s">
        <v>281</v>
      </c>
      <c r="C327" s="406" t="s">
        <v>181</v>
      </c>
      <c r="D327" s="44"/>
      <c r="E327" s="44"/>
      <c r="F327" s="44"/>
      <c r="G327" s="44"/>
      <c r="H327" s="230"/>
      <c r="J327" s="44">
        <f>SUM(D328)</f>
        <v>0</v>
      </c>
    </row>
    <row r="328" spans="1:13">
      <c r="A328" t="s">
        <v>357</v>
      </c>
      <c r="B328" s="405" t="s">
        <v>281</v>
      </c>
      <c r="C328" s="406" t="s">
        <v>300</v>
      </c>
      <c r="D328" s="44"/>
      <c r="E328" s="44"/>
      <c r="F328" s="44"/>
      <c r="G328" s="44"/>
      <c r="H328" s="230"/>
      <c r="J328" s="44">
        <f>SUM(E328)</f>
        <v>0</v>
      </c>
    </row>
    <row r="329" spans="1:13">
      <c r="A329" t="s">
        <v>208</v>
      </c>
      <c r="C329" s="406"/>
      <c r="D329" s="44"/>
      <c r="E329" s="44"/>
      <c r="F329" s="44"/>
      <c r="G329" s="44"/>
      <c r="H329" s="230"/>
      <c r="J329" s="44">
        <f>SUM(F328)</f>
        <v>0</v>
      </c>
    </row>
    <row r="330" spans="1:13">
      <c r="C330" s="406"/>
      <c r="D330" s="44"/>
      <c r="E330" s="44"/>
      <c r="F330" s="44"/>
      <c r="G330" s="44"/>
      <c r="H330" s="230"/>
      <c r="J330" s="44">
        <f>SUM(G328)</f>
        <v>0</v>
      </c>
    </row>
    <row r="331" spans="1:13">
      <c r="A331" t="s">
        <v>358</v>
      </c>
      <c r="C331" s="406"/>
      <c r="D331" s="44">
        <v>0</v>
      </c>
      <c r="E331" s="44">
        <v>0</v>
      </c>
      <c r="F331" s="44">
        <v>0</v>
      </c>
      <c r="G331" s="44">
        <v>0</v>
      </c>
      <c r="H331" s="230"/>
    </row>
    <row r="332" spans="1:13">
      <c r="C332" s="406"/>
      <c r="D332" s="44"/>
      <c r="E332" s="44"/>
      <c r="F332" s="44"/>
      <c r="G332" s="44"/>
      <c r="H332" s="230"/>
    </row>
    <row r="333" spans="1:13">
      <c r="C333" s="406"/>
      <c r="D333" s="44"/>
      <c r="E333" s="44"/>
      <c r="F333" s="44"/>
      <c r="G333" s="44"/>
      <c r="H333" s="230"/>
    </row>
    <row r="334" spans="1:13">
      <c r="C334" s="406"/>
      <c r="D334" s="44"/>
      <c r="E334" s="44"/>
      <c r="F334" s="44"/>
      <c r="G334" s="44"/>
      <c r="H334" s="230"/>
    </row>
    <row r="335" spans="1:13">
      <c r="C335" s="406"/>
      <c r="D335" s="44"/>
      <c r="E335" s="44"/>
      <c r="F335" s="44"/>
      <c r="G335" s="44"/>
      <c r="H335" s="230"/>
    </row>
    <row r="336" spans="1:13">
      <c r="C336" s="406"/>
      <c r="D336" s="44"/>
      <c r="E336" s="44"/>
      <c r="F336" s="44"/>
      <c r="G336" s="44"/>
      <c r="H336" s="230"/>
    </row>
    <row r="337" spans="1:8">
      <c r="C337" s="406"/>
      <c r="D337" s="44"/>
      <c r="E337" s="44"/>
      <c r="F337" s="44"/>
      <c r="G337" s="44"/>
      <c r="H337" s="230"/>
    </row>
    <row r="338" spans="1:8">
      <c r="A338" s="151" t="s">
        <v>476</v>
      </c>
      <c r="B338" s="414"/>
      <c r="C338" s="406"/>
      <c r="D338" s="151"/>
      <c r="E338" s="151"/>
      <c r="F338" s="151"/>
      <c r="G338" s="151"/>
      <c r="H338" s="348"/>
    </row>
    <row r="339" spans="1:8">
      <c r="C339" s="406"/>
      <c r="D339" s="44"/>
      <c r="E339" s="44"/>
      <c r="F339" s="44"/>
      <c r="G339" s="44"/>
      <c r="H339" s="230"/>
    </row>
    <row r="340" spans="1:8">
      <c r="C340" s="406"/>
      <c r="D340" s="44"/>
      <c r="E340" s="44"/>
      <c r="F340" s="44"/>
      <c r="G340" s="44"/>
      <c r="H340" s="230"/>
    </row>
    <row r="341" spans="1:8">
      <c r="C341" s="406"/>
      <c r="D341" s="44"/>
      <c r="E341" s="44"/>
      <c r="F341" s="44"/>
      <c r="G341" s="44"/>
      <c r="H341" s="230"/>
    </row>
    <row r="342" spans="1:8">
      <c r="C342" s="406"/>
      <c r="D342" s="44"/>
      <c r="E342" s="44"/>
      <c r="F342" s="44"/>
      <c r="G342" s="44"/>
      <c r="H342" s="230"/>
    </row>
    <row r="343" spans="1:8">
      <c r="C343" s="406"/>
      <c r="D343" s="44"/>
      <c r="E343" s="44"/>
      <c r="F343" s="44"/>
      <c r="G343" s="44"/>
      <c r="H343" s="230"/>
    </row>
    <row r="344" spans="1:8">
      <c r="C344" s="406"/>
      <c r="D344" s="44"/>
      <c r="E344" s="44"/>
      <c r="F344" s="44"/>
      <c r="G344" s="44"/>
      <c r="H344" s="230"/>
    </row>
    <row r="345" spans="1:8">
      <c r="C345" s="406"/>
      <c r="D345" s="44"/>
      <c r="E345" s="44"/>
      <c r="F345" s="44"/>
      <c r="G345" s="44"/>
      <c r="H345" s="230"/>
    </row>
    <row r="346" spans="1:8">
      <c r="C346" s="406"/>
      <c r="D346" s="44"/>
      <c r="E346" s="44"/>
      <c r="F346" s="44"/>
      <c r="G346" s="44"/>
      <c r="H346" s="230"/>
    </row>
    <row r="347" spans="1:8">
      <c r="C347" s="406"/>
      <c r="D347" s="44"/>
      <c r="E347" s="44"/>
      <c r="F347" s="44"/>
      <c r="G347" s="44"/>
      <c r="H347" s="230"/>
    </row>
    <row r="348" spans="1:8">
      <c r="C348" s="406"/>
      <c r="D348" s="44"/>
      <c r="E348" s="44"/>
      <c r="F348" s="44"/>
      <c r="G348" s="44"/>
      <c r="H348" s="230"/>
    </row>
    <row r="349" spans="1:8">
      <c r="C349" s="406"/>
      <c r="D349" s="44"/>
      <c r="E349" s="44"/>
      <c r="F349" s="44"/>
      <c r="G349" s="44"/>
      <c r="H349" s="230"/>
    </row>
    <row r="350" spans="1:8">
      <c r="C350" s="406"/>
      <c r="D350" s="44"/>
      <c r="E350" s="44"/>
      <c r="F350" s="44"/>
      <c r="G350" s="44"/>
      <c r="H350" s="230"/>
    </row>
    <row r="351" spans="1:8">
      <c r="C351" s="406"/>
      <c r="D351" s="44"/>
      <c r="E351" s="44"/>
      <c r="F351" s="44"/>
      <c r="G351" s="44"/>
      <c r="H351" s="230"/>
    </row>
    <row r="352" spans="1:8">
      <c r="C352" s="406"/>
      <c r="D352" s="44"/>
      <c r="E352" s="44"/>
      <c r="F352" s="44"/>
      <c r="G352" s="44"/>
      <c r="H352" s="230"/>
    </row>
    <row r="353" spans="3:8">
      <c r="C353" s="406"/>
      <c r="D353" s="44"/>
      <c r="E353" s="44"/>
      <c r="F353" s="44"/>
      <c r="G353" s="44"/>
      <c r="H353" s="230"/>
    </row>
    <row r="354" spans="3:8">
      <c r="C354" s="406"/>
      <c r="D354" s="44"/>
      <c r="E354" s="44"/>
      <c r="F354" s="44"/>
      <c r="G354" s="44"/>
      <c r="H354" s="230"/>
    </row>
    <row r="355" spans="3:8">
      <c r="C355" s="406"/>
      <c r="D355" s="44"/>
      <c r="E355" s="44"/>
      <c r="F355" s="44"/>
      <c r="G355" s="44"/>
      <c r="H355" s="230"/>
    </row>
    <row r="356" spans="3:8">
      <c r="C356" s="406"/>
      <c r="D356" s="44"/>
      <c r="E356" s="44"/>
      <c r="F356" s="44"/>
      <c r="G356" s="44"/>
      <c r="H356" s="230"/>
    </row>
    <row r="357" spans="3:8">
      <c r="C357" s="406"/>
      <c r="D357" s="44"/>
      <c r="E357" s="44"/>
      <c r="F357" s="44"/>
      <c r="G357" s="44"/>
      <c r="H357" s="230"/>
    </row>
    <row r="358" spans="3:8">
      <c r="C358" s="406"/>
      <c r="D358" s="44"/>
      <c r="E358" s="44"/>
      <c r="F358" s="44"/>
      <c r="G358" s="44"/>
      <c r="H358" s="230"/>
    </row>
    <row r="359" spans="3:8">
      <c r="C359" s="406"/>
      <c r="D359" s="44"/>
      <c r="E359" s="44"/>
      <c r="F359" s="44"/>
      <c r="G359" s="44"/>
      <c r="H359" s="230"/>
    </row>
    <row r="360" spans="3:8">
      <c r="C360" s="406"/>
      <c r="D360" s="44"/>
      <c r="E360" s="44"/>
      <c r="F360" s="44"/>
      <c r="G360" s="44"/>
      <c r="H360" s="230"/>
    </row>
    <row r="361" spans="3:8">
      <c r="C361" s="406"/>
      <c r="D361" s="44"/>
      <c r="E361" s="44"/>
      <c r="F361" s="44"/>
      <c r="G361" s="44"/>
      <c r="H361" s="230"/>
    </row>
    <row r="362" spans="3:8">
      <c r="C362" s="406"/>
      <c r="D362" s="44"/>
      <c r="E362" s="44"/>
      <c r="F362" s="44"/>
      <c r="G362" s="44"/>
      <c r="H362" s="230"/>
    </row>
    <row r="363" spans="3:8">
      <c r="C363" s="406"/>
      <c r="D363" s="44"/>
      <c r="E363" s="44"/>
      <c r="F363" s="44"/>
      <c r="G363" s="44"/>
      <c r="H363" s="230"/>
    </row>
    <row r="364" spans="3:8">
      <c r="C364" s="406"/>
      <c r="D364" s="44"/>
      <c r="E364" s="44"/>
      <c r="F364" s="44"/>
      <c r="G364" s="44"/>
      <c r="H364" s="230"/>
    </row>
    <row r="365" spans="3:8">
      <c r="C365" s="406"/>
      <c r="D365" s="44"/>
      <c r="E365" s="44"/>
      <c r="F365" s="44"/>
      <c r="G365" s="44"/>
      <c r="H365" s="230"/>
    </row>
    <row r="366" spans="3:8">
      <c r="C366" s="406"/>
      <c r="D366" s="44"/>
      <c r="E366" s="44"/>
      <c r="F366" s="44"/>
      <c r="G366" s="44"/>
      <c r="H366" s="230"/>
    </row>
    <row r="367" spans="3:8">
      <c r="C367" s="406"/>
      <c r="D367" s="44"/>
      <c r="E367" s="44"/>
      <c r="F367" s="44"/>
      <c r="G367" s="44"/>
      <c r="H367" s="230"/>
    </row>
    <row r="368" spans="3:8">
      <c r="C368" s="406"/>
      <c r="D368" s="44"/>
      <c r="E368" s="44"/>
      <c r="F368" s="44"/>
      <c r="G368" s="44"/>
      <c r="H368" s="230"/>
    </row>
    <row r="369" spans="1:13">
      <c r="C369" s="406"/>
      <c r="D369" s="44"/>
      <c r="E369" s="44"/>
      <c r="F369" s="44"/>
      <c r="G369" s="44"/>
      <c r="H369" s="230"/>
    </row>
    <row r="370" spans="1:13">
      <c r="C370" s="406"/>
      <c r="D370" s="44"/>
      <c r="E370" s="44"/>
      <c r="F370" s="44"/>
      <c r="G370" s="44"/>
      <c r="H370" s="230"/>
    </row>
    <row r="371" spans="1:13">
      <c r="A371" t="s">
        <v>273</v>
      </c>
    </row>
    <row r="372" spans="1:13">
      <c r="A372" t="s">
        <v>289</v>
      </c>
    </row>
    <row r="373" spans="1:13">
      <c r="A373" t="s">
        <v>290</v>
      </c>
    </row>
    <row r="374" spans="1:13">
      <c r="C374" s="406"/>
      <c r="D374" s="44"/>
      <c r="E374" s="44"/>
      <c r="F374" s="44"/>
      <c r="G374" s="44"/>
      <c r="H374" s="230" t="s">
        <v>480</v>
      </c>
    </row>
    <row r="375" spans="1:13">
      <c r="C375" s="406"/>
      <c r="D375" s="44"/>
      <c r="E375" s="44"/>
      <c r="F375" s="44"/>
      <c r="G375" s="44"/>
      <c r="H375" s="230" t="s">
        <v>474</v>
      </c>
    </row>
    <row r="376" spans="1:13">
      <c r="A376" t="s">
        <v>475</v>
      </c>
    </row>
    <row r="377" spans="1:13">
      <c r="C377" s="406"/>
      <c r="D377" s="44"/>
      <c r="E377" s="44"/>
      <c r="F377" s="44"/>
      <c r="G377" s="44"/>
      <c r="H377" s="230"/>
    </row>
    <row r="378" spans="1:13">
      <c r="A378" t="s">
        <v>260</v>
      </c>
    </row>
    <row r="379" spans="1:13">
      <c r="C379" s="406"/>
      <c r="D379" s="44"/>
      <c r="E379" s="44"/>
      <c r="F379" s="44"/>
      <c r="G379" s="44"/>
      <c r="H379" s="230"/>
    </row>
    <row r="380" spans="1:13">
      <c r="A380" t="s">
        <v>291</v>
      </c>
      <c r="C380" s="406" t="s">
        <v>348</v>
      </c>
      <c r="D380" s="44" t="s">
        <v>274</v>
      </c>
      <c r="E380" s="44" t="s">
        <v>275</v>
      </c>
      <c r="F380" s="44" t="s">
        <v>276</v>
      </c>
      <c r="G380" s="44" t="s">
        <v>277</v>
      </c>
      <c r="H380" s="230" t="s">
        <v>10</v>
      </c>
      <c r="J380" s="271" t="s">
        <v>348</v>
      </c>
      <c r="K380" s="271" t="s">
        <v>348</v>
      </c>
      <c r="L380" s="271" t="s">
        <v>348</v>
      </c>
      <c r="M380" s="271" t="s">
        <v>348</v>
      </c>
    </row>
    <row r="381" spans="1:13">
      <c r="A381" t="s">
        <v>352</v>
      </c>
      <c r="C381" s="406"/>
      <c r="D381" s="151"/>
      <c r="E381" s="151"/>
      <c r="F381" s="151"/>
      <c r="G381" s="151"/>
      <c r="H381" s="348"/>
      <c r="J381" s="253" t="s">
        <v>376</v>
      </c>
      <c r="K381" s="253" t="s">
        <v>377</v>
      </c>
      <c r="L381" s="253" t="s">
        <v>378</v>
      </c>
      <c r="M381" s="253" t="s">
        <v>379</v>
      </c>
    </row>
    <row r="382" spans="1:13">
      <c r="A382" t="s">
        <v>353</v>
      </c>
      <c r="B382" s="405" t="s">
        <v>282</v>
      </c>
      <c r="C382" s="406" t="s">
        <v>145</v>
      </c>
      <c r="D382" s="44"/>
      <c r="E382" s="44"/>
      <c r="F382" s="44"/>
      <c r="G382" s="44"/>
      <c r="H382" s="230"/>
      <c r="J382" s="44">
        <f>SUM(D382)</f>
        <v>0</v>
      </c>
      <c r="K382" s="44">
        <f>SUM(D383)</f>
        <v>0</v>
      </c>
      <c r="L382" s="44">
        <f>SUM(D389)</f>
        <v>0</v>
      </c>
      <c r="M382" s="44">
        <f>SUM(D388)</f>
        <v>0</v>
      </c>
    </row>
    <row r="383" spans="1:13">
      <c r="A383" t="s">
        <v>354</v>
      </c>
      <c r="B383" s="405" t="s">
        <v>282</v>
      </c>
      <c r="C383" s="406" t="s">
        <v>182</v>
      </c>
      <c r="D383" s="44"/>
      <c r="E383" s="44"/>
      <c r="F383" s="44"/>
      <c r="G383" s="44"/>
      <c r="H383" s="230"/>
      <c r="J383" s="44">
        <f>SUM(E382)</f>
        <v>0</v>
      </c>
      <c r="K383" s="44">
        <f>SUM(E383)</f>
        <v>0</v>
      </c>
      <c r="L383" s="44">
        <f>SUM(E389)</f>
        <v>0</v>
      </c>
      <c r="M383" s="44">
        <f>SUM(E388)</f>
        <v>0</v>
      </c>
    </row>
    <row r="384" spans="1:13">
      <c r="A384" t="s">
        <v>208</v>
      </c>
      <c r="C384" s="406"/>
      <c r="D384" s="44"/>
      <c r="E384" s="44"/>
      <c r="F384" s="44"/>
      <c r="G384" s="44"/>
      <c r="H384" s="230"/>
      <c r="J384" s="44">
        <f>SUM(F382)</f>
        <v>0</v>
      </c>
      <c r="K384" s="44">
        <f>SUM(F383)</f>
        <v>0</v>
      </c>
      <c r="L384" s="44">
        <f>SUM(F389)</f>
        <v>0</v>
      </c>
      <c r="M384" s="44">
        <f>SUM(F388)</f>
        <v>0</v>
      </c>
    </row>
    <row r="385" spans="1:13">
      <c r="C385" s="406"/>
      <c r="D385" s="44"/>
      <c r="E385" s="44"/>
      <c r="F385" s="44"/>
      <c r="G385" s="44"/>
      <c r="H385" s="230"/>
      <c r="J385" s="44">
        <f>SUM(G382)</f>
        <v>0</v>
      </c>
      <c r="K385" s="44">
        <f>SUM(G383)</f>
        <v>0</v>
      </c>
      <c r="L385" s="44">
        <f>SUM(G389)</f>
        <v>0</v>
      </c>
      <c r="M385" s="44">
        <f>SUM(G388)</f>
        <v>0</v>
      </c>
    </row>
    <row r="386" spans="1:13">
      <c r="C386" s="406"/>
      <c r="D386" s="44"/>
      <c r="E386" s="44"/>
      <c r="F386" s="44"/>
      <c r="G386" s="44"/>
      <c r="H386" s="230"/>
    </row>
    <row r="387" spans="1:13">
      <c r="C387" s="406"/>
      <c r="D387" s="44"/>
      <c r="E387" s="44"/>
      <c r="F387" s="44"/>
      <c r="G387" s="44"/>
      <c r="H387" s="230"/>
      <c r="J387" s="271" t="s">
        <v>348</v>
      </c>
    </row>
    <row r="388" spans="1:13">
      <c r="A388" t="s">
        <v>355</v>
      </c>
      <c r="B388" s="405" t="s">
        <v>281</v>
      </c>
      <c r="C388" s="406" t="s">
        <v>156</v>
      </c>
      <c r="D388" s="44"/>
      <c r="E388" s="44"/>
      <c r="F388" s="44"/>
      <c r="G388" s="44"/>
      <c r="H388" s="230"/>
      <c r="J388" s="253" t="s">
        <v>380</v>
      </c>
    </row>
    <row r="389" spans="1:13">
      <c r="A389" t="s">
        <v>356</v>
      </c>
      <c r="B389" s="405" t="s">
        <v>281</v>
      </c>
      <c r="C389" s="406" t="s">
        <v>182</v>
      </c>
      <c r="D389" s="44"/>
      <c r="E389" s="44"/>
      <c r="F389" s="44"/>
      <c r="G389" s="44"/>
      <c r="H389" s="230"/>
      <c r="J389" s="44">
        <f>SUM(D390)</f>
        <v>0</v>
      </c>
    </row>
    <row r="390" spans="1:13">
      <c r="A390" t="s">
        <v>357</v>
      </c>
      <c r="B390" s="405" t="s">
        <v>281</v>
      </c>
      <c r="C390" s="406" t="s">
        <v>301</v>
      </c>
      <c r="D390" s="44"/>
      <c r="E390" s="44"/>
      <c r="F390" s="44"/>
      <c r="G390" s="44"/>
      <c r="H390" s="230"/>
      <c r="J390" s="44">
        <f>SUM(E390)</f>
        <v>0</v>
      </c>
    </row>
    <row r="391" spans="1:13">
      <c r="A391" t="s">
        <v>208</v>
      </c>
      <c r="C391" s="406"/>
      <c r="D391" s="44"/>
      <c r="E391" s="44"/>
      <c r="F391" s="44"/>
      <c r="G391" s="44"/>
      <c r="H391" s="230"/>
      <c r="J391" s="44">
        <f>SUM(F390)</f>
        <v>0</v>
      </c>
    </row>
    <row r="392" spans="1:13">
      <c r="C392" s="406"/>
      <c r="D392" s="44"/>
      <c r="E392" s="44"/>
      <c r="F392" s="44"/>
      <c r="G392" s="44"/>
      <c r="H392" s="230"/>
      <c r="J392" s="44">
        <f>SUM(G390)</f>
        <v>0</v>
      </c>
    </row>
    <row r="393" spans="1:13">
      <c r="A393" t="s">
        <v>358</v>
      </c>
      <c r="C393" s="406"/>
      <c r="D393" s="44">
        <v>0</v>
      </c>
      <c r="E393" s="44">
        <v>0</v>
      </c>
      <c r="F393" s="44">
        <v>0</v>
      </c>
      <c r="G393" s="44">
        <v>0</v>
      </c>
      <c r="H393" s="230"/>
    </row>
    <row r="394" spans="1:13">
      <c r="C394" s="406"/>
      <c r="D394" s="44"/>
      <c r="E394" s="44"/>
      <c r="F394" s="44"/>
      <c r="G394" s="44"/>
      <c r="H394" s="230"/>
    </row>
    <row r="395" spans="1:13">
      <c r="C395" s="406"/>
      <c r="D395" s="44"/>
      <c r="E395" s="44"/>
      <c r="F395" s="44"/>
      <c r="G395" s="44"/>
      <c r="H395" s="230"/>
    </row>
    <row r="396" spans="1:13">
      <c r="C396" s="406"/>
      <c r="D396" s="44"/>
      <c r="E396" s="44"/>
      <c r="F396" s="44"/>
      <c r="G396" s="44"/>
      <c r="H396" s="230"/>
    </row>
    <row r="397" spans="1:13">
      <c r="C397" s="406"/>
      <c r="D397" s="44"/>
      <c r="E397" s="44"/>
      <c r="F397" s="44"/>
      <c r="G397" s="44"/>
      <c r="H397" s="230"/>
    </row>
    <row r="398" spans="1:13">
      <c r="C398" s="406"/>
      <c r="D398" s="44"/>
      <c r="E398" s="44"/>
      <c r="F398" s="44"/>
      <c r="G398" s="44"/>
      <c r="H398" s="230"/>
    </row>
    <row r="399" spans="1:13">
      <c r="C399" s="406"/>
      <c r="D399" s="44"/>
      <c r="E399" s="44"/>
      <c r="F399" s="44"/>
      <c r="G399" s="44"/>
      <c r="H399" s="230"/>
    </row>
    <row r="400" spans="1:13">
      <c r="C400" s="406"/>
      <c r="D400" s="44"/>
      <c r="E400" s="44"/>
      <c r="F400" s="44"/>
      <c r="G400" s="44"/>
      <c r="H400" s="230"/>
    </row>
    <row r="401" spans="1:8">
      <c r="C401" s="406"/>
      <c r="D401" s="44"/>
      <c r="E401" s="44"/>
      <c r="F401" s="44"/>
      <c r="G401" s="44"/>
      <c r="H401" s="230"/>
    </row>
    <row r="402" spans="1:8">
      <c r="A402" s="151" t="s">
        <v>476</v>
      </c>
      <c r="B402" s="414"/>
      <c r="C402" s="406"/>
      <c r="D402" s="151"/>
      <c r="E402" s="151"/>
      <c r="F402" s="151"/>
      <c r="G402" s="151"/>
      <c r="H402" s="348"/>
    </row>
    <row r="403" spans="1:8">
      <c r="C403" s="406"/>
      <c r="D403" s="44"/>
      <c r="E403" s="44"/>
      <c r="F403" s="44"/>
      <c r="G403" s="44"/>
      <c r="H403" s="230"/>
    </row>
    <row r="404" spans="1:8">
      <c r="C404" s="406"/>
      <c r="D404" s="44"/>
      <c r="E404" s="44"/>
      <c r="F404" s="44"/>
      <c r="G404" s="44"/>
      <c r="H404" s="230"/>
    </row>
    <row r="405" spans="1:8">
      <c r="C405" s="406"/>
      <c r="D405" s="44"/>
      <c r="E405" s="44"/>
      <c r="F405" s="44"/>
      <c r="G405" s="44"/>
      <c r="H405" s="230"/>
    </row>
    <row r="406" spans="1:8">
      <c r="C406" s="406"/>
      <c r="D406" s="44"/>
      <c r="E406" s="44"/>
      <c r="F406" s="44"/>
      <c r="G406" s="44"/>
      <c r="H406" s="230"/>
    </row>
    <row r="407" spans="1:8">
      <c r="C407" s="406"/>
      <c r="D407" s="44"/>
      <c r="E407" s="44"/>
      <c r="F407" s="44"/>
      <c r="G407" s="44"/>
      <c r="H407" s="230"/>
    </row>
    <row r="408" spans="1:8">
      <c r="C408" s="406"/>
      <c r="D408" s="44"/>
      <c r="E408" s="44"/>
      <c r="F408" s="44"/>
      <c r="G408" s="44"/>
      <c r="H408" s="230"/>
    </row>
    <row r="409" spans="1:8">
      <c r="C409" s="406"/>
      <c r="D409" s="44"/>
      <c r="E409" s="44"/>
      <c r="F409" s="44"/>
      <c r="G409" s="44"/>
      <c r="H409" s="230"/>
    </row>
    <row r="410" spans="1:8">
      <c r="C410" s="406"/>
      <c r="D410" s="44"/>
      <c r="E410" s="44"/>
      <c r="F410" s="44"/>
      <c r="G410" s="44"/>
      <c r="H410" s="230"/>
    </row>
    <row r="411" spans="1:8">
      <c r="C411" s="406"/>
      <c r="D411" s="44"/>
      <c r="E411" s="44"/>
      <c r="F411" s="44"/>
      <c r="G411" s="44"/>
      <c r="H411" s="230"/>
    </row>
    <row r="412" spans="1:8">
      <c r="C412" s="406"/>
      <c r="D412" s="44"/>
      <c r="E412" s="44"/>
      <c r="F412" s="44"/>
      <c r="G412" s="44"/>
      <c r="H412" s="230"/>
    </row>
    <row r="413" spans="1:8">
      <c r="C413" s="406"/>
      <c r="D413" s="44"/>
      <c r="E413" s="44"/>
      <c r="F413" s="44"/>
      <c r="G413" s="44"/>
      <c r="H413" s="230"/>
    </row>
    <row r="414" spans="1:8">
      <c r="C414" s="406"/>
      <c r="D414" s="44"/>
      <c r="E414" s="44"/>
      <c r="F414" s="44"/>
      <c r="G414" s="44"/>
      <c r="H414" s="230"/>
    </row>
    <row r="415" spans="1:8">
      <c r="C415" s="406"/>
      <c r="D415" s="44"/>
      <c r="E415" s="44"/>
      <c r="F415" s="44"/>
      <c r="G415" s="44"/>
      <c r="H415" s="230"/>
    </row>
    <row r="416" spans="1:8">
      <c r="C416" s="406"/>
      <c r="D416" s="44"/>
      <c r="E416" s="44"/>
      <c r="F416" s="44"/>
      <c r="G416" s="44"/>
      <c r="H416" s="230"/>
    </row>
    <row r="417" spans="3:8">
      <c r="C417" s="406"/>
      <c r="D417" s="44"/>
      <c r="E417" s="44"/>
      <c r="F417" s="44"/>
      <c r="G417" s="44"/>
      <c r="H417" s="230"/>
    </row>
    <row r="418" spans="3:8">
      <c r="C418" s="406"/>
      <c r="D418" s="44"/>
      <c r="E418" s="44"/>
      <c r="F418" s="44"/>
      <c r="G418" s="44"/>
      <c r="H418" s="230"/>
    </row>
    <row r="419" spans="3:8">
      <c r="C419" s="406"/>
      <c r="D419" s="44"/>
      <c r="E419" s="44"/>
      <c r="F419" s="44"/>
      <c r="G419" s="44"/>
      <c r="H419" s="230"/>
    </row>
    <row r="420" spans="3:8">
      <c r="C420" s="406"/>
      <c r="D420" s="44"/>
      <c r="E420" s="44"/>
      <c r="F420" s="44"/>
      <c r="G420" s="44"/>
      <c r="H420" s="230"/>
    </row>
    <row r="421" spans="3:8">
      <c r="C421" s="406"/>
      <c r="D421" s="44"/>
      <c r="E421" s="44"/>
      <c r="F421" s="44"/>
      <c r="G421" s="44"/>
      <c r="H421" s="230"/>
    </row>
    <row r="422" spans="3:8">
      <c r="C422" s="406"/>
      <c r="D422" s="44"/>
      <c r="E422" s="44"/>
      <c r="F422" s="44"/>
      <c r="G422" s="44"/>
      <c r="H422" s="230"/>
    </row>
    <row r="423" spans="3:8">
      <c r="C423" s="406"/>
      <c r="D423" s="44"/>
      <c r="E423" s="44"/>
      <c r="F423" s="44"/>
      <c r="G423" s="44"/>
      <c r="H423" s="230"/>
    </row>
    <row r="424" spans="3:8">
      <c r="C424" s="406"/>
      <c r="D424" s="44"/>
      <c r="E424" s="44"/>
      <c r="F424" s="44"/>
      <c r="G424" s="44"/>
      <c r="H424" s="230"/>
    </row>
    <row r="425" spans="3:8">
      <c r="C425" s="406"/>
      <c r="D425" s="44"/>
      <c r="E425" s="44"/>
      <c r="F425" s="44"/>
      <c r="G425" s="44"/>
      <c r="H425" s="230"/>
    </row>
    <row r="426" spans="3:8">
      <c r="C426" s="406"/>
      <c r="D426" s="44"/>
      <c r="E426" s="44"/>
      <c r="F426" s="44"/>
      <c r="G426" s="44"/>
      <c r="H426" s="230"/>
    </row>
    <row r="427" spans="3:8">
      <c r="C427" s="406"/>
      <c r="D427" s="44"/>
      <c r="E427" s="44"/>
      <c r="F427" s="44"/>
      <c r="G427" s="44"/>
      <c r="H427" s="230"/>
    </row>
    <row r="428" spans="3:8">
      <c r="C428" s="406"/>
      <c r="D428" s="44"/>
      <c r="E428" s="44"/>
      <c r="F428" s="44"/>
      <c r="G428" s="44"/>
      <c r="H428" s="230"/>
    </row>
    <row r="429" spans="3:8">
      <c r="C429" s="406"/>
      <c r="D429" s="44"/>
      <c r="E429" s="44"/>
      <c r="F429" s="44"/>
      <c r="G429" s="44"/>
      <c r="H429" s="230"/>
    </row>
    <row r="430" spans="3:8">
      <c r="C430" s="406"/>
      <c r="D430" s="44"/>
      <c r="E430" s="44"/>
      <c r="F430" s="44"/>
      <c r="G430" s="44"/>
      <c r="H430" s="230"/>
    </row>
    <row r="431" spans="3:8">
      <c r="C431" s="406"/>
      <c r="D431" s="44"/>
      <c r="E431" s="44"/>
      <c r="F431" s="44"/>
      <c r="G431" s="44"/>
      <c r="H431" s="230"/>
    </row>
    <row r="432" spans="3:8">
      <c r="C432" s="406"/>
      <c r="D432" s="44"/>
      <c r="E432" s="44"/>
      <c r="F432" s="44"/>
      <c r="G432" s="44"/>
      <c r="H432" s="230"/>
    </row>
    <row r="433" spans="1:13">
      <c r="A433" t="s">
        <v>273</v>
      </c>
    </row>
    <row r="434" spans="1:13">
      <c r="A434" t="s">
        <v>289</v>
      </c>
    </row>
    <row r="435" spans="1:13">
      <c r="A435" t="s">
        <v>290</v>
      </c>
    </row>
    <row r="436" spans="1:13">
      <c r="C436" s="406"/>
      <c r="D436" s="44"/>
      <c r="E436" s="44"/>
      <c r="F436" s="44"/>
      <c r="G436" s="44"/>
      <c r="H436" s="230" t="s">
        <v>381</v>
      </c>
    </row>
    <row r="437" spans="1:13">
      <c r="C437" s="406"/>
      <c r="D437" s="44"/>
      <c r="E437" s="44"/>
      <c r="F437" s="44"/>
      <c r="G437" s="44"/>
      <c r="H437" s="230" t="s">
        <v>351</v>
      </c>
    </row>
    <row r="438" spans="1:13">
      <c r="A438" t="s">
        <v>475</v>
      </c>
    </row>
    <row r="439" spans="1:13">
      <c r="C439" s="406"/>
      <c r="D439" s="44"/>
      <c r="E439" s="44"/>
      <c r="F439" s="44"/>
      <c r="G439" s="44"/>
      <c r="H439" s="230"/>
    </row>
    <row r="440" spans="1:13">
      <c r="A440" t="s">
        <v>347</v>
      </c>
    </row>
    <row r="441" spans="1:13">
      <c r="C441" s="406"/>
      <c r="D441" s="44"/>
      <c r="E441" s="44"/>
      <c r="F441" s="44"/>
      <c r="G441" s="44"/>
      <c r="H441" s="230"/>
    </row>
    <row r="442" spans="1:13">
      <c r="A442" t="s">
        <v>291</v>
      </c>
      <c r="C442" s="406" t="s">
        <v>348</v>
      </c>
      <c r="D442" s="44" t="s">
        <v>274</v>
      </c>
      <c r="E442" s="44" t="s">
        <v>275</v>
      </c>
      <c r="F442" s="44" t="s">
        <v>276</v>
      </c>
      <c r="G442" s="44" t="s">
        <v>277</v>
      </c>
      <c r="H442" s="230" t="s">
        <v>10</v>
      </c>
      <c r="J442" s="271" t="s">
        <v>348</v>
      </c>
      <c r="K442" s="271" t="s">
        <v>348</v>
      </c>
      <c r="L442" s="271" t="s">
        <v>348</v>
      </c>
      <c r="M442" s="271" t="s">
        <v>348</v>
      </c>
    </row>
    <row r="443" spans="1:13">
      <c r="A443" t="s">
        <v>352</v>
      </c>
      <c r="C443" s="406"/>
      <c r="D443" s="151"/>
      <c r="E443" s="151"/>
      <c r="F443" s="151"/>
      <c r="G443" s="151"/>
      <c r="H443" s="348"/>
      <c r="J443" s="253" t="s">
        <v>382</v>
      </c>
      <c r="K443" s="253" t="s">
        <v>383</v>
      </c>
      <c r="L443" s="253" t="s">
        <v>384</v>
      </c>
      <c r="M443" s="253" t="s">
        <v>385</v>
      </c>
    </row>
    <row r="444" spans="1:13">
      <c r="A444" t="s">
        <v>353</v>
      </c>
      <c r="B444" s="405" t="s">
        <v>282</v>
      </c>
      <c r="C444" s="406">
        <v>9</v>
      </c>
      <c r="D444" s="44"/>
      <c r="E444" s="44"/>
      <c r="F444" s="44"/>
      <c r="G444" s="44"/>
      <c r="H444" s="230"/>
      <c r="J444" s="44">
        <f>SUM(D444)</f>
        <v>0</v>
      </c>
      <c r="K444" s="44">
        <f>SUM(D445)</f>
        <v>0</v>
      </c>
      <c r="L444" s="44">
        <f>SUM(D451)</f>
        <v>0</v>
      </c>
      <c r="M444" s="44">
        <f>SUM(D450)</f>
        <v>0</v>
      </c>
    </row>
    <row r="445" spans="1:13">
      <c r="A445" t="s">
        <v>354</v>
      </c>
      <c r="B445" s="405" t="s">
        <v>282</v>
      </c>
      <c r="C445" s="406">
        <v>29</v>
      </c>
      <c r="D445" s="44"/>
      <c r="E445" s="44"/>
      <c r="F445" s="44"/>
      <c r="G445" s="44"/>
      <c r="H445" s="230"/>
      <c r="J445" s="44">
        <f>SUM(E444)</f>
        <v>0</v>
      </c>
      <c r="K445" s="44">
        <f>SUM(E445)</f>
        <v>0</v>
      </c>
      <c r="L445" s="44">
        <f>SUM(E451)</f>
        <v>0</v>
      </c>
      <c r="M445" s="44">
        <f>SUM(E450)</f>
        <v>0</v>
      </c>
    </row>
    <row r="446" spans="1:13">
      <c r="A446" t="s">
        <v>208</v>
      </c>
      <c r="C446" s="406"/>
      <c r="D446" s="44"/>
      <c r="E446" s="44"/>
      <c r="F446" s="44"/>
      <c r="G446" s="44"/>
      <c r="H446" s="230"/>
      <c r="J446" s="44">
        <f>SUM(F444)</f>
        <v>0</v>
      </c>
      <c r="K446" s="44">
        <f>SUM(F445)</f>
        <v>0</v>
      </c>
      <c r="L446" s="44">
        <f>SUM(F451)</f>
        <v>0</v>
      </c>
      <c r="M446" s="44">
        <f>SUM(F450)</f>
        <v>0</v>
      </c>
    </row>
    <row r="447" spans="1:13">
      <c r="C447" s="406"/>
      <c r="D447" s="44"/>
      <c r="E447" s="44"/>
      <c r="F447" s="44"/>
      <c r="G447" s="44"/>
      <c r="H447" s="230"/>
      <c r="J447" s="44">
        <f>SUM(G444)</f>
        <v>0</v>
      </c>
      <c r="K447" s="44">
        <f>SUM(G445)</f>
        <v>0</v>
      </c>
      <c r="L447" s="44">
        <f>SUM(G451)</f>
        <v>0</v>
      </c>
      <c r="M447" s="44">
        <f>SUM(G450)</f>
        <v>0</v>
      </c>
    </row>
    <row r="448" spans="1:13">
      <c r="C448" s="406"/>
      <c r="D448" s="44"/>
      <c r="E448" s="44"/>
      <c r="F448" s="44"/>
      <c r="G448" s="44"/>
      <c r="H448" s="230"/>
    </row>
    <row r="449" spans="1:10">
      <c r="C449" s="406"/>
      <c r="D449" s="44"/>
      <c r="E449" s="44"/>
      <c r="F449" s="44"/>
      <c r="G449" s="44"/>
      <c r="H449" s="230"/>
      <c r="J449" s="271" t="s">
        <v>348</v>
      </c>
    </row>
    <row r="450" spans="1:10">
      <c r="A450" t="s">
        <v>355</v>
      </c>
      <c r="B450" s="405" t="s">
        <v>281</v>
      </c>
      <c r="C450" s="406" t="s">
        <v>158</v>
      </c>
      <c r="D450" s="44"/>
      <c r="E450" s="44"/>
      <c r="F450" s="44"/>
      <c r="G450" s="44"/>
      <c r="H450" s="230"/>
      <c r="J450" s="253" t="s">
        <v>386</v>
      </c>
    </row>
    <row r="451" spans="1:10">
      <c r="A451" t="s">
        <v>356</v>
      </c>
      <c r="B451" s="405" t="s">
        <v>281</v>
      </c>
      <c r="C451" s="406">
        <v>29</v>
      </c>
      <c r="D451" s="44"/>
      <c r="E451" s="44"/>
      <c r="F451" s="44"/>
      <c r="G451" s="44"/>
      <c r="H451" s="230"/>
      <c r="J451" s="44">
        <f>SUM(D452)</f>
        <v>0</v>
      </c>
    </row>
    <row r="452" spans="1:10">
      <c r="A452" t="s">
        <v>357</v>
      </c>
      <c r="B452" s="405" t="s">
        <v>281</v>
      </c>
      <c r="C452" s="406" t="s">
        <v>302</v>
      </c>
      <c r="D452" s="44"/>
      <c r="E452" s="44"/>
      <c r="F452" s="44"/>
      <c r="G452" s="44"/>
      <c r="H452" s="230"/>
      <c r="J452" s="44">
        <f>SUM(E452)</f>
        <v>0</v>
      </c>
    </row>
    <row r="453" spans="1:10">
      <c r="A453" t="s">
        <v>208</v>
      </c>
      <c r="C453" s="406"/>
      <c r="D453" s="44"/>
      <c r="E453" s="44"/>
      <c r="F453" s="44"/>
      <c r="G453" s="44"/>
      <c r="H453" s="230"/>
      <c r="J453" s="44">
        <f>SUM(F452)</f>
        <v>0</v>
      </c>
    </row>
    <row r="454" spans="1:10">
      <c r="C454" s="406"/>
      <c r="D454" s="44"/>
      <c r="E454" s="44"/>
      <c r="F454" s="44"/>
      <c r="G454" s="44"/>
      <c r="H454" s="230"/>
      <c r="J454" s="44">
        <f>SUM(G452)</f>
        <v>0</v>
      </c>
    </row>
    <row r="455" spans="1:10">
      <c r="A455" t="s">
        <v>358</v>
      </c>
      <c r="C455" s="406"/>
      <c r="D455" s="44">
        <v>0</v>
      </c>
      <c r="E455" s="44">
        <v>0</v>
      </c>
      <c r="F455" s="44">
        <v>0</v>
      </c>
      <c r="G455" s="44">
        <v>0</v>
      </c>
      <c r="H455" s="230"/>
    </row>
    <row r="456" spans="1:10">
      <c r="C456" s="406"/>
      <c r="D456" s="44"/>
      <c r="E456" s="44"/>
      <c r="F456" s="44"/>
      <c r="G456" s="44"/>
      <c r="H456" s="230"/>
    </row>
    <row r="457" spans="1:10">
      <c r="C457" s="406"/>
      <c r="D457" s="44"/>
      <c r="E457" s="44"/>
      <c r="F457" s="44"/>
      <c r="G457" s="44"/>
      <c r="H457" s="230"/>
    </row>
    <row r="458" spans="1:10">
      <c r="C458" s="406"/>
      <c r="D458" s="44"/>
      <c r="E458" s="44"/>
      <c r="F458" s="44"/>
      <c r="G458" s="44"/>
      <c r="H458" s="230"/>
    </row>
    <row r="459" spans="1:10">
      <c r="C459" s="406"/>
      <c r="D459" s="44"/>
      <c r="E459" s="44"/>
      <c r="F459" s="44"/>
      <c r="G459" s="44"/>
      <c r="H459" s="230"/>
    </row>
    <row r="460" spans="1:10">
      <c r="C460" s="406"/>
      <c r="D460" s="44"/>
      <c r="E460" s="44"/>
      <c r="F460" s="44"/>
      <c r="G460" s="44"/>
      <c r="H460" s="230"/>
    </row>
    <row r="461" spans="1:10">
      <c r="A461" s="151" t="s">
        <v>476</v>
      </c>
      <c r="B461" s="414"/>
      <c r="C461" s="406"/>
      <c r="D461" s="151"/>
      <c r="E461" s="151"/>
      <c r="F461" s="151"/>
      <c r="G461" s="151"/>
      <c r="H461" s="348"/>
    </row>
    <row r="462" spans="1:10">
      <c r="C462" s="406"/>
      <c r="D462" s="44"/>
      <c r="E462" s="44"/>
      <c r="F462" s="44"/>
      <c r="G462" s="44"/>
      <c r="H462" s="230"/>
    </row>
    <row r="463" spans="1:10">
      <c r="C463" s="406"/>
      <c r="D463" s="44"/>
      <c r="E463" s="44"/>
      <c r="F463" s="44"/>
      <c r="G463" s="44"/>
      <c r="H463" s="230"/>
    </row>
    <row r="464" spans="1:10">
      <c r="C464" s="406"/>
      <c r="D464" s="44"/>
      <c r="E464" s="44"/>
      <c r="F464" s="44"/>
      <c r="G464" s="44"/>
      <c r="H464" s="230"/>
    </row>
    <row r="465" spans="3:8">
      <c r="C465" s="406"/>
      <c r="D465" s="44"/>
      <c r="E465" s="44"/>
      <c r="F465" s="44"/>
      <c r="G465" s="44"/>
      <c r="H465" s="230"/>
    </row>
    <row r="466" spans="3:8">
      <c r="C466" s="406"/>
      <c r="D466" s="44"/>
      <c r="E466" s="44"/>
      <c r="F466" s="44"/>
      <c r="G466" s="44"/>
      <c r="H466" s="230"/>
    </row>
    <row r="467" spans="3:8">
      <c r="C467" s="406"/>
      <c r="D467" s="44"/>
      <c r="E467" s="44"/>
      <c r="F467" s="44"/>
      <c r="G467" s="44"/>
      <c r="H467" s="230"/>
    </row>
    <row r="468" spans="3:8">
      <c r="C468" s="406"/>
      <c r="D468" s="44"/>
      <c r="E468" s="44"/>
      <c r="F468" s="44"/>
      <c r="G468" s="44"/>
      <c r="H468" s="230"/>
    </row>
    <row r="469" spans="3:8">
      <c r="C469" s="406"/>
      <c r="D469" s="44"/>
      <c r="E469" s="44"/>
      <c r="F469" s="44"/>
      <c r="G469" s="44"/>
      <c r="H469" s="230"/>
    </row>
    <row r="470" spans="3:8">
      <c r="C470" s="406"/>
      <c r="D470" s="44"/>
      <c r="E470" s="44"/>
      <c r="F470" s="44"/>
      <c r="G470" s="44"/>
      <c r="H470" s="230"/>
    </row>
    <row r="471" spans="3:8">
      <c r="C471" s="406"/>
      <c r="D471" s="44"/>
      <c r="E471" s="44"/>
      <c r="F471" s="44"/>
      <c r="G471" s="44"/>
      <c r="H471" s="230"/>
    </row>
    <row r="472" spans="3:8">
      <c r="C472" s="406"/>
      <c r="D472" s="44"/>
      <c r="E472" s="44"/>
      <c r="F472" s="44"/>
      <c r="G472" s="44"/>
      <c r="H472" s="230"/>
    </row>
    <row r="473" spans="3:8">
      <c r="C473" s="406"/>
      <c r="D473" s="44"/>
      <c r="E473" s="44"/>
      <c r="F473" s="44"/>
      <c r="G473" s="44"/>
      <c r="H473" s="230"/>
    </row>
    <row r="474" spans="3:8">
      <c r="C474" s="406"/>
      <c r="D474" s="44"/>
      <c r="E474" s="44"/>
      <c r="F474" s="44"/>
      <c r="G474" s="44"/>
      <c r="H474" s="230"/>
    </row>
    <row r="475" spans="3:8">
      <c r="C475" s="406"/>
      <c r="D475" s="44"/>
      <c r="E475" s="44"/>
      <c r="F475" s="44"/>
      <c r="G475" s="44"/>
      <c r="H475" s="230"/>
    </row>
    <row r="476" spans="3:8">
      <c r="C476" s="406"/>
      <c r="D476" s="44"/>
      <c r="E476" s="44"/>
      <c r="F476" s="44"/>
      <c r="G476" s="44"/>
      <c r="H476" s="230"/>
    </row>
    <row r="477" spans="3:8">
      <c r="C477" s="406"/>
      <c r="D477" s="44"/>
      <c r="E477" s="44"/>
      <c r="F477" s="44"/>
      <c r="G477" s="44"/>
      <c r="H477" s="230"/>
    </row>
    <row r="478" spans="3:8">
      <c r="C478" s="406"/>
      <c r="D478" s="44"/>
      <c r="E478" s="44"/>
      <c r="F478" s="44"/>
      <c r="G478" s="44"/>
      <c r="H478" s="230"/>
    </row>
    <row r="479" spans="3:8">
      <c r="C479" s="406"/>
      <c r="D479" s="44"/>
      <c r="E479" s="44"/>
      <c r="F479" s="44"/>
      <c r="G479" s="44"/>
      <c r="H479" s="230"/>
    </row>
    <row r="480" spans="3:8">
      <c r="C480" s="406"/>
      <c r="D480" s="44"/>
      <c r="E480" s="44"/>
      <c r="F480" s="44"/>
      <c r="G480" s="44"/>
      <c r="H480" s="230"/>
    </row>
    <row r="481" spans="1:8">
      <c r="C481" s="406"/>
      <c r="D481" s="44"/>
      <c r="E481" s="44"/>
      <c r="F481" s="44"/>
      <c r="G481" s="44"/>
      <c r="H481" s="230"/>
    </row>
    <row r="482" spans="1:8">
      <c r="C482" s="406"/>
      <c r="D482" s="44"/>
      <c r="E482" s="44"/>
      <c r="F482" s="44"/>
      <c r="G482" s="44"/>
      <c r="H482" s="230"/>
    </row>
    <row r="483" spans="1:8">
      <c r="C483" s="406"/>
      <c r="D483" s="44"/>
      <c r="E483" s="44"/>
      <c r="F483" s="44"/>
      <c r="G483" s="44"/>
      <c r="H483" s="230"/>
    </row>
    <row r="484" spans="1:8">
      <c r="C484" s="406"/>
      <c r="D484" s="44"/>
      <c r="E484" s="44"/>
      <c r="F484" s="44"/>
      <c r="G484" s="44"/>
      <c r="H484" s="230"/>
    </row>
    <row r="485" spans="1:8">
      <c r="C485" s="406"/>
      <c r="D485" s="44"/>
      <c r="E485" s="44"/>
      <c r="F485" s="44"/>
      <c r="G485" s="44"/>
      <c r="H485" s="230"/>
    </row>
    <row r="486" spans="1:8">
      <c r="C486" s="406"/>
      <c r="D486" s="44"/>
      <c r="E486" s="44"/>
      <c r="F486" s="44"/>
      <c r="G486" s="44"/>
      <c r="H486" s="230"/>
    </row>
    <row r="487" spans="1:8">
      <c r="C487" s="406"/>
      <c r="D487" s="44"/>
      <c r="E487" s="44"/>
      <c r="F487" s="44"/>
      <c r="G487" s="44"/>
      <c r="H487" s="230"/>
    </row>
    <row r="488" spans="1:8">
      <c r="C488" s="406"/>
      <c r="D488" s="44"/>
      <c r="E488" s="44"/>
      <c r="F488" s="44"/>
      <c r="G488" s="44"/>
      <c r="H488" s="230"/>
    </row>
    <row r="489" spans="1:8">
      <c r="C489" s="406"/>
      <c r="D489" s="44"/>
      <c r="E489" s="44"/>
      <c r="F489" s="44"/>
      <c r="G489" s="44"/>
      <c r="H489" s="230"/>
    </row>
    <row r="490" spans="1:8">
      <c r="C490" s="406"/>
      <c r="D490" s="44"/>
      <c r="E490" s="44"/>
      <c r="F490" s="44"/>
      <c r="G490" s="44"/>
      <c r="H490" s="230"/>
    </row>
    <row r="491" spans="1:8">
      <c r="C491" s="406"/>
      <c r="D491" s="44"/>
      <c r="E491" s="44"/>
      <c r="F491" s="44"/>
      <c r="G491" s="44"/>
      <c r="H491" s="230"/>
    </row>
    <row r="492" spans="1:8">
      <c r="C492" s="406"/>
      <c r="D492" s="44"/>
      <c r="E492" s="44"/>
      <c r="F492" s="44"/>
      <c r="G492" s="44"/>
      <c r="H492" s="230"/>
    </row>
    <row r="493" spans="1:8">
      <c r="C493" s="406"/>
      <c r="D493" s="44"/>
      <c r="E493" s="44"/>
      <c r="F493" s="44"/>
      <c r="G493" s="44"/>
      <c r="H493" s="230"/>
    </row>
    <row r="494" spans="1:8">
      <c r="C494" s="406"/>
      <c r="D494" s="44"/>
      <c r="E494" s="44"/>
      <c r="F494" s="44"/>
      <c r="G494" s="44"/>
      <c r="H494" s="230"/>
    </row>
    <row r="495" spans="1:8">
      <c r="A495" t="s">
        <v>273</v>
      </c>
    </row>
    <row r="496" spans="1:8">
      <c r="A496" t="s">
        <v>289</v>
      </c>
    </row>
    <row r="497" spans="1:13">
      <c r="A497" t="s">
        <v>290</v>
      </c>
    </row>
    <row r="498" spans="1:13">
      <c r="C498" s="406"/>
      <c r="D498" s="44"/>
      <c r="E498" s="44"/>
      <c r="F498" s="44"/>
      <c r="G498" s="44"/>
      <c r="H498" s="230" t="s">
        <v>481</v>
      </c>
    </row>
    <row r="499" spans="1:13">
      <c r="C499" s="406"/>
      <c r="D499" s="44"/>
      <c r="E499" s="44"/>
      <c r="F499" s="44"/>
      <c r="G499" s="44"/>
      <c r="H499" s="230" t="s">
        <v>474</v>
      </c>
    </row>
    <row r="500" spans="1:13">
      <c r="A500" t="s">
        <v>475</v>
      </c>
    </row>
    <row r="501" spans="1:13">
      <c r="C501" s="406"/>
      <c r="D501" s="44"/>
      <c r="E501" s="44"/>
      <c r="F501" s="44"/>
      <c r="G501" s="44"/>
      <c r="H501" s="230"/>
    </row>
    <row r="502" spans="1:13">
      <c r="A502" t="s">
        <v>387</v>
      </c>
    </row>
    <row r="503" spans="1:13">
      <c r="C503" s="406"/>
      <c r="D503" s="44"/>
      <c r="E503" s="44"/>
      <c r="F503" s="44"/>
      <c r="G503" s="44"/>
      <c r="H503" s="230"/>
    </row>
    <row r="504" spans="1:13">
      <c r="A504" t="s">
        <v>291</v>
      </c>
      <c r="C504" s="406" t="s">
        <v>348</v>
      </c>
      <c r="D504" s="44" t="s">
        <v>274</v>
      </c>
      <c r="E504" s="44" t="s">
        <v>275</v>
      </c>
      <c r="F504" s="44" t="s">
        <v>276</v>
      </c>
      <c r="G504" s="44" t="s">
        <v>277</v>
      </c>
      <c r="H504" s="230" t="s">
        <v>10</v>
      </c>
      <c r="J504" s="271" t="s">
        <v>348</v>
      </c>
      <c r="K504" s="271" t="s">
        <v>348</v>
      </c>
      <c r="L504" s="271" t="s">
        <v>348</v>
      </c>
      <c r="M504" s="271" t="s">
        <v>348</v>
      </c>
    </row>
    <row r="505" spans="1:13">
      <c r="A505" t="s">
        <v>352</v>
      </c>
      <c r="C505" s="406"/>
      <c r="D505" s="151"/>
      <c r="E505" s="151"/>
      <c r="F505" s="151"/>
      <c r="G505" s="151"/>
      <c r="H505" s="348"/>
      <c r="J505" s="253" t="s">
        <v>382</v>
      </c>
      <c r="K505" s="253" t="s">
        <v>383</v>
      </c>
      <c r="L505" s="253" t="s">
        <v>384</v>
      </c>
      <c r="M505" s="253" t="s">
        <v>362</v>
      </c>
    </row>
    <row r="506" spans="1:13">
      <c r="A506" t="s">
        <v>353</v>
      </c>
      <c r="B506" s="405" t="s">
        <v>282</v>
      </c>
      <c r="C506" s="406">
        <v>9</v>
      </c>
      <c r="D506" s="44"/>
      <c r="E506" s="44"/>
      <c r="F506" s="44"/>
      <c r="G506" s="44"/>
      <c r="H506" s="230"/>
      <c r="J506" s="44">
        <f>SUM(D506)</f>
        <v>0</v>
      </c>
      <c r="K506" s="44">
        <f>SUM(D507)</f>
        <v>0</v>
      </c>
      <c r="L506" s="44">
        <f>SUM(D513)</f>
        <v>0</v>
      </c>
      <c r="M506" s="44">
        <f>SUM(D512)</f>
        <v>0</v>
      </c>
    </row>
    <row r="507" spans="1:13">
      <c r="A507" t="s">
        <v>354</v>
      </c>
      <c r="B507" s="405" t="s">
        <v>282</v>
      </c>
      <c r="C507" s="406">
        <v>29</v>
      </c>
      <c r="D507" s="44"/>
      <c r="E507" s="44"/>
      <c r="F507" s="44"/>
      <c r="G507" s="44"/>
      <c r="H507" s="230"/>
      <c r="J507" s="44">
        <f>SUM(E506)</f>
        <v>0</v>
      </c>
      <c r="K507" s="44">
        <f>SUM(E507)</f>
        <v>0</v>
      </c>
      <c r="L507" s="44">
        <f>SUM(E513)</f>
        <v>0</v>
      </c>
      <c r="M507" s="44">
        <f>SUM(E512)</f>
        <v>0</v>
      </c>
    </row>
    <row r="508" spans="1:13">
      <c r="A508" t="s">
        <v>208</v>
      </c>
      <c r="C508" s="406"/>
      <c r="D508" s="44"/>
      <c r="E508" s="44"/>
      <c r="F508" s="44"/>
      <c r="G508" s="44"/>
      <c r="H508" s="230"/>
      <c r="J508" s="44">
        <f>SUM(F506)</f>
        <v>0</v>
      </c>
      <c r="K508" s="44">
        <f>SUM(F507)</f>
        <v>0</v>
      </c>
      <c r="L508" s="44">
        <f>SUM(F513)</f>
        <v>0</v>
      </c>
      <c r="M508" s="44">
        <f>SUM(F512)</f>
        <v>0</v>
      </c>
    </row>
    <row r="509" spans="1:13">
      <c r="C509" s="406"/>
      <c r="D509" s="44"/>
      <c r="E509" s="44"/>
      <c r="F509" s="44"/>
      <c r="G509" s="44"/>
      <c r="H509" s="230"/>
      <c r="J509" s="44">
        <f>SUM(G506)</f>
        <v>0</v>
      </c>
      <c r="K509" s="44">
        <f>SUM(G507)</f>
        <v>0</v>
      </c>
      <c r="L509" s="44">
        <f>SUM(G513)</f>
        <v>0</v>
      </c>
      <c r="M509" s="44">
        <f>SUM(G512)</f>
        <v>0</v>
      </c>
    </row>
    <row r="510" spans="1:13">
      <c r="C510" s="406"/>
      <c r="D510" s="44"/>
      <c r="E510" s="44"/>
      <c r="F510" s="44"/>
      <c r="G510" s="44"/>
      <c r="H510" s="230"/>
    </row>
    <row r="511" spans="1:13">
      <c r="C511" s="406"/>
      <c r="D511" s="44"/>
      <c r="E511" s="44"/>
      <c r="F511" s="44"/>
      <c r="G511" s="44"/>
      <c r="H511" s="230"/>
      <c r="J511" s="271" t="s">
        <v>348</v>
      </c>
    </row>
    <row r="512" spans="1:13">
      <c r="A512" t="s">
        <v>355</v>
      </c>
      <c r="B512" s="405" t="s">
        <v>281</v>
      </c>
      <c r="C512" s="406"/>
      <c r="D512" s="44"/>
      <c r="E512" s="44"/>
      <c r="F512" s="44"/>
      <c r="G512" s="44"/>
      <c r="H512" s="230"/>
      <c r="J512" s="253" t="s">
        <v>388</v>
      </c>
    </row>
    <row r="513" spans="1:10">
      <c r="A513" t="s">
        <v>356</v>
      </c>
      <c r="B513" s="405" t="s">
        <v>281</v>
      </c>
      <c r="C513" s="406">
        <v>29</v>
      </c>
      <c r="D513" s="44"/>
      <c r="E513" s="44"/>
      <c r="F513" s="44"/>
      <c r="G513" s="44"/>
      <c r="H513" s="230"/>
      <c r="J513" s="44">
        <f>SUM(D514)</f>
        <v>0</v>
      </c>
    </row>
    <row r="514" spans="1:10">
      <c r="A514" t="s">
        <v>357</v>
      </c>
      <c r="B514" s="405" t="s">
        <v>281</v>
      </c>
      <c r="C514" s="406">
        <v>61</v>
      </c>
      <c r="D514" s="44"/>
      <c r="E514" s="44"/>
      <c r="F514" s="44"/>
      <c r="G514" s="44"/>
      <c r="H514" s="230"/>
      <c r="J514" s="44">
        <f>SUM(E514)</f>
        <v>0</v>
      </c>
    </row>
    <row r="515" spans="1:10">
      <c r="A515" t="s">
        <v>208</v>
      </c>
      <c r="C515" s="406"/>
      <c r="D515" s="44"/>
      <c r="E515" s="44"/>
      <c r="F515" s="44"/>
      <c r="G515" s="44"/>
      <c r="H515" s="230"/>
      <c r="J515" s="44">
        <f>SUM(F514)</f>
        <v>0</v>
      </c>
    </row>
    <row r="516" spans="1:10">
      <c r="C516" s="406"/>
      <c r="D516" s="44"/>
      <c r="E516" s="44"/>
      <c r="F516" s="44"/>
      <c r="G516" s="44"/>
      <c r="H516" s="230"/>
      <c r="J516" s="44">
        <f>SUM(G514)</f>
        <v>0</v>
      </c>
    </row>
    <row r="517" spans="1:10">
      <c r="A517" t="s">
        <v>358</v>
      </c>
      <c r="C517" s="406"/>
      <c r="D517" s="44">
        <v>0</v>
      </c>
      <c r="E517" s="44">
        <v>0</v>
      </c>
      <c r="F517" s="44">
        <v>0</v>
      </c>
      <c r="G517" s="44">
        <v>0</v>
      </c>
      <c r="H517" s="230"/>
    </row>
    <row r="518" spans="1:10">
      <c r="C518" s="406"/>
      <c r="D518" s="44"/>
      <c r="E518" s="44"/>
      <c r="F518" s="44"/>
      <c r="G518" s="44"/>
      <c r="H518" s="230"/>
    </row>
    <row r="519" spans="1:10">
      <c r="C519" s="406"/>
      <c r="D519" s="44"/>
      <c r="E519" s="44"/>
      <c r="F519" s="44"/>
      <c r="G519" s="44"/>
      <c r="H519" s="230"/>
    </row>
    <row r="520" spans="1:10">
      <c r="C520" s="406"/>
      <c r="D520" s="44"/>
      <c r="E520" s="44"/>
      <c r="F520" s="44"/>
      <c r="G520" s="44"/>
      <c r="H520" s="230"/>
    </row>
    <row r="521" spans="1:10">
      <c r="C521" s="406"/>
      <c r="D521" s="44"/>
      <c r="E521" s="44"/>
      <c r="F521" s="44"/>
      <c r="G521" s="44"/>
      <c r="H521" s="230"/>
    </row>
    <row r="522" spans="1:10">
      <c r="C522" s="406"/>
      <c r="D522" s="44"/>
      <c r="E522" s="44"/>
      <c r="F522" s="44"/>
      <c r="G522" s="44"/>
      <c r="H522" s="230"/>
    </row>
    <row r="523" spans="1:10">
      <c r="C523" s="406"/>
      <c r="D523" s="44"/>
      <c r="E523" s="44"/>
      <c r="F523" s="44"/>
      <c r="G523" s="44"/>
      <c r="H523" s="230"/>
    </row>
    <row r="524" spans="1:10">
      <c r="C524" s="406"/>
      <c r="D524" s="44"/>
      <c r="E524" s="44"/>
      <c r="F524" s="44"/>
      <c r="G524" s="44"/>
      <c r="H524" s="230"/>
    </row>
    <row r="525" spans="1:10">
      <c r="A525" s="151" t="s">
        <v>476</v>
      </c>
      <c r="B525" s="414"/>
      <c r="C525" s="406"/>
      <c r="D525" s="151"/>
      <c r="E525" s="151"/>
      <c r="F525" s="151"/>
      <c r="G525" s="151"/>
      <c r="H525" s="348"/>
    </row>
    <row r="526" spans="1:10">
      <c r="C526" s="406"/>
      <c r="D526" s="44"/>
      <c r="E526" s="44"/>
      <c r="F526" s="44"/>
      <c r="G526" s="44"/>
      <c r="H526" s="230"/>
    </row>
    <row r="527" spans="1:10">
      <c r="C527" s="406"/>
      <c r="D527" s="44"/>
      <c r="E527" s="44"/>
      <c r="F527" s="44"/>
      <c r="G527" s="44"/>
      <c r="H527" s="230"/>
    </row>
    <row r="528" spans="1:10">
      <c r="C528" s="406"/>
      <c r="D528" s="44"/>
      <c r="E528" s="44"/>
      <c r="F528" s="44"/>
      <c r="G528" s="44"/>
      <c r="H528" s="230"/>
    </row>
    <row r="529" spans="3:8">
      <c r="C529" s="406"/>
      <c r="D529" s="44"/>
      <c r="E529" s="44"/>
      <c r="F529" s="44"/>
      <c r="G529" s="44"/>
      <c r="H529" s="230"/>
    </row>
    <row r="530" spans="3:8">
      <c r="C530" s="406"/>
      <c r="D530" s="44"/>
      <c r="E530" s="44"/>
      <c r="F530" s="44"/>
      <c r="G530" s="44"/>
      <c r="H530" s="230"/>
    </row>
    <row r="531" spans="3:8">
      <c r="C531" s="406"/>
      <c r="D531" s="44"/>
      <c r="E531" s="44"/>
      <c r="F531" s="44"/>
      <c r="G531" s="44"/>
      <c r="H531" s="230"/>
    </row>
    <row r="532" spans="3:8">
      <c r="C532" s="406"/>
      <c r="D532" s="44"/>
      <c r="E532" s="44"/>
      <c r="F532" s="44"/>
      <c r="G532" s="44"/>
      <c r="H532" s="230"/>
    </row>
    <row r="533" spans="3:8">
      <c r="C533" s="406"/>
      <c r="D533" s="44"/>
      <c r="E533" s="44"/>
      <c r="F533" s="44"/>
      <c r="G533" s="44"/>
      <c r="H533" s="230"/>
    </row>
    <row r="534" spans="3:8">
      <c r="C534" s="406"/>
      <c r="D534" s="44"/>
      <c r="E534" s="44"/>
      <c r="F534" s="44"/>
      <c r="G534" s="44"/>
      <c r="H534" s="230"/>
    </row>
    <row r="535" spans="3:8">
      <c r="C535" s="406"/>
      <c r="D535" s="44"/>
      <c r="E535" s="44"/>
      <c r="F535" s="44"/>
      <c r="G535" s="44"/>
      <c r="H535" s="230"/>
    </row>
  </sheetData>
  <mergeCells count="1">
    <mergeCell ref="J4:N4"/>
  </mergeCells>
  <pageMargins left="0.5" right="0" top="1" bottom="0.25" header="0.3" footer="0.3"/>
  <pageSetup scale="9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B14" sqref="B14"/>
    </sheetView>
  </sheetViews>
  <sheetFormatPr defaultRowHeight="12.5"/>
  <cols>
    <col min="1" max="1" width="33.1796875" customWidth="1"/>
    <col min="3" max="3" width="20.1796875" style="44" customWidth="1"/>
    <col min="4" max="4" width="19.7265625" style="44" customWidth="1"/>
    <col min="5" max="5" width="16.26953125" customWidth="1"/>
  </cols>
  <sheetData>
    <row r="1" spans="1:5" ht="17.5">
      <c r="A1" s="705" t="s">
        <v>273</v>
      </c>
      <c r="B1" s="705"/>
      <c r="C1" s="705"/>
      <c r="D1" s="705"/>
      <c r="E1" s="705"/>
    </row>
    <row r="2" spans="1:5" ht="15.5">
      <c r="A2" s="660" t="s">
        <v>289</v>
      </c>
      <c r="B2" s="660"/>
      <c r="C2" s="660"/>
      <c r="D2" s="660"/>
      <c r="E2" s="660"/>
    </row>
    <row r="3" spans="1:5" ht="15.5">
      <c r="A3" s="699" t="s">
        <v>408</v>
      </c>
      <c r="B3" s="699"/>
      <c r="C3" s="699"/>
      <c r="D3" s="699"/>
      <c r="E3" s="699"/>
    </row>
    <row r="4" spans="1:5" ht="15.5">
      <c r="A4" s="524"/>
      <c r="B4" s="524"/>
      <c r="C4" s="352"/>
      <c r="D4" s="239"/>
    </row>
    <row r="5" spans="1:5" ht="18">
      <c r="A5" s="524"/>
      <c r="B5" s="524"/>
      <c r="C5" s="352"/>
      <c r="D5" s="700" t="s">
        <v>514</v>
      </c>
      <c r="E5" s="701"/>
    </row>
    <row r="6" spans="1:5" ht="15.5">
      <c r="A6" s="524" t="s">
        <v>266</v>
      </c>
      <c r="B6" s="524"/>
      <c r="C6" s="352"/>
      <c r="D6" s="353"/>
      <c r="E6" s="487"/>
    </row>
    <row r="7" spans="1:5" ht="15.5">
      <c r="A7" s="524"/>
      <c r="B7" s="524"/>
      <c r="C7" s="352"/>
      <c r="D7" s="702" t="s">
        <v>515</v>
      </c>
      <c r="E7" s="702"/>
    </row>
    <row r="8" spans="1:5" ht="16" thickBot="1">
      <c r="A8" s="529"/>
      <c r="B8" s="529"/>
      <c r="C8" s="530"/>
      <c r="D8" s="531"/>
      <c r="E8" s="532"/>
    </row>
    <row r="9" spans="1:5" ht="16" thickTop="1">
      <c r="A9" s="354" t="s">
        <v>291</v>
      </c>
      <c r="B9" s="355" t="s">
        <v>516</v>
      </c>
      <c r="C9" s="356" t="s">
        <v>517</v>
      </c>
      <c r="D9" s="356" t="s">
        <v>518</v>
      </c>
      <c r="E9" s="357" t="s">
        <v>519</v>
      </c>
    </row>
    <row r="10" spans="1:5" ht="15.5">
      <c r="A10" s="533" t="s">
        <v>520</v>
      </c>
      <c r="B10" s="534">
        <v>62</v>
      </c>
      <c r="C10" s="535">
        <v>19850700.239999998</v>
      </c>
      <c r="D10" s="535"/>
      <c r="E10" s="536"/>
    </row>
    <row r="11" spans="1:5" ht="16" thickBot="1">
      <c r="A11" s="533" t="s">
        <v>521</v>
      </c>
      <c r="B11" s="534">
        <v>65</v>
      </c>
      <c r="C11" s="535"/>
      <c r="D11" s="535">
        <f>SUM(C10)</f>
        <v>19850700.239999998</v>
      </c>
      <c r="E11" s="536"/>
    </row>
    <row r="12" spans="1:5" ht="16.5" thickTop="1" thickBot="1">
      <c r="A12" s="358" t="s">
        <v>10</v>
      </c>
      <c r="B12" s="359"/>
      <c r="C12" s="360">
        <f>SUM(C10:C11)</f>
        <v>19850700.239999998</v>
      </c>
      <c r="D12" s="360">
        <f>SUM(D10:D11)</f>
        <v>19850700.239999998</v>
      </c>
      <c r="E12" s="361">
        <f>SUM(C12-D12)</f>
        <v>0</v>
      </c>
    </row>
    <row r="13" spans="1:5" ht="16" thickTop="1">
      <c r="A13" s="326"/>
      <c r="B13" s="326"/>
      <c r="C13" s="362"/>
      <c r="D13" s="362"/>
      <c r="E13" s="363"/>
    </row>
    <row r="16" spans="1:5" ht="15.5">
      <c r="A16" s="703" t="s">
        <v>522</v>
      </c>
      <c r="B16" s="703"/>
      <c r="C16" s="703"/>
      <c r="D16" s="703"/>
      <c r="E16" s="703"/>
    </row>
    <row r="17" ht="33.75" customHeight="1"/>
    <row r="55" spans="1:7">
      <c r="A55" s="44"/>
      <c r="B55" s="44"/>
      <c r="E55" s="44"/>
      <c r="F55" s="364"/>
      <c r="G55" s="44"/>
    </row>
    <row r="65" spans="1:5" ht="17.5">
      <c r="A65" s="705" t="s">
        <v>273</v>
      </c>
      <c r="B65" s="705"/>
      <c r="C65" s="705"/>
      <c r="D65" s="705"/>
      <c r="E65" s="705"/>
    </row>
    <row r="66" spans="1:5" ht="15.5">
      <c r="A66" s="660" t="s">
        <v>289</v>
      </c>
      <c r="B66" s="660"/>
      <c r="C66" s="660"/>
      <c r="D66" s="660"/>
      <c r="E66" s="660"/>
    </row>
    <row r="67" spans="1:5" ht="15.5">
      <c r="A67" s="699" t="s">
        <v>408</v>
      </c>
      <c r="B67" s="699"/>
      <c r="C67" s="699"/>
      <c r="D67" s="699"/>
      <c r="E67" s="699"/>
    </row>
    <row r="68" spans="1:5" ht="15.5">
      <c r="A68" s="524"/>
      <c r="B68" s="524"/>
      <c r="C68" s="352"/>
      <c r="D68" s="239"/>
    </row>
    <row r="69" spans="1:5" ht="18">
      <c r="A69" s="524"/>
      <c r="B69" s="524"/>
      <c r="C69" s="352"/>
      <c r="D69" s="700" t="s">
        <v>753</v>
      </c>
      <c r="E69" s="701"/>
    </row>
    <row r="70" spans="1:5" ht="15.5">
      <c r="A70" s="524" t="s">
        <v>523</v>
      </c>
      <c r="B70" s="524"/>
      <c r="C70" s="352"/>
      <c r="D70" s="353"/>
      <c r="E70" s="487"/>
    </row>
    <row r="71" spans="1:5" ht="15.5">
      <c r="A71" s="524"/>
      <c r="B71" s="524"/>
      <c r="C71" s="352"/>
      <c r="D71" s="702" t="s">
        <v>754</v>
      </c>
      <c r="E71" s="702"/>
    </row>
    <row r="72" spans="1:5" ht="16" thickBot="1">
      <c r="A72" s="529"/>
      <c r="B72" s="529"/>
      <c r="C72" s="530"/>
      <c r="D72" s="531"/>
      <c r="E72" s="532"/>
    </row>
    <row r="73" spans="1:5" ht="16.5" thickTop="1" thickBot="1">
      <c r="A73" s="537" t="s">
        <v>291</v>
      </c>
      <c r="B73" s="359" t="s">
        <v>516</v>
      </c>
      <c r="C73" s="538" t="s">
        <v>517</v>
      </c>
      <c r="D73" s="538" t="s">
        <v>518</v>
      </c>
      <c r="E73" s="539" t="s">
        <v>519</v>
      </c>
    </row>
    <row r="74" spans="1:5" ht="16" thickTop="1">
      <c r="A74" s="365" t="s">
        <v>524</v>
      </c>
      <c r="B74" s="366">
        <v>66</v>
      </c>
      <c r="C74" s="367">
        <v>1985069.97</v>
      </c>
      <c r="D74" s="367"/>
      <c r="E74" s="368"/>
    </row>
    <row r="75" spans="1:5" ht="15.5">
      <c r="A75" s="365" t="s">
        <v>525</v>
      </c>
      <c r="B75" s="366">
        <v>64</v>
      </c>
      <c r="C75" s="367">
        <v>41150</v>
      </c>
      <c r="D75" s="367"/>
      <c r="E75" s="368"/>
    </row>
    <row r="76" spans="1:5" ht="15.5">
      <c r="A76" s="533" t="s">
        <v>526</v>
      </c>
      <c r="B76" s="534">
        <v>63</v>
      </c>
      <c r="C76" s="535">
        <v>50715</v>
      </c>
      <c r="D76" s="535"/>
      <c r="E76" s="536"/>
    </row>
    <row r="77" spans="1:5" ht="16" thickBot="1">
      <c r="A77" s="533" t="s">
        <v>527</v>
      </c>
      <c r="B77" s="534">
        <v>62</v>
      </c>
      <c r="C77" s="535"/>
      <c r="D77" s="535">
        <f>SUM(C78)</f>
        <v>2076934.97</v>
      </c>
      <c r="E77" s="536"/>
    </row>
    <row r="78" spans="1:5" ht="16.5" thickTop="1" thickBot="1">
      <c r="A78" s="358" t="s">
        <v>10</v>
      </c>
      <c r="B78" s="359"/>
      <c r="C78" s="360">
        <f>SUM(C74:C77)</f>
        <v>2076934.97</v>
      </c>
      <c r="D78" s="360">
        <f>SUM(D77:D77)</f>
        <v>2076934.97</v>
      </c>
      <c r="E78" s="369">
        <f>SUM(C78-D78)</f>
        <v>0</v>
      </c>
    </row>
    <row r="79" spans="1:5" ht="16" thickTop="1">
      <c r="A79" s="326"/>
      <c r="B79" s="326"/>
      <c r="C79" s="362"/>
      <c r="D79" s="362"/>
      <c r="E79" s="363"/>
    </row>
    <row r="82" spans="1:5" ht="15.5">
      <c r="A82" s="703" t="s">
        <v>528</v>
      </c>
      <c r="B82" s="704"/>
      <c r="C82" s="704"/>
      <c r="D82" s="704"/>
      <c r="E82" s="704"/>
    </row>
    <row r="83" spans="1:5" ht="33.75" customHeight="1"/>
    <row r="85" spans="1:5" ht="13">
      <c r="A85" s="311" t="s">
        <v>529</v>
      </c>
      <c r="B85" s="311"/>
      <c r="C85" s="370" t="s">
        <v>27</v>
      </c>
      <c r="D85" s="224"/>
    </row>
    <row r="86" spans="1:5">
      <c r="A86" s="42"/>
      <c r="B86" s="42"/>
      <c r="C86" s="46" t="s">
        <v>489</v>
      </c>
      <c r="D86" s="46"/>
    </row>
    <row r="87" spans="1:5">
      <c r="A87" s="42"/>
      <c r="B87" s="42"/>
      <c r="C87" s="46" t="s">
        <v>490</v>
      </c>
      <c r="D87" s="46"/>
    </row>
    <row r="88" spans="1:5">
      <c r="A88" s="42"/>
      <c r="B88" s="42"/>
      <c r="C88" s="46" t="s">
        <v>491</v>
      </c>
      <c r="D88" s="46"/>
    </row>
    <row r="89" spans="1:5">
      <c r="A89" s="244"/>
      <c r="B89" s="42"/>
      <c r="C89" s="46" t="s">
        <v>497</v>
      </c>
      <c r="D89" s="46"/>
    </row>
    <row r="90" spans="1:5">
      <c r="A90" s="42"/>
      <c r="B90" s="42"/>
      <c r="C90" s="46" t="s">
        <v>498</v>
      </c>
    </row>
    <row r="91" spans="1:5">
      <c r="A91" s="42"/>
      <c r="B91" s="42"/>
      <c r="C91" s="46" t="s">
        <v>499</v>
      </c>
      <c r="D91" s="46"/>
    </row>
    <row r="92" spans="1:5">
      <c r="A92" s="42"/>
      <c r="B92" s="42"/>
      <c r="C92" s="46" t="s">
        <v>502</v>
      </c>
      <c r="D92" s="46"/>
    </row>
    <row r="93" spans="1:5">
      <c r="A93" s="42"/>
      <c r="B93" s="42"/>
      <c r="C93" s="46" t="s">
        <v>503</v>
      </c>
      <c r="D93" s="46"/>
    </row>
    <row r="94" spans="1:5">
      <c r="A94" s="42"/>
      <c r="B94" s="42"/>
      <c r="C94" s="46" t="s">
        <v>504</v>
      </c>
      <c r="D94" s="46"/>
    </row>
    <row r="95" spans="1:5">
      <c r="A95" s="42"/>
      <c r="B95" s="42"/>
      <c r="C95" s="46" t="s">
        <v>508</v>
      </c>
      <c r="D95" s="46"/>
    </row>
    <row r="96" spans="1:5">
      <c r="A96" s="42"/>
      <c r="B96" s="42"/>
      <c r="C96" s="46" t="s">
        <v>509</v>
      </c>
      <c r="D96" s="46"/>
    </row>
    <row r="97" spans="1:4">
      <c r="A97" s="42"/>
      <c r="B97" s="42"/>
      <c r="C97" s="46" t="s">
        <v>510</v>
      </c>
      <c r="D97" s="46"/>
    </row>
    <row r="98" spans="1:4" ht="13">
      <c r="A98" s="370"/>
      <c r="B98" s="370" t="s">
        <v>10</v>
      </c>
      <c r="C98" s="370"/>
      <c r="D98" s="224">
        <f>SUM(D86:D97)</f>
        <v>0</v>
      </c>
    </row>
    <row r="101" spans="1:4">
      <c r="A101" t="s">
        <v>530</v>
      </c>
      <c r="B101" s="140"/>
    </row>
    <row r="102" spans="1:4">
      <c r="B102" s="140"/>
    </row>
    <row r="103" spans="1:4" ht="13">
      <c r="C103" s="540"/>
    </row>
    <row r="104" spans="1:4" ht="13">
      <c r="C104" s="230"/>
    </row>
    <row r="105" spans="1:4">
      <c r="A105" t="s">
        <v>529</v>
      </c>
      <c r="B105" s="140"/>
    </row>
    <row r="106" spans="1:4">
      <c r="B106" s="140"/>
    </row>
    <row r="107" spans="1:4" ht="13">
      <c r="C107" s="540"/>
    </row>
    <row r="109" spans="1:4">
      <c r="A109" s="140" t="s">
        <v>531</v>
      </c>
      <c r="B109" s="140"/>
    </row>
    <row r="123" spans="1:7">
      <c r="A123" s="44"/>
      <c r="B123" s="44"/>
      <c r="E123" s="44"/>
      <c r="F123" s="364"/>
      <c r="G123" s="44"/>
    </row>
  </sheetData>
  <mergeCells count="12">
    <mergeCell ref="A1:E1"/>
    <mergeCell ref="D5:E5"/>
    <mergeCell ref="D7:E7"/>
    <mergeCell ref="A16:E16"/>
    <mergeCell ref="A65:E65"/>
    <mergeCell ref="A2:E2"/>
    <mergeCell ref="A3:E3"/>
    <mergeCell ref="A66:E66"/>
    <mergeCell ref="A67:E67"/>
    <mergeCell ref="D69:E69"/>
    <mergeCell ref="D71:E71"/>
    <mergeCell ref="A82:E82"/>
  </mergeCells>
  <phoneticPr fontId="9" type="noConversion"/>
  <pageMargins left="0.75" right="0.75" top="1" bottom="1" header="0.5" footer="0.5"/>
  <pageSetup paperSize="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view="pageBreakPreview" zoomScale="145" zoomScaleSheetLayoutView="145" workbookViewId="0">
      <selection activeCell="D14" sqref="D14"/>
    </sheetView>
  </sheetViews>
  <sheetFormatPr defaultRowHeight="12.5"/>
  <cols>
    <col min="1" max="1" width="20.54296875" customWidth="1"/>
    <col min="2" max="2" width="6.54296875" customWidth="1"/>
    <col min="3" max="4" width="19.453125" style="44" customWidth="1"/>
    <col min="5" max="5" width="20" style="44" customWidth="1"/>
  </cols>
  <sheetData>
    <row r="1" spans="1:5" ht="17.5">
      <c r="A1" s="705" t="s">
        <v>273</v>
      </c>
      <c r="B1" s="705"/>
      <c r="C1" s="705"/>
      <c r="D1" s="705"/>
      <c r="E1" s="705"/>
    </row>
    <row r="2" spans="1:5" ht="15.5">
      <c r="A2" s="660" t="s">
        <v>289</v>
      </c>
      <c r="B2" s="660"/>
      <c r="C2" s="660"/>
      <c r="D2" s="660"/>
      <c r="E2" s="660"/>
    </row>
    <row r="3" spans="1:5" ht="15.5">
      <c r="A3" s="699" t="s">
        <v>408</v>
      </c>
      <c r="B3" s="699"/>
      <c r="C3" s="699"/>
      <c r="D3" s="699"/>
      <c r="E3" s="699"/>
    </row>
    <row r="4" spans="1:5" ht="15.5">
      <c r="A4" s="524"/>
      <c r="B4" s="524"/>
      <c r="C4" s="352"/>
      <c r="D4" s="239"/>
    </row>
    <row r="5" spans="1:5" ht="18">
      <c r="A5" s="524"/>
      <c r="B5" s="524"/>
      <c r="C5" s="352"/>
      <c r="E5" s="371" t="s">
        <v>910</v>
      </c>
    </row>
    <row r="6" spans="1:5" ht="15.75" customHeight="1">
      <c r="A6" s="372"/>
      <c r="B6" s="372"/>
      <c r="C6" s="373"/>
      <c r="D6" s="373"/>
      <c r="E6" s="374" t="s">
        <v>911</v>
      </c>
    </row>
    <row r="7" spans="1:5" ht="15.5">
      <c r="A7" s="552"/>
      <c r="B7" s="552"/>
      <c r="C7" s="552"/>
      <c r="D7" s="552"/>
      <c r="E7" s="552"/>
    </row>
    <row r="8" spans="1:5" ht="15.5">
      <c r="C8" s="530"/>
      <c r="D8" s="531"/>
      <c r="E8" s="531"/>
    </row>
    <row r="9" spans="1:5" ht="15.5">
      <c r="A9" s="375" t="s">
        <v>291</v>
      </c>
      <c r="B9" s="375" t="s">
        <v>516</v>
      </c>
      <c r="C9" s="376" t="s">
        <v>517</v>
      </c>
      <c r="D9" s="376" t="s">
        <v>518</v>
      </c>
      <c r="E9" s="376" t="s">
        <v>8</v>
      </c>
    </row>
    <row r="10" spans="1:5" ht="15.5">
      <c r="A10" s="377" t="s">
        <v>670</v>
      </c>
      <c r="B10" s="378">
        <v>51</v>
      </c>
      <c r="C10" s="553">
        <v>1028740887.17</v>
      </c>
      <c r="D10" s="376"/>
      <c r="E10" s="376"/>
    </row>
    <row r="11" spans="1:5" ht="15.5">
      <c r="A11" s="377" t="s">
        <v>671</v>
      </c>
      <c r="B11" s="378">
        <v>39</v>
      </c>
      <c r="C11" s="553"/>
      <c r="D11" s="553"/>
      <c r="E11" s="379"/>
    </row>
    <row r="12" spans="1:5" ht="15.5">
      <c r="A12" s="377" t="s">
        <v>672</v>
      </c>
      <c r="B12" s="378">
        <v>40</v>
      </c>
      <c r="C12" s="553"/>
      <c r="D12" s="553">
        <v>1028740887.17</v>
      </c>
      <c r="E12" s="379"/>
    </row>
    <row r="13" spans="1:5" ht="15.5">
      <c r="A13" s="377" t="s">
        <v>673</v>
      </c>
      <c r="B13" s="378">
        <v>41</v>
      </c>
      <c r="C13" s="553"/>
      <c r="D13" s="553"/>
      <c r="E13" s="379"/>
    </row>
    <row r="14" spans="1:5" ht="15.5">
      <c r="A14" s="377" t="s">
        <v>674</v>
      </c>
      <c r="B14" s="378">
        <v>42</v>
      </c>
      <c r="C14" s="553"/>
      <c r="D14" s="553"/>
      <c r="E14" s="379"/>
    </row>
    <row r="15" spans="1:5" ht="15.5">
      <c r="A15" s="377" t="s">
        <v>212</v>
      </c>
      <c r="B15" s="378">
        <v>43</v>
      </c>
      <c r="C15" s="553"/>
      <c r="D15" s="553"/>
      <c r="E15" s="379"/>
    </row>
    <row r="16" spans="1:5" ht="15.5">
      <c r="A16" s="377" t="s">
        <v>213</v>
      </c>
      <c r="B16" s="378">
        <v>44</v>
      </c>
      <c r="C16" s="553"/>
      <c r="D16" s="553"/>
      <c r="E16" s="379"/>
    </row>
    <row r="17" spans="1:5" ht="15.5">
      <c r="A17" s="377" t="s">
        <v>427</v>
      </c>
      <c r="B17" s="378">
        <v>45</v>
      </c>
      <c r="C17" s="553"/>
      <c r="D17" s="553"/>
      <c r="E17" s="379"/>
    </row>
    <row r="18" spans="1:5" ht="15.5">
      <c r="A18" s="377" t="s">
        <v>214</v>
      </c>
      <c r="B18" s="378">
        <v>46</v>
      </c>
      <c r="C18" s="553"/>
      <c r="D18" s="553"/>
      <c r="E18" s="379"/>
    </row>
    <row r="19" spans="1:5" ht="15.5">
      <c r="A19" s="377" t="s">
        <v>215</v>
      </c>
      <c r="B19" s="378">
        <v>47</v>
      </c>
      <c r="C19" s="553"/>
      <c r="D19" s="553"/>
      <c r="E19" s="379"/>
    </row>
    <row r="20" spans="1:5" ht="15.5">
      <c r="A20" s="377" t="s">
        <v>645</v>
      </c>
      <c r="B20" s="378">
        <v>48</v>
      </c>
      <c r="C20" s="553"/>
      <c r="D20" s="553"/>
      <c r="E20" s="379"/>
    </row>
    <row r="21" spans="1:5" ht="15.5">
      <c r="A21" s="377" t="s">
        <v>216</v>
      </c>
      <c r="B21" s="378">
        <v>49</v>
      </c>
      <c r="C21" s="553"/>
      <c r="D21" s="553"/>
      <c r="E21" s="379"/>
    </row>
    <row r="22" spans="1:5" ht="15.5">
      <c r="A22" s="377" t="s">
        <v>675</v>
      </c>
      <c r="B22" s="378">
        <v>50</v>
      </c>
      <c r="C22" s="553"/>
      <c r="D22" s="553"/>
      <c r="E22" s="379"/>
    </row>
    <row r="23" spans="1:5" ht="15.5">
      <c r="A23" s="377" t="s">
        <v>676</v>
      </c>
      <c r="B23" s="378">
        <v>48</v>
      </c>
      <c r="C23" s="553"/>
      <c r="D23" s="553"/>
      <c r="E23" s="379"/>
    </row>
    <row r="24" spans="1:5" ht="15.5">
      <c r="A24" s="375" t="s">
        <v>10</v>
      </c>
      <c r="B24" s="375"/>
      <c r="C24" s="380">
        <f>SUM(C10:C23)</f>
        <v>1028740887.17</v>
      </c>
      <c r="D24" s="380">
        <f t="shared" ref="D24:E24" si="0">SUM(D10:D23)</f>
        <v>1028740887.17</v>
      </c>
      <c r="E24" s="380">
        <f t="shared" si="0"/>
        <v>0</v>
      </c>
    </row>
    <row r="25" spans="1:5" ht="15.5">
      <c r="A25" s="326"/>
      <c r="B25" s="326"/>
      <c r="C25" s="362"/>
      <c r="D25" s="362"/>
      <c r="E25" s="381"/>
    </row>
    <row r="28" spans="1:5" ht="34.5" customHeight="1">
      <c r="A28" s="703" t="s">
        <v>677</v>
      </c>
      <c r="B28" s="703"/>
      <c r="C28" s="704"/>
      <c r="D28" s="704"/>
      <c r="E28" s="704"/>
    </row>
  </sheetData>
  <mergeCells count="4">
    <mergeCell ref="A1:E1"/>
    <mergeCell ref="A2:E2"/>
    <mergeCell ref="A3:E3"/>
    <mergeCell ref="A28:E28"/>
  </mergeCells>
  <phoneticPr fontId="9" type="noConversion"/>
  <pageMargins left="0.75" right="0.75" top="1" bottom="1" header="0.5" footer="0.5"/>
  <pageSetup paperSize="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view="pageBreakPreview" zoomScale="130" zoomScaleSheetLayoutView="130" workbookViewId="0">
      <selection activeCell="C24" sqref="C24"/>
    </sheetView>
  </sheetViews>
  <sheetFormatPr defaultColWidth="10.453125" defaultRowHeight="12.5"/>
  <cols>
    <col min="1" max="1" width="18.81640625" customWidth="1"/>
    <col min="2" max="2" width="10.453125" style="208"/>
    <col min="3" max="5" width="14.7265625" customWidth="1"/>
  </cols>
  <sheetData>
    <row r="1" spans="1:5" ht="18">
      <c r="A1" s="706" t="s">
        <v>273</v>
      </c>
      <c r="B1" s="706"/>
      <c r="C1" s="706"/>
      <c r="D1" s="706"/>
      <c r="E1" s="706"/>
    </row>
    <row r="2" spans="1:5" ht="15.5">
      <c r="A2" s="660" t="s">
        <v>289</v>
      </c>
      <c r="B2" s="660"/>
      <c r="C2" s="660"/>
      <c r="D2" s="660"/>
      <c r="E2" s="660"/>
    </row>
    <row r="3" spans="1:5" ht="15.5">
      <c r="A3" s="660" t="s">
        <v>408</v>
      </c>
      <c r="B3" s="660"/>
      <c r="C3" s="660"/>
      <c r="D3" s="660"/>
      <c r="E3" s="660"/>
    </row>
    <row r="4" spans="1:5">
      <c r="C4" s="44"/>
      <c r="D4" s="44"/>
    </row>
    <row r="5" spans="1:5">
      <c r="C5" s="44"/>
      <c r="E5" t="s">
        <v>912</v>
      </c>
    </row>
    <row r="6" spans="1:5" ht="13">
      <c r="A6" s="175" t="s">
        <v>201</v>
      </c>
      <c r="C6" s="44"/>
      <c r="E6" s="44"/>
    </row>
    <row r="7" spans="1:5">
      <c r="C7" s="44"/>
      <c r="E7" t="s">
        <v>911</v>
      </c>
    </row>
    <row r="8" spans="1:5" ht="13" thickBot="1">
      <c r="A8" s="636"/>
      <c r="B8" s="637"/>
      <c r="C8" s="638"/>
      <c r="D8" s="638"/>
      <c r="E8" s="636"/>
    </row>
    <row r="9" spans="1:5" ht="14" thickTop="1" thickBot="1">
      <c r="A9" s="634" t="s">
        <v>291</v>
      </c>
      <c r="B9" s="634" t="s">
        <v>516</v>
      </c>
      <c r="C9" s="635" t="s">
        <v>517</v>
      </c>
      <c r="D9" s="635" t="s">
        <v>518</v>
      </c>
      <c r="E9" s="634" t="s">
        <v>8</v>
      </c>
    </row>
    <row r="10" spans="1:5" ht="13" thickTop="1">
      <c r="A10" s="629" t="s">
        <v>402</v>
      </c>
      <c r="B10" s="630">
        <v>68</v>
      </c>
      <c r="C10" s="631">
        <v>542602403.64999998</v>
      </c>
      <c r="D10" s="631"/>
      <c r="E10" s="631"/>
    </row>
    <row r="11" spans="1:5">
      <c r="A11" s="618" t="s">
        <v>422</v>
      </c>
      <c r="B11" s="627">
        <v>31</v>
      </c>
      <c r="C11" s="619"/>
      <c r="D11" s="619">
        <v>0</v>
      </c>
      <c r="E11" s="619"/>
    </row>
    <row r="12" spans="1:5">
      <c r="A12" s="618" t="s">
        <v>244</v>
      </c>
      <c r="B12" s="627">
        <v>32</v>
      </c>
      <c r="C12" s="619"/>
      <c r="D12" s="619">
        <v>0</v>
      </c>
      <c r="E12" s="619"/>
    </row>
    <row r="13" spans="1:5">
      <c r="A13" s="618" t="s">
        <v>245</v>
      </c>
      <c r="B13" s="627">
        <v>33</v>
      </c>
      <c r="C13" s="619"/>
      <c r="D13" s="619">
        <v>0</v>
      </c>
      <c r="E13" s="619"/>
    </row>
    <row r="14" spans="1:5">
      <c r="A14" s="618" t="s">
        <v>246</v>
      </c>
      <c r="B14" s="627">
        <v>34</v>
      </c>
      <c r="C14" s="619"/>
      <c r="D14" s="619">
        <v>0</v>
      </c>
      <c r="E14" s="619"/>
    </row>
    <row r="15" spans="1:5">
      <c r="A15" s="618" t="s">
        <v>423</v>
      </c>
      <c r="B15" s="627">
        <v>35</v>
      </c>
      <c r="C15" s="619"/>
      <c r="D15" s="619">
        <v>0</v>
      </c>
      <c r="E15" s="619"/>
    </row>
    <row r="16" spans="1:5">
      <c r="A16" s="618" t="s">
        <v>248</v>
      </c>
      <c r="B16" s="627">
        <v>36</v>
      </c>
      <c r="C16" s="619"/>
      <c r="D16" s="619">
        <v>0</v>
      </c>
      <c r="E16" s="619"/>
    </row>
    <row r="17" spans="1:5">
      <c r="A17" s="618" t="s">
        <v>209</v>
      </c>
      <c r="B17" s="627">
        <v>37</v>
      </c>
      <c r="C17" s="619"/>
      <c r="D17" s="619">
        <v>0</v>
      </c>
      <c r="E17" s="619"/>
    </row>
    <row r="18" spans="1:5">
      <c r="A18" s="618" t="s">
        <v>250</v>
      </c>
      <c r="B18" s="627">
        <v>38</v>
      </c>
      <c r="C18" s="619"/>
      <c r="D18" s="619">
        <v>0</v>
      </c>
      <c r="E18" s="619"/>
    </row>
    <row r="19" spans="1:5">
      <c r="A19" s="618" t="s">
        <v>425</v>
      </c>
      <c r="B19" s="627">
        <v>39</v>
      </c>
      <c r="C19" s="619"/>
      <c r="D19" s="619"/>
      <c r="E19" s="619"/>
    </row>
    <row r="20" spans="1:5">
      <c r="A20" s="618" t="s">
        <v>210</v>
      </c>
      <c r="B20" s="627">
        <v>40</v>
      </c>
      <c r="C20" s="619"/>
      <c r="D20" s="619">
        <v>525311744.47000003</v>
      </c>
      <c r="E20" s="619"/>
    </row>
    <row r="21" spans="1:5">
      <c r="A21" s="618" t="s">
        <v>252</v>
      </c>
      <c r="B21" s="627">
        <v>41</v>
      </c>
      <c r="C21" s="619"/>
      <c r="D21" s="619">
        <v>0</v>
      </c>
      <c r="E21" s="619"/>
    </row>
    <row r="22" spans="1:5">
      <c r="A22" s="618" t="s">
        <v>426</v>
      </c>
      <c r="B22" s="627">
        <v>42</v>
      </c>
      <c r="C22" s="619"/>
      <c r="D22" s="619">
        <v>0</v>
      </c>
      <c r="E22" s="619"/>
    </row>
    <row r="23" spans="1:5">
      <c r="A23" s="618" t="s">
        <v>212</v>
      </c>
      <c r="B23" s="627">
        <v>43</v>
      </c>
      <c r="C23" s="619"/>
      <c r="D23" s="619">
        <v>0</v>
      </c>
      <c r="E23" s="619"/>
    </row>
    <row r="24" spans="1:5">
      <c r="A24" s="618" t="s">
        <v>213</v>
      </c>
      <c r="B24" s="627">
        <v>44</v>
      </c>
      <c r="C24" s="619"/>
      <c r="D24" s="619">
        <v>0</v>
      </c>
      <c r="E24" s="619"/>
    </row>
    <row r="25" spans="1:5">
      <c r="A25" s="618" t="s">
        <v>427</v>
      </c>
      <c r="B25" s="627">
        <v>45</v>
      </c>
      <c r="C25" s="619"/>
      <c r="D25" s="619">
        <v>0</v>
      </c>
      <c r="E25" s="619"/>
    </row>
    <row r="26" spans="1:5">
      <c r="A26" s="618" t="s">
        <v>214</v>
      </c>
      <c r="B26" s="627">
        <v>46</v>
      </c>
      <c r="C26" s="619"/>
      <c r="D26" s="619">
        <v>0</v>
      </c>
      <c r="E26" s="619"/>
    </row>
    <row r="27" spans="1:5">
      <c r="A27" s="618" t="s">
        <v>215</v>
      </c>
      <c r="B27" s="627">
        <v>47</v>
      </c>
      <c r="C27" s="619"/>
      <c r="D27" s="619">
        <v>0</v>
      </c>
      <c r="E27" s="619"/>
    </row>
    <row r="28" spans="1:5">
      <c r="A28" s="618" t="s">
        <v>347</v>
      </c>
      <c r="B28" s="627">
        <v>48</v>
      </c>
      <c r="C28" s="619"/>
      <c r="D28" s="619">
        <v>0</v>
      </c>
      <c r="E28" s="619"/>
    </row>
    <row r="29" spans="1:5">
      <c r="A29" s="618" t="s">
        <v>216</v>
      </c>
      <c r="B29" s="627">
        <v>49</v>
      </c>
      <c r="C29" s="619"/>
      <c r="D29" s="619">
        <v>0</v>
      </c>
      <c r="E29" s="619"/>
    </row>
    <row r="30" spans="1:5">
      <c r="A30" s="618" t="s">
        <v>428</v>
      </c>
      <c r="B30" s="627">
        <v>50</v>
      </c>
      <c r="C30" s="619"/>
      <c r="D30" s="619">
        <v>0</v>
      </c>
      <c r="E30" s="619"/>
    </row>
    <row r="31" spans="1:5" ht="13" thickBot="1">
      <c r="A31" s="619" t="s">
        <v>649</v>
      </c>
      <c r="B31" s="627">
        <v>75</v>
      </c>
      <c r="C31" s="619"/>
      <c r="D31" s="619">
        <v>17290659.18</v>
      </c>
      <c r="E31" s="618"/>
    </row>
    <row r="32" spans="1:5" s="175" customFormat="1" ht="13.5" thickBot="1">
      <c r="A32" s="708" t="s">
        <v>914</v>
      </c>
      <c r="B32" s="709"/>
      <c r="C32" s="632">
        <f>SUM(C10:C31)</f>
        <v>542602403.64999998</v>
      </c>
      <c r="D32" s="632">
        <f>SUM(D10:D31)</f>
        <v>542602403.64999998</v>
      </c>
      <c r="E32" s="633">
        <f>C32-D32</f>
        <v>0</v>
      </c>
    </row>
    <row r="33" spans="1:6">
      <c r="C33" s="44"/>
      <c r="D33" s="44"/>
    </row>
    <row r="34" spans="1:6" ht="30.75" customHeight="1">
      <c r="A34" s="707" t="s">
        <v>913</v>
      </c>
      <c r="B34" s="707"/>
      <c r="C34" s="707"/>
      <c r="D34" s="707"/>
      <c r="E34" s="707"/>
      <c r="F34" s="628"/>
    </row>
    <row r="35" spans="1:6">
      <c r="C35" s="44"/>
      <c r="D35" s="44"/>
    </row>
    <row r="36" spans="1:6">
      <c r="C36" s="44"/>
      <c r="D36" s="44"/>
    </row>
    <row r="37" spans="1:6">
      <c r="C37" s="44"/>
      <c r="D37" s="44"/>
    </row>
    <row r="38" spans="1:6">
      <c r="C38" s="44"/>
      <c r="D38" s="44"/>
    </row>
    <row r="39" spans="1:6">
      <c r="B39" s="254"/>
      <c r="C39" s="44"/>
      <c r="D39" s="44"/>
    </row>
    <row r="40" spans="1:6">
      <c r="B40" s="254"/>
      <c r="C40" s="44"/>
      <c r="D40" s="44"/>
    </row>
    <row r="41" spans="1:6">
      <c r="B41" s="254"/>
      <c r="C41" s="44"/>
      <c r="D41" s="44"/>
    </row>
    <row r="42" spans="1:6">
      <c r="B42" s="254"/>
      <c r="C42" s="44"/>
      <c r="D42" s="44"/>
    </row>
    <row r="43" spans="1:6">
      <c r="B43" s="254"/>
      <c r="C43" s="44"/>
      <c r="D43" s="44"/>
    </row>
    <row r="44" spans="1:6">
      <c r="B44" s="254"/>
      <c r="C44" s="44"/>
      <c r="D44" s="44"/>
    </row>
  </sheetData>
  <mergeCells count="5">
    <mergeCell ref="A1:E1"/>
    <mergeCell ref="A2:E2"/>
    <mergeCell ref="A3:E3"/>
    <mergeCell ref="A34:E34"/>
    <mergeCell ref="A32:B32"/>
  </mergeCells>
  <pageMargins left="1" right="1" top="1" bottom="1" header="0.5" footer="0.5"/>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workbookViewId="0">
      <selection activeCell="A55" sqref="A55:F58"/>
    </sheetView>
  </sheetViews>
  <sheetFormatPr defaultRowHeight="12.5"/>
  <cols>
    <col min="1" max="1" width="3.26953125" bestFit="1" customWidth="1"/>
    <col min="2" max="2" width="12" customWidth="1"/>
    <col min="3" max="3" width="13.7265625" customWidth="1"/>
    <col min="4" max="6" width="14" bestFit="1" customWidth="1"/>
  </cols>
  <sheetData>
    <row r="1" spans="1:6">
      <c r="A1" s="151" t="s">
        <v>273</v>
      </c>
      <c r="B1" s="151"/>
      <c r="C1" s="151"/>
      <c r="D1" s="151"/>
      <c r="E1" s="151"/>
      <c r="F1" s="151"/>
    </row>
    <row r="2" spans="1:6" ht="17.5">
      <c r="A2" s="673" t="s">
        <v>713</v>
      </c>
      <c r="B2" s="673"/>
      <c r="C2" s="673"/>
      <c r="D2" s="673"/>
      <c r="E2" s="673"/>
      <c r="F2" s="673"/>
    </row>
    <row r="3" spans="1:6">
      <c r="A3" s="674" t="s">
        <v>483</v>
      </c>
      <c r="B3" s="674"/>
      <c r="C3" s="674"/>
      <c r="D3" s="674"/>
      <c r="E3" s="674"/>
      <c r="F3" s="674"/>
    </row>
    <row r="4" spans="1:6">
      <c r="A4" s="674" t="s">
        <v>714</v>
      </c>
      <c r="B4" s="674"/>
      <c r="C4" s="674"/>
      <c r="D4" s="674"/>
      <c r="E4" s="674"/>
      <c r="F4" s="674"/>
    </row>
    <row r="5" spans="1:6" ht="15.5">
      <c r="A5" s="717"/>
      <c r="B5" s="717" t="s">
        <v>425</v>
      </c>
      <c r="C5" s="717"/>
      <c r="D5" s="717"/>
      <c r="E5" s="717" t="s">
        <v>715</v>
      </c>
      <c r="F5" s="718" t="s">
        <v>716</v>
      </c>
    </row>
    <row r="6" spans="1:6" ht="15.5">
      <c r="A6" s="26" t="s">
        <v>717</v>
      </c>
      <c r="B6" s="26"/>
      <c r="C6" s="26"/>
      <c r="D6" s="26"/>
      <c r="E6" s="386"/>
      <c r="F6" s="151"/>
    </row>
    <row r="7" spans="1:6" ht="13" thickBot="1">
      <c r="A7" s="710" t="s">
        <v>205</v>
      </c>
      <c r="B7" s="711" t="s">
        <v>718</v>
      </c>
      <c r="C7" s="712"/>
      <c r="D7" s="712" t="s">
        <v>8</v>
      </c>
      <c r="E7" s="711"/>
      <c r="F7" s="712" t="s">
        <v>10</v>
      </c>
    </row>
    <row r="8" spans="1:6" ht="13.5" thickTop="1" thickBot="1">
      <c r="A8" s="387" t="s">
        <v>131</v>
      </c>
      <c r="B8" s="388" t="s">
        <v>544</v>
      </c>
      <c r="C8" s="389"/>
      <c r="D8" s="389"/>
      <c r="E8" s="114"/>
      <c r="F8" s="390"/>
    </row>
    <row r="9" spans="1:6" ht="13.5" thickTop="1">
      <c r="A9" s="391" t="s">
        <v>139</v>
      </c>
      <c r="B9" s="50" t="s">
        <v>719</v>
      </c>
      <c r="C9" s="52"/>
      <c r="D9" s="392"/>
      <c r="E9" s="52"/>
      <c r="F9" s="393"/>
    </row>
    <row r="10" spans="1:6" ht="13">
      <c r="A10" s="394" t="s">
        <v>140</v>
      </c>
      <c r="B10" s="56" t="s">
        <v>546</v>
      </c>
      <c r="C10" s="58"/>
      <c r="D10" s="395"/>
      <c r="E10" s="58"/>
      <c r="F10" s="396"/>
    </row>
    <row r="11" spans="1:6" ht="13">
      <c r="A11" s="394" t="s">
        <v>141</v>
      </c>
      <c r="B11" s="56" t="s">
        <v>547</v>
      </c>
      <c r="C11" s="58"/>
      <c r="D11" s="576"/>
      <c r="E11" s="58"/>
      <c r="F11" s="396"/>
    </row>
    <row r="12" spans="1:6" ht="13">
      <c r="A12" s="394" t="s">
        <v>142</v>
      </c>
      <c r="B12" s="56" t="s">
        <v>720</v>
      </c>
      <c r="C12" s="58"/>
      <c r="D12" s="58"/>
      <c r="E12" s="58"/>
      <c r="F12" s="396"/>
    </row>
    <row r="13" spans="1:6" ht="13">
      <c r="A13" s="394" t="s">
        <v>143</v>
      </c>
      <c r="B13" s="56" t="s">
        <v>549</v>
      </c>
      <c r="C13" s="56"/>
      <c r="D13" s="576"/>
      <c r="E13" s="58"/>
      <c r="F13" s="396"/>
    </row>
    <row r="14" spans="1:6" ht="13">
      <c r="A14" s="394" t="s">
        <v>144</v>
      </c>
      <c r="B14" s="56" t="s">
        <v>550</v>
      </c>
      <c r="C14" s="58"/>
      <c r="D14" s="56"/>
      <c r="E14" s="58"/>
      <c r="F14" s="396"/>
    </row>
    <row r="15" spans="1:6" ht="13">
      <c r="A15" s="394" t="s">
        <v>145</v>
      </c>
      <c r="B15" s="56" t="s">
        <v>721</v>
      </c>
      <c r="C15" s="58"/>
      <c r="D15" s="58"/>
      <c r="E15" s="58"/>
      <c r="F15" s="396"/>
    </row>
    <row r="16" spans="1:6" ht="13">
      <c r="A16" s="394" t="s">
        <v>146</v>
      </c>
      <c r="B16" s="56" t="s">
        <v>552</v>
      </c>
      <c r="C16" s="58"/>
      <c r="D16" s="46"/>
      <c r="E16" s="58"/>
      <c r="F16" s="396"/>
    </row>
    <row r="17" spans="1:6" ht="13">
      <c r="A17" s="394" t="s">
        <v>147</v>
      </c>
      <c r="B17" s="56" t="s">
        <v>553</v>
      </c>
      <c r="C17" s="58"/>
      <c r="D17" s="46"/>
      <c r="E17" s="58"/>
      <c r="F17" s="396"/>
    </row>
    <row r="18" spans="1:6" ht="13">
      <c r="A18" s="394" t="s">
        <v>148</v>
      </c>
      <c r="B18" s="56" t="s">
        <v>722</v>
      </c>
      <c r="C18" s="58"/>
      <c r="D18" s="46"/>
      <c r="E18" s="58"/>
      <c r="F18" s="396"/>
    </row>
    <row r="19" spans="1:6" ht="13">
      <c r="A19" s="394" t="s">
        <v>149</v>
      </c>
      <c r="B19" s="56" t="s">
        <v>555</v>
      </c>
      <c r="C19" s="58"/>
      <c r="D19" s="46"/>
      <c r="E19" s="58"/>
      <c r="F19" s="396"/>
    </row>
    <row r="20" spans="1:6" ht="13">
      <c r="A20" s="394" t="s">
        <v>150</v>
      </c>
      <c r="B20" s="56" t="s">
        <v>556</v>
      </c>
      <c r="C20" s="58"/>
      <c r="D20" s="42"/>
      <c r="E20" s="58"/>
      <c r="F20" s="396"/>
    </row>
    <row r="21" spans="1:6" ht="13">
      <c r="A21" s="394" t="s">
        <v>151</v>
      </c>
      <c r="B21" s="56" t="s">
        <v>557</v>
      </c>
      <c r="C21" s="58"/>
      <c r="D21" s="56"/>
      <c r="E21" s="58"/>
      <c r="F21" s="396"/>
    </row>
    <row r="22" spans="1:6" ht="13">
      <c r="A22" s="394" t="s">
        <v>152</v>
      </c>
      <c r="B22" s="56" t="s">
        <v>558</v>
      </c>
      <c r="C22" s="58"/>
      <c r="D22" s="58"/>
      <c r="E22" s="58"/>
      <c r="F22" s="396"/>
    </row>
    <row r="23" spans="1:6" ht="13">
      <c r="A23" s="394" t="s">
        <v>162</v>
      </c>
      <c r="B23" s="56" t="s">
        <v>559</v>
      </c>
      <c r="C23" s="58"/>
      <c r="D23" s="46"/>
      <c r="E23" s="58"/>
      <c r="F23" s="396"/>
    </row>
    <row r="24" spans="1:6" ht="13">
      <c r="A24" s="394" t="s">
        <v>154</v>
      </c>
      <c r="B24" s="56" t="s">
        <v>560</v>
      </c>
      <c r="C24" s="58"/>
      <c r="D24" s="46"/>
      <c r="E24" s="58"/>
      <c r="F24" s="396"/>
    </row>
    <row r="25" spans="1:6" ht="13">
      <c r="A25" s="394" t="s">
        <v>155</v>
      </c>
      <c r="B25" s="56" t="s">
        <v>561</v>
      </c>
      <c r="C25" s="58"/>
      <c r="D25" s="42"/>
      <c r="E25" s="58"/>
      <c r="F25" s="396"/>
    </row>
    <row r="26" spans="1:6" ht="13">
      <c r="A26" s="394" t="s">
        <v>156</v>
      </c>
      <c r="B26" s="56" t="s">
        <v>562</v>
      </c>
      <c r="C26" s="58"/>
      <c r="D26" s="56"/>
      <c r="E26" s="58"/>
      <c r="F26" s="396"/>
    </row>
    <row r="27" spans="1:6" ht="13">
      <c r="A27" s="394" t="s">
        <v>157</v>
      </c>
      <c r="B27" s="56" t="s">
        <v>723</v>
      </c>
      <c r="C27" s="58"/>
      <c r="D27" s="56"/>
      <c r="E27" s="58"/>
      <c r="F27" s="396"/>
    </row>
    <row r="28" spans="1:6" ht="13">
      <c r="A28" s="394" t="s">
        <v>158</v>
      </c>
      <c r="B28" s="56" t="s">
        <v>564</v>
      </c>
      <c r="C28" s="58"/>
      <c r="D28" s="56"/>
      <c r="E28" s="58"/>
      <c r="F28" s="396"/>
    </row>
    <row r="29" spans="1:6" ht="13">
      <c r="A29" s="394" t="s">
        <v>160</v>
      </c>
      <c r="B29" s="56" t="s">
        <v>565</v>
      </c>
      <c r="C29" s="58"/>
      <c r="D29" s="58"/>
      <c r="E29" s="58"/>
      <c r="F29" s="396"/>
    </row>
    <row r="30" spans="1:6" ht="13">
      <c r="A30" s="394" t="s">
        <v>132</v>
      </c>
      <c r="B30" s="56" t="s">
        <v>566</v>
      </c>
      <c r="C30" s="58"/>
      <c r="D30" s="46"/>
      <c r="E30" s="58"/>
      <c r="F30" s="396"/>
    </row>
    <row r="31" spans="1:6" ht="13">
      <c r="A31" s="394" t="s">
        <v>133</v>
      </c>
      <c r="B31" s="56" t="s">
        <v>567</v>
      </c>
      <c r="C31" s="58"/>
      <c r="D31" s="46"/>
      <c r="E31" s="58"/>
      <c r="F31" s="396"/>
    </row>
    <row r="32" spans="1:6" ht="13">
      <c r="A32" s="394" t="s">
        <v>134</v>
      </c>
      <c r="B32" s="56" t="s">
        <v>568</v>
      </c>
      <c r="C32" s="58"/>
      <c r="D32" s="42"/>
      <c r="E32" s="58"/>
      <c r="F32" s="396"/>
    </row>
    <row r="33" spans="1:6" ht="13">
      <c r="A33" s="394" t="s">
        <v>180</v>
      </c>
      <c r="B33" s="56" t="s">
        <v>569</v>
      </c>
      <c r="C33" s="58"/>
      <c r="D33" s="56"/>
      <c r="E33" s="58"/>
      <c r="F33" s="396"/>
    </row>
    <row r="34" spans="1:6" ht="13">
      <c r="A34" s="394" t="s">
        <v>181</v>
      </c>
      <c r="B34" s="56" t="s">
        <v>570</v>
      </c>
      <c r="C34" s="58"/>
      <c r="D34" s="58"/>
      <c r="E34" s="58"/>
      <c r="F34" s="396"/>
    </row>
    <row r="35" spans="1:6" ht="13">
      <c r="A35" s="394" t="s">
        <v>182</v>
      </c>
      <c r="B35" s="56" t="s">
        <v>571</v>
      </c>
      <c r="C35" s="58"/>
      <c r="D35" s="42"/>
      <c r="E35" s="58"/>
      <c r="F35" s="396"/>
    </row>
    <row r="36" spans="1:6" ht="13">
      <c r="A36" s="394" t="s">
        <v>183</v>
      </c>
      <c r="B36" s="56" t="s">
        <v>572</v>
      </c>
      <c r="C36" s="58"/>
      <c r="D36" s="58"/>
      <c r="E36" s="58"/>
      <c r="F36" s="396"/>
    </row>
    <row r="37" spans="1:6" ht="13">
      <c r="A37" s="394" t="s">
        <v>185</v>
      </c>
      <c r="B37" s="56" t="s">
        <v>573</v>
      </c>
      <c r="C37" s="58"/>
      <c r="D37" s="395"/>
      <c r="E37" s="58"/>
      <c r="F37" s="396"/>
    </row>
    <row r="38" spans="1:6" ht="13">
      <c r="A38" s="394" t="s">
        <v>186</v>
      </c>
      <c r="B38" s="56" t="s">
        <v>574</v>
      </c>
      <c r="C38" s="58"/>
      <c r="D38" s="395"/>
      <c r="E38" s="58"/>
      <c r="F38" s="396"/>
    </row>
    <row r="39" spans="1:6" ht="13">
      <c r="A39" s="394" t="s">
        <v>187</v>
      </c>
      <c r="B39" s="56" t="s">
        <v>575</v>
      </c>
      <c r="C39" s="58"/>
      <c r="D39" s="46"/>
      <c r="E39" s="58"/>
      <c r="F39" s="396"/>
    </row>
    <row r="40" spans="1:6" ht="13">
      <c r="A40" s="394" t="s">
        <v>190</v>
      </c>
      <c r="B40" s="56" t="s">
        <v>576</v>
      </c>
      <c r="C40" s="58"/>
      <c r="D40" s="42"/>
      <c r="E40" s="58"/>
      <c r="F40" s="396"/>
    </row>
    <row r="41" spans="1:6" ht="13">
      <c r="A41" s="394" t="s">
        <v>197</v>
      </c>
      <c r="B41" s="56" t="s">
        <v>577</v>
      </c>
      <c r="C41" s="58"/>
      <c r="D41" s="56"/>
      <c r="E41" s="58"/>
      <c r="F41" s="396"/>
    </row>
    <row r="42" spans="1:6" ht="13">
      <c r="A42" s="394" t="s">
        <v>164</v>
      </c>
      <c r="B42" s="56" t="s">
        <v>578</v>
      </c>
      <c r="C42" s="58"/>
      <c r="D42" s="56"/>
      <c r="E42" s="58"/>
      <c r="F42" s="396"/>
    </row>
    <row r="43" spans="1:6" ht="13">
      <c r="A43" s="394" t="s">
        <v>178</v>
      </c>
      <c r="B43" s="56" t="s">
        <v>579</v>
      </c>
      <c r="C43" s="58"/>
      <c r="D43" s="58"/>
      <c r="E43" s="58"/>
      <c r="F43" s="396"/>
    </row>
    <row r="44" spans="1:6" ht="13">
      <c r="A44" s="394" t="s">
        <v>135</v>
      </c>
      <c r="B44" s="56" t="s">
        <v>580</v>
      </c>
      <c r="C44" s="58"/>
      <c r="D44" s="395"/>
      <c r="E44" s="58"/>
      <c r="F44" s="396"/>
    </row>
    <row r="45" spans="1:6" ht="13">
      <c r="A45" s="394" t="s">
        <v>136</v>
      </c>
      <c r="B45" s="56" t="s">
        <v>581</v>
      </c>
      <c r="C45" s="58"/>
      <c r="D45" s="395"/>
      <c r="E45" s="58"/>
      <c r="F45" s="396"/>
    </row>
    <row r="46" spans="1:6" ht="13">
      <c r="A46" s="394" t="s">
        <v>137</v>
      </c>
      <c r="B46" s="56" t="s">
        <v>724</v>
      </c>
      <c r="C46" s="58"/>
      <c r="D46" s="395"/>
      <c r="E46" s="58"/>
      <c r="F46" s="396"/>
    </row>
    <row r="47" spans="1:6" ht="13">
      <c r="A47" s="394" t="s">
        <v>179</v>
      </c>
      <c r="B47" s="56" t="s">
        <v>583</v>
      </c>
      <c r="C47" s="58"/>
      <c r="D47" s="395"/>
      <c r="E47" s="58"/>
      <c r="F47" s="396"/>
    </row>
    <row r="48" spans="1:6" ht="13">
      <c r="A48" s="394" t="s">
        <v>165</v>
      </c>
      <c r="B48" s="56" t="s">
        <v>584</v>
      </c>
      <c r="C48" s="58"/>
      <c r="D48" s="42"/>
      <c r="E48" s="58"/>
      <c r="F48" s="396"/>
    </row>
    <row r="49" spans="1:6" ht="13">
      <c r="A49" s="394" t="s">
        <v>166</v>
      </c>
      <c r="B49" s="56" t="s">
        <v>585</v>
      </c>
      <c r="C49" s="58"/>
      <c r="D49" s="56"/>
      <c r="E49" s="58"/>
      <c r="F49" s="396"/>
    </row>
    <row r="50" spans="1:6" ht="13">
      <c r="A50" s="394" t="s">
        <v>167</v>
      </c>
      <c r="B50" s="56" t="s">
        <v>586</v>
      </c>
      <c r="C50" s="58"/>
      <c r="D50" s="58"/>
      <c r="E50" s="58"/>
      <c r="F50" s="396"/>
    </row>
    <row r="51" spans="1:6" ht="13">
      <c r="A51" s="394" t="s">
        <v>168</v>
      </c>
      <c r="B51" s="56" t="s">
        <v>587</v>
      </c>
      <c r="C51" s="58"/>
      <c r="D51" s="46"/>
      <c r="E51" s="58"/>
      <c r="F51" s="396"/>
    </row>
    <row r="52" spans="1:6" ht="13">
      <c r="A52" s="394" t="s">
        <v>169</v>
      </c>
      <c r="B52" s="56" t="s">
        <v>588</v>
      </c>
      <c r="C52" s="58"/>
      <c r="D52" s="46"/>
      <c r="E52" s="58"/>
      <c r="F52" s="396"/>
    </row>
    <row r="53" spans="1:6" ht="13.5" thickBot="1">
      <c r="A53" s="54" t="s">
        <v>589</v>
      </c>
      <c r="B53" s="102"/>
      <c r="C53" s="98"/>
      <c r="D53" s="397"/>
      <c r="E53" s="98"/>
      <c r="F53" s="396"/>
    </row>
    <row r="54" spans="1:6" ht="14" thickTop="1" thickBot="1">
      <c r="A54" s="713"/>
      <c r="B54" s="714"/>
      <c r="C54" s="577"/>
      <c r="D54" s="577"/>
      <c r="E54" s="577"/>
      <c r="F54" s="398"/>
    </row>
    <row r="55" spans="1:6" ht="13.5" thickTop="1" thickBot="1">
      <c r="A55" s="188"/>
      <c r="B55" s="188"/>
      <c r="C55" s="188" t="s">
        <v>488</v>
      </c>
      <c r="D55" s="188" t="s">
        <v>281</v>
      </c>
      <c r="E55" s="188" t="s">
        <v>282</v>
      </c>
      <c r="F55" s="455"/>
    </row>
    <row r="56" spans="1:6" ht="13.5" thickTop="1" thickBot="1">
      <c r="A56" s="399">
        <v>1</v>
      </c>
      <c r="B56" s="399" t="s">
        <v>725</v>
      </c>
      <c r="C56" s="399">
        <v>67</v>
      </c>
      <c r="D56" s="578">
        <v>9354449.9999999963</v>
      </c>
      <c r="E56" s="399"/>
      <c r="F56" s="456"/>
    </row>
    <row r="57" spans="1:6" ht="13.5" thickTop="1" thickBot="1">
      <c r="A57" s="154">
        <v>2</v>
      </c>
      <c r="B57" s="579" t="s">
        <v>726</v>
      </c>
      <c r="C57" s="580">
        <v>39</v>
      </c>
      <c r="D57" s="581"/>
      <c r="E57" s="582">
        <v>9354449.9999999963</v>
      </c>
      <c r="F57" s="583"/>
    </row>
    <row r="58" spans="1:6" ht="13.5" thickTop="1" thickBot="1">
      <c r="A58" s="69"/>
      <c r="B58" s="481" t="s">
        <v>727</v>
      </c>
      <c r="C58" s="481"/>
      <c r="D58" s="584">
        <v>9354449.9999999963</v>
      </c>
      <c r="E58" s="584">
        <v>9354449.9999999963</v>
      </c>
      <c r="F58" s="457">
        <v>0</v>
      </c>
    </row>
    <row r="59" spans="1:6" ht="12.75" customHeight="1" thickTop="1">
      <c r="A59" t="s">
        <v>728</v>
      </c>
      <c r="B59" s="253"/>
      <c r="C59" s="253"/>
      <c r="D59" s="175"/>
      <c r="E59" s="175"/>
    </row>
    <row r="60" spans="1:6">
      <c r="A60" s="715"/>
      <c r="B60" s="716"/>
      <c r="C60" s="716"/>
      <c r="D60" s="716"/>
      <c r="E60" s="716"/>
      <c r="F60" s="716"/>
    </row>
    <row r="62" spans="1:6">
      <c r="F62" s="44"/>
    </row>
  </sheetData>
  <mergeCells count="7">
    <mergeCell ref="A7:F7"/>
    <mergeCell ref="A54:B54"/>
    <mergeCell ref="A60:F60"/>
    <mergeCell ref="A2:F2"/>
    <mergeCell ref="A3:F3"/>
    <mergeCell ref="A4:F4"/>
    <mergeCell ref="A5:F5"/>
  </mergeCells>
  <phoneticPr fontId="9"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JV (2-22)</vt:lpstr>
      <vt:lpstr>JV-23</vt:lpstr>
      <vt:lpstr>JV-24</vt:lpstr>
      <vt:lpstr>JV-25</vt:lpstr>
      <vt:lpstr>JV (26-34)</vt:lpstr>
      <vt:lpstr>JV-(37-38)</vt:lpstr>
      <vt:lpstr>JV-35</vt:lpstr>
      <vt:lpstr>JV-36</vt:lpstr>
      <vt:lpstr>JV-39</vt:lpstr>
      <vt:lpstr>JV 40</vt:lpstr>
      <vt:lpstr>JV(46-53)</vt:lpstr>
      <vt:lpstr>JV(54-63)</vt:lpstr>
      <vt:lpstr>JV-69</vt:lpstr>
      <vt:lpstr>JV-70</vt:lpstr>
      <vt:lpstr>JV-71, 72</vt:lpstr>
      <vt:lpstr>JV(41-45)</vt:lpstr>
      <vt:lpstr>JV-1 (Open)-2022</vt:lpstr>
      <vt:lpstr>GL-22</vt:lpstr>
      <vt:lpstr>Trial Bal-22</vt:lpstr>
      <vt:lpstr>Due to due</vt:lpstr>
      <vt:lpstr>k3275.</vt:lpstr>
      <vt:lpstr>'Due to due'!Print_Area</vt:lpstr>
      <vt:lpstr>'GL-22'!Print_Area</vt:lpstr>
      <vt:lpstr>'JV-36'!Print_Area</vt:lpstr>
      <vt:lpstr>'Trial Bal-22'!Print_Area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Zakir Chowdhury</cp:lastModifiedBy>
  <cp:lastPrinted>2023-03-22T08:38:02Z</cp:lastPrinted>
  <dcterms:created xsi:type="dcterms:W3CDTF">1996-10-14T23:33:28Z</dcterms:created>
  <dcterms:modified xsi:type="dcterms:W3CDTF">2023-03-22T08:44:12Z</dcterms:modified>
</cp:coreProperties>
</file>