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Project\BISDP\SBC\COA\22-03-2023\SBC RI Data\"/>
    </mc:Choice>
  </mc:AlternateContent>
  <xr:revisionPtr revIDLastSave="0" documentId="13_ncr:1_{8C3818BC-6EA5-4057-AFE6-56147773C5C8}" xr6:coauthVersionLast="47" xr6:coauthVersionMax="47" xr10:uidLastSave="{00000000-0000-0000-0000-000000000000}"/>
  <bookViews>
    <workbookView xWindow="11424" yWindow="0" windowWidth="11712" windowHeight="13056" activeTab="1" xr2:uid="{00000000-000D-0000-FFFF-FFFF00000000}"/>
  </bookViews>
  <sheets>
    <sheet name="GL=22" sheetId="1" r:id="rId1"/>
    <sheet name="Trial Balance-22" sheetId="2" r:id="rId2"/>
    <sheet name="Outward Business" sheetId="3" r:id="rId3"/>
    <sheet name="Engg. Sur. JV-04" sheetId="4" r:id="rId4"/>
    <sheet name="RI Commision" sheetId="5" r:id="rId5"/>
    <sheet name="Business" sheetId="6" r:id="rId6"/>
  </sheets>
  <definedNames>
    <definedName name="_xlnm.Print_Area" localSheetId="5">Business!$A$1:$G$21</definedName>
    <definedName name="_xlnm.Print_Area" localSheetId="3">'Engg. Sur. JV-04'!$A$1:$I$42</definedName>
    <definedName name="_xlnm.Print_Area" localSheetId="0">'GL=22'!$A$1:$F$3213</definedName>
    <definedName name="_xlnm.Print_Area" localSheetId="2">'Outward Business'!$A$1:$H$22</definedName>
    <definedName name="_xlnm.Print_Area" localSheetId="4">'RI Commision'!$A$1:$J$21</definedName>
    <definedName name="_xlnm.Print_Area" localSheetId="1">'Trial Balance-22'!$A$1:$E$73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51" i="1" l="1"/>
  <c r="E3213" i="1" l="1"/>
  <c r="D3213" i="1"/>
  <c r="F3213" i="1" s="1"/>
  <c r="E3133" i="1"/>
  <c r="D3133" i="1"/>
  <c r="F3133" i="1" s="1"/>
  <c r="E3061" i="1"/>
  <c r="D3061" i="1"/>
  <c r="E2991" i="1"/>
  <c r="D2991" i="1"/>
  <c r="E2928" i="1"/>
  <c r="D2928" i="1"/>
  <c r="E2866" i="1"/>
  <c r="D2866" i="1"/>
  <c r="E2829" i="1"/>
  <c r="D2829" i="1"/>
  <c r="F2829" i="1" s="1"/>
  <c r="E2759" i="1"/>
  <c r="F2759" i="1" s="1"/>
  <c r="D2759" i="1"/>
  <c r="E2679" i="1"/>
  <c r="D2679" i="1"/>
  <c r="F2679" i="1" s="1"/>
  <c r="E2620" i="1"/>
  <c r="D2620" i="1"/>
  <c r="F2620" i="1" s="1"/>
  <c r="E2552" i="1"/>
  <c r="D2552" i="1"/>
  <c r="F2552" i="1" s="1"/>
  <c r="E2477" i="1"/>
  <c r="D2477" i="1"/>
  <c r="E2426" i="1"/>
  <c r="D2426" i="1"/>
  <c r="E2356" i="1"/>
  <c r="D2356" i="1"/>
  <c r="D2312" i="1"/>
  <c r="E2312" i="1"/>
  <c r="E2251" i="1"/>
  <c r="F2251" i="1" s="1"/>
  <c r="E2172" i="1"/>
  <c r="D2172" i="1"/>
  <c r="E2117" i="1"/>
  <c r="D2117" i="1"/>
  <c r="E2056" i="1"/>
  <c r="D2056" i="1"/>
  <c r="F2056" i="1" s="1"/>
  <c r="E1974" i="1"/>
  <c r="D1974" i="1"/>
  <c r="E1903" i="1"/>
  <c r="D1903" i="1"/>
  <c r="E1844" i="1"/>
  <c r="D1844" i="1"/>
  <c r="E1795" i="1"/>
  <c r="D1795" i="1"/>
  <c r="F1795" i="1" s="1"/>
  <c r="E1714" i="1"/>
  <c r="D1714" i="1"/>
  <c r="E1669" i="1"/>
  <c r="D1669" i="1"/>
  <c r="E1595" i="1"/>
  <c r="D1595" i="1"/>
  <c r="D1527" i="1"/>
  <c r="E1461" i="1"/>
  <c r="D1461" i="1"/>
  <c r="F1461" i="1" s="1"/>
  <c r="E1411" i="1"/>
  <c r="D1411" i="1"/>
  <c r="E1345" i="1"/>
  <c r="D1345" i="1"/>
  <c r="E1285" i="1"/>
  <c r="D1285" i="1"/>
  <c r="F1285" i="1" s="1"/>
  <c r="E1204" i="1"/>
  <c r="D1204" i="1"/>
  <c r="E1141" i="1"/>
  <c r="D1141" i="1"/>
  <c r="E1081" i="1"/>
  <c r="D1081" i="1"/>
  <c r="E1023" i="1"/>
  <c r="D1023" i="1"/>
  <c r="E826" i="1"/>
  <c r="D826" i="1"/>
  <c r="E703" i="1"/>
  <c r="D703" i="1"/>
  <c r="E640" i="1"/>
  <c r="D640" i="1"/>
  <c r="E574" i="1"/>
  <c r="D574" i="1"/>
  <c r="F574" i="1" s="1"/>
  <c r="E513" i="1"/>
  <c r="D513" i="1"/>
  <c r="E451" i="1"/>
  <c r="D451" i="1"/>
  <c r="E385" i="1"/>
  <c r="D385" i="1"/>
  <c r="E321" i="1"/>
  <c r="D321" i="1"/>
  <c r="F321" i="1" s="1"/>
  <c r="E260" i="1"/>
  <c r="D260" i="1"/>
  <c r="F260" i="1" s="1"/>
  <c r="E229" i="1"/>
  <c r="D229" i="1"/>
  <c r="E138" i="1"/>
  <c r="D138" i="1"/>
  <c r="E86" i="1"/>
  <c r="D86" i="1"/>
  <c r="F86" i="1" s="1"/>
  <c r="E30" i="1"/>
  <c r="D30" i="1"/>
  <c r="F513" i="1" l="1"/>
  <c r="F3061" i="1"/>
  <c r="F138" i="1"/>
  <c r="F2991" i="1"/>
  <c r="F1345" i="1"/>
  <c r="F229" i="1"/>
  <c r="F1669" i="1"/>
  <c r="F451" i="1"/>
  <c r="F1141" i="1"/>
  <c r="F1411" i="1"/>
  <c r="F2172" i="1"/>
  <c r="F1023" i="1"/>
  <c r="F385" i="1"/>
  <c r="F640" i="1"/>
  <c r="F1595" i="1"/>
  <c r="F2117" i="1"/>
  <c r="F2866" i="1"/>
  <c r="F1903" i="1"/>
  <c r="F2928" i="1"/>
  <c r="F2312" i="1"/>
  <c r="F30" i="1"/>
  <c r="F826" i="1"/>
  <c r="F1204" i="1"/>
  <c r="F1714" i="1"/>
  <c r="F1974" i="1"/>
  <c r="F2477" i="1"/>
  <c r="F1081" i="1"/>
  <c r="F703" i="1"/>
  <c r="F1844" i="1"/>
  <c r="F2356" i="1"/>
  <c r="E967" i="1"/>
  <c r="D967" i="1"/>
  <c r="E16" i="2"/>
  <c r="D24" i="2"/>
  <c r="D32" i="2"/>
  <c r="F967" i="1" l="1"/>
  <c r="D35" i="4" l="1"/>
  <c r="I18" i="4"/>
  <c r="I21" i="4" s="1"/>
  <c r="E1527" i="1" l="1"/>
  <c r="F1527" i="1" s="1"/>
  <c r="C18" i="2" l="1"/>
  <c r="E18" i="2" s="1"/>
  <c r="C31" i="2" l="1"/>
  <c r="E777" i="1"/>
  <c r="D777" i="1"/>
  <c r="E31" i="2" l="1"/>
  <c r="E14" i="6" s="1"/>
  <c r="F777" i="1"/>
  <c r="C26" i="2" s="1"/>
  <c r="E26" i="2" s="1"/>
  <c r="E9" i="6" l="1"/>
  <c r="C19" i="2" l="1"/>
  <c r="E19" i="2" s="1"/>
  <c r="E10" i="5" l="1"/>
  <c r="C14" i="2"/>
  <c r="D14" i="2" s="1"/>
  <c r="D13" i="3" s="1"/>
  <c r="C20" i="2"/>
  <c r="E20" i="2" s="1"/>
  <c r="E11" i="5" s="1"/>
  <c r="C11" i="2"/>
  <c r="D11" i="2" s="1"/>
  <c r="D10" i="3" s="1"/>
  <c r="E9" i="5"/>
  <c r="C15" i="2"/>
  <c r="D15" i="2" s="1"/>
  <c r="D14" i="3" s="1"/>
  <c r="C41" i="2" l="1"/>
  <c r="E41" i="2" s="1"/>
  <c r="C47" i="2"/>
  <c r="E47" i="2" s="1"/>
  <c r="C50" i="2"/>
  <c r="E50" i="2" s="1"/>
  <c r="C59" i="2"/>
  <c r="E59" i="2" s="1"/>
  <c r="C65" i="2"/>
  <c r="E65" i="2" s="1"/>
  <c r="C53" i="2"/>
  <c r="D53" i="2" s="1"/>
  <c r="C68" i="2"/>
  <c r="D68" i="2" s="1"/>
  <c r="C46" i="2"/>
  <c r="D46" i="2" s="1"/>
  <c r="C39" i="2"/>
  <c r="E39" i="2" s="1"/>
  <c r="C45" i="2"/>
  <c r="E45" i="2" s="1"/>
  <c r="C66" i="2"/>
  <c r="E66" i="2" s="1"/>
  <c r="C64" i="2"/>
  <c r="D64" i="2" s="1"/>
  <c r="C22" i="2"/>
  <c r="E22" i="2" s="1"/>
  <c r="E13" i="5" s="1"/>
  <c r="C61" i="2"/>
  <c r="E61" i="2" s="1"/>
  <c r="C52" i="2"/>
  <c r="E52" i="2" s="1"/>
  <c r="C48" i="2"/>
  <c r="D48" i="2" s="1"/>
  <c r="C37" i="2"/>
  <c r="E37" i="2" s="1"/>
  <c r="C43" i="2"/>
  <c r="E43" i="2" s="1"/>
  <c r="C55" i="2"/>
  <c r="E55" i="2" s="1"/>
  <c r="F2426" i="1"/>
  <c r="C54" i="2" s="1"/>
  <c r="E54" i="2" s="1"/>
  <c r="C67" i="2"/>
  <c r="D67" i="2" s="1"/>
  <c r="C49" i="2"/>
  <c r="D49" i="2" s="1"/>
  <c r="C51" i="2"/>
  <c r="E51" i="2" s="1"/>
  <c r="C10" i="2"/>
  <c r="C63" i="2"/>
  <c r="D63" i="2" s="1"/>
  <c r="C12" i="2"/>
  <c r="D12" i="2" s="1"/>
  <c r="C30" i="2"/>
  <c r="C34" i="2"/>
  <c r="D34" i="2" s="1"/>
  <c r="C36" i="2"/>
  <c r="D36" i="2" s="1"/>
  <c r="C38" i="2"/>
  <c r="E38" i="2" s="1"/>
  <c r="C40" i="2"/>
  <c r="D40" i="2" s="1"/>
  <c r="C42" i="2"/>
  <c r="D42" i="2" s="1"/>
  <c r="C44" i="2"/>
  <c r="E44" i="2" s="1"/>
  <c r="C60" i="2"/>
  <c r="C21" i="2"/>
  <c r="E21" i="2" s="1"/>
  <c r="E12" i="5" s="1"/>
  <c r="C23" i="2"/>
  <c r="E23" i="2" s="1"/>
  <c r="C29" i="2"/>
  <c r="C62" i="2"/>
  <c r="D62" i="2" s="1"/>
  <c r="C35" i="2"/>
  <c r="E35" i="2" s="1"/>
  <c r="C27" i="2"/>
  <c r="E27" i="2" s="1"/>
  <c r="D56" i="2" l="1"/>
  <c r="E56" i="2"/>
  <c r="E14" i="5"/>
  <c r="E15" i="5" s="1"/>
  <c r="E24" i="2"/>
  <c r="E30" i="2"/>
  <c r="E13" i="6" s="1"/>
  <c r="E29" i="2"/>
  <c r="E12" i="6" s="1"/>
  <c r="E60" i="2"/>
  <c r="E69" i="2" s="1"/>
  <c r="D60" i="2"/>
  <c r="D69" i="2" s="1"/>
  <c r="E10" i="6"/>
  <c r="D11" i="3"/>
  <c r="C24" i="2"/>
  <c r="C56" i="2"/>
  <c r="C13" i="2"/>
  <c r="C16" i="2" s="1"/>
  <c r="C69" i="2"/>
  <c r="D10" i="2"/>
  <c r="D9" i="3" l="1"/>
  <c r="D13" i="2"/>
  <c r="D16" i="2" s="1"/>
  <c r="D70" i="2" s="1"/>
  <c r="D12" i="3" l="1"/>
  <c r="D15" i="3" s="1"/>
  <c r="E70" i="2" l="1"/>
  <c r="E32" i="2"/>
  <c r="E15" i="6"/>
  <c r="E28" i="2"/>
  <c r="E11" i="6"/>
  <c r="C70" i="2"/>
  <c r="D886" i="1"/>
  <c r="F886" i="1"/>
  <c r="C28" i="2"/>
  <c r="C32" i="2"/>
  <c r="E886" i="1"/>
</calcChain>
</file>

<file path=xl/sharedStrings.xml><?xml version="1.0" encoding="utf-8"?>
<sst xmlns="http://schemas.openxmlformats.org/spreadsheetml/2006/main" count="2190" uniqueCount="699">
  <si>
    <t xml:space="preserve">Accounts : Fire Premium </t>
  </si>
  <si>
    <t>Qtr/Month</t>
  </si>
  <si>
    <t>Particulars</t>
  </si>
  <si>
    <t>page No</t>
  </si>
  <si>
    <t>Debit</t>
  </si>
  <si>
    <t>Credit</t>
  </si>
  <si>
    <t>Balance</t>
  </si>
  <si>
    <t>Fire LC Fac Premium</t>
  </si>
  <si>
    <t>Fire FC Fac Premium</t>
  </si>
  <si>
    <t>M&amp;DP (Structured Programme)</t>
  </si>
  <si>
    <t>PR-17</t>
  </si>
  <si>
    <t>PR-19</t>
  </si>
  <si>
    <t>PR-18</t>
  </si>
  <si>
    <t>Fire Risk XL (Adjustment Premium)</t>
  </si>
  <si>
    <t>PR-21</t>
  </si>
  <si>
    <t>Fire Cat XL (Adjustment Premium)</t>
  </si>
  <si>
    <t>Fire Risk XL (M&amp;DP)</t>
  </si>
  <si>
    <t>PR-22</t>
  </si>
  <si>
    <t>Fire Cat XL (M&amp;DP)</t>
  </si>
  <si>
    <t>PR-23</t>
  </si>
  <si>
    <t>PR-88</t>
  </si>
  <si>
    <t>Accounts : Marine Cargo Premium</t>
  </si>
  <si>
    <t>Page No</t>
  </si>
  <si>
    <t>M.Cargo Q/S Premium</t>
  </si>
  <si>
    <t>Marine Cargo XL (M&amp; DP) Premium</t>
  </si>
  <si>
    <t>PR-13</t>
  </si>
  <si>
    <t>M.Cargo fac (BPC) Premium</t>
  </si>
  <si>
    <t xml:space="preserve">      -Do-</t>
  </si>
  <si>
    <t>M.Cargo fac (OBPC) Premium</t>
  </si>
  <si>
    <t xml:space="preserve">       -Do-</t>
  </si>
  <si>
    <t>PR-07</t>
  </si>
  <si>
    <t>PR-09</t>
  </si>
  <si>
    <t>Accounts : Marine Hull Premium</t>
  </si>
  <si>
    <t>Marine Hull Fac Premium</t>
  </si>
  <si>
    <t xml:space="preserve">          -Do-</t>
  </si>
  <si>
    <t>Marine Hull Surplus Premium</t>
  </si>
  <si>
    <t>Accounts :Motor &amp; Misc Premium</t>
  </si>
  <si>
    <t>Misc. Accident Fac Premium</t>
  </si>
  <si>
    <t>PR-42</t>
  </si>
  <si>
    <t>PR-44</t>
  </si>
  <si>
    <t>PR-46</t>
  </si>
  <si>
    <t>Misc. Q/share</t>
  </si>
  <si>
    <t>PR-81</t>
  </si>
  <si>
    <t>Misc. Accident XOL (1st XL)</t>
  </si>
  <si>
    <t>PR-34</t>
  </si>
  <si>
    <t>Do</t>
  </si>
  <si>
    <t>Misc. Accident XOL (2nd XL)</t>
  </si>
  <si>
    <t>Misc. Accident XOL (3rd XL)</t>
  </si>
  <si>
    <t>Misc. Accident XOL (4th XL)</t>
  </si>
  <si>
    <t>PR-36</t>
  </si>
  <si>
    <t>Motor XOL (1st XL)</t>
  </si>
  <si>
    <t>Motor XOL (2nd XL)</t>
  </si>
  <si>
    <t>Motor XOL (3rd XL)</t>
  </si>
  <si>
    <t>Accounts : Engineering Premium</t>
  </si>
  <si>
    <t>3rd Qtr/2020-21</t>
  </si>
  <si>
    <t>Engineering  Surplus Premium</t>
  </si>
  <si>
    <t>Engineering  Fac Premium</t>
  </si>
  <si>
    <t>Engineering  Auto Fac Premium</t>
  </si>
  <si>
    <t>PR-68</t>
  </si>
  <si>
    <t>3rd Qtr/2021-22</t>
  </si>
  <si>
    <t>Accounts : Aviation Fac Premium</t>
  </si>
  <si>
    <t>particulars</t>
  </si>
  <si>
    <t>Page no.</t>
  </si>
  <si>
    <t>Aviation Fac Premium</t>
  </si>
  <si>
    <t>PR-63</t>
  </si>
  <si>
    <t>Accounts : Fire Commission</t>
  </si>
  <si>
    <t>Fire LC Fac Commission</t>
  </si>
  <si>
    <t>Fire FC Fac Commission</t>
  </si>
  <si>
    <t>Accounts : Marine Cargo Commission</t>
  </si>
  <si>
    <t>M.Cargo Q/S Commission</t>
  </si>
  <si>
    <t>M.Cargo fac (BPC) Commission</t>
  </si>
  <si>
    <t>M.Cargo fac (OBPC) Commission</t>
  </si>
  <si>
    <t xml:space="preserve">Accounts : Marine Hull commision </t>
  </si>
  <si>
    <t>Marine Hull Fac Commission</t>
  </si>
  <si>
    <t>Marine Hull Surplus Commission</t>
  </si>
  <si>
    <t>Marine Hull Surplus Profit Commission</t>
  </si>
  <si>
    <t xml:space="preserve">Accounts : Motor &amp; Misc commission </t>
  </si>
  <si>
    <t>Misc. Acci. Fac Commission</t>
  </si>
  <si>
    <t xml:space="preserve">Accounts : Engineering commision </t>
  </si>
  <si>
    <t>Engineering  Surplus Commission</t>
  </si>
  <si>
    <t>Engineering  Fac Commission</t>
  </si>
  <si>
    <t>Engineering  Auto Fac Commission</t>
  </si>
  <si>
    <t xml:space="preserve">Accounts : Aviation commission </t>
  </si>
  <si>
    <t xml:space="preserve">Avation Fac commision </t>
  </si>
  <si>
    <t xml:space="preserve">Accounts : Fire Losses </t>
  </si>
  <si>
    <t>Accounts : Marine Cargo Losses (Recovery)</t>
  </si>
  <si>
    <t>Accounts : Marine Hull Losses (Recovery)</t>
  </si>
  <si>
    <t>Accounts : Motor &amp; Misc. Losses (Recovery)</t>
  </si>
  <si>
    <t>Accounts : Engg. Losses (Recovery)</t>
  </si>
  <si>
    <t>Engineering  Surplus Losses</t>
  </si>
  <si>
    <t>Engineering  Fac Losses</t>
  </si>
  <si>
    <t>Engineering  Auto Fac Losses</t>
  </si>
  <si>
    <t>Accounts : Aviation Losses (Recovery)</t>
  </si>
  <si>
    <t>Accounts : Fire LC Surplus Control</t>
  </si>
  <si>
    <t>Partuculars</t>
  </si>
  <si>
    <t>B/D</t>
  </si>
  <si>
    <t>CB-17</t>
  </si>
  <si>
    <t>Accounts : Fire FC Surplus Control</t>
  </si>
  <si>
    <t>Accounts : Fire LC Fac Control</t>
  </si>
  <si>
    <t>Opening Balance</t>
  </si>
  <si>
    <t>Cash (Payment)</t>
  </si>
  <si>
    <t>Cash (Received)</t>
  </si>
  <si>
    <t>Accounts : Fire FC Fac Control</t>
  </si>
  <si>
    <t>Accounts : Fire XL Control</t>
  </si>
  <si>
    <t>By Balance</t>
  </si>
  <si>
    <t>CB-13</t>
  </si>
  <si>
    <t>CB-31</t>
  </si>
  <si>
    <t>CB-49</t>
  </si>
  <si>
    <t>CB-69</t>
  </si>
  <si>
    <t>CB-113</t>
  </si>
  <si>
    <t>By Balance Risk XL (M&amp; DP)</t>
  </si>
  <si>
    <t>By Balance Cat XL (M&amp; DP)</t>
  </si>
  <si>
    <t>Accounts : Marine Cargo (LC) Surplus Control</t>
  </si>
  <si>
    <t>Accounts : Marine Cargo (FC) Surplus Control</t>
  </si>
  <si>
    <t>O/B</t>
  </si>
  <si>
    <t>By Balance (BPC)</t>
  </si>
  <si>
    <t xml:space="preserve">     -Do-</t>
  </si>
  <si>
    <t>By Balance (OBPC)</t>
  </si>
  <si>
    <t>Cash Payment</t>
  </si>
  <si>
    <t>CB-65</t>
  </si>
  <si>
    <t>CB-171</t>
  </si>
  <si>
    <t>Accounts : Marine Cargo XL Control</t>
  </si>
  <si>
    <t>Marine Cargo XL Premium</t>
  </si>
  <si>
    <t>Accounts : Marine Cargo (FC) Q/S Control</t>
  </si>
  <si>
    <t>QTR/Month</t>
  </si>
  <si>
    <t xml:space="preserve"> By balance</t>
  </si>
  <si>
    <t xml:space="preserve"> Cash Payment</t>
  </si>
  <si>
    <t>Accounts : Marine Hull Fac Control</t>
  </si>
  <si>
    <t>PR-69</t>
  </si>
  <si>
    <t>PR-72</t>
  </si>
  <si>
    <t>Accounts : Marine Hull Surplus Control</t>
  </si>
  <si>
    <t>Accounts : Marine Hull XL Control</t>
  </si>
  <si>
    <t>Particular</t>
  </si>
  <si>
    <t>Page No.</t>
  </si>
  <si>
    <t>Accounts : Misc. Accdt. Fac Control</t>
  </si>
  <si>
    <t>B/d</t>
  </si>
  <si>
    <t>Misc. Accident Fac Control</t>
  </si>
  <si>
    <t>Accounts : Misc. Accdt. XL Control</t>
  </si>
  <si>
    <t xml:space="preserve">Cash Payment </t>
  </si>
  <si>
    <t>Misc. Accdt XL (1st XL)</t>
  </si>
  <si>
    <t>Misc. Accdt XL (2nd XL)</t>
  </si>
  <si>
    <t>Misc. Accdt XL (3rd XL)</t>
  </si>
  <si>
    <t>Misc. Accdt XL (4th XL)</t>
  </si>
  <si>
    <t>Accounts : Motor XL. Control</t>
  </si>
  <si>
    <t>Motor XL (1st XL)</t>
  </si>
  <si>
    <t>Motor XL (2nd XL)</t>
  </si>
  <si>
    <t>Motor XL (3rd XL)</t>
  </si>
  <si>
    <t>Accounts : Engg. Surplus Control</t>
  </si>
  <si>
    <t>BD</t>
  </si>
  <si>
    <t xml:space="preserve">By Balance Engg. Surplus </t>
  </si>
  <si>
    <t>Accounts : Engg. Fac Control</t>
  </si>
  <si>
    <t xml:space="preserve">Opening Balance </t>
  </si>
  <si>
    <t>Engg. Fac Premium</t>
  </si>
  <si>
    <t>Accounts : Aviation Fac Control</t>
  </si>
  <si>
    <t>Paid By BD.Biman Directly to the Brokers</t>
  </si>
  <si>
    <t>Accounts : G.A Claim, So.Fee &amp; Bail Fee./Professional Fees</t>
  </si>
  <si>
    <t>Accounts : Misc. Q/Share (OMP)</t>
  </si>
  <si>
    <t xml:space="preserve">Accounts : Engg Auto Fac </t>
  </si>
  <si>
    <t>Engg. Auto Fac Control</t>
  </si>
  <si>
    <t>Accounts : Head Office Accounts (Agrani Bank)</t>
  </si>
  <si>
    <t>CB-53</t>
  </si>
  <si>
    <t>Accounts : Difference in Exchange</t>
  </si>
  <si>
    <t>Accounts : In-ward Local</t>
  </si>
  <si>
    <t>Agrani Bank Cashbook</t>
  </si>
  <si>
    <t>Engg. Surplus Control</t>
  </si>
  <si>
    <t>CB-125</t>
  </si>
  <si>
    <t>Accounts : Agrani Bank, Citi Bank- Bank Charge</t>
  </si>
  <si>
    <t>Citi Bank Cashbook</t>
  </si>
  <si>
    <t>CB-81</t>
  </si>
  <si>
    <t>Accounts : Cash Loss Received/Refund</t>
  </si>
  <si>
    <t>Accounts : Premium Reserve Withheld/Refund</t>
  </si>
  <si>
    <t xml:space="preserve">Accounts : </t>
  </si>
  <si>
    <t>Business</t>
  </si>
  <si>
    <t>GL No</t>
  </si>
  <si>
    <t>Qrt</t>
  </si>
  <si>
    <t>OUTWARD BUSINESS</t>
  </si>
  <si>
    <t>PARTICULARS</t>
  </si>
  <si>
    <t>GL</t>
  </si>
  <si>
    <t>Sub Total</t>
  </si>
  <si>
    <t>Dr</t>
  </si>
  <si>
    <t>Cr</t>
  </si>
  <si>
    <t>PREMIUM:</t>
  </si>
  <si>
    <t>Fire</t>
  </si>
  <si>
    <t>01</t>
  </si>
  <si>
    <t>Marine Cargo</t>
  </si>
  <si>
    <t>02</t>
  </si>
  <si>
    <t>Marine Hull</t>
  </si>
  <si>
    <t>03</t>
  </si>
  <si>
    <t>Motor &amp; Misc.</t>
  </si>
  <si>
    <t>04</t>
  </si>
  <si>
    <t>Engg.</t>
  </si>
  <si>
    <t>05</t>
  </si>
  <si>
    <t xml:space="preserve">Aviation </t>
  </si>
  <si>
    <t>06</t>
  </si>
  <si>
    <t>Total Premium</t>
  </si>
  <si>
    <t>Commission:</t>
  </si>
  <si>
    <t>07</t>
  </si>
  <si>
    <t>08</t>
  </si>
  <si>
    <t>09</t>
  </si>
  <si>
    <t>10</t>
  </si>
  <si>
    <t>11</t>
  </si>
  <si>
    <t>Aviation</t>
  </si>
  <si>
    <t>12</t>
  </si>
  <si>
    <t>Total Commission</t>
  </si>
  <si>
    <t>LOSSES:</t>
  </si>
  <si>
    <t xml:space="preserve">Fire </t>
  </si>
  <si>
    <t>13</t>
  </si>
  <si>
    <t>14</t>
  </si>
  <si>
    <t>15</t>
  </si>
  <si>
    <t>16</t>
  </si>
  <si>
    <t>17</t>
  </si>
  <si>
    <t>18</t>
  </si>
  <si>
    <t>Total Losses</t>
  </si>
  <si>
    <t>CONTROL:</t>
  </si>
  <si>
    <t>Fire (L.C) Surplus</t>
  </si>
  <si>
    <t>19</t>
  </si>
  <si>
    <t>Fire (FC) Surplus</t>
  </si>
  <si>
    <t>20</t>
  </si>
  <si>
    <t>Fire (LC) Fac</t>
  </si>
  <si>
    <t>21</t>
  </si>
  <si>
    <t>Fire (FC) Fac</t>
  </si>
  <si>
    <t>22</t>
  </si>
  <si>
    <t>Fire XL</t>
  </si>
  <si>
    <t>23</t>
  </si>
  <si>
    <t>Marine Cargo (LC) Surplus</t>
  </si>
  <si>
    <t>24</t>
  </si>
  <si>
    <t>Marine Cargo (FC) Surplus</t>
  </si>
  <si>
    <t>25</t>
  </si>
  <si>
    <t>Marine Cargo (LC) Fac.</t>
  </si>
  <si>
    <t>26</t>
  </si>
  <si>
    <t>Marine Cargo XL</t>
  </si>
  <si>
    <t>27</t>
  </si>
  <si>
    <t>Marine Cargo (FC) Q/S</t>
  </si>
  <si>
    <t>28</t>
  </si>
  <si>
    <t>Marine Hull Fac.</t>
  </si>
  <si>
    <t>29</t>
  </si>
  <si>
    <t xml:space="preserve">Marine Hull Surplus </t>
  </si>
  <si>
    <t>30</t>
  </si>
  <si>
    <t>Marine Hull XL</t>
  </si>
  <si>
    <t>31</t>
  </si>
  <si>
    <t>Misc. Accdt. Fac.</t>
  </si>
  <si>
    <t>32</t>
  </si>
  <si>
    <t>Misc. Accdt. XL</t>
  </si>
  <si>
    <t>33</t>
  </si>
  <si>
    <t>M. V. XL</t>
  </si>
  <si>
    <t>34</t>
  </si>
  <si>
    <t xml:space="preserve">Engg. Surplus </t>
  </si>
  <si>
    <t>35</t>
  </si>
  <si>
    <t>Engg. Fac.</t>
  </si>
  <si>
    <t>36</t>
  </si>
  <si>
    <t>Aviation Fac.</t>
  </si>
  <si>
    <t>37</t>
  </si>
  <si>
    <t>GA Claim, So Fee &amp; Ser. Fee</t>
  </si>
  <si>
    <t>38</t>
  </si>
  <si>
    <t>Misc. Q/Share (OMP)</t>
  </si>
  <si>
    <t>39</t>
  </si>
  <si>
    <t>Engg Auto Fac</t>
  </si>
  <si>
    <t>40</t>
  </si>
  <si>
    <t>Total Control</t>
  </si>
  <si>
    <t>Other than Control</t>
  </si>
  <si>
    <t xml:space="preserve">Head office Accounts </t>
  </si>
  <si>
    <t>41</t>
  </si>
  <si>
    <t>Difference in exchange</t>
  </si>
  <si>
    <t>42</t>
  </si>
  <si>
    <t>Inward Local</t>
  </si>
  <si>
    <t>43</t>
  </si>
  <si>
    <t>44</t>
  </si>
  <si>
    <t>Agrani Bank, citi bank  Bank Charge</t>
  </si>
  <si>
    <t>45</t>
  </si>
  <si>
    <t>Citi Bank Accounts Balance</t>
  </si>
  <si>
    <t>46</t>
  </si>
  <si>
    <t>Bank Interest</t>
  </si>
  <si>
    <t>47</t>
  </si>
  <si>
    <t xml:space="preserve">Cash loss Received/Refund    </t>
  </si>
  <si>
    <t>48</t>
  </si>
  <si>
    <t>49</t>
  </si>
  <si>
    <t>Premium Reserve withheld/Refund</t>
  </si>
  <si>
    <t>50</t>
  </si>
  <si>
    <t>Total Other than Control</t>
  </si>
  <si>
    <t>Grand Total-</t>
  </si>
  <si>
    <t>4th Qtr 2021-2022</t>
  </si>
  <si>
    <t>PR-92</t>
  </si>
  <si>
    <t>1st Qtr 2022-2023</t>
  </si>
  <si>
    <t>PR-97</t>
  </si>
  <si>
    <t>4th Qtr/2021-2022</t>
  </si>
  <si>
    <t>1st Qtr/2022-2023</t>
  </si>
  <si>
    <t xml:space="preserve">Fire LC Fac Premium </t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</si>
  <si>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GL.01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</si>
  <si>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GL.02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</si>
  <si>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GL.03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</si>
  <si>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GL.06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</si>
  <si>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GL.05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</si>
  <si>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GL.07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</si>
  <si>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GL.08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</si>
  <si>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GL.09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</si>
  <si>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GL.10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</si>
  <si>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GL.11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</si>
  <si>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GL.12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</si>
  <si>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GL.13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</si>
  <si>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GL.14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</si>
  <si>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GL.15</t>
    </r>
  </si>
  <si>
    <t>TRIAL BALANCE-2022</t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</si>
  <si>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GL.16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</si>
  <si>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GL.17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</si>
  <si>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GL.18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</si>
  <si>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GL.19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</si>
  <si>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GL.20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</si>
  <si>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GL.21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</si>
  <si>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GL.22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</si>
  <si>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GL.23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</si>
  <si>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GL.24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</si>
  <si>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GL.25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</si>
  <si>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GL.26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</si>
  <si>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GL.27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</si>
  <si>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GL.28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</si>
  <si>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GL.29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</si>
  <si>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GL.30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</si>
  <si>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GL.31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</si>
  <si>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GL.32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</si>
  <si>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GL.33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</si>
  <si>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GL.34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</si>
  <si>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GL.35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</si>
  <si>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GL.36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</si>
  <si>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GL.37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</si>
  <si>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GL.38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</si>
  <si>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GL.39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</si>
  <si>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GL.40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</si>
  <si>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GL.41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</si>
  <si>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GL.42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</si>
  <si>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GL.43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</si>
  <si>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GL.44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</si>
  <si>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GL.45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</si>
  <si>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GL.46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</si>
  <si>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GL.47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</si>
  <si>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GL.48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</si>
  <si>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GL.49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</si>
  <si>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GL.50</t>
    </r>
  </si>
  <si>
    <r>
      <rPr>
        <sz val="20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Outward Business General Ledger (Re-Insurance Accounts Deptt)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Head Office, Dhaka-1000
                                                                        Year-2022                                                                             GL.51</t>
    </r>
  </si>
  <si>
    <t>3rd Qtr/2021 (Oct to Dec-2021)</t>
  </si>
  <si>
    <t>PR-35</t>
  </si>
  <si>
    <t>4th Qtr/2021 (Jan to Mar-2022)</t>
  </si>
  <si>
    <t>1st  Qtr/2022(April to Jun-2022</t>
  </si>
  <si>
    <t>PR-37</t>
  </si>
  <si>
    <t>2nd  Qtr/2022(July to Sep-2022</t>
  </si>
  <si>
    <t>1st inst/2022-2023</t>
  </si>
  <si>
    <t>2nd inst/2022-2023</t>
  </si>
  <si>
    <t>3rd inst/2022-2023</t>
  </si>
  <si>
    <t>4th inst/2022-2023</t>
  </si>
  <si>
    <t>PR-16</t>
  </si>
  <si>
    <t>31 Dec/2021</t>
  </si>
  <si>
    <t>31 March/2022</t>
  </si>
  <si>
    <t>30 June- 2022</t>
  </si>
  <si>
    <t>30 September-2022</t>
  </si>
  <si>
    <t>PR-25</t>
  </si>
  <si>
    <t>PR-26</t>
  </si>
  <si>
    <t>PR-82</t>
  </si>
  <si>
    <t>(Oct-Dec)/2021</t>
  </si>
  <si>
    <t>(Jan-March)/2022</t>
  </si>
  <si>
    <t>PR-84</t>
  </si>
  <si>
    <t>(April- June)2022</t>
  </si>
  <si>
    <t>PR-86</t>
  </si>
  <si>
    <t>(July- Sep) 2022</t>
  </si>
  <si>
    <t>4th Qtr/2021-22</t>
  </si>
  <si>
    <t>PR-95</t>
  </si>
  <si>
    <t>1st Qtr/2022-23</t>
  </si>
  <si>
    <t>2nd Qtr/2022-23</t>
  </si>
  <si>
    <t>(Jan-March) 1st Qtr/2022</t>
  </si>
  <si>
    <t>PR-65</t>
  </si>
  <si>
    <t>PR-66</t>
  </si>
  <si>
    <t>(April-June) 2nd Qtr/2022</t>
  </si>
  <si>
    <t>(July-Sept) 3rd Qtr/2022</t>
  </si>
  <si>
    <t>(oct-Dec) 4th Qtr/2022</t>
  </si>
  <si>
    <t>Marine Hull fac  NCB</t>
  </si>
  <si>
    <t>(April -June) 2022</t>
  </si>
  <si>
    <t>3rd Qtr/2021(Oct to Dec-2021)</t>
  </si>
  <si>
    <t>1st  Qtr/2022(April to Jun-2022)</t>
  </si>
  <si>
    <t>2nd Qtr/2022(Jul to Sep-2022)</t>
  </si>
  <si>
    <t>30 June/2022</t>
  </si>
  <si>
    <t>30 September/2022</t>
  </si>
  <si>
    <t>4th Inst/2021-2022</t>
  </si>
  <si>
    <t>3rd Qtr/2020-2021</t>
  </si>
  <si>
    <t>PR-67</t>
  </si>
  <si>
    <t>PR-70</t>
  </si>
  <si>
    <t>PR-49</t>
  </si>
  <si>
    <t>PR-50</t>
  </si>
  <si>
    <t>2nd Qtr/2022-2023</t>
  </si>
  <si>
    <t>PR-52</t>
  </si>
  <si>
    <t>3rd Qtr/2022-2023</t>
  </si>
  <si>
    <t>2nd Qtr (July-Sept) 2021</t>
  </si>
  <si>
    <t>Misc. (OMP) Q/share</t>
  </si>
  <si>
    <t>PR-87</t>
  </si>
  <si>
    <t>3rd Qtr (Oct-Dec) 2021</t>
  </si>
  <si>
    <t>PR-89</t>
  </si>
  <si>
    <t>4th Qtr (Jan-Mar) 2022</t>
  </si>
  <si>
    <t>PR-91</t>
  </si>
  <si>
    <t>1st Qtr (Apr-June) 2022</t>
  </si>
  <si>
    <t>PR-93</t>
  </si>
  <si>
    <t>2nd Qtr (July- Sept) 2021</t>
  </si>
  <si>
    <t>2nd Qtr 2022-2023</t>
  </si>
  <si>
    <t>PR-101</t>
  </si>
  <si>
    <t>01.01.2022</t>
  </si>
  <si>
    <t>(Oct-Dec) 2021</t>
  </si>
  <si>
    <t>(Jan-March) 2022</t>
  </si>
  <si>
    <t>(April-June) 2022</t>
  </si>
  <si>
    <t>(July-Sept) 2022</t>
  </si>
  <si>
    <t>January/2022</t>
  </si>
  <si>
    <t>February/2022</t>
  </si>
  <si>
    <t>March/2022</t>
  </si>
  <si>
    <t>April/2022</t>
  </si>
  <si>
    <t>May/2022</t>
  </si>
  <si>
    <t>June/2022</t>
  </si>
  <si>
    <t>July/2022</t>
  </si>
  <si>
    <t>August/2022</t>
  </si>
  <si>
    <t>September/2022</t>
  </si>
  <si>
    <t>October/2022</t>
  </si>
  <si>
    <t>November/2022</t>
  </si>
  <si>
    <t>December/2022</t>
  </si>
  <si>
    <t>January - 2022</t>
  </si>
  <si>
    <t>February - 2022</t>
  </si>
  <si>
    <t>April - 2022</t>
  </si>
  <si>
    <t>March - 2022</t>
  </si>
  <si>
    <t>June- 2022</t>
  </si>
  <si>
    <t>May- 2022</t>
  </si>
  <si>
    <t>July - 2022</t>
  </si>
  <si>
    <t>August- 2022</t>
  </si>
  <si>
    <t>September - 2022</t>
  </si>
  <si>
    <t>October - 2022</t>
  </si>
  <si>
    <t>November - 2022</t>
  </si>
  <si>
    <t>February- 2022</t>
  </si>
  <si>
    <t>May - 2022</t>
  </si>
  <si>
    <t>September- 2022</t>
  </si>
  <si>
    <t>October- 2022</t>
  </si>
  <si>
    <t>December- 2022</t>
  </si>
  <si>
    <t>January- 2022</t>
  </si>
  <si>
    <t>July- 2022</t>
  </si>
  <si>
    <t>CB(BDT)-09</t>
  </si>
  <si>
    <t>CB(FC)-43</t>
  </si>
  <si>
    <t>August-2022</t>
  </si>
  <si>
    <t>CB(FC)-13</t>
  </si>
  <si>
    <t>Cash(Payment)</t>
  </si>
  <si>
    <t>CB(FC)-25</t>
  </si>
  <si>
    <t>November-2022</t>
  </si>
  <si>
    <t>CB(FC)-49</t>
  </si>
  <si>
    <t>CB(FC)-39</t>
  </si>
  <si>
    <t>CB(FC)-53</t>
  </si>
  <si>
    <t>December-2022</t>
  </si>
  <si>
    <t>CB(FC)-63</t>
  </si>
  <si>
    <t>PR-71</t>
  </si>
  <si>
    <t>CB(BDT)-13</t>
  </si>
  <si>
    <t>CB(BDT)-27</t>
  </si>
  <si>
    <t>CB(BDT)-31</t>
  </si>
  <si>
    <t>CB(BDT)-43</t>
  </si>
  <si>
    <t>CB(BDT)-47</t>
  </si>
  <si>
    <t>CB(BDT)-57</t>
  </si>
  <si>
    <t>CB(BDT)-81</t>
  </si>
  <si>
    <t>CB(BDT)-99</t>
  </si>
  <si>
    <t>Octobor/2022</t>
  </si>
  <si>
    <t>CB(BDT)-101</t>
  </si>
  <si>
    <t>CB(FC)-59</t>
  </si>
  <si>
    <t>March- 2022</t>
  </si>
  <si>
    <t>November- 2022</t>
  </si>
  <si>
    <t>CB(BDT)-113</t>
  </si>
  <si>
    <t>CB(BDT)-125</t>
  </si>
  <si>
    <t>CB(BDT)-141</t>
  </si>
  <si>
    <t>CB(BDT)-153</t>
  </si>
  <si>
    <t>Decemberr- 2022</t>
  </si>
  <si>
    <t>CB(BDT)-167</t>
  </si>
  <si>
    <t>CB(FC)-29</t>
  </si>
  <si>
    <t>CB(BDT)-69</t>
  </si>
  <si>
    <t xml:space="preserve"> Cash Received ( A/c. MV Ocean Pearl)</t>
  </si>
  <si>
    <t xml:space="preserve"> Cash Received ( A/c. i. MVTAN BINH 127</t>
  </si>
  <si>
    <t xml:space="preserve">ii. X - Press Pearl) </t>
  </si>
  <si>
    <t>CB(BDT)-65</t>
  </si>
  <si>
    <t>CB(BDT) -09</t>
  </si>
  <si>
    <t>CB(BDT) -27</t>
  </si>
  <si>
    <t>CB(BDT) -113</t>
  </si>
  <si>
    <t>CB(FC) -13</t>
  </si>
  <si>
    <t>December - 2022</t>
  </si>
  <si>
    <t>February-2022</t>
  </si>
  <si>
    <t>April- 2022</t>
  </si>
  <si>
    <t>CB(BDT)-85</t>
  </si>
  <si>
    <t>CB(BDT)-103</t>
  </si>
  <si>
    <t>CB(BDT)-129</t>
  </si>
  <si>
    <t>CB(BDT)-145</t>
  </si>
  <si>
    <t>CB(BDT)-171</t>
  </si>
  <si>
    <t>August - 2022</t>
  </si>
  <si>
    <t>1st inst 2022-23</t>
  </si>
  <si>
    <t>Misc. Accdt XL (1st  XL)</t>
  </si>
  <si>
    <t>2nd inst 2022-23</t>
  </si>
  <si>
    <t>3rd inst 2022-23</t>
  </si>
  <si>
    <t>4th inst 2022-23</t>
  </si>
  <si>
    <t>3rd Qtr/2022-23</t>
  </si>
  <si>
    <t>PR-54</t>
  </si>
  <si>
    <t>PR-48</t>
  </si>
  <si>
    <t>1st Qtr/2022</t>
  </si>
  <si>
    <t>2nd Qtr/2022</t>
  </si>
  <si>
    <t>3rd Qtr/2022</t>
  </si>
  <si>
    <t>4th Qtr/2022</t>
  </si>
  <si>
    <t>2nd Qtr/2022-223</t>
  </si>
  <si>
    <t>SL NO</t>
  </si>
  <si>
    <t>Line of Business</t>
  </si>
  <si>
    <t>Gross Ceded Premium</t>
  </si>
  <si>
    <t>Remarks</t>
  </si>
  <si>
    <t xml:space="preserve">      Outward Business-2022</t>
  </si>
  <si>
    <t xml:space="preserve">                                                    Total</t>
  </si>
  <si>
    <r>
      <t xml:space="preserve">                                               </t>
    </r>
    <r>
      <rPr>
        <sz val="14"/>
        <color theme="1"/>
        <rFont val="Calibri"/>
        <family val="2"/>
        <scheme val="minor"/>
      </rPr>
      <t>SADHARAN BIMA CORPORATION</t>
    </r>
  </si>
  <si>
    <t xml:space="preserve">                                                       Reinsurance Accounts Deptt.</t>
  </si>
  <si>
    <t xml:space="preserve">                                                        Head Office, Dhaka-1000</t>
  </si>
  <si>
    <t>1st+2nd+3rd inst/2022-23</t>
  </si>
  <si>
    <t>PR-27</t>
  </si>
  <si>
    <t>4th inst/2021-2022</t>
  </si>
  <si>
    <t>PR-20</t>
  </si>
  <si>
    <t>4th inst/2021-22</t>
  </si>
  <si>
    <t>1th inst/2022-23</t>
  </si>
  <si>
    <t>CB((BDT)-99</t>
  </si>
  <si>
    <t>SL.</t>
  </si>
  <si>
    <t>Name</t>
  </si>
  <si>
    <t>Credit(BDT)</t>
  </si>
  <si>
    <t>Debit(BDT)</t>
  </si>
  <si>
    <t>M/s. Agrani Ins. Co. Ltd.</t>
  </si>
  <si>
    <t>M/s. Asia Ins. Co. Ltd.</t>
  </si>
  <si>
    <t>M/s. Asia Pacific Ins. Co. Ltd.</t>
  </si>
  <si>
    <t>M/s. City Gen. Ins. Co. Ltd.</t>
  </si>
  <si>
    <t>M/s. Continental Ins. Co Ltd.</t>
  </si>
  <si>
    <t>M/s. Crystal Ins. Co. Ltd.</t>
  </si>
  <si>
    <t>M/s. Desh General Ins. Co. Ltd</t>
  </si>
  <si>
    <t>M/s. Dhaka Ins. Co. Ltd.</t>
  </si>
  <si>
    <t>M/s. Express Ins. Co.Ltd.</t>
  </si>
  <si>
    <t>M/s. Global Ins. Co.Ltd.</t>
  </si>
  <si>
    <t>M/s. Meghna Ins. Co. Ltd.</t>
  </si>
  <si>
    <t>M/s. Mercantile Ins. Co.Ltd.</t>
  </si>
  <si>
    <t>M/s. Paramount Ins. Co.Ltd.</t>
  </si>
  <si>
    <t>M/s. Phoenix Ins. Co.Ltd.</t>
  </si>
  <si>
    <t>M/s. Pioneer Ins. Co.Ltd.</t>
  </si>
  <si>
    <t>M/s. Prime Ins. Co.Ltd.</t>
  </si>
  <si>
    <t>M/s. Republic Ins. Co.Ltd.</t>
  </si>
  <si>
    <t>M/s. Rupali Ins. Co.Ltd.</t>
  </si>
  <si>
    <t>M/s. Takaful Ins. Co.Ltd.</t>
  </si>
  <si>
    <t>M/s. Union Ins. Co.Ltd.</t>
  </si>
  <si>
    <t>M/s. United Ins. Co.Ltd.</t>
  </si>
  <si>
    <t xml:space="preserve">  </t>
  </si>
  <si>
    <t>3rd  Qtr 2022-2023</t>
  </si>
  <si>
    <t>3rd Qtr 2022-2023</t>
  </si>
  <si>
    <t>PR-108</t>
  </si>
  <si>
    <t>3th Qtr/2022-2023</t>
  </si>
  <si>
    <r>
      <t xml:space="preserve">                                               </t>
    </r>
    <r>
      <rPr>
        <b/>
        <sz val="11"/>
        <color theme="1"/>
        <rFont val="Calibri"/>
        <family val="2"/>
        <scheme val="minor"/>
      </rPr>
      <t xml:space="preserve"> AC: Engg. Surplus</t>
    </r>
  </si>
  <si>
    <t>JV NO: 04/2022</t>
  </si>
  <si>
    <t>M/s. BD Gen. Ins. Co. Ltd.</t>
  </si>
  <si>
    <t>M/s. Federal Ins. Co.Ltd.</t>
  </si>
  <si>
    <t>M/s. Karnaphuli Ins. Co.Ltd.</t>
  </si>
  <si>
    <t>M/s. Sonar Bangla Ins. Co.Ltd.</t>
  </si>
  <si>
    <t xml:space="preserve">(Balance Due to 25 Local Companies) Total         </t>
  </si>
  <si>
    <t>Concern Insurance Company</t>
  </si>
  <si>
    <t xml:space="preserve">                   SADHARAN BIMA CORPORATION</t>
  </si>
  <si>
    <t xml:space="preserve">                                  Head Office, Dhaka-1000</t>
  </si>
  <si>
    <t xml:space="preserve">                               Re-Insurance accounts Deptt.</t>
  </si>
  <si>
    <t xml:space="preserve">                       Balance during 31.12.2022 transfer to Inward Local</t>
  </si>
  <si>
    <r>
      <t xml:space="preserve">Engg. Surplus Transfer to </t>
    </r>
    <r>
      <rPr>
        <b/>
        <sz val="11"/>
        <color theme="1"/>
        <rFont val="Calibri"/>
        <family val="2"/>
        <scheme val="minor"/>
      </rPr>
      <t>Inward Local</t>
    </r>
    <r>
      <rPr>
        <sz val="11"/>
        <color theme="1"/>
        <rFont val="Calibri"/>
        <family val="2"/>
        <scheme val="minor"/>
      </rPr>
      <t xml:space="preserve"> Accounts for the Payment of the </t>
    </r>
  </si>
  <si>
    <t xml:space="preserve">Balance Due to Domestic companies   14%  Share for 2021/2022 &amp; 2022/2023 of </t>
  </si>
  <si>
    <t>JV-04/2022</t>
  </si>
  <si>
    <t>31.12.2022</t>
  </si>
  <si>
    <t>Transfer to Inward Local</t>
  </si>
  <si>
    <t>Fire Risk Cat XL (M&amp;DP)</t>
  </si>
  <si>
    <t>1st inst/2022-23</t>
  </si>
  <si>
    <r>
      <rPr>
        <sz val="16"/>
        <color theme="1"/>
        <rFont val="Calibri"/>
        <family val="2"/>
        <scheme val="minor"/>
      </rPr>
      <t>SADHARAN BIMA CORPORATION</t>
    </r>
    <r>
      <rPr>
        <sz val="11"/>
        <color theme="1"/>
        <rFont val="Calibri"/>
        <family val="2"/>
        <scheme val="minor"/>
      </rPr>
      <t xml:space="preserve">
Outward Business General Ledger (Re-Insurance Accounts Deptt)
Head Office, Dhaka-1000
                                                                        Year-2022                                                                             GL.04</t>
    </r>
  </si>
  <si>
    <t>M&amp;DP (Back-Up Cover Structured Pro.)</t>
  </si>
  <si>
    <t>July-2022</t>
  </si>
  <si>
    <t>DOL-12.09.2019</t>
  </si>
  <si>
    <t>Vessel Name: MV GULF AGRO</t>
  </si>
  <si>
    <t>LR-21</t>
  </si>
  <si>
    <t>DOL-01.08.2021</t>
  </si>
  <si>
    <t>Vessel Name: MV TAN BINH-127</t>
  </si>
  <si>
    <t>LR-23</t>
  </si>
  <si>
    <t>DOL-20.05.2021</t>
  </si>
  <si>
    <t>Vessel Name: X-PRESS PEARL</t>
  </si>
  <si>
    <t>LR-22</t>
  </si>
  <si>
    <t>Cash(Received) RI Recovery</t>
  </si>
  <si>
    <t>January -2022</t>
  </si>
  <si>
    <t>Cash (Received) RI Recovery</t>
  </si>
  <si>
    <t xml:space="preserve"> Risk XL (Adjustment Premium)</t>
  </si>
  <si>
    <t xml:space="preserve"> Cat XL (Adjustment Premium)</t>
  </si>
  <si>
    <t xml:space="preserve"> Back-Up Cover Structured Programme </t>
  </si>
  <si>
    <t xml:space="preserve"> Risk &amp; Cat XL (Structured)</t>
  </si>
  <si>
    <t>Risk &amp; Cat XL (Structured)</t>
  </si>
  <si>
    <t>Cash (Received) RI Claim Recovery</t>
  </si>
  <si>
    <t>31 Dec /2021(4th Qtr.)</t>
  </si>
  <si>
    <t>30 June /2022(2nd Qtr.)</t>
  </si>
  <si>
    <t>30 Sept /2022(3rd Qtr.)</t>
  </si>
  <si>
    <t>Accounts : Marine Cargo (LC) Fac Control(Auto Fac)</t>
  </si>
  <si>
    <t>31 March /2022(1st Qtr.)</t>
  </si>
  <si>
    <t>1st inst.M&amp;DP (2022-2023 )</t>
  </si>
  <si>
    <t>2nd inst.M&amp;DP(2022-2023)</t>
  </si>
  <si>
    <t>3rd inst.M&amp;DP(2022-2023)</t>
  </si>
  <si>
    <t>4th inst.M&amp;DP(2022-2023)</t>
  </si>
  <si>
    <t>MV GULF AGRO (Recoverable)</t>
  </si>
  <si>
    <t>DO</t>
  </si>
  <si>
    <t>X-PRESS PEARL</t>
  </si>
  <si>
    <t xml:space="preserve">MV TAN BINH 127(Recoverable)(1st &amp; 2nd Layer </t>
  </si>
  <si>
    <t xml:space="preserve">MV TAN BINH 127(Recoverable)(3rd Layer </t>
  </si>
  <si>
    <t>1st Qtr/2022(April-June/2022)</t>
  </si>
  <si>
    <t>2nd Qtr/2022(July-Sept/2022)</t>
  </si>
  <si>
    <t>To Balance</t>
  </si>
  <si>
    <t>(April-June)/2022</t>
  </si>
  <si>
    <t>(July-Sept)/2022</t>
  </si>
  <si>
    <t>Cash Received(RI Recovery)</t>
  </si>
  <si>
    <t xml:space="preserve">In Word: BDT Eight Hundred Sixty Three Crore Ninety One Lac Ninety Six  </t>
  </si>
  <si>
    <r>
      <t xml:space="preserve">                     </t>
    </r>
    <r>
      <rPr>
        <b/>
        <sz val="11"/>
        <color theme="1"/>
        <rFont val="Calibri"/>
        <family val="2"/>
        <scheme val="minor"/>
      </rPr>
      <t xml:space="preserve">   Thousand Eight Hundred Seventy Point Five Four</t>
    </r>
  </si>
  <si>
    <t xml:space="preserve">      RI Commision-2022</t>
  </si>
  <si>
    <t>RI Commision</t>
  </si>
  <si>
    <t xml:space="preserve">                            Total</t>
  </si>
  <si>
    <t xml:space="preserve">In Word: BDT One Hundred Fifty One Crore Sixty Seven Lac Ninety Nine </t>
  </si>
  <si>
    <r>
      <t xml:space="preserve">                     </t>
    </r>
    <r>
      <rPr>
        <b/>
        <sz val="11"/>
        <color theme="1"/>
        <rFont val="Calibri"/>
        <family val="2"/>
        <scheme val="minor"/>
      </rPr>
      <t xml:space="preserve">   Thousand Three Hundred Fourty Nine Point Six Six</t>
    </r>
  </si>
  <si>
    <r>
      <t xml:space="preserve">                       </t>
    </r>
    <r>
      <rPr>
        <sz val="14"/>
        <color theme="1"/>
        <rFont val="Calibri"/>
        <family val="2"/>
        <scheme val="minor"/>
      </rPr>
      <t>SADHARAN BIMA CORPORATION</t>
    </r>
  </si>
  <si>
    <t xml:space="preserve">                                Reinsurance Accounts Deptt.</t>
  </si>
  <si>
    <t xml:space="preserve">                                 Head Office, Dhaka-1000</t>
  </si>
  <si>
    <t xml:space="preserve">                               Out ward Business-2022</t>
  </si>
  <si>
    <t>RI Claim Recovery</t>
  </si>
  <si>
    <t xml:space="preserve">In Word : BDT Forty Seven Crore One Lac Eighty Three Thousand Eight Hundred </t>
  </si>
  <si>
    <t xml:space="preserve">       Seven Point Seven Zero</t>
  </si>
  <si>
    <t>Cash Received(Refund Premium)</t>
  </si>
  <si>
    <t>Paid Directly to the Brokers(TRS)</t>
  </si>
  <si>
    <t>Paid By BD Biman Directly to the Brokers</t>
  </si>
  <si>
    <t>January/22</t>
  </si>
  <si>
    <t>February/22</t>
  </si>
  <si>
    <t>March/22</t>
  </si>
  <si>
    <t>April/22</t>
  </si>
  <si>
    <t>Accounts : Agrani Bank - 0200000051066 A/c. Balance</t>
  </si>
  <si>
    <t>CB-09</t>
  </si>
  <si>
    <t>Agrani Bank (Payment)</t>
  </si>
  <si>
    <t>Agrani Bank (Received)</t>
  </si>
  <si>
    <t>CB-27</t>
  </si>
  <si>
    <t>CB-43</t>
  </si>
  <si>
    <t>CB-47</t>
  </si>
  <si>
    <t>CB-57</t>
  </si>
  <si>
    <t>May/22</t>
  </si>
  <si>
    <t>June/22</t>
  </si>
  <si>
    <t>July/22</t>
  </si>
  <si>
    <t>August/22</t>
  </si>
  <si>
    <t>September/22</t>
  </si>
  <si>
    <t>October/22</t>
  </si>
  <si>
    <t>November/22</t>
  </si>
  <si>
    <t>December/22</t>
  </si>
  <si>
    <t>CB-85</t>
  </si>
  <si>
    <t>CB-99</t>
  </si>
  <si>
    <t>CB-103</t>
  </si>
  <si>
    <t>CB-129</t>
  </si>
  <si>
    <t>CB-141</t>
  </si>
  <si>
    <t>CB-145</t>
  </si>
  <si>
    <t>CB-153</t>
  </si>
  <si>
    <t>CB-157</t>
  </si>
  <si>
    <t>CB-167</t>
  </si>
  <si>
    <t>CB(FC)-17</t>
  </si>
  <si>
    <t>CB-87</t>
  </si>
  <si>
    <t>Accounts :Citi Bank (A/c:  G010001200702006) Balance</t>
  </si>
  <si>
    <t>CB-63</t>
  </si>
  <si>
    <t>Accounts : Agrani Bank (A/c: 0200018874406) Balance</t>
  </si>
  <si>
    <t>Agrani Bank (A/c: 0200018874406) Balance</t>
  </si>
  <si>
    <t>Agrani Bank -0200000051066 A/c. Balance</t>
  </si>
  <si>
    <t>August-22</t>
  </si>
  <si>
    <t>September-22</t>
  </si>
  <si>
    <t>CB-25</t>
  </si>
  <si>
    <t>CB-29</t>
  </si>
  <si>
    <t>Octorbor-22</t>
  </si>
  <si>
    <t>CB-39</t>
  </si>
  <si>
    <t>November-22</t>
  </si>
  <si>
    <t>Agrani Bank(Received)</t>
  </si>
  <si>
    <t>December-22</t>
  </si>
  <si>
    <t>Agrani Bank(Payment)</t>
  </si>
  <si>
    <t>CB-59</t>
  </si>
  <si>
    <t>March-2022</t>
  </si>
  <si>
    <t>Paid by BD Biman Directly to the Brokers</t>
  </si>
  <si>
    <t>Premium Engg. (Direct Business)</t>
  </si>
  <si>
    <t>JV NO-05/2022</t>
  </si>
  <si>
    <t>CB-155</t>
  </si>
  <si>
    <t>JV NO-04/2022</t>
  </si>
  <si>
    <t>RI Claims Expenditure</t>
  </si>
  <si>
    <t>JV-05/2022</t>
  </si>
  <si>
    <t>Engg. Fac Commission</t>
  </si>
  <si>
    <t>Paid Directly to the Brokers(Engg)</t>
  </si>
  <si>
    <t>Marine Cargo(Direct Business), DZ (Paltan Branch)</t>
  </si>
  <si>
    <t xml:space="preserve">Direct Claim Paid By HO, Misc (OMP) </t>
  </si>
  <si>
    <t>Direct  Claim Paid By HO (Aviation)</t>
  </si>
  <si>
    <t xml:space="preserve">Direct Claim Paid By HO (Marine Cargo) </t>
  </si>
  <si>
    <t xml:space="preserve">Direct Claim Paid by HO (Engg) </t>
  </si>
  <si>
    <t>RI Premium Received(FC Account)</t>
  </si>
  <si>
    <t>Accounts : Bank Interest  (Citi Bank &amp; Agrani Bank)</t>
  </si>
  <si>
    <t>Adjusted(Swiss Re)</t>
  </si>
  <si>
    <t>Adjusted(Asian Re)</t>
  </si>
  <si>
    <t>LR= Loss Register</t>
  </si>
  <si>
    <t>Marine Hull Surplus Recovery</t>
  </si>
  <si>
    <t>Voucher No. 839</t>
  </si>
  <si>
    <t>Direct Claim Paid (Marine Cargo)</t>
  </si>
  <si>
    <t>Direct Claim Paid(Aviation)</t>
  </si>
  <si>
    <t>Voucher No. 840</t>
  </si>
  <si>
    <t>Vr. No. 841</t>
  </si>
  <si>
    <t>Direct Claim Paid (Marine Hull)</t>
  </si>
  <si>
    <t>29.12.2022(Vr. No. 839)</t>
  </si>
  <si>
    <t>29.12.2022(Vr. No. 840)</t>
  </si>
  <si>
    <t>29.12.2022(Vr. No. 841)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</si>
</sst>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8">
    <border>
      <left/>
      <right/>
      <top/>
      <bottom/>
      <diagonal/>
    </border>
    <border>
      <left style="double">
        <color indexed="47"/>
      </left>
      <right style="thin">
        <color indexed="47"/>
      </right>
      <top style="double">
        <color indexed="47"/>
      </top>
      <bottom style="double">
        <color indexed="47"/>
      </bottom>
      <diagonal/>
    </border>
    <border>
      <left style="thin">
        <color indexed="47"/>
      </left>
      <right style="thin">
        <color indexed="47"/>
      </right>
      <top style="double">
        <color indexed="47"/>
      </top>
      <bottom style="double">
        <color indexed="47"/>
      </bottom>
      <diagonal/>
    </border>
    <border>
      <left style="thin">
        <color indexed="47"/>
      </left>
      <right style="double">
        <color indexed="47"/>
      </right>
      <top style="double">
        <color indexed="47"/>
      </top>
      <bottom style="double">
        <color indexed="47"/>
      </bottom>
      <diagonal/>
    </border>
    <border>
      <left style="double">
        <color indexed="47"/>
      </left>
      <right style="thin">
        <color indexed="47"/>
      </right>
      <top style="double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double">
        <color indexed="47"/>
      </top>
      <bottom style="thin">
        <color indexed="47"/>
      </bottom>
      <diagonal/>
    </border>
    <border>
      <left style="thin">
        <color indexed="47"/>
      </left>
      <right style="double">
        <color indexed="47"/>
      </right>
      <top style="double">
        <color indexed="47"/>
      </top>
      <bottom style="thin">
        <color indexed="47"/>
      </bottom>
      <diagonal/>
    </border>
    <border>
      <left style="thin">
        <color indexed="47"/>
      </left>
      <right style="double">
        <color indexed="47"/>
      </right>
      <top style="thin">
        <color indexed="47"/>
      </top>
      <bottom style="thin">
        <color indexed="47"/>
      </bottom>
      <diagonal/>
    </border>
    <border>
      <left style="double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 style="double">
        <color indexed="47"/>
      </top>
      <bottom style="double">
        <color indexed="47"/>
      </bottom>
      <diagonal/>
    </border>
    <border>
      <left style="thin">
        <color theme="9" tint="-0.24994659260841701"/>
      </left>
      <right style="thin">
        <color theme="9" tint="-0.24994659260841701"/>
      </right>
      <top style="double">
        <color indexed="47"/>
      </top>
      <bottom style="double">
        <color indexed="47"/>
      </bottom>
      <diagonal/>
    </border>
    <border>
      <left style="thin">
        <color theme="9" tint="-0.24994659260841701"/>
      </left>
      <right style="double">
        <color indexed="47"/>
      </right>
      <top style="double">
        <color indexed="47"/>
      </top>
      <bottom style="double">
        <color indexed="47"/>
      </bottom>
      <diagonal/>
    </border>
    <border>
      <left style="double">
        <color indexed="47"/>
      </left>
      <right style="double">
        <color indexed="47"/>
      </right>
      <top style="double">
        <color indexed="47"/>
      </top>
      <bottom style="double">
        <color indexed="47"/>
      </bottom>
      <diagonal/>
    </border>
    <border>
      <left style="double">
        <color indexed="47"/>
      </left>
      <right style="double">
        <color indexed="47"/>
      </right>
      <top/>
      <bottom style="double">
        <color indexed="47"/>
      </bottom>
      <diagonal/>
    </border>
    <border>
      <left style="thin">
        <color theme="9" tint="-0.24994659260841701"/>
      </left>
      <right style="double">
        <color indexed="47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double">
        <color indexed="47"/>
      </right>
      <top style="thin">
        <color theme="9" tint="-0.24994659260841701"/>
      </top>
      <bottom style="thin">
        <color theme="9" tint="-0.24994659260841701"/>
      </bottom>
      <diagonal/>
    </border>
    <border>
      <left style="double">
        <color indexed="47"/>
      </left>
      <right style="double">
        <color indexed="47"/>
      </right>
      <top style="double">
        <color indexed="47"/>
      </top>
      <bottom/>
      <diagonal/>
    </border>
    <border>
      <left style="double">
        <color indexed="47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double">
        <color indexed="47"/>
      </right>
      <top style="thin">
        <color theme="9" tint="-0.24994659260841701"/>
      </top>
      <bottom/>
      <diagonal/>
    </border>
    <border>
      <left style="double">
        <color indexed="47"/>
      </left>
      <right style="thin">
        <color theme="9" tint="-0.24994659260841701"/>
      </right>
      <top style="double">
        <color indexed="47"/>
      </top>
      <bottom style="double">
        <color indexed="47"/>
      </bottom>
      <diagonal/>
    </border>
    <border>
      <left style="double">
        <color indexed="47"/>
      </left>
      <right style="thin">
        <color indexed="47"/>
      </right>
      <top/>
      <bottom style="thin">
        <color indexed="47"/>
      </bottom>
      <diagonal/>
    </border>
    <border>
      <left/>
      <right style="thin">
        <color indexed="47"/>
      </right>
      <top/>
      <bottom style="thin">
        <color indexed="47"/>
      </bottom>
      <diagonal/>
    </border>
    <border>
      <left style="thin">
        <color theme="9" tint="-0.24994659260841701"/>
      </left>
      <right style="thin">
        <color theme="9" tint="-0.24994659260841701"/>
      </right>
      <top style="double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double">
        <color theme="9" tint="-0.24994659260841701"/>
      </right>
      <top style="double">
        <color theme="9" tint="-0.24994659260841701"/>
      </top>
      <bottom style="thin">
        <color theme="9" tint="-0.24994659260841701"/>
      </bottom>
      <diagonal/>
    </border>
    <border>
      <left style="double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double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double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double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double">
        <color theme="9" tint="-0.24994659260841701"/>
      </bottom>
      <diagonal/>
    </border>
    <border>
      <left style="thin">
        <color theme="9" tint="-0.24994659260841701"/>
      </left>
      <right style="double">
        <color theme="9" tint="-0.24994659260841701"/>
      </right>
      <top style="thin">
        <color theme="9" tint="-0.24994659260841701"/>
      </top>
      <bottom style="double">
        <color theme="9" tint="-0.24994659260841701"/>
      </bottom>
      <diagonal/>
    </border>
    <border>
      <left style="double">
        <color indexed="47"/>
      </left>
      <right style="thin">
        <color indexed="47"/>
      </right>
      <top style="double">
        <color indexed="47"/>
      </top>
      <bottom/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double">
        <color indexed="47"/>
      </top>
      <bottom/>
      <diagonal/>
    </border>
    <border>
      <left style="thin">
        <color indexed="47"/>
      </left>
      <right style="thin">
        <color indexed="47"/>
      </right>
      <top/>
      <bottom style="thin">
        <color indexed="47"/>
      </bottom>
      <diagonal/>
    </border>
    <border>
      <left style="double">
        <color indexed="47"/>
      </left>
      <right style="thin">
        <color indexed="47"/>
      </right>
      <top style="thin">
        <color indexed="47"/>
      </top>
      <bottom/>
      <diagonal/>
    </border>
    <border>
      <left style="thin">
        <color indexed="47"/>
      </left>
      <right style="thin">
        <color indexed="47"/>
      </right>
      <top style="thin">
        <color indexed="47"/>
      </top>
      <bottom/>
      <diagonal/>
    </border>
    <border>
      <left/>
      <right style="thin">
        <color indexed="47"/>
      </right>
      <top/>
      <bottom/>
      <diagonal/>
    </border>
    <border>
      <left style="thin">
        <color indexed="47"/>
      </left>
      <right style="double">
        <color indexed="47"/>
      </right>
      <top style="thin">
        <color indexed="47"/>
      </top>
      <bottom/>
      <diagonal/>
    </border>
    <border>
      <left/>
      <right style="double">
        <color indexed="47"/>
      </right>
      <top style="double">
        <color indexed="47"/>
      </top>
      <bottom style="double">
        <color indexed="47"/>
      </bottom>
      <diagonal/>
    </border>
    <border>
      <left style="double">
        <color indexed="47"/>
      </left>
      <right style="thin">
        <color indexed="47"/>
      </right>
      <top style="thin">
        <color indexed="47"/>
      </top>
      <bottom style="double">
        <color indexed="4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double">
        <color indexed="47"/>
      </bottom>
      <diagonal/>
    </border>
    <border>
      <left style="thin">
        <color indexed="47"/>
      </left>
      <right style="double">
        <color indexed="47"/>
      </right>
      <top style="thin">
        <color indexed="47"/>
      </top>
      <bottom style="double">
        <color indexed="47"/>
      </bottom>
      <diagonal/>
    </border>
    <border>
      <left style="thin">
        <color indexed="47"/>
      </left>
      <right style="thin">
        <color indexed="47"/>
      </right>
      <top/>
      <bottom style="double">
        <color indexed="47"/>
      </bottom>
      <diagonal/>
    </border>
    <border>
      <left style="thin">
        <color indexed="47"/>
      </left>
      <right style="thin">
        <color indexed="47"/>
      </right>
      <top/>
      <bottom/>
      <diagonal/>
    </border>
    <border>
      <left style="thin">
        <color indexed="47"/>
      </left>
      <right style="double">
        <color indexed="47"/>
      </right>
      <top/>
      <bottom/>
      <diagonal/>
    </border>
    <border>
      <left/>
      <right/>
      <top style="double">
        <color indexed="47"/>
      </top>
      <bottom/>
      <diagonal/>
    </border>
    <border>
      <left style="double">
        <color indexed="47"/>
      </left>
      <right style="thin">
        <color indexed="47"/>
      </right>
      <top/>
      <bottom/>
      <diagonal/>
    </border>
    <border>
      <left/>
      <right style="thin">
        <color indexed="47"/>
      </right>
      <top style="double">
        <color indexed="47"/>
      </top>
      <bottom style="double">
        <color indexed="47"/>
      </bottom>
      <diagonal/>
    </border>
    <border>
      <left/>
      <right style="double">
        <color indexed="47"/>
      </right>
      <top style="thin">
        <color indexed="47"/>
      </top>
      <bottom style="thin">
        <color indexed="47"/>
      </bottom>
      <diagonal/>
    </border>
    <border>
      <left/>
      <right style="double">
        <color indexed="47"/>
      </right>
      <top/>
      <bottom style="thin">
        <color indexed="47"/>
      </bottom>
      <diagonal/>
    </border>
    <border>
      <left style="thin">
        <color indexed="47"/>
      </left>
      <right style="double">
        <color indexed="47"/>
      </right>
      <top style="double">
        <color indexed="47"/>
      </top>
      <bottom/>
      <diagonal/>
    </border>
    <border>
      <left style="hair">
        <color indexed="47"/>
      </left>
      <right style="hair">
        <color indexed="47"/>
      </right>
      <top style="hair">
        <color indexed="47"/>
      </top>
      <bottom style="hair">
        <color indexed="47"/>
      </bottom>
      <diagonal/>
    </border>
    <border>
      <left style="thin">
        <color indexed="47"/>
      </left>
      <right style="double">
        <color indexed="47"/>
      </right>
      <top/>
      <bottom style="thin">
        <color indexed="47"/>
      </bottom>
      <diagonal/>
    </border>
    <border>
      <left style="double">
        <color indexed="47"/>
      </left>
      <right style="thin">
        <color indexed="47"/>
      </right>
      <top/>
      <bottom style="double">
        <color indexed="47"/>
      </bottom>
      <diagonal/>
    </border>
    <border>
      <left style="double">
        <color indexed="47"/>
      </left>
      <right style="double">
        <color indexed="47"/>
      </right>
      <top style="thin">
        <color indexed="47"/>
      </top>
      <bottom style="hair">
        <color indexed="47"/>
      </bottom>
      <diagonal/>
    </border>
    <border>
      <left style="double">
        <color indexed="47"/>
      </left>
      <right style="double">
        <color indexed="47"/>
      </right>
      <top style="hair">
        <color indexed="47"/>
      </top>
      <bottom style="thin">
        <color indexed="47"/>
      </bottom>
      <diagonal/>
    </border>
    <border>
      <left/>
      <right style="double">
        <color indexed="47"/>
      </right>
      <top style="thin">
        <color indexed="47"/>
      </top>
      <bottom/>
      <diagonal/>
    </border>
    <border>
      <left style="double">
        <color indexed="47"/>
      </left>
      <right style="hair">
        <color indexed="47"/>
      </right>
      <top style="double">
        <color indexed="47"/>
      </top>
      <bottom/>
      <diagonal/>
    </border>
    <border>
      <left style="hair">
        <color indexed="47"/>
      </left>
      <right style="hair">
        <color indexed="47"/>
      </right>
      <top style="double">
        <color indexed="47"/>
      </top>
      <bottom/>
      <diagonal/>
    </border>
    <border>
      <left style="hair">
        <color indexed="47"/>
      </left>
      <right style="double">
        <color indexed="47"/>
      </right>
      <top style="double">
        <color indexed="47"/>
      </top>
      <bottom/>
      <diagonal/>
    </border>
    <border>
      <left style="double">
        <color indexed="47"/>
      </left>
      <right style="hair">
        <color indexed="47"/>
      </right>
      <top/>
      <bottom style="double">
        <color indexed="47"/>
      </bottom>
      <diagonal/>
    </border>
    <border>
      <left style="hair">
        <color indexed="47"/>
      </left>
      <right style="hair">
        <color indexed="47"/>
      </right>
      <top/>
      <bottom style="double">
        <color indexed="47"/>
      </bottom>
      <diagonal/>
    </border>
    <border>
      <left style="hair">
        <color indexed="47"/>
      </left>
      <right style="double">
        <color indexed="47"/>
      </right>
      <top/>
      <bottom style="double">
        <color indexed="47"/>
      </bottom>
      <diagonal/>
    </border>
    <border>
      <left/>
      <right/>
      <top/>
      <bottom style="double">
        <color indexed="47"/>
      </bottom>
      <diagonal/>
    </border>
    <border>
      <left style="double">
        <color indexed="47"/>
      </left>
      <right/>
      <top style="double">
        <color indexed="47"/>
      </top>
      <bottom style="double">
        <color indexed="47"/>
      </bottom>
      <diagonal/>
    </border>
    <border>
      <left/>
      <right style="thin">
        <color indexed="47"/>
      </right>
      <top style="double">
        <color indexed="47"/>
      </top>
      <bottom style="thin">
        <color indexed="47"/>
      </bottom>
      <diagonal/>
    </border>
    <border>
      <left style="double">
        <color theme="9" tint="-0.24994659260841701"/>
      </left>
      <right style="thin">
        <color theme="9" tint="-0.24994659260841701"/>
      </right>
      <top style="double">
        <color theme="9" tint="-0.24994659260841701"/>
      </top>
      <bottom style="thin">
        <color theme="9" tint="-0.24994659260841701"/>
      </bottom>
      <diagonal/>
    </border>
    <border>
      <left style="double">
        <color theme="9" tint="-0.24994659260841701"/>
      </left>
      <right style="thin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thin">
        <color indexed="47"/>
      </left>
      <right style="thin">
        <color indexed="47"/>
      </right>
      <top style="double">
        <color theme="9" tint="-0.24994659260841701"/>
      </top>
      <bottom style="double">
        <color theme="9" tint="-0.24994659260841701"/>
      </bottom>
      <diagonal/>
    </border>
    <border>
      <left style="thin">
        <color indexed="47"/>
      </left>
      <right style="double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double">
        <color indexed="47"/>
      </left>
      <right style="double">
        <color indexed="47"/>
      </right>
      <top style="double">
        <color indexed="47"/>
      </top>
      <bottom style="thin">
        <color indexed="47"/>
      </bottom>
      <diagonal/>
    </border>
    <border>
      <left style="double">
        <color indexed="47"/>
      </left>
      <right style="double">
        <color indexed="47"/>
      </right>
      <top style="thin">
        <color indexed="47"/>
      </top>
      <bottom style="thin">
        <color indexed="47"/>
      </bottom>
      <diagonal/>
    </border>
    <border>
      <left style="double">
        <color indexed="51"/>
      </left>
      <right/>
      <top style="double">
        <color indexed="51"/>
      </top>
      <bottom style="double">
        <color indexed="51"/>
      </bottom>
      <diagonal/>
    </border>
    <border>
      <left/>
      <right/>
      <top style="double">
        <color indexed="51"/>
      </top>
      <bottom style="double">
        <color indexed="51"/>
      </bottom>
      <diagonal/>
    </border>
    <border>
      <left/>
      <right style="double">
        <color indexed="51"/>
      </right>
      <top style="double">
        <color indexed="51"/>
      </top>
      <bottom style="double">
        <color indexed="51"/>
      </bottom>
      <diagonal/>
    </border>
    <border>
      <left style="double">
        <color indexed="51"/>
      </left>
      <right style="thin">
        <color indexed="51"/>
      </right>
      <top style="double">
        <color indexed="51"/>
      </top>
      <bottom style="thin">
        <color indexed="51"/>
      </bottom>
      <diagonal/>
    </border>
    <border>
      <left style="thin">
        <color indexed="51"/>
      </left>
      <right style="thin">
        <color indexed="51"/>
      </right>
      <top style="double">
        <color indexed="51"/>
      </top>
      <bottom style="thin">
        <color indexed="51"/>
      </bottom>
      <diagonal/>
    </border>
    <border>
      <left style="thin">
        <color indexed="51"/>
      </left>
      <right/>
      <top style="double">
        <color indexed="51"/>
      </top>
      <bottom style="thin">
        <color indexed="51"/>
      </bottom>
      <diagonal/>
    </border>
    <border>
      <left style="double">
        <color indexed="51"/>
      </left>
      <right style="double">
        <color indexed="51"/>
      </right>
      <top style="double">
        <color indexed="51"/>
      </top>
      <bottom style="double">
        <color indexed="51"/>
      </bottom>
      <diagonal/>
    </border>
    <border>
      <left style="double">
        <color indexed="51"/>
      </left>
      <right style="thin">
        <color indexed="51"/>
      </right>
      <top style="thin">
        <color indexed="51"/>
      </top>
      <bottom style="thin">
        <color indexed="51"/>
      </bottom>
      <diagonal/>
    </border>
    <border>
      <left style="thin">
        <color indexed="51"/>
      </left>
      <right style="thin">
        <color indexed="51"/>
      </right>
      <top style="thin">
        <color indexed="51"/>
      </top>
      <bottom style="thin">
        <color indexed="51"/>
      </bottom>
      <diagonal/>
    </border>
    <border>
      <left style="thin">
        <color indexed="51"/>
      </left>
      <right/>
      <top style="thin">
        <color indexed="51"/>
      </top>
      <bottom style="thin">
        <color indexed="51"/>
      </bottom>
      <diagonal/>
    </border>
    <border>
      <left style="double">
        <color indexed="51"/>
      </left>
      <right style="thin">
        <color indexed="51"/>
      </right>
      <top style="thin">
        <color indexed="51"/>
      </top>
      <bottom style="double">
        <color indexed="51"/>
      </bottom>
      <diagonal/>
    </border>
    <border>
      <left style="thin">
        <color indexed="51"/>
      </left>
      <right style="thin">
        <color indexed="51"/>
      </right>
      <top style="thin">
        <color indexed="51"/>
      </top>
      <bottom style="double">
        <color indexed="51"/>
      </bottom>
      <diagonal/>
    </border>
    <border>
      <left style="thin">
        <color indexed="51"/>
      </left>
      <right/>
      <top style="thin">
        <color indexed="51"/>
      </top>
      <bottom style="double">
        <color indexed="51"/>
      </bottom>
      <diagonal/>
    </border>
    <border>
      <left style="double">
        <color indexed="47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47"/>
      </left>
      <right/>
      <top/>
      <bottom style="double">
        <color indexed="47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indexed="47"/>
      </left>
      <right style="thin">
        <color theme="9" tint="-0.24994659260841701"/>
      </right>
      <top style="double">
        <color indexed="4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47"/>
      </top>
      <bottom style="double">
        <color indexed="47"/>
      </bottom>
      <diagonal/>
    </border>
    <border>
      <left style="thin">
        <color indexed="47"/>
      </left>
      <right style="double">
        <color indexed="47"/>
      </right>
      <top/>
      <bottom style="double">
        <color indexed="47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0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40" fontId="0" fillId="0" borderId="0" xfId="0" applyNumberForma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2" xfId="0" applyNumberFormat="1" applyBorder="1" applyAlignment="1">
      <alignment horizontal="center"/>
    </xf>
    <xf numFmtId="40" fontId="0" fillId="0" borderId="2" xfId="0" applyNumberFormat="1" applyBorder="1" applyAlignment="1">
      <alignment horizontal="center"/>
    </xf>
    <xf numFmtId="40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left"/>
    </xf>
    <xf numFmtId="0" fontId="0" fillId="0" borderId="5" xfId="0" applyBorder="1"/>
    <xf numFmtId="49" fontId="0" fillId="0" borderId="6" xfId="0" applyNumberFormat="1" applyBorder="1" applyAlignment="1">
      <alignment horizontal="center"/>
    </xf>
    <xf numFmtId="40" fontId="0" fillId="0" borderId="5" xfId="0" applyNumberFormat="1" applyBorder="1"/>
    <xf numFmtId="40" fontId="0" fillId="0" borderId="6" xfId="0" applyNumberFormat="1" applyBorder="1"/>
    <xf numFmtId="40" fontId="0" fillId="0" borderId="7" xfId="0" applyNumberFormat="1" applyBorder="1"/>
    <xf numFmtId="40" fontId="0" fillId="0" borderId="8" xfId="0" applyNumberFormat="1" applyBorder="1"/>
    <xf numFmtId="49" fontId="0" fillId="0" borderId="9" xfId="0" applyNumberFormat="1" applyBorder="1" applyAlignment="1">
      <alignment horizontal="left"/>
    </xf>
    <xf numFmtId="49" fontId="0" fillId="0" borderId="5" xfId="0" applyNumberFormat="1" applyBorder="1" applyAlignment="1">
      <alignment horizontal="center"/>
    </xf>
    <xf numFmtId="0" fontId="0" fillId="0" borderId="2" xfId="0" applyBorder="1"/>
    <xf numFmtId="40" fontId="4" fillId="0" borderId="2" xfId="0" applyNumberFormat="1" applyFont="1" applyBorder="1"/>
    <xf numFmtId="40" fontId="4" fillId="0" borderId="3" xfId="0" applyNumberFormat="1" applyFont="1" applyBorder="1"/>
    <xf numFmtId="49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center"/>
    </xf>
    <xf numFmtId="0" fontId="5" fillId="0" borderId="13" xfId="0" applyFont="1" applyBorder="1" applyAlignment="1">
      <alignment wrapText="1"/>
    </xf>
    <xf numFmtId="49" fontId="5" fillId="0" borderId="14" xfId="0" applyNumberFormat="1" applyFont="1" applyBorder="1" applyAlignment="1">
      <alignment horizontal="center"/>
    </xf>
    <xf numFmtId="40" fontId="0" fillId="0" borderId="16" xfId="0" applyNumberFormat="1" applyBorder="1"/>
    <xf numFmtId="49" fontId="5" fillId="0" borderId="13" xfId="0" applyNumberFormat="1" applyFont="1" applyBorder="1" applyAlignment="1">
      <alignment horizontal="left"/>
    </xf>
    <xf numFmtId="15" fontId="5" fillId="0" borderId="13" xfId="0" applyNumberFormat="1" applyFont="1" applyBorder="1" applyAlignment="1">
      <alignment horizontal="left"/>
    </xf>
    <xf numFmtId="49" fontId="0" fillId="0" borderId="13" xfId="0" applyNumberFormat="1" applyBorder="1" applyAlignment="1">
      <alignment horizontal="left"/>
    </xf>
    <xf numFmtId="0" fontId="0" fillId="0" borderId="13" xfId="0" applyBorder="1"/>
    <xf numFmtId="40" fontId="4" fillId="0" borderId="22" xfId="0" applyNumberFormat="1" applyFont="1" applyBorder="1"/>
    <xf numFmtId="40" fontId="4" fillId="0" borderId="11" xfId="0" applyNumberFormat="1" applyFont="1" applyBorder="1"/>
    <xf numFmtId="40" fontId="4" fillId="0" borderId="12" xfId="0" applyNumberFormat="1" applyFont="1" applyBorder="1"/>
    <xf numFmtId="40" fontId="4" fillId="0" borderId="0" xfId="0" applyNumberFormat="1" applyFont="1"/>
    <xf numFmtId="49" fontId="0" fillId="0" borderId="23" xfId="0" applyNumberFormat="1" applyBorder="1" applyAlignment="1">
      <alignment horizontal="left"/>
    </xf>
    <xf numFmtId="49" fontId="0" fillId="0" borderId="24" xfId="0" applyNumberFormat="1" applyBorder="1" applyAlignment="1">
      <alignment horizontal="center"/>
    </xf>
    <xf numFmtId="40" fontId="4" fillId="0" borderId="25" xfId="0" applyNumberFormat="1" applyFont="1" applyBorder="1" applyAlignment="1">
      <alignment horizontal="center"/>
    </xf>
    <xf numFmtId="40" fontId="4" fillId="0" borderId="26" xfId="0" applyNumberFormat="1" applyFont="1" applyBorder="1" applyAlignment="1">
      <alignment horizontal="center"/>
    </xf>
    <xf numFmtId="49" fontId="5" fillId="0" borderId="27" xfId="0" applyNumberFormat="1" applyFont="1" applyBorder="1" applyAlignment="1">
      <alignment horizontal="center"/>
    </xf>
    <xf numFmtId="0" fontId="0" fillId="0" borderId="16" xfId="0" applyBorder="1"/>
    <xf numFmtId="49" fontId="5" fillId="0" borderId="16" xfId="0" applyNumberFormat="1" applyFont="1" applyBorder="1" applyAlignment="1">
      <alignment horizontal="center"/>
    </xf>
    <xf numFmtId="40" fontId="0" fillId="0" borderId="28" xfId="0" applyNumberFormat="1" applyBorder="1"/>
    <xf numFmtId="0" fontId="5" fillId="0" borderId="16" xfId="0" applyFont="1" applyBorder="1"/>
    <xf numFmtId="49" fontId="0" fillId="0" borderId="27" xfId="0" applyNumberFormat="1" applyBorder="1" applyAlignment="1">
      <alignment horizontal="left"/>
    </xf>
    <xf numFmtId="49" fontId="0" fillId="0" borderId="16" xfId="0" applyNumberFormat="1" applyBorder="1" applyAlignment="1">
      <alignment horizontal="center"/>
    </xf>
    <xf numFmtId="0" fontId="0" fillId="0" borderId="30" xfId="0" applyBorder="1"/>
    <xf numFmtId="40" fontId="4" fillId="0" borderId="30" xfId="0" applyNumberFormat="1" applyFont="1" applyBorder="1"/>
    <xf numFmtId="40" fontId="4" fillId="0" borderId="31" xfId="0" applyNumberFormat="1" applyFont="1" applyBorder="1"/>
    <xf numFmtId="49" fontId="5" fillId="0" borderId="32" xfId="0" applyNumberFormat="1" applyFont="1" applyBorder="1" applyAlignment="1">
      <alignment horizontal="center"/>
    </xf>
    <xf numFmtId="49" fontId="5" fillId="0" borderId="6" xfId="0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49" fontId="5" fillId="0" borderId="5" xfId="0" applyNumberFormat="1" applyFont="1" applyBorder="1" applyAlignment="1">
      <alignment horizontal="center"/>
    </xf>
    <xf numFmtId="0" fontId="0" fillId="0" borderId="33" xfId="0" applyBorder="1"/>
    <xf numFmtId="49" fontId="0" fillId="0" borderId="33" xfId="0" applyNumberFormat="1" applyBorder="1" applyAlignment="1">
      <alignment horizontal="center"/>
    </xf>
    <xf numFmtId="0" fontId="0" fillId="0" borderId="24" xfId="0" applyBorder="1"/>
    <xf numFmtId="49" fontId="0" fillId="0" borderId="34" xfId="0" applyNumberForma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49" fontId="4" fillId="0" borderId="34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0" fontId="4" fillId="0" borderId="2" xfId="0" applyNumberFormat="1" applyFont="1" applyBorder="1" applyAlignment="1">
      <alignment horizontal="center"/>
    </xf>
    <xf numFmtId="40" fontId="4" fillId="0" borderId="3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left"/>
    </xf>
    <xf numFmtId="0" fontId="0" fillId="0" borderId="6" xfId="0" applyBorder="1"/>
    <xf numFmtId="0" fontId="5" fillId="0" borderId="6" xfId="0" applyFont="1" applyBorder="1"/>
    <xf numFmtId="49" fontId="5" fillId="0" borderId="9" xfId="0" applyNumberFormat="1" applyFont="1" applyBorder="1" applyAlignment="1">
      <alignment horizontal="left"/>
    </xf>
    <xf numFmtId="40" fontId="0" fillId="0" borderId="5" xfId="0" applyNumberFormat="1" applyBorder="1" applyAlignment="1">
      <alignment horizontal="center"/>
    </xf>
    <xf numFmtId="0" fontId="0" fillId="0" borderId="35" xfId="0" applyBorder="1"/>
    <xf numFmtId="49" fontId="5" fillId="0" borderId="2" xfId="0" applyNumberFormat="1" applyFont="1" applyBorder="1" applyAlignment="1">
      <alignment horizontal="center"/>
    </xf>
    <xf numFmtId="0" fontId="5" fillId="0" borderId="5" xfId="0" applyFont="1" applyBorder="1"/>
    <xf numFmtId="49" fontId="0" fillId="0" borderId="36" xfId="0" applyNumberFormat="1" applyBorder="1" applyAlignment="1">
      <alignment horizontal="left"/>
    </xf>
    <xf numFmtId="0" fontId="0" fillId="0" borderId="37" xfId="0" applyBorder="1"/>
    <xf numFmtId="49" fontId="0" fillId="0" borderId="38" xfId="0" applyNumberFormat="1" applyBorder="1" applyAlignment="1">
      <alignment horizontal="center"/>
    </xf>
    <xf numFmtId="40" fontId="0" fillId="0" borderId="37" xfId="0" applyNumberFormat="1" applyBorder="1"/>
    <xf numFmtId="40" fontId="0" fillId="0" borderId="39" xfId="0" applyNumberFormat="1" applyBorder="1"/>
    <xf numFmtId="40" fontId="4" fillId="0" borderId="13" xfId="0" applyNumberFormat="1" applyFont="1" applyBorder="1"/>
    <xf numFmtId="40" fontId="5" fillId="0" borderId="5" xfId="0" applyNumberFormat="1" applyFont="1" applyBorder="1"/>
    <xf numFmtId="49" fontId="0" fillId="0" borderId="41" xfId="0" applyNumberFormat="1" applyBorder="1" applyAlignment="1">
      <alignment horizontal="left"/>
    </xf>
    <xf numFmtId="0" fontId="0" fillId="0" borderId="42" xfId="0" applyBorder="1"/>
    <xf numFmtId="49" fontId="0" fillId="0" borderId="42" xfId="0" applyNumberFormat="1" applyBorder="1" applyAlignment="1">
      <alignment horizontal="center"/>
    </xf>
    <xf numFmtId="40" fontId="0" fillId="0" borderId="42" xfId="0" applyNumberFormat="1" applyBorder="1"/>
    <xf numFmtId="40" fontId="0" fillId="0" borderId="43" xfId="0" applyNumberFormat="1" applyBorder="1"/>
    <xf numFmtId="0" fontId="0" fillId="0" borderId="1" xfId="0" applyBorder="1" applyAlignment="1">
      <alignment horizontal="left"/>
    </xf>
    <xf numFmtId="0" fontId="6" fillId="0" borderId="5" xfId="0" applyFont="1" applyBorder="1" applyAlignment="1">
      <alignment wrapText="1"/>
    </xf>
    <xf numFmtId="49" fontId="6" fillId="0" borderId="6" xfId="0" applyNumberFormat="1" applyFont="1" applyBorder="1" applyAlignment="1">
      <alignment horizontal="center"/>
    </xf>
    <xf numFmtId="0" fontId="5" fillId="0" borderId="33" xfId="0" applyFont="1" applyBorder="1"/>
    <xf numFmtId="0" fontId="5" fillId="0" borderId="45" xfId="0" applyFont="1" applyBorder="1"/>
    <xf numFmtId="49" fontId="0" fillId="0" borderId="45" xfId="0" applyNumberFormat="1" applyBorder="1" applyAlignment="1">
      <alignment horizontal="center"/>
    </xf>
    <xf numFmtId="40" fontId="0" fillId="0" borderId="45" xfId="0" applyNumberFormat="1" applyBorder="1"/>
    <xf numFmtId="40" fontId="0" fillId="0" borderId="46" xfId="0" applyNumberFormat="1" applyBorder="1"/>
    <xf numFmtId="49" fontId="0" fillId="0" borderId="47" xfId="0" applyNumberFormat="1" applyBorder="1" applyAlignment="1">
      <alignment horizontal="left"/>
    </xf>
    <xf numFmtId="0" fontId="6" fillId="0" borderId="5" xfId="0" applyFont="1" applyBorder="1"/>
    <xf numFmtId="49" fontId="0" fillId="0" borderId="35" xfId="0" applyNumberFormat="1" applyBorder="1" applyAlignment="1">
      <alignment horizontal="center"/>
    </xf>
    <xf numFmtId="49" fontId="0" fillId="0" borderId="48" xfId="0" applyNumberFormat="1" applyBorder="1" applyAlignment="1">
      <alignment horizontal="left"/>
    </xf>
    <xf numFmtId="0" fontId="0" fillId="0" borderId="49" xfId="0" applyBorder="1"/>
    <xf numFmtId="40" fontId="4" fillId="0" borderId="0" xfId="0" applyNumberFormat="1" applyFont="1" applyAlignment="1">
      <alignment horizontal="center"/>
    </xf>
    <xf numFmtId="40" fontId="0" fillId="0" borderId="50" xfId="0" applyNumberFormat="1" applyBorder="1"/>
    <xf numFmtId="49" fontId="0" fillId="0" borderId="5" xfId="0" applyNumberFormat="1" applyBorder="1" applyAlignment="1">
      <alignment horizontal="left"/>
    </xf>
    <xf numFmtId="40" fontId="0" fillId="0" borderId="35" xfId="0" applyNumberFormat="1" applyBorder="1"/>
    <xf numFmtId="49" fontId="5" fillId="0" borderId="0" xfId="0" applyNumberFormat="1" applyFont="1" applyAlignment="1">
      <alignment horizontal="left"/>
    </xf>
    <xf numFmtId="0" fontId="5" fillId="0" borderId="34" xfId="0" applyFont="1" applyBorder="1"/>
    <xf numFmtId="0" fontId="5" fillId="0" borderId="35" xfId="0" applyFont="1" applyBorder="1"/>
    <xf numFmtId="40" fontId="0" fillId="0" borderId="2" xfId="0" applyNumberFormat="1" applyBorder="1"/>
    <xf numFmtId="49" fontId="0" fillId="0" borderId="49" xfId="0" applyNumberFormat="1" applyBorder="1" applyAlignment="1">
      <alignment horizontal="center"/>
    </xf>
    <xf numFmtId="40" fontId="0" fillId="0" borderId="24" xfId="0" applyNumberFormat="1" applyBorder="1"/>
    <xf numFmtId="40" fontId="0" fillId="0" borderId="51" xfId="0" applyNumberFormat="1" applyBorder="1"/>
    <xf numFmtId="0" fontId="3" fillId="0" borderId="5" xfId="0" applyFont="1" applyBorder="1"/>
    <xf numFmtId="49" fontId="2" fillId="0" borderId="0" xfId="0" applyNumberFormat="1" applyFont="1" applyAlignment="1">
      <alignment horizontal="left"/>
    </xf>
    <xf numFmtId="40" fontId="0" fillId="0" borderId="8" xfId="0" applyNumberFormat="1" applyBorder="1" applyAlignment="1">
      <alignment horizontal="center"/>
    </xf>
    <xf numFmtId="40" fontId="0" fillId="0" borderId="34" xfId="0" applyNumberFormat="1" applyBorder="1" applyAlignment="1">
      <alignment horizontal="center"/>
    </xf>
    <xf numFmtId="40" fontId="0" fillId="0" borderId="52" xfId="0" applyNumberFormat="1" applyBorder="1" applyAlignment="1">
      <alignment horizontal="center"/>
    </xf>
    <xf numFmtId="49" fontId="0" fillId="0" borderId="32" xfId="0" applyNumberFormat="1" applyBorder="1" applyAlignment="1">
      <alignment horizontal="left"/>
    </xf>
    <xf numFmtId="49" fontId="0" fillId="0" borderId="53" xfId="0" applyNumberFormat="1" applyBorder="1" applyAlignment="1">
      <alignment horizontal="left"/>
    </xf>
    <xf numFmtId="40" fontId="0" fillId="0" borderId="54" xfId="0" applyNumberFormat="1" applyBorder="1"/>
    <xf numFmtId="0" fontId="0" fillId="0" borderId="5" xfId="0" applyBorder="1" applyAlignment="1">
      <alignment horizontal="left"/>
    </xf>
    <xf numFmtId="0" fontId="0" fillId="0" borderId="45" xfId="0" applyBorder="1"/>
    <xf numFmtId="49" fontId="0" fillId="0" borderId="55" xfId="0" applyNumberFormat="1" applyBorder="1" applyAlignment="1">
      <alignment horizontal="left"/>
    </xf>
    <xf numFmtId="49" fontId="5" fillId="0" borderId="9" xfId="0" applyNumberFormat="1" applyFont="1" applyBorder="1" applyAlignment="1">
      <alignment horizontal="center"/>
    </xf>
    <xf numFmtId="49" fontId="5" fillId="0" borderId="49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49" fontId="5" fillId="0" borderId="34" xfId="0" applyNumberFormat="1" applyFont="1" applyBorder="1" applyAlignment="1">
      <alignment horizontal="center"/>
    </xf>
    <xf numFmtId="40" fontId="0" fillId="0" borderId="34" xfId="0" applyNumberFormat="1" applyBorder="1" applyAlignment="1">
      <alignment horizontal="right"/>
    </xf>
    <xf numFmtId="0" fontId="5" fillId="0" borderId="5" xfId="0" applyFont="1" applyBorder="1" applyAlignment="1">
      <alignment horizontal="center" wrapText="1"/>
    </xf>
    <xf numFmtId="49" fontId="5" fillId="0" borderId="9" xfId="0" applyNumberFormat="1" applyFont="1" applyBorder="1" applyAlignment="1">
      <alignment horizontal="left" vertical="top"/>
    </xf>
    <xf numFmtId="0" fontId="5" fillId="0" borderId="5" xfId="0" applyFont="1" applyBorder="1" applyAlignment="1">
      <alignment horizontal="center"/>
    </xf>
    <xf numFmtId="40" fontId="0" fillId="0" borderId="56" xfId="0" applyNumberFormat="1" applyBorder="1"/>
    <xf numFmtId="40" fontId="0" fillId="0" borderId="57" xfId="0" applyNumberFormat="1" applyBorder="1"/>
    <xf numFmtId="49" fontId="0" fillId="0" borderId="42" xfId="0" applyNumberFormat="1" applyBorder="1" applyAlignment="1">
      <alignment horizontal="left"/>
    </xf>
    <xf numFmtId="43" fontId="0" fillId="0" borderId="5" xfId="1" applyFont="1" applyFill="1" applyBorder="1"/>
    <xf numFmtId="40" fontId="0" fillId="0" borderId="6" xfId="0" applyNumberFormat="1" applyBorder="1" applyAlignment="1">
      <alignment horizontal="center"/>
    </xf>
    <xf numFmtId="40" fontId="0" fillId="0" borderId="5" xfId="0" applyNumberFormat="1" applyBorder="1" applyAlignment="1">
      <alignment horizontal="right"/>
    </xf>
    <xf numFmtId="40" fontId="0" fillId="0" borderId="44" xfId="0" applyNumberFormat="1" applyBorder="1"/>
    <xf numFmtId="0" fontId="0" fillId="0" borderId="1" xfId="0" applyBorder="1"/>
    <xf numFmtId="49" fontId="5" fillId="0" borderId="9" xfId="0" applyNumberFormat="1" applyFont="1" applyBorder="1" applyAlignment="1">
      <alignment horizontal="left" vertical="center"/>
    </xf>
    <xf numFmtId="40" fontId="0" fillId="0" borderId="58" xfId="0" applyNumberFormat="1" applyBorder="1"/>
    <xf numFmtId="49" fontId="5" fillId="0" borderId="37" xfId="0" applyNumberFormat="1" applyFont="1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0" fontId="0" fillId="0" borderId="5" xfId="1" applyNumberFormat="1" applyFont="1" applyFill="1" applyBorder="1"/>
    <xf numFmtId="0" fontId="0" fillId="0" borderId="5" xfId="0" applyBorder="1" applyAlignment="1">
      <alignment horizontal="center"/>
    </xf>
    <xf numFmtId="49" fontId="0" fillId="0" borderId="37" xfId="0" applyNumberFormat="1" applyBorder="1" applyAlignment="1">
      <alignment horizontal="left"/>
    </xf>
    <xf numFmtId="0" fontId="0" fillId="0" borderId="0" xfId="0" applyAlignment="1">
      <alignment horizontal="left"/>
    </xf>
    <xf numFmtId="40" fontId="0" fillId="0" borderId="6" xfId="0" applyNumberFormat="1" applyBorder="1" applyAlignment="1">
      <alignment horizontal="right"/>
    </xf>
    <xf numFmtId="49" fontId="8" fillId="0" borderId="0" xfId="0" applyNumberFormat="1" applyFont="1" applyAlignment="1">
      <alignment horizontal="left"/>
    </xf>
    <xf numFmtId="49" fontId="5" fillId="0" borderId="32" xfId="0" applyNumberFormat="1" applyFont="1" applyBorder="1" applyAlignment="1">
      <alignment horizontal="left"/>
    </xf>
    <xf numFmtId="49" fontId="3" fillId="0" borderId="9" xfId="0" applyNumberFormat="1" applyFont="1" applyBorder="1" applyAlignment="1">
      <alignment horizontal="left"/>
    </xf>
    <xf numFmtId="49" fontId="5" fillId="0" borderId="5" xfId="0" applyNumberFormat="1" applyFont="1" applyBorder="1"/>
    <xf numFmtId="49" fontId="0" fillId="0" borderId="59" xfId="0" applyNumberFormat="1" applyBorder="1" applyAlignment="1">
      <alignment horizontal="left"/>
    </xf>
    <xf numFmtId="49" fontId="0" fillId="0" borderId="60" xfId="0" applyNumberFormat="1" applyBorder="1" applyAlignment="1">
      <alignment horizontal="center"/>
    </xf>
    <xf numFmtId="40" fontId="0" fillId="0" borderId="60" xfId="0" applyNumberFormat="1" applyBorder="1" applyAlignment="1">
      <alignment horizontal="center"/>
    </xf>
    <xf numFmtId="40" fontId="0" fillId="0" borderId="61" xfId="0" applyNumberFormat="1" applyBorder="1" applyAlignment="1">
      <alignment horizontal="center"/>
    </xf>
    <xf numFmtId="49" fontId="5" fillId="0" borderId="5" xfId="0" applyNumberFormat="1" applyFont="1" applyBorder="1" applyAlignment="1">
      <alignment horizontal="left"/>
    </xf>
    <xf numFmtId="49" fontId="0" fillId="0" borderId="62" xfId="0" applyNumberFormat="1" applyBorder="1" applyAlignment="1">
      <alignment horizontal="left"/>
    </xf>
    <xf numFmtId="0" fontId="0" fillId="0" borderId="63" xfId="0" applyBorder="1"/>
    <xf numFmtId="49" fontId="0" fillId="0" borderId="63" xfId="0" applyNumberFormat="1" applyBorder="1" applyAlignment="1">
      <alignment horizontal="center"/>
    </xf>
    <xf numFmtId="40" fontId="4" fillId="0" borderId="63" xfId="0" applyNumberFormat="1" applyFont="1" applyBorder="1"/>
    <xf numFmtId="40" fontId="4" fillId="0" borderId="64" xfId="0" applyNumberFormat="1" applyFont="1" applyBorder="1"/>
    <xf numFmtId="40" fontId="0" fillId="0" borderId="7" xfId="0" applyNumberFormat="1" applyBorder="1" applyAlignment="1">
      <alignment horizontal="center"/>
    </xf>
    <xf numFmtId="40" fontId="4" fillId="0" borderId="42" xfId="0" applyNumberFormat="1" applyFont="1" applyBorder="1"/>
    <xf numFmtId="40" fontId="4" fillId="0" borderId="43" xfId="0" applyNumberFormat="1" applyFont="1" applyBorder="1"/>
    <xf numFmtId="40" fontId="0" fillId="0" borderId="35" xfId="0" applyNumberFormat="1" applyBorder="1" applyAlignment="1">
      <alignment horizontal="center"/>
    </xf>
    <xf numFmtId="40" fontId="0" fillId="0" borderId="54" xfId="0" applyNumberFormat="1" applyBorder="1" applyAlignment="1">
      <alignment horizontal="center"/>
    </xf>
    <xf numFmtId="17" fontId="0" fillId="0" borderId="9" xfId="0" applyNumberFormat="1" applyBorder="1" applyAlignment="1">
      <alignment horizontal="left"/>
    </xf>
    <xf numFmtId="0" fontId="0" fillId="0" borderId="47" xfId="0" applyBorder="1"/>
    <xf numFmtId="49" fontId="0" fillId="0" borderId="65" xfId="0" applyNumberFormat="1" applyBorder="1" applyAlignment="1">
      <alignment horizontal="center"/>
    </xf>
    <xf numFmtId="40" fontId="0" fillId="0" borderId="65" xfId="0" applyNumberFormat="1" applyBorder="1" applyAlignment="1">
      <alignment horizontal="center"/>
    </xf>
    <xf numFmtId="49" fontId="5" fillId="0" borderId="35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left"/>
    </xf>
    <xf numFmtId="49" fontId="0" fillId="0" borderId="66" xfId="0" applyNumberFormat="1" applyBorder="1" applyAlignment="1">
      <alignment horizontal="left"/>
    </xf>
    <xf numFmtId="0" fontId="0" fillId="0" borderId="40" xfId="0" applyBorder="1"/>
    <xf numFmtId="0" fontId="0" fillId="0" borderId="67" xfId="0" applyBorder="1"/>
    <xf numFmtId="0" fontId="0" fillId="0" borderId="37" xfId="0" applyBorder="1" applyAlignment="1">
      <alignment horizontal="left"/>
    </xf>
    <xf numFmtId="40" fontId="0" fillId="0" borderId="45" xfId="0" applyNumberFormat="1" applyBorder="1" applyAlignment="1">
      <alignment horizontal="center"/>
    </xf>
    <xf numFmtId="40" fontId="0" fillId="0" borderId="46" xfId="0" applyNumberFormat="1" applyBorder="1" applyAlignment="1">
      <alignment horizontal="center"/>
    </xf>
    <xf numFmtId="49" fontId="5" fillId="0" borderId="68" xfId="0" applyNumberFormat="1" applyFont="1" applyBorder="1" applyAlignment="1">
      <alignment horizontal="left"/>
    </xf>
    <xf numFmtId="49" fontId="5" fillId="0" borderId="25" xfId="0" applyNumberFormat="1" applyFont="1" applyBorder="1" applyAlignment="1">
      <alignment horizontal="center"/>
    </xf>
    <xf numFmtId="40" fontId="0" fillId="0" borderId="25" xfId="0" applyNumberFormat="1" applyBorder="1" applyAlignment="1">
      <alignment horizontal="center"/>
    </xf>
    <xf numFmtId="40" fontId="0" fillId="0" borderId="26" xfId="0" applyNumberFormat="1" applyBorder="1" applyAlignment="1" applyProtection="1">
      <alignment horizontal="center"/>
      <protection locked="0"/>
    </xf>
    <xf numFmtId="17" fontId="0" fillId="0" borderId="27" xfId="0" applyNumberFormat="1" applyBorder="1" applyAlignment="1">
      <alignment horizontal="left"/>
    </xf>
    <xf numFmtId="49" fontId="0" fillId="0" borderId="29" xfId="0" applyNumberFormat="1" applyBorder="1" applyAlignment="1">
      <alignment horizontal="left"/>
    </xf>
    <xf numFmtId="49" fontId="0" fillId="0" borderId="30" xfId="0" applyNumberFormat="1" applyBorder="1" applyAlignment="1">
      <alignment horizontal="center"/>
    </xf>
    <xf numFmtId="49" fontId="5" fillId="0" borderId="69" xfId="0" applyNumberFormat="1" applyFont="1" applyBorder="1" applyAlignment="1">
      <alignment horizontal="left"/>
    </xf>
    <xf numFmtId="49" fontId="5" fillId="0" borderId="70" xfId="0" applyNumberFormat="1" applyFont="1" applyBorder="1" applyAlignment="1">
      <alignment horizontal="center"/>
    </xf>
    <xf numFmtId="40" fontId="0" fillId="0" borderId="71" xfId="0" applyNumberFormat="1" applyBorder="1" applyAlignment="1">
      <alignment horizontal="center"/>
    </xf>
    <xf numFmtId="40" fontId="0" fillId="0" borderId="72" xfId="0" applyNumberFormat="1" applyBorder="1" applyAlignment="1">
      <alignment horizontal="center"/>
    </xf>
    <xf numFmtId="17" fontId="5" fillId="0" borderId="23" xfId="0" applyNumberFormat="1" applyFont="1" applyBorder="1" applyAlignment="1">
      <alignment horizontal="left"/>
    </xf>
    <xf numFmtId="0" fontId="0" fillId="0" borderId="35" xfId="0" applyBorder="1" applyAlignment="1">
      <alignment horizontal="left"/>
    </xf>
    <xf numFmtId="1" fontId="0" fillId="0" borderId="2" xfId="0" applyNumberFormat="1" applyBorder="1" applyAlignment="1">
      <alignment horizontal="left"/>
    </xf>
    <xf numFmtId="49" fontId="5" fillId="0" borderId="73" xfId="0" applyNumberFormat="1" applyFont="1" applyBorder="1" applyAlignment="1">
      <alignment horizontal="left"/>
    </xf>
    <xf numFmtId="49" fontId="0" fillId="0" borderId="74" xfId="0" applyNumberFormat="1" applyBorder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center"/>
    </xf>
    <xf numFmtId="40" fontId="0" fillId="0" borderId="0" xfId="0" applyNumberFormat="1" applyAlignment="1">
      <alignment horizontal="center"/>
    </xf>
    <xf numFmtId="0" fontId="6" fillId="0" borderId="0" xfId="0" applyFont="1"/>
    <xf numFmtId="43" fontId="0" fillId="0" borderId="0" xfId="1" applyFont="1"/>
    <xf numFmtId="49" fontId="0" fillId="0" borderId="88" xfId="0" applyNumberFormat="1" applyBorder="1" applyAlignment="1">
      <alignment horizontal="left"/>
    </xf>
    <xf numFmtId="49" fontId="11" fillId="0" borderId="0" xfId="0" applyNumberFormat="1" applyFont="1" applyAlignment="1">
      <alignment horizontal="left"/>
    </xf>
    <xf numFmtId="49" fontId="5" fillId="0" borderId="90" xfId="0" applyNumberFormat="1" applyFont="1" applyBorder="1" applyAlignment="1">
      <alignment horizontal="center"/>
    </xf>
    <xf numFmtId="40" fontId="5" fillId="0" borderId="24" xfId="0" applyNumberFormat="1" applyFont="1" applyBorder="1"/>
    <xf numFmtId="0" fontId="0" fillId="0" borderId="6" xfId="0" applyBorder="1" applyAlignment="1">
      <alignment horizontal="center" vertical="center"/>
    </xf>
    <xf numFmtId="49" fontId="6" fillId="0" borderId="5" xfId="0" applyNumberFormat="1" applyFont="1" applyBorder="1" applyAlignment="1">
      <alignment horizontal="center"/>
    </xf>
    <xf numFmtId="49" fontId="7" fillId="0" borderId="5" xfId="0" applyNumberFormat="1" applyFont="1" applyBorder="1" applyAlignment="1">
      <alignment horizontal="center"/>
    </xf>
    <xf numFmtId="49" fontId="7" fillId="0" borderId="6" xfId="0" applyNumberFormat="1" applyFont="1" applyBorder="1" applyAlignment="1">
      <alignment horizontal="center"/>
    </xf>
    <xf numFmtId="49" fontId="5" fillId="0" borderId="23" xfId="0" applyNumberFormat="1" applyFont="1" applyBorder="1" applyAlignment="1">
      <alignment horizontal="left"/>
    </xf>
    <xf numFmtId="0" fontId="0" fillId="0" borderId="89" xfId="0" applyBorder="1"/>
    <xf numFmtId="164" fontId="0" fillId="0" borderId="89" xfId="0" applyNumberFormat="1" applyBorder="1" applyAlignment="1">
      <alignment horizontal="center"/>
    </xf>
    <xf numFmtId="0" fontId="5" fillId="0" borderId="89" xfId="0" applyFont="1" applyBorder="1" applyAlignment="1">
      <alignment horizontal="left"/>
    </xf>
    <xf numFmtId="43" fontId="0" fillId="0" borderId="89" xfId="1" applyFont="1" applyBorder="1"/>
    <xf numFmtId="0" fontId="14" fillId="0" borderId="0" xfId="0" applyFont="1"/>
    <xf numFmtId="43" fontId="14" fillId="0" borderId="89" xfId="0" applyNumberFormat="1" applyFont="1" applyBorder="1"/>
    <xf numFmtId="0" fontId="7" fillId="0" borderId="5" xfId="0" applyFont="1" applyBorder="1"/>
    <xf numFmtId="43" fontId="0" fillId="0" borderId="0" xfId="0" applyNumberFormat="1"/>
    <xf numFmtId="43" fontId="14" fillId="0" borderId="0" xfId="1" applyFont="1"/>
    <xf numFmtId="0" fontId="16" fillId="0" borderId="0" xfId="0" applyFont="1"/>
    <xf numFmtId="0" fontId="17" fillId="0" borderId="0" xfId="0" applyFont="1"/>
    <xf numFmtId="164" fontId="0" fillId="0" borderId="89" xfId="0" applyNumberFormat="1" applyBorder="1" applyAlignment="1">
      <alignment horizontal="center" vertical="center"/>
    </xf>
    <xf numFmtId="49" fontId="16" fillId="0" borderId="0" xfId="0" applyNumberFormat="1" applyFont="1" applyAlignment="1">
      <alignment horizontal="center"/>
    </xf>
    <xf numFmtId="40" fontId="16" fillId="0" borderId="0" xfId="0" applyNumberFormat="1" applyFont="1"/>
    <xf numFmtId="49" fontId="16" fillId="0" borderId="0" xfId="0" applyNumberFormat="1" applyFont="1" applyAlignment="1">
      <alignment horizontal="left"/>
    </xf>
    <xf numFmtId="0" fontId="18" fillId="0" borderId="13" xfId="0" applyFont="1" applyBorder="1" applyAlignment="1">
      <alignment wrapText="1"/>
    </xf>
    <xf numFmtId="40" fontId="18" fillId="0" borderId="17" xfId="0" applyNumberFormat="1" applyFont="1" applyBorder="1"/>
    <xf numFmtId="40" fontId="18" fillId="0" borderId="92" xfId="0" applyNumberFormat="1" applyFont="1" applyBorder="1"/>
    <xf numFmtId="40" fontId="18" fillId="0" borderId="15" xfId="0" applyNumberFormat="1" applyFont="1" applyBorder="1"/>
    <xf numFmtId="40" fontId="18" fillId="0" borderId="91" xfId="0" applyNumberFormat="1" applyFont="1" applyBorder="1"/>
    <xf numFmtId="49" fontId="18" fillId="0" borderId="18" xfId="0" applyNumberFormat="1" applyFont="1" applyBorder="1" applyAlignment="1">
      <alignment horizontal="left"/>
    </xf>
    <xf numFmtId="0" fontId="18" fillId="0" borderId="18" xfId="0" applyFont="1" applyBorder="1"/>
    <xf numFmtId="49" fontId="18" fillId="0" borderId="18" xfId="0" applyNumberFormat="1" applyFont="1" applyBorder="1" applyAlignment="1">
      <alignment horizontal="center"/>
    </xf>
    <xf numFmtId="40" fontId="18" fillId="0" borderId="19" xfId="0" applyNumberFormat="1" applyFont="1" applyBorder="1"/>
    <xf numFmtId="40" fontId="18" fillId="0" borderId="20" xfId="0" applyNumberFormat="1" applyFont="1" applyBorder="1"/>
    <xf numFmtId="40" fontId="18" fillId="0" borderId="21" xfId="0" applyNumberFormat="1" applyFont="1" applyBorder="1"/>
    <xf numFmtId="49" fontId="18" fillId="0" borderId="13" xfId="0" applyNumberFormat="1" applyFont="1" applyBorder="1" applyAlignment="1">
      <alignment horizontal="left"/>
    </xf>
    <xf numFmtId="0" fontId="18" fillId="0" borderId="13" xfId="0" applyFont="1" applyBorder="1"/>
    <xf numFmtId="49" fontId="18" fillId="0" borderId="13" xfId="0" applyNumberFormat="1" applyFont="1" applyBorder="1" applyAlignment="1">
      <alignment horizontal="center"/>
    </xf>
    <xf numFmtId="49" fontId="18" fillId="0" borderId="1" xfId="0" applyNumberFormat="1" applyFont="1" applyBorder="1" applyAlignment="1">
      <alignment horizontal="left"/>
    </xf>
    <xf numFmtId="49" fontId="18" fillId="0" borderId="2" xfId="0" applyNumberFormat="1" applyFont="1" applyBorder="1" applyAlignment="1">
      <alignment horizontal="center"/>
    </xf>
    <xf numFmtId="40" fontId="18" fillId="0" borderId="2" xfId="0" applyNumberFormat="1" applyFont="1" applyBorder="1" applyAlignment="1">
      <alignment horizontal="center"/>
    </xf>
    <xf numFmtId="40" fontId="18" fillId="0" borderId="3" xfId="0" applyNumberFormat="1" applyFont="1" applyBorder="1" applyAlignment="1">
      <alignment horizontal="center"/>
    </xf>
    <xf numFmtId="49" fontId="18" fillId="0" borderId="4" xfId="0" applyNumberFormat="1" applyFont="1" applyBorder="1" applyAlignment="1">
      <alignment horizontal="left"/>
    </xf>
    <xf numFmtId="0" fontId="18" fillId="0" borderId="5" xfId="0" applyFont="1" applyBorder="1"/>
    <xf numFmtId="49" fontId="18" fillId="0" borderId="6" xfId="0" applyNumberFormat="1" applyFont="1" applyBorder="1" applyAlignment="1">
      <alignment horizontal="center"/>
    </xf>
    <xf numFmtId="40" fontId="18" fillId="0" borderId="5" xfId="0" applyNumberFormat="1" applyFont="1" applyBorder="1"/>
    <xf numFmtId="40" fontId="18" fillId="0" borderId="6" xfId="0" applyNumberFormat="1" applyFont="1" applyBorder="1"/>
    <xf numFmtId="40" fontId="18" fillId="0" borderId="7" xfId="0" applyNumberFormat="1" applyFont="1" applyBorder="1"/>
    <xf numFmtId="40" fontId="18" fillId="0" borderId="8" xfId="0" applyNumberFormat="1" applyFont="1" applyBorder="1"/>
    <xf numFmtId="49" fontId="18" fillId="0" borderId="9" xfId="0" applyNumberFormat="1" applyFont="1" applyBorder="1" applyAlignment="1">
      <alignment horizontal="left"/>
    </xf>
    <xf numFmtId="49" fontId="18" fillId="0" borderId="5" xfId="0" applyNumberFormat="1" applyFont="1" applyBorder="1" applyAlignment="1">
      <alignment horizontal="center"/>
    </xf>
    <xf numFmtId="0" fontId="18" fillId="0" borderId="2" xfId="0" applyFont="1" applyBorder="1"/>
    <xf numFmtId="49" fontId="19" fillId="0" borderId="1" xfId="0" applyNumberFormat="1" applyFont="1" applyBorder="1" applyAlignment="1">
      <alignment horizontal="left"/>
    </xf>
    <xf numFmtId="49" fontId="19" fillId="0" borderId="2" xfId="0" applyNumberFormat="1" applyFont="1" applyBorder="1" applyAlignment="1">
      <alignment horizontal="center"/>
    </xf>
    <xf numFmtId="40" fontId="19" fillId="0" borderId="2" xfId="0" applyNumberFormat="1" applyFont="1" applyBorder="1" applyAlignment="1">
      <alignment horizontal="center"/>
    </xf>
    <xf numFmtId="40" fontId="19" fillId="0" borderId="3" xfId="0" applyNumberFormat="1" applyFont="1" applyBorder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0" fontId="19" fillId="0" borderId="93" xfId="0" applyNumberFormat="1" applyFont="1" applyBorder="1" applyAlignment="1">
      <alignment horizontal="center"/>
    </xf>
    <xf numFmtId="40" fontId="19" fillId="0" borderId="11" xfId="0" applyNumberFormat="1" applyFont="1" applyBorder="1" applyAlignment="1">
      <alignment horizontal="center"/>
    </xf>
    <xf numFmtId="40" fontId="19" fillId="0" borderId="12" xfId="0" applyNumberFormat="1" applyFont="1" applyBorder="1" applyAlignment="1">
      <alignment horizontal="center"/>
    </xf>
    <xf numFmtId="40" fontId="14" fillId="0" borderId="2" xfId="0" applyNumberFormat="1" applyFont="1" applyBorder="1" applyAlignment="1">
      <alignment horizontal="center"/>
    </xf>
    <xf numFmtId="40" fontId="14" fillId="0" borderId="3" xfId="0" applyNumberFormat="1" applyFont="1" applyBorder="1" applyAlignment="1">
      <alignment horizontal="center"/>
    </xf>
    <xf numFmtId="49" fontId="18" fillId="0" borderId="23" xfId="0" applyNumberFormat="1" applyFont="1" applyBorder="1" applyAlignment="1">
      <alignment horizontal="left"/>
    </xf>
    <xf numFmtId="49" fontId="18" fillId="0" borderId="24" xfId="0" applyNumberFormat="1" applyFont="1" applyBorder="1" applyAlignment="1">
      <alignment horizontal="center"/>
    </xf>
    <xf numFmtId="0" fontId="18" fillId="0" borderId="16" xfId="0" applyFont="1" applyBorder="1"/>
    <xf numFmtId="40" fontId="18" fillId="0" borderId="16" xfId="0" applyNumberFormat="1" applyFont="1" applyBorder="1"/>
    <xf numFmtId="40" fontId="18" fillId="0" borderId="28" xfId="0" applyNumberFormat="1" applyFont="1" applyBorder="1"/>
    <xf numFmtId="40" fontId="18" fillId="0" borderId="0" xfId="0" applyNumberFormat="1" applyFont="1"/>
    <xf numFmtId="49" fontId="18" fillId="0" borderId="27" xfId="0" applyNumberFormat="1" applyFont="1" applyBorder="1" applyAlignment="1">
      <alignment horizontal="left"/>
    </xf>
    <xf numFmtId="49" fontId="18" fillId="0" borderId="16" xfId="0" applyNumberFormat="1" applyFont="1" applyBorder="1" applyAlignment="1">
      <alignment horizontal="center"/>
    </xf>
    <xf numFmtId="0" fontId="18" fillId="0" borderId="29" xfId="0" applyFont="1" applyBorder="1"/>
    <xf numFmtId="0" fontId="18" fillId="0" borderId="30" xfId="0" applyFont="1" applyBorder="1"/>
    <xf numFmtId="49" fontId="5" fillId="0" borderId="13" xfId="0" applyNumberFormat="1" applyFont="1" applyBorder="1" applyAlignment="1">
      <alignment vertical="top"/>
    </xf>
    <xf numFmtId="49" fontId="20" fillId="0" borderId="5" xfId="0" applyNumberFormat="1" applyFont="1" applyBorder="1" applyAlignment="1">
      <alignment horizontal="center"/>
    </xf>
    <xf numFmtId="0" fontId="18" fillId="0" borderId="5" xfId="0" applyFont="1" applyBorder="1" applyAlignment="1">
      <alignment wrapText="1"/>
    </xf>
    <xf numFmtId="49" fontId="14" fillId="0" borderId="1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49" fontId="19" fillId="0" borderId="34" xfId="0" applyNumberFormat="1" applyFont="1" applyBorder="1" applyAlignment="1">
      <alignment horizontal="center"/>
    </xf>
    <xf numFmtId="0" fontId="18" fillId="0" borderId="35" xfId="0" applyFont="1" applyBorder="1"/>
    <xf numFmtId="0" fontId="18" fillId="0" borderId="6" xfId="0" applyFont="1" applyBorder="1"/>
    <xf numFmtId="49" fontId="18" fillId="0" borderId="36" xfId="0" applyNumberFormat="1" applyFont="1" applyBorder="1" applyAlignment="1">
      <alignment horizontal="left"/>
    </xf>
    <xf numFmtId="49" fontId="18" fillId="0" borderId="38" xfId="0" applyNumberFormat="1" applyFont="1" applyBorder="1" applyAlignment="1">
      <alignment horizontal="center"/>
    </xf>
    <xf numFmtId="40" fontId="18" fillId="0" borderId="37" xfId="0" applyNumberFormat="1" applyFont="1" applyBorder="1"/>
    <xf numFmtId="40" fontId="18" fillId="0" borderId="39" xfId="0" applyNumberFormat="1" applyFont="1" applyBorder="1"/>
    <xf numFmtId="0" fontId="18" fillId="0" borderId="13" xfId="0" applyFont="1" applyBorder="1" applyAlignment="1">
      <alignment horizontal="left"/>
    </xf>
    <xf numFmtId="49" fontId="14" fillId="0" borderId="13" xfId="0" applyNumberFormat="1" applyFont="1" applyBorder="1" applyAlignment="1">
      <alignment horizontal="left"/>
    </xf>
    <xf numFmtId="49" fontId="14" fillId="0" borderId="49" xfId="0" applyNumberFormat="1" applyFont="1" applyBorder="1" applyAlignment="1">
      <alignment horizontal="center"/>
    </xf>
    <xf numFmtId="40" fontId="14" fillId="0" borderId="49" xfId="0" applyNumberFormat="1" applyFont="1" applyBorder="1" applyAlignment="1">
      <alignment horizontal="center"/>
    </xf>
    <xf numFmtId="40" fontId="14" fillId="0" borderId="40" xfId="0" applyNumberFormat="1" applyFont="1" applyBorder="1" applyAlignment="1">
      <alignment horizontal="center"/>
    </xf>
    <xf numFmtId="0" fontId="20" fillId="0" borderId="37" xfId="0" applyFont="1" applyBorder="1"/>
    <xf numFmtId="0" fontId="18" fillId="0" borderId="0" xfId="0" applyFont="1"/>
    <xf numFmtId="49" fontId="18" fillId="0" borderId="0" xfId="0" applyNumberFormat="1" applyFont="1" applyAlignment="1">
      <alignment horizontal="center"/>
    </xf>
    <xf numFmtId="49" fontId="18" fillId="0" borderId="49" xfId="0" applyNumberFormat="1" applyFont="1" applyBorder="1" applyAlignment="1">
      <alignment horizontal="center"/>
    </xf>
    <xf numFmtId="49" fontId="18" fillId="0" borderId="34" xfId="0" applyNumberFormat="1" applyFont="1" applyBorder="1" applyAlignment="1">
      <alignment horizontal="center"/>
    </xf>
    <xf numFmtId="40" fontId="18" fillId="0" borderId="34" xfId="0" applyNumberFormat="1" applyFont="1" applyBorder="1" applyAlignment="1">
      <alignment horizontal="center"/>
    </xf>
    <xf numFmtId="40" fontId="18" fillId="0" borderId="52" xfId="0" applyNumberFormat="1" applyFont="1" applyBorder="1" applyAlignment="1">
      <alignment horizontal="center"/>
    </xf>
    <xf numFmtId="0" fontId="21" fillId="0" borderId="5" xfId="0" applyFont="1" applyBorder="1"/>
    <xf numFmtId="0" fontId="21" fillId="0" borderId="45" xfId="0" applyFont="1" applyBorder="1"/>
    <xf numFmtId="49" fontId="18" fillId="0" borderId="45" xfId="0" applyNumberFormat="1" applyFont="1" applyBorder="1" applyAlignment="1">
      <alignment horizontal="center"/>
    </xf>
    <xf numFmtId="40" fontId="18" fillId="0" borderId="45" xfId="0" applyNumberFormat="1" applyFont="1" applyBorder="1"/>
    <xf numFmtId="40" fontId="18" fillId="0" borderId="46" xfId="0" applyNumberFormat="1" applyFont="1" applyBorder="1"/>
    <xf numFmtId="49" fontId="18" fillId="0" borderId="9" xfId="0" applyNumberFormat="1" applyFont="1" applyBorder="1" applyAlignment="1">
      <alignment horizontal="center"/>
    </xf>
    <xf numFmtId="49" fontId="18" fillId="0" borderId="48" xfId="0" applyNumberFormat="1" applyFont="1" applyBorder="1" applyAlignment="1">
      <alignment horizontal="center"/>
    </xf>
    <xf numFmtId="49" fontId="21" fillId="0" borderId="5" xfId="0" applyNumberFormat="1" applyFont="1" applyBorder="1" applyAlignment="1">
      <alignment horizontal="center"/>
    </xf>
    <xf numFmtId="49" fontId="5" fillId="0" borderId="36" xfId="0" applyNumberFormat="1" applyFont="1" applyBorder="1" applyAlignment="1">
      <alignment horizontal="left"/>
    </xf>
    <xf numFmtId="0" fontId="20" fillId="0" borderId="5" xfId="0" applyFont="1" applyBorder="1"/>
    <xf numFmtId="0" fontId="6" fillId="0" borderId="45" xfId="0" applyFont="1" applyBorder="1" applyAlignment="1">
      <alignment wrapText="1"/>
    </xf>
    <xf numFmtId="49" fontId="5" fillId="0" borderId="45" xfId="0" applyNumberFormat="1" applyFont="1" applyBorder="1" applyAlignment="1">
      <alignment horizontal="center"/>
    </xf>
    <xf numFmtId="49" fontId="18" fillId="0" borderId="49" xfId="0" applyNumberFormat="1" applyFont="1" applyBorder="1" applyAlignment="1">
      <alignment horizontal="left"/>
    </xf>
    <xf numFmtId="49" fontId="18" fillId="0" borderId="96" xfId="0" applyNumberFormat="1" applyFont="1" applyBorder="1" applyAlignment="1">
      <alignment horizontal="left"/>
    </xf>
    <xf numFmtId="40" fontId="20" fillId="0" borderId="5" xfId="0" applyNumberFormat="1" applyFont="1" applyBorder="1"/>
    <xf numFmtId="0" fontId="0" fillId="0" borderId="44" xfId="0" applyBorder="1"/>
    <xf numFmtId="49" fontId="0" fillId="0" borderId="44" xfId="0" applyNumberFormat="1" applyBorder="1" applyAlignment="1">
      <alignment horizontal="center"/>
    </xf>
    <xf numFmtId="40" fontId="0" fillId="0" borderId="97" xfId="0" applyNumberFormat="1" applyBorder="1"/>
    <xf numFmtId="0" fontId="0" fillId="0" borderId="6" xfId="0" applyBorder="1" applyAlignment="1">
      <alignment horizontal="left"/>
    </xf>
    <xf numFmtId="49" fontId="18" fillId="0" borderId="0" xfId="0" applyNumberFormat="1" applyFont="1" applyAlignment="1">
      <alignment horizontal="left"/>
    </xf>
    <xf numFmtId="49" fontId="18" fillId="0" borderId="78" xfId="0" applyNumberFormat="1" applyFont="1" applyBorder="1" applyAlignment="1">
      <alignment horizontal="center"/>
    </xf>
    <xf numFmtId="49" fontId="18" fillId="0" borderId="79" xfId="0" applyNumberFormat="1" applyFont="1" applyBorder="1" applyAlignment="1">
      <alignment horizontal="center"/>
    </xf>
    <xf numFmtId="40" fontId="5" fillId="0" borderId="79" xfId="0" applyNumberFormat="1" applyFont="1" applyBorder="1" applyAlignment="1">
      <alignment horizontal="center"/>
    </xf>
    <xf numFmtId="40" fontId="18" fillId="0" borderId="80" xfId="0" applyNumberFormat="1" applyFont="1" applyBorder="1" applyAlignment="1">
      <alignment horizontal="center"/>
    </xf>
    <xf numFmtId="40" fontId="18" fillId="0" borderId="81" xfId="0" applyNumberFormat="1" applyFont="1" applyBorder="1" applyAlignment="1">
      <alignment horizontal="center"/>
    </xf>
    <xf numFmtId="0" fontId="4" fillId="0" borderId="82" xfId="0" applyFont="1" applyBorder="1" applyAlignment="1">
      <alignment horizontal="center"/>
    </xf>
    <xf numFmtId="49" fontId="18" fillId="0" borderId="83" xfId="0" applyNumberFormat="1" applyFont="1" applyBorder="1" applyAlignment="1">
      <alignment horizontal="center"/>
    </xf>
    <xf numFmtId="40" fontId="18" fillId="0" borderId="83" xfId="0" applyNumberFormat="1" applyFont="1" applyBorder="1" applyAlignment="1">
      <alignment horizontal="right"/>
    </xf>
    <xf numFmtId="40" fontId="4" fillId="0" borderId="84" xfId="0" applyNumberFormat="1" applyFont="1" applyBorder="1"/>
    <xf numFmtId="40" fontId="18" fillId="0" borderId="81" xfId="0" applyNumberFormat="1" applyFont="1" applyBorder="1"/>
    <xf numFmtId="0" fontId="5" fillId="0" borderId="82" xfId="0" applyFont="1" applyBorder="1" applyAlignment="1">
      <alignment horizontal="left"/>
    </xf>
    <xf numFmtId="40" fontId="18" fillId="0" borderId="83" xfId="0" applyNumberFormat="1" applyFont="1" applyBorder="1"/>
    <xf numFmtId="40" fontId="18" fillId="0" borderId="84" xfId="0" applyNumberFormat="1" applyFont="1" applyBorder="1"/>
    <xf numFmtId="40" fontId="4" fillId="0" borderId="81" xfId="0" applyNumberFormat="1" applyFont="1" applyBorder="1" applyAlignment="1">
      <alignment horizontal="right"/>
    </xf>
    <xf numFmtId="40" fontId="9" fillId="0" borderId="84" xfId="0" applyNumberFormat="1" applyFont="1" applyBorder="1"/>
    <xf numFmtId="0" fontId="4" fillId="0" borderId="82" xfId="0" applyFont="1" applyBorder="1" applyAlignment="1">
      <alignment horizontal="right"/>
    </xf>
    <xf numFmtId="40" fontId="10" fillId="0" borderId="83" xfId="0" applyNumberFormat="1" applyFont="1" applyBorder="1"/>
    <xf numFmtId="49" fontId="4" fillId="0" borderId="82" xfId="0" applyNumberFormat="1" applyFont="1" applyBorder="1" applyAlignment="1">
      <alignment horizontal="right"/>
    </xf>
    <xf numFmtId="40" fontId="5" fillId="0" borderId="81" xfId="0" applyNumberFormat="1" applyFont="1" applyBorder="1"/>
    <xf numFmtId="0" fontId="18" fillId="0" borderId="82" xfId="0" applyFont="1" applyBorder="1" applyAlignment="1">
      <alignment horizontal="left"/>
    </xf>
    <xf numFmtId="43" fontId="18" fillId="0" borderId="0" xfId="1" applyFont="1"/>
    <xf numFmtId="0" fontId="18" fillId="0" borderId="83" xfId="0" applyFont="1" applyBorder="1"/>
    <xf numFmtId="40" fontId="4" fillId="0" borderId="86" xfId="0" applyNumberFormat="1" applyFont="1" applyBorder="1"/>
    <xf numFmtId="40" fontId="4" fillId="0" borderId="87" xfId="0" applyNumberFormat="1" applyFont="1" applyBorder="1"/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/>
    </xf>
    <xf numFmtId="40" fontId="2" fillId="0" borderId="0" xfId="0" applyNumberFormat="1" applyFont="1" applyAlignment="1">
      <alignment horizontal="left"/>
    </xf>
    <xf numFmtId="49" fontId="4" fillId="0" borderId="75" xfId="0" applyNumberFormat="1" applyFont="1" applyBorder="1" applyAlignment="1">
      <alignment horizontal="center"/>
    </xf>
    <xf numFmtId="49" fontId="4" fillId="0" borderId="76" xfId="0" applyNumberFormat="1" applyFont="1" applyBorder="1" applyAlignment="1">
      <alignment horizontal="center"/>
    </xf>
    <xf numFmtId="49" fontId="4" fillId="0" borderId="77" xfId="0" applyNumberFormat="1" applyFont="1" applyBorder="1" applyAlignment="1">
      <alignment horizontal="center"/>
    </xf>
    <xf numFmtId="49" fontId="4" fillId="0" borderId="85" xfId="0" applyNumberFormat="1" applyFont="1" applyBorder="1" applyAlignment="1">
      <alignment horizontal="center"/>
    </xf>
    <xf numFmtId="49" fontId="4" fillId="0" borderId="86" xfId="0" applyNumberFormat="1" applyFont="1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14" fillId="0" borderId="89" xfId="0" applyFont="1" applyBorder="1" applyAlignment="1">
      <alignment horizontal="center"/>
    </xf>
    <xf numFmtId="0" fontId="14" fillId="0" borderId="94" xfId="0" applyFont="1" applyBorder="1" applyAlignment="1">
      <alignment horizontal="center"/>
    </xf>
    <xf numFmtId="0" fontId="14" fillId="0" borderId="95" xfId="0" applyFont="1" applyBorder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80962</xdr:rowOff>
    </xdr:to>
    <xdr:sp macro="" textlink="">
      <xdr:nvSpPr>
        <xdr:cNvPr id="1027" name="AutoShape 3" descr="upload.wikimedia.org/wikipedia/bn/9/9d/%E0%A6%B...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7145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210206</xdr:colOff>
      <xdr:row>0</xdr:row>
      <xdr:rowOff>38440</xdr:rowOff>
    </xdr:from>
    <xdr:to>
      <xdr:col>0</xdr:col>
      <xdr:colOff>1188983</xdr:colOff>
      <xdr:row>4</xdr:row>
      <xdr:rowOff>173000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38440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59</xdr:row>
      <xdr:rowOff>38440</xdr:rowOff>
    </xdr:from>
    <xdr:to>
      <xdr:col>0</xdr:col>
      <xdr:colOff>1188983</xdr:colOff>
      <xdr:row>63</xdr:row>
      <xdr:rowOff>173000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38440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120</xdr:row>
      <xdr:rowOff>38440</xdr:rowOff>
    </xdr:from>
    <xdr:to>
      <xdr:col>0</xdr:col>
      <xdr:colOff>1188983</xdr:colOff>
      <xdr:row>124</xdr:row>
      <xdr:rowOff>173000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38440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181</xdr:row>
      <xdr:rowOff>0</xdr:rowOff>
    </xdr:from>
    <xdr:to>
      <xdr:col>0</xdr:col>
      <xdr:colOff>1188983</xdr:colOff>
      <xdr:row>185</xdr:row>
      <xdr:rowOff>134560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38440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238</xdr:row>
      <xdr:rowOff>38440</xdr:rowOff>
    </xdr:from>
    <xdr:to>
      <xdr:col>0</xdr:col>
      <xdr:colOff>1188983</xdr:colOff>
      <xdr:row>242</xdr:row>
      <xdr:rowOff>173000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35635664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301</xdr:row>
      <xdr:rowOff>38440</xdr:rowOff>
    </xdr:from>
    <xdr:to>
      <xdr:col>0</xdr:col>
      <xdr:colOff>1188983</xdr:colOff>
      <xdr:row>305</xdr:row>
      <xdr:rowOff>173000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47453233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365</xdr:row>
      <xdr:rowOff>38440</xdr:rowOff>
    </xdr:from>
    <xdr:to>
      <xdr:col>0</xdr:col>
      <xdr:colOff>1188983</xdr:colOff>
      <xdr:row>370</xdr:row>
      <xdr:rowOff>35052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59343061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428</xdr:row>
      <xdr:rowOff>38440</xdr:rowOff>
    </xdr:from>
    <xdr:to>
      <xdr:col>0</xdr:col>
      <xdr:colOff>1188983</xdr:colOff>
      <xdr:row>432</xdr:row>
      <xdr:rowOff>173000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71265733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491</xdr:row>
      <xdr:rowOff>38440</xdr:rowOff>
    </xdr:from>
    <xdr:to>
      <xdr:col>0</xdr:col>
      <xdr:colOff>1188983</xdr:colOff>
      <xdr:row>495</xdr:row>
      <xdr:rowOff>173000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83265169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554</xdr:row>
      <xdr:rowOff>38440</xdr:rowOff>
    </xdr:from>
    <xdr:to>
      <xdr:col>0</xdr:col>
      <xdr:colOff>1188983</xdr:colOff>
      <xdr:row>559</xdr:row>
      <xdr:rowOff>9714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95206797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617</xdr:row>
      <xdr:rowOff>38440</xdr:rowOff>
    </xdr:from>
    <xdr:to>
      <xdr:col>0</xdr:col>
      <xdr:colOff>1188983</xdr:colOff>
      <xdr:row>621</xdr:row>
      <xdr:rowOff>173000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07066783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682</xdr:row>
      <xdr:rowOff>38440</xdr:rowOff>
    </xdr:from>
    <xdr:to>
      <xdr:col>0</xdr:col>
      <xdr:colOff>1188983</xdr:colOff>
      <xdr:row>686</xdr:row>
      <xdr:rowOff>173000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19002969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746</xdr:row>
      <xdr:rowOff>38440</xdr:rowOff>
    </xdr:from>
    <xdr:to>
      <xdr:col>0</xdr:col>
      <xdr:colOff>1188983</xdr:colOff>
      <xdr:row>750</xdr:row>
      <xdr:rowOff>173000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30721440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810</xdr:row>
      <xdr:rowOff>38440</xdr:rowOff>
    </xdr:from>
    <xdr:to>
      <xdr:col>0</xdr:col>
      <xdr:colOff>1188983</xdr:colOff>
      <xdr:row>814</xdr:row>
      <xdr:rowOff>173000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42559654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874</xdr:row>
      <xdr:rowOff>38440</xdr:rowOff>
    </xdr:from>
    <xdr:to>
      <xdr:col>0</xdr:col>
      <xdr:colOff>1188983</xdr:colOff>
      <xdr:row>878</xdr:row>
      <xdr:rowOff>173000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544305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938</xdr:row>
      <xdr:rowOff>38440</xdr:rowOff>
    </xdr:from>
    <xdr:to>
      <xdr:col>0</xdr:col>
      <xdr:colOff>1188983</xdr:colOff>
      <xdr:row>942</xdr:row>
      <xdr:rowOff>173000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1001</xdr:row>
      <xdr:rowOff>38440</xdr:rowOff>
    </xdr:from>
    <xdr:to>
      <xdr:col>0</xdr:col>
      <xdr:colOff>1188983</xdr:colOff>
      <xdr:row>1005</xdr:row>
      <xdr:rowOff>173000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1065</xdr:row>
      <xdr:rowOff>38440</xdr:rowOff>
    </xdr:from>
    <xdr:to>
      <xdr:col>0</xdr:col>
      <xdr:colOff>1188983</xdr:colOff>
      <xdr:row>1069</xdr:row>
      <xdr:rowOff>173000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1127</xdr:row>
      <xdr:rowOff>38440</xdr:rowOff>
    </xdr:from>
    <xdr:to>
      <xdr:col>0</xdr:col>
      <xdr:colOff>1188983</xdr:colOff>
      <xdr:row>1131</xdr:row>
      <xdr:rowOff>173000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1191</xdr:row>
      <xdr:rowOff>38440</xdr:rowOff>
    </xdr:from>
    <xdr:to>
      <xdr:col>0</xdr:col>
      <xdr:colOff>1188983</xdr:colOff>
      <xdr:row>1195</xdr:row>
      <xdr:rowOff>173000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1255</xdr:row>
      <xdr:rowOff>38440</xdr:rowOff>
    </xdr:from>
    <xdr:to>
      <xdr:col>0</xdr:col>
      <xdr:colOff>1188983</xdr:colOff>
      <xdr:row>1259</xdr:row>
      <xdr:rowOff>173000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1318</xdr:row>
      <xdr:rowOff>38440</xdr:rowOff>
    </xdr:from>
    <xdr:to>
      <xdr:col>0</xdr:col>
      <xdr:colOff>1188983</xdr:colOff>
      <xdr:row>1322</xdr:row>
      <xdr:rowOff>173000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1381</xdr:row>
      <xdr:rowOff>38440</xdr:rowOff>
    </xdr:from>
    <xdr:to>
      <xdr:col>0</xdr:col>
      <xdr:colOff>1188983</xdr:colOff>
      <xdr:row>1385</xdr:row>
      <xdr:rowOff>173000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1445</xdr:row>
      <xdr:rowOff>38440</xdr:rowOff>
    </xdr:from>
    <xdr:to>
      <xdr:col>0</xdr:col>
      <xdr:colOff>1188983</xdr:colOff>
      <xdr:row>1449</xdr:row>
      <xdr:rowOff>173000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230259</xdr:colOff>
      <xdr:row>1509</xdr:row>
      <xdr:rowOff>108623</xdr:rowOff>
    </xdr:from>
    <xdr:to>
      <xdr:col>0</xdr:col>
      <xdr:colOff>1209036</xdr:colOff>
      <xdr:row>1514</xdr:row>
      <xdr:rowOff>52683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59" y="315706965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1573</xdr:row>
      <xdr:rowOff>38440</xdr:rowOff>
    </xdr:from>
    <xdr:to>
      <xdr:col>0</xdr:col>
      <xdr:colOff>1188983</xdr:colOff>
      <xdr:row>1577</xdr:row>
      <xdr:rowOff>189329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1636</xdr:row>
      <xdr:rowOff>38440</xdr:rowOff>
    </xdr:from>
    <xdr:to>
      <xdr:col>0</xdr:col>
      <xdr:colOff>1188983</xdr:colOff>
      <xdr:row>1640</xdr:row>
      <xdr:rowOff>173000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1699</xdr:row>
      <xdr:rowOff>38440</xdr:rowOff>
    </xdr:from>
    <xdr:to>
      <xdr:col>0</xdr:col>
      <xdr:colOff>1188983</xdr:colOff>
      <xdr:row>1703</xdr:row>
      <xdr:rowOff>113126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1763</xdr:row>
      <xdr:rowOff>38440</xdr:rowOff>
    </xdr:from>
    <xdr:to>
      <xdr:col>0</xdr:col>
      <xdr:colOff>1188983</xdr:colOff>
      <xdr:row>1767</xdr:row>
      <xdr:rowOff>173000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1825</xdr:row>
      <xdr:rowOff>38440</xdr:rowOff>
    </xdr:from>
    <xdr:to>
      <xdr:col>0</xdr:col>
      <xdr:colOff>1188983</xdr:colOff>
      <xdr:row>1829</xdr:row>
      <xdr:rowOff>173000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1889</xdr:row>
      <xdr:rowOff>38440</xdr:rowOff>
    </xdr:from>
    <xdr:to>
      <xdr:col>0</xdr:col>
      <xdr:colOff>1188983</xdr:colOff>
      <xdr:row>1893</xdr:row>
      <xdr:rowOff>173000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1953</xdr:row>
      <xdr:rowOff>38440</xdr:rowOff>
    </xdr:from>
    <xdr:to>
      <xdr:col>0</xdr:col>
      <xdr:colOff>1188983</xdr:colOff>
      <xdr:row>1957</xdr:row>
      <xdr:rowOff>173000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2016</xdr:row>
      <xdr:rowOff>38440</xdr:rowOff>
    </xdr:from>
    <xdr:to>
      <xdr:col>0</xdr:col>
      <xdr:colOff>1188983</xdr:colOff>
      <xdr:row>2020</xdr:row>
      <xdr:rowOff>173000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2079</xdr:row>
      <xdr:rowOff>38440</xdr:rowOff>
    </xdr:from>
    <xdr:to>
      <xdr:col>0</xdr:col>
      <xdr:colOff>1188983</xdr:colOff>
      <xdr:row>2083</xdr:row>
      <xdr:rowOff>173000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2142</xdr:row>
      <xdr:rowOff>38440</xdr:rowOff>
    </xdr:from>
    <xdr:to>
      <xdr:col>0</xdr:col>
      <xdr:colOff>1188983</xdr:colOff>
      <xdr:row>2146</xdr:row>
      <xdr:rowOff>173000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2209</xdr:row>
      <xdr:rowOff>38440</xdr:rowOff>
    </xdr:from>
    <xdr:to>
      <xdr:col>0</xdr:col>
      <xdr:colOff>1188983</xdr:colOff>
      <xdr:row>2213</xdr:row>
      <xdr:rowOff>173000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2271</xdr:row>
      <xdr:rowOff>38440</xdr:rowOff>
    </xdr:from>
    <xdr:to>
      <xdr:col>0</xdr:col>
      <xdr:colOff>1188983</xdr:colOff>
      <xdr:row>2275</xdr:row>
      <xdr:rowOff>173000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2333</xdr:row>
      <xdr:rowOff>38440</xdr:rowOff>
    </xdr:from>
    <xdr:to>
      <xdr:col>0</xdr:col>
      <xdr:colOff>1188983</xdr:colOff>
      <xdr:row>2337</xdr:row>
      <xdr:rowOff>173000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2397</xdr:row>
      <xdr:rowOff>38440</xdr:rowOff>
    </xdr:from>
    <xdr:to>
      <xdr:col>0</xdr:col>
      <xdr:colOff>1188983</xdr:colOff>
      <xdr:row>2401</xdr:row>
      <xdr:rowOff>173000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2461</xdr:row>
      <xdr:rowOff>38440</xdr:rowOff>
    </xdr:from>
    <xdr:to>
      <xdr:col>0</xdr:col>
      <xdr:colOff>1188983</xdr:colOff>
      <xdr:row>2465</xdr:row>
      <xdr:rowOff>134899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2524</xdr:row>
      <xdr:rowOff>38440</xdr:rowOff>
    </xdr:from>
    <xdr:to>
      <xdr:col>0</xdr:col>
      <xdr:colOff>1188983</xdr:colOff>
      <xdr:row>2528</xdr:row>
      <xdr:rowOff>173000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2588</xdr:row>
      <xdr:rowOff>38440</xdr:rowOff>
    </xdr:from>
    <xdr:to>
      <xdr:col>0</xdr:col>
      <xdr:colOff>1188983</xdr:colOff>
      <xdr:row>2592</xdr:row>
      <xdr:rowOff>162115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2652</xdr:row>
      <xdr:rowOff>38440</xdr:rowOff>
    </xdr:from>
    <xdr:to>
      <xdr:col>0</xdr:col>
      <xdr:colOff>1188983</xdr:colOff>
      <xdr:row>2656</xdr:row>
      <xdr:rowOff>173000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2722</xdr:row>
      <xdr:rowOff>38440</xdr:rowOff>
    </xdr:from>
    <xdr:to>
      <xdr:col>0</xdr:col>
      <xdr:colOff>1188983</xdr:colOff>
      <xdr:row>2726</xdr:row>
      <xdr:rowOff>173000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2785</xdr:row>
      <xdr:rowOff>38440</xdr:rowOff>
    </xdr:from>
    <xdr:to>
      <xdr:col>0</xdr:col>
      <xdr:colOff>1188983</xdr:colOff>
      <xdr:row>2789</xdr:row>
      <xdr:rowOff>173000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160755126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2849</xdr:row>
      <xdr:rowOff>38440</xdr:rowOff>
    </xdr:from>
    <xdr:to>
      <xdr:col>0</xdr:col>
      <xdr:colOff>1188983</xdr:colOff>
      <xdr:row>2853</xdr:row>
      <xdr:rowOff>102245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384647054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2913</xdr:row>
      <xdr:rowOff>38440</xdr:rowOff>
    </xdr:from>
    <xdr:to>
      <xdr:col>0</xdr:col>
      <xdr:colOff>1188983</xdr:colOff>
      <xdr:row>2917</xdr:row>
      <xdr:rowOff>173000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384647054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2977</xdr:row>
      <xdr:rowOff>38440</xdr:rowOff>
    </xdr:from>
    <xdr:to>
      <xdr:col>0</xdr:col>
      <xdr:colOff>1188983</xdr:colOff>
      <xdr:row>2981</xdr:row>
      <xdr:rowOff>173000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384647054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3041</xdr:row>
      <xdr:rowOff>38440</xdr:rowOff>
    </xdr:from>
    <xdr:to>
      <xdr:col>0</xdr:col>
      <xdr:colOff>1188983</xdr:colOff>
      <xdr:row>3045</xdr:row>
      <xdr:rowOff>173000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384647054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3105</xdr:row>
      <xdr:rowOff>38440</xdr:rowOff>
    </xdr:from>
    <xdr:to>
      <xdr:col>0</xdr:col>
      <xdr:colOff>1188983</xdr:colOff>
      <xdr:row>3110</xdr:row>
      <xdr:rowOff>36928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384647054"/>
          <a:ext cx="978777" cy="896560"/>
        </a:xfrm>
        <a:prstGeom prst="rect">
          <a:avLst/>
        </a:prstGeom>
      </xdr:spPr>
    </xdr:pic>
    <xdr:clientData/>
  </xdr:twoCellAnchor>
  <xdr:twoCellAnchor editAs="oneCell">
    <xdr:from>
      <xdr:col>0</xdr:col>
      <xdr:colOff>210206</xdr:colOff>
      <xdr:row>3171</xdr:row>
      <xdr:rowOff>38440</xdr:rowOff>
    </xdr:from>
    <xdr:to>
      <xdr:col>0</xdr:col>
      <xdr:colOff>1188983</xdr:colOff>
      <xdr:row>3175</xdr:row>
      <xdr:rowOff>173000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06" y="384647054"/>
          <a:ext cx="978777" cy="896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5</xdr:col>
      <xdr:colOff>0</xdr:colOff>
      <xdr:row>4</xdr:row>
      <xdr:rowOff>142875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28575" y="0"/>
          <a:ext cx="6955109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800" b="1" i="0" strike="noStrike">
              <a:solidFill>
                <a:srgbClr val="0000FF"/>
              </a:solidFill>
              <a:latin typeface="Arial"/>
              <a:cs typeface="Arial"/>
            </a:rPr>
            <a:t>  </a:t>
          </a:r>
          <a:r>
            <a:rPr lang="en-US" sz="1800" b="0" i="0" strike="noStrike">
              <a:solidFill>
                <a:srgbClr val="000000"/>
              </a:solidFill>
              <a:latin typeface="Times New Roman"/>
              <a:cs typeface="Times New Roman"/>
            </a:rPr>
            <a:t>SADHARAN  BIMA  CORPORATION</a:t>
          </a:r>
        </a:p>
        <a:p>
          <a:pPr algn="ctr" rtl="0">
            <a:defRPr sz="1000"/>
          </a:pPr>
          <a:endParaRPr lang="en-US" sz="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300"/>
            </a:lnSpc>
            <a:defRPr sz="1000"/>
          </a:pPr>
          <a:r>
            <a:rPr lang="en-US" sz="1800" b="0" i="0" strike="noStrike">
              <a:solidFill>
                <a:srgbClr val="000000"/>
              </a:solidFill>
              <a:latin typeface="Times New Roman"/>
              <a:cs typeface="Times New Roman"/>
            </a:rPr>
            <a:t> Re-insurance  Accounts  Deptt.</a:t>
          </a:r>
        </a:p>
        <a:p>
          <a:pPr algn="ctr" rtl="0">
            <a:lnSpc>
              <a:spcPts val="1300"/>
            </a:lnSpc>
            <a:defRPr sz="1000"/>
          </a:pPr>
          <a:r>
            <a:rPr lang="en-US" sz="1800" b="0" i="0" strike="noStrike">
              <a:solidFill>
                <a:srgbClr val="000000"/>
              </a:solidFill>
              <a:latin typeface="Times New Roman"/>
              <a:cs typeface="Times New Roman"/>
            </a:rPr>
            <a:t>  Head Office,  Dhaka-1000</a:t>
          </a:r>
          <a:r>
            <a:rPr lang="en-US" sz="1800" b="0" i="0" strike="noStrike">
              <a:solidFill>
                <a:srgbClr val="0000FF"/>
              </a:solidFill>
              <a:latin typeface="Times New Roman"/>
              <a:cs typeface="Times New Roman"/>
            </a:rPr>
            <a:t>.</a:t>
          </a:r>
        </a:p>
      </xdr:txBody>
    </xdr:sp>
    <xdr:clientData/>
  </xdr:twoCellAnchor>
  <xdr:twoCellAnchor>
    <xdr:from>
      <xdr:col>0</xdr:col>
      <xdr:colOff>209550</xdr:colOff>
      <xdr:row>0</xdr:row>
      <xdr:rowOff>9525</xdr:rowOff>
    </xdr:from>
    <xdr:to>
      <xdr:col>0</xdr:col>
      <xdr:colOff>1038225</xdr:colOff>
      <xdr:row>4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525"/>
          <a:ext cx="8286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489857</xdr:colOff>
      <xdr:row>1</xdr:row>
      <xdr:rowOff>0</xdr:rowOff>
    </xdr:from>
    <xdr:to>
      <xdr:col>1</xdr:col>
      <xdr:colOff>609600</xdr:colOff>
      <xdr:row>5</xdr:row>
      <xdr:rowOff>11771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857" y="0"/>
          <a:ext cx="729343" cy="8227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123824</xdr:rowOff>
    </xdr:from>
    <xdr:to>
      <xdr:col>1</xdr:col>
      <xdr:colOff>304800</xdr:colOff>
      <xdr:row>3</xdr:row>
      <xdr:rowOff>101319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123824"/>
          <a:ext cx="695325" cy="636918"/>
        </a:xfrm>
        <a:prstGeom prst="rect">
          <a:avLst/>
        </a:prstGeom>
      </xdr:spPr>
    </xdr:pic>
    <xdr:clientData/>
  </xdr:twoCellAnchor>
  <xdr:twoCellAnchor>
    <xdr:from>
      <xdr:col>1</xdr:col>
      <xdr:colOff>1370134</xdr:colOff>
      <xdr:row>6</xdr:row>
      <xdr:rowOff>29308</xdr:rowOff>
    </xdr:from>
    <xdr:to>
      <xdr:col>2</xdr:col>
      <xdr:colOff>608134</xdr:colOff>
      <xdr:row>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978269" y="981808"/>
          <a:ext cx="1113692" cy="16119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1055077</xdr:colOff>
      <xdr:row>6</xdr:row>
      <xdr:rowOff>7326</xdr:rowOff>
    </xdr:from>
    <xdr:to>
      <xdr:col>3</xdr:col>
      <xdr:colOff>967153</xdr:colOff>
      <xdr:row>6</xdr:row>
      <xdr:rowOff>190499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538904" y="959826"/>
          <a:ext cx="981807" cy="18317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239486</xdr:colOff>
      <xdr:row>0</xdr:row>
      <xdr:rowOff>179615</xdr:rowOff>
    </xdr:from>
    <xdr:to>
      <xdr:col>2</xdr:col>
      <xdr:colOff>359229</xdr:colOff>
      <xdr:row>5</xdr:row>
      <xdr:rowOff>886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086" y="179615"/>
          <a:ext cx="729343" cy="8227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239486</xdr:colOff>
      <xdr:row>0</xdr:row>
      <xdr:rowOff>179615</xdr:rowOff>
    </xdr:from>
    <xdr:to>
      <xdr:col>2</xdr:col>
      <xdr:colOff>359229</xdr:colOff>
      <xdr:row>5</xdr:row>
      <xdr:rowOff>886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086" y="179615"/>
          <a:ext cx="729343" cy="8213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239486</xdr:colOff>
      <xdr:row>0</xdr:row>
      <xdr:rowOff>179615</xdr:rowOff>
    </xdr:from>
    <xdr:to>
      <xdr:col>2</xdr:col>
      <xdr:colOff>359229</xdr:colOff>
      <xdr:row>5</xdr:row>
      <xdr:rowOff>886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086" y="179615"/>
          <a:ext cx="357868" cy="8213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13"/>
  <sheetViews>
    <sheetView view="pageBreakPreview" topLeftCell="A872" zoomScaleNormal="100" zoomScaleSheetLayoutView="100" zoomScalePageLayoutView="130" workbookViewId="0">
      <selection activeCell="B886" sqref="B886"/>
    </sheetView>
  </sheetViews>
  <sheetFormatPr defaultRowHeight="14.4" x14ac:dyDescent="0.3"/>
  <cols>
    <col min="1" max="1" width="26.77734375" style="1" customWidth="1"/>
    <col min="2" max="2" width="30" customWidth="1"/>
    <col min="3" max="3" width="9.77734375" style="2" customWidth="1"/>
    <col min="4" max="4" width="20.21875" style="3" customWidth="1"/>
    <col min="5" max="5" width="18.5546875" style="3" customWidth="1"/>
    <col min="6" max="6" width="20.77734375" style="3" customWidth="1"/>
    <col min="247" max="247" width="24" customWidth="1"/>
    <col min="248" max="248" width="32.77734375" bestFit="1" customWidth="1"/>
    <col min="249" max="249" width="8.44140625" customWidth="1"/>
    <col min="250" max="250" width="19" customWidth="1"/>
    <col min="251" max="251" width="17.21875" customWidth="1"/>
    <col min="252" max="252" width="17.77734375" customWidth="1"/>
    <col min="253" max="253" width="22.21875" customWidth="1"/>
    <col min="254" max="254" width="18.44140625" bestFit="1" customWidth="1"/>
    <col min="255" max="255" width="17.21875" bestFit="1" customWidth="1"/>
    <col min="256" max="256" width="15.5546875" bestFit="1" customWidth="1"/>
    <col min="257" max="257" width="16.21875" bestFit="1" customWidth="1"/>
    <col min="503" max="503" width="24" customWidth="1"/>
    <col min="504" max="504" width="32.77734375" bestFit="1" customWidth="1"/>
    <col min="505" max="505" width="8.44140625" customWidth="1"/>
    <col min="506" max="506" width="19" customWidth="1"/>
    <col min="507" max="507" width="17.21875" customWidth="1"/>
    <col min="508" max="508" width="17.77734375" customWidth="1"/>
    <col min="509" max="509" width="22.21875" customWidth="1"/>
    <col min="510" max="510" width="18.44140625" bestFit="1" customWidth="1"/>
    <col min="511" max="511" width="17.21875" bestFit="1" customWidth="1"/>
    <col min="512" max="512" width="15.5546875" bestFit="1" customWidth="1"/>
    <col min="513" max="513" width="16.21875" bestFit="1" customWidth="1"/>
    <col min="759" max="759" width="24" customWidth="1"/>
    <col min="760" max="760" width="32.77734375" bestFit="1" customWidth="1"/>
    <col min="761" max="761" width="8.44140625" customWidth="1"/>
    <col min="762" max="762" width="19" customWidth="1"/>
    <col min="763" max="763" width="17.21875" customWidth="1"/>
    <col min="764" max="764" width="17.77734375" customWidth="1"/>
    <col min="765" max="765" width="22.21875" customWidth="1"/>
    <col min="766" max="766" width="18.44140625" bestFit="1" customWidth="1"/>
    <col min="767" max="767" width="17.21875" bestFit="1" customWidth="1"/>
    <col min="768" max="768" width="15.5546875" bestFit="1" customWidth="1"/>
    <col min="769" max="769" width="16.21875" bestFit="1" customWidth="1"/>
    <col min="1015" max="1015" width="24" customWidth="1"/>
    <col min="1016" max="1016" width="32.77734375" bestFit="1" customWidth="1"/>
    <col min="1017" max="1017" width="8.44140625" customWidth="1"/>
    <col min="1018" max="1018" width="19" customWidth="1"/>
    <col min="1019" max="1019" width="17.21875" customWidth="1"/>
    <col min="1020" max="1020" width="17.77734375" customWidth="1"/>
    <col min="1021" max="1021" width="22.21875" customWidth="1"/>
    <col min="1022" max="1022" width="18.44140625" bestFit="1" customWidth="1"/>
    <col min="1023" max="1023" width="17.21875" bestFit="1" customWidth="1"/>
    <col min="1024" max="1024" width="15.5546875" bestFit="1" customWidth="1"/>
    <col min="1025" max="1025" width="16.21875" bestFit="1" customWidth="1"/>
    <col min="1271" max="1271" width="24" customWidth="1"/>
    <col min="1272" max="1272" width="32.77734375" bestFit="1" customWidth="1"/>
    <col min="1273" max="1273" width="8.44140625" customWidth="1"/>
    <col min="1274" max="1274" width="19" customWidth="1"/>
    <col min="1275" max="1275" width="17.21875" customWidth="1"/>
    <col min="1276" max="1276" width="17.77734375" customWidth="1"/>
    <col min="1277" max="1277" width="22.21875" customWidth="1"/>
    <col min="1278" max="1278" width="18.44140625" bestFit="1" customWidth="1"/>
    <col min="1279" max="1279" width="17.21875" bestFit="1" customWidth="1"/>
    <col min="1280" max="1280" width="15.5546875" bestFit="1" customWidth="1"/>
    <col min="1281" max="1281" width="16.21875" bestFit="1" customWidth="1"/>
    <col min="1527" max="1527" width="24" customWidth="1"/>
    <col min="1528" max="1528" width="32.77734375" bestFit="1" customWidth="1"/>
    <col min="1529" max="1529" width="8.44140625" customWidth="1"/>
    <col min="1530" max="1530" width="19" customWidth="1"/>
    <col min="1531" max="1531" width="17.21875" customWidth="1"/>
    <col min="1532" max="1532" width="17.77734375" customWidth="1"/>
    <col min="1533" max="1533" width="22.21875" customWidth="1"/>
    <col min="1534" max="1534" width="18.44140625" bestFit="1" customWidth="1"/>
    <col min="1535" max="1535" width="17.21875" bestFit="1" customWidth="1"/>
    <col min="1536" max="1536" width="15.5546875" bestFit="1" customWidth="1"/>
    <col min="1537" max="1537" width="16.21875" bestFit="1" customWidth="1"/>
    <col min="1783" max="1783" width="24" customWidth="1"/>
    <col min="1784" max="1784" width="32.77734375" bestFit="1" customWidth="1"/>
    <col min="1785" max="1785" width="8.44140625" customWidth="1"/>
    <col min="1786" max="1786" width="19" customWidth="1"/>
    <col min="1787" max="1787" width="17.21875" customWidth="1"/>
    <col min="1788" max="1788" width="17.77734375" customWidth="1"/>
    <col min="1789" max="1789" width="22.21875" customWidth="1"/>
    <col min="1790" max="1790" width="18.44140625" bestFit="1" customWidth="1"/>
    <col min="1791" max="1791" width="17.21875" bestFit="1" customWidth="1"/>
    <col min="1792" max="1792" width="15.5546875" bestFit="1" customWidth="1"/>
    <col min="1793" max="1793" width="16.21875" bestFit="1" customWidth="1"/>
    <col min="2039" max="2039" width="24" customWidth="1"/>
    <col min="2040" max="2040" width="32.77734375" bestFit="1" customWidth="1"/>
    <col min="2041" max="2041" width="8.44140625" customWidth="1"/>
    <col min="2042" max="2042" width="19" customWidth="1"/>
    <col min="2043" max="2043" width="17.21875" customWidth="1"/>
    <col min="2044" max="2044" width="17.77734375" customWidth="1"/>
    <col min="2045" max="2045" width="22.21875" customWidth="1"/>
    <col min="2046" max="2046" width="18.44140625" bestFit="1" customWidth="1"/>
    <col min="2047" max="2047" width="17.21875" bestFit="1" customWidth="1"/>
    <col min="2048" max="2048" width="15.5546875" bestFit="1" customWidth="1"/>
    <col min="2049" max="2049" width="16.21875" bestFit="1" customWidth="1"/>
    <col min="2295" max="2295" width="24" customWidth="1"/>
    <col min="2296" max="2296" width="32.77734375" bestFit="1" customWidth="1"/>
    <col min="2297" max="2297" width="8.44140625" customWidth="1"/>
    <col min="2298" max="2298" width="19" customWidth="1"/>
    <col min="2299" max="2299" width="17.21875" customWidth="1"/>
    <col min="2300" max="2300" width="17.77734375" customWidth="1"/>
    <col min="2301" max="2301" width="22.21875" customWidth="1"/>
    <col min="2302" max="2302" width="18.44140625" bestFit="1" customWidth="1"/>
    <col min="2303" max="2303" width="17.21875" bestFit="1" customWidth="1"/>
    <col min="2304" max="2304" width="15.5546875" bestFit="1" customWidth="1"/>
    <col min="2305" max="2305" width="16.21875" bestFit="1" customWidth="1"/>
    <col min="2551" max="2551" width="24" customWidth="1"/>
    <col min="2552" max="2552" width="32.77734375" bestFit="1" customWidth="1"/>
    <col min="2553" max="2553" width="8.44140625" customWidth="1"/>
    <col min="2554" max="2554" width="19" customWidth="1"/>
    <col min="2555" max="2555" width="17.21875" customWidth="1"/>
    <col min="2556" max="2556" width="17.77734375" customWidth="1"/>
    <col min="2557" max="2557" width="22.21875" customWidth="1"/>
    <col min="2558" max="2558" width="18.44140625" bestFit="1" customWidth="1"/>
    <col min="2559" max="2559" width="17.21875" bestFit="1" customWidth="1"/>
    <col min="2560" max="2560" width="15.5546875" bestFit="1" customWidth="1"/>
    <col min="2561" max="2561" width="16.21875" bestFit="1" customWidth="1"/>
    <col min="2807" max="2807" width="24" customWidth="1"/>
    <col min="2808" max="2808" width="32.77734375" bestFit="1" customWidth="1"/>
    <col min="2809" max="2809" width="8.44140625" customWidth="1"/>
    <col min="2810" max="2810" width="19" customWidth="1"/>
    <col min="2811" max="2811" width="17.21875" customWidth="1"/>
    <col min="2812" max="2812" width="17.77734375" customWidth="1"/>
    <col min="2813" max="2813" width="22.21875" customWidth="1"/>
    <col min="2814" max="2814" width="18.44140625" bestFit="1" customWidth="1"/>
    <col min="2815" max="2815" width="17.21875" bestFit="1" customWidth="1"/>
    <col min="2816" max="2816" width="15.5546875" bestFit="1" customWidth="1"/>
    <col min="2817" max="2817" width="16.21875" bestFit="1" customWidth="1"/>
    <col min="3063" max="3063" width="24" customWidth="1"/>
    <col min="3064" max="3064" width="32.77734375" bestFit="1" customWidth="1"/>
    <col min="3065" max="3065" width="8.44140625" customWidth="1"/>
    <col min="3066" max="3066" width="19" customWidth="1"/>
    <col min="3067" max="3067" width="17.21875" customWidth="1"/>
    <col min="3068" max="3068" width="17.77734375" customWidth="1"/>
    <col min="3069" max="3069" width="22.21875" customWidth="1"/>
    <col min="3070" max="3070" width="18.44140625" bestFit="1" customWidth="1"/>
    <col min="3071" max="3071" width="17.21875" bestFit="1" customWidth="1"/>
    <col min="3072" max="3072" width="15.5546875" bestFit="1" customWidth="1"/>
    <col min="3073" max="3073" width="16.21875" bestFit="1" customWidth="1"/>
    <col min="3319" max="3319" width="24" customWidth="1"/>
    <col min="3320" max="3320" width="32.77734375" bestFit="1" customWidth="1"/>
    <col min="3321" max="3321" width="8.44140625" customWidth="1"/>
    <col min="3322" max="3322" width="19" customWidth="1"/>
    <col min="3323" max="3323" width="17.21875" customWidth="1"/>
    <col min="3324" max="3324" width="17.77734375" customWidth="1"/>
    <col min="3325" max="3325" width="22.21875" customWidth="1"/>
    <col min="3326" max="3326" width="18.44140625" bestFit="1" customWidth="1"/>
    <col min="3327" max="3327" width="17.21875" bestFit="1" customWidth="1"/>
    <col min="3328" max="3328" width="15.5546875" bestFit="1" customWidth="1"/>
    <col min="3329" max="3329" width="16.21875" bestFit="1" customWidth="1"/>
    <col min="3575" max="3575" width="24" customWidth="1"/>
    <col min="3576" max="3576" width="32.77734375" bestFit="1" customWidth="1"/>
    <col min="3577" max="3577" width="8.44140625" customWidth="1"/>
    <col min="3578" max="3578" width="19" customWidth="1"/>
    <col min="3579" max="3579" width="17.21875" customWidth="1"/>
    <col min="3580" max="3580" width="17.77734375" customWidth="1"/>
    <col min="3581" max="3581" width="22.21875" customWidth="1"/>
    <col min="3582" max="3582" width="18.44140625" bestFit="1" customWidth="1"/>
    <col min="3583" max="3583" width="17.21875" bestFit="1" customWidth="1"/>
    <col min="3584" max="3584" width="15.5546875" bestFit="1" customWidth="1"/>
    <col min="3585" max="3585" width="16.21875" bestFit="1" customWidth="1"/>
    <col min="3831" max="3831" width="24" customWidth="1"/>
    <col min="3832" max="3832" width="32.77734375" bestFit="1" customWidth="1"/>
    <col min="3833" max="3833" width="8.44140625" customWidth="1"/>
    <col min="3834" max="3834" width="19" customWidth="1"/>
    <col min="3835" max="3835" width="17.21875" customWidth="1"/>
    <col min="3836" max="3836" width="17.77734375" customWidth="1"/>
    <col min="3837" max="3837" width="22.21875" customWidth="1"/>
    <col min="3838" max="3838" width="18.44140625" bestFit="1" customWidth="1"/>
    <col min="3839" max="3839" width="17.21875" bestFit="1" customWidth="1"/>
    <col min="3840" max="3840" width="15.5546875" bestFit="1" customWidth="1"/>
    <col min="3841" max="3841" width="16.21875" bestFit="1" customWidth="1"/>
    <col min="4087" max="4087" width="24" customWidth="1"/>
    <col min="4088" max="4088" width="32.77734375" bestFit="1" customWidth="1"/>
    <col min="4089" max="4089" width="8.44140625" customWidth="1"/>
    <col min="4090" max="4090" width="19" customWidth="1"/>
    <col min="4091" max="4091" width="17.21875" customWidth="1"/>
    <col min="4092" max="4092" width="17.77734375" customWidth="1"/>
    <col min="4093" max="4093" width="22.21875" customWidth="1"/>
    <col min="4094" max="4094" width="18.44140625" bestFit="1" customWidth="1"/>
    <col min="4095" max="4095" width="17.21875" bestFit="1" customWidth="1"/>
    <col min="4096" max="4096" width="15.5546875" bestFit="1" customWidth="1"/>
    <col min="4097" max="4097" width="16.21875" bestFit="1" customWidth="1"/>
    <col min="4343" max="4343" width="24" customWidth="1"/>
    <col min="4344" max="4344" width="32.77734375" bestFit="1" customWidth="1"/>
    <col min="4345" max="4345" width="8.44140625" customWidth="1"/>
    <col min="4346" max="4346" width="19" customWidth="1"/>
    <col min="4347" max="4347" width="17.21875" customWidth="1"/>
    <col min="4348" max="4348" width="17.77734375" customWidth="1"/>
    <col min="4349" max="4349" width="22.21875" customWidth="1"/>
    <col min="4350" max="4350" width="18.44140625" bestFit="1" customWidth="1"/>
    <col min="4351" max="4351" width="17.21875" bestFit="1" customWidth="1"/>
    <col min="4352" max="4352" width="15.5546875" bestFit="1" customWidth="1"/>
    <col min="4353" max="4353" width="16.21875" bestFit="1" customWidth="1"/>
    <col min="4599" max="4599" width="24" customWidth="1"/>
    <col min="4600" max="4600" width="32.77734375" bestFit="1" customWidth="1"/>
    <col min="4601" max="4601" width="8.44140625" customWidth="1"/>
    <col min="4602" max="4602" width="19" customWidth="1"/>
    <col min="4603" max="4603" width="17.21875" customWidth="1"/>
    <col min="4604" max="4604" width="17.77734375" customWidth="1"/>
    <col min="4605" max="4605" width="22.21875" customWidth="1"/>
    <col min="4606" max="4606" width="18.44140625" bestFit="1" customWidth="1"/>
    <col min="4607" max="4607" width="17.21875" bestFit="1" customWidth="1"/>
    <col min="4608" max="4608" width="15.5546875" bestFit="1" customWidth="1"/>
    <col min="4609" max="4609" width="16.21875" bestFit="1" customWidth="1"/>
    <col min="4855" max="4855" width="24" customWidth="1"/>
    <col min="4856" max="4856" width="32.77734375" bestFit="1" customWidth="1"/>
    <col min="4857" max="4857" width="8.44140625" customWidth="1"/>
    <col min="4858" max="4858" width="19" customWidth="1"/>
    <col min="4859" max="4859" width="17.21875" customWidth="1"/>
    <col min="4860" max="4860" width="17.77734375" customWidth="1"/>
    <col min="4861" max="4861" width="22.21875" customWidth="1"/>
    <col min="4862" max="4862" width="18.44140625" bestFit="1" customWidth="1"/>
    <col min="4863" max="4863" width="17.21875" bestFit="1" customWidth="1"/>
    <col min="4864" max="4864" width="15.5546875" bestFit="1" customWidth="1"/>
    <col min="4865" max="4865" width="16.21875" bestFit="1" customWidth="1"/>
    <col min="5111" max="5111" width="24" customWidth="1"/>
    <col min="5112" max="5112" width="32.77734375" bestFit="1" customWidth="1"/>
    <col min="5113" max="5113" width="8.44140625" customWidth="1"/>
    <col min="5114" max="5114" width="19" customWidth="1"/>
    <col min="5115" max="5115" width="17.21875" customWidth="1"/>
    <col min="5116" max="5116" width="17.77734375" customWidth="1"/>
    <col min="5117" max="5117" width="22.21875" customWidth="1"/>
    <col min="5118" max="5118" width="18.44140625" bestFit="1" customWidth="1"/>
    <col min="5119" max="5119" width="17.21875" bestFit="1" customWidth="1"/>
    <col min="5120" max="5120" width="15.5546875" bestFit="1" customWidth="1"/>
    <col min="5121" max="5121" width="16.21875" bestFit="1" customWidth="1"/>
    <col min="5367" max="5367" width="24" customWidth="1"/>
    <col min="5368" max="5368" width="32.77734375" bestFit="1" customWidth="1"/>
    <col min="5369" max="5369" width="8.44140625" customWidth="1"/>
    <col min="5370" max="5370" width="19" customWidth="1"/>
    <col min="5371" max="5371" width="17.21875" customWidth="1"/>
    <col min="5372" max="5372" width="17.77734375" customWidth="1"/>
    <col min="5373" max="5373" width="22.21875" customWidth="1"/>
    <col min="5374" max="5374" width="18.44140625" bestFit="1" customWidth="1"/>
    <col min="5375" max="5375" width="17.21875" bestFit="1" customWidth="1"/>
    <col min="5376" max="5376" width="15.5546875" bestFit="1" customWidth="1"/>
    <col min="5377" max="5377" width="16.21875" bestFit="1" customWidth="1"/>
    <col min="5623" max="5623" width="24" customWidth="1"/>
    <col min="5624" max="5624" width="32.77734375" bestFit="1" customWidth="1"/>
    <col min="5625" max="5625" width="8.44140625" customWidth="1"/>
    <col min="5626" max="5626" width="19" customWidth="1"/>
    <col min="5627" max="5627" width="17.21875" customWidth="1"/>
    <col min="5628" max="5628" width="17.77734375" customWidth="1"/>
    <col min="5629" max="5629" width="22.21875" customWidth="1"/>
    <col min="5630" max="5630" width="18.44140625" bestFit="1" customWidth="1"/>
    <col min="5631" max="5631" width="17.21875" bestFit="1" customWidth="1"/>
    <col min="5632" max="5632" width="15.5546875" bestFit="1" customWidth="1"/>
    <col min="5633" max="5633" width="16.21875" bestFit="1" customWidth="1"/>
    <col min="5879" max="5879" width="24" customWidth="1"/>
    <col min="5880" max="5880" width="32.77734375" bestFit="1" customWidth="1"/>
    <col min="5881" max="5881" width="8.44140625" customWidth="1"/>
    <col min="5882" max="5882" width="19" customWidth="1"/>
    <col min="5883" max="5883" width="17.21875" customWidth="1"/>
    <col min="5884" max="5884" width="17.77734375" customWidth="1"/>
    <col min="5885" max="5885" width="22.21875" customWidth="1"/>
    <col min="5886" max="5886" width="18.44140625" bestFit="1" customWidth="1"/>
    <col min="5887" max="5887" width="17.21875" bestFit="1" customWidth="1"/>
    <col min="5888" max="5888" width="15.5546875" bestFit="1" customWidth="1"/>
    <col min="5889" max="5889" width="16.21875" bestFit="1" customWidth="1"/>
    <col min="6135" max="6135" width="24" customWidth="1"/>
    <col min="6136" max="6136" width="32.77734375" bestFit="1" customWidth="1"/>
    <col min="6137" max="6137" width="8.44140625" customWidth="1"/>
    <col min="6138" max="6138" width="19" customWidth="1"/>
    <col min="6139" max="6139" width="17.21875" customWidth="1"/>
    <col min="6140" max="6140" width="17.77734375" customWidth="1"/>
    <col min="6141" max="6141" width="22.21875" customWidth="1"/>
    <col min="6142" max="6142" width="18.44140625" bestFit="1" customWidth="1"/>
    <col min="6143" max="6143" width="17.21875" bestFit="1" customWidth="1"/>
    <col min="6144" max="6144" width="15.5546875" bestFit="1" customWidth="1"/>
    <col min="6145" max="6145" width="16.21875" bestFit="1" customWidth="1"/>
    <col min="6391" max="6391" width="24" customWidth="1"/>
    <col min="6392" max="6392" width="32.77734375" bestFit="1" customWidth="1"/>
    <col min="6393" max="6393" width="8.44140625" customWidth="1"/>
    <col min="6394" max="6394" width="19" customWidth="1"/>
    <col min="6395" max="6395" width="17.21875" customWidth="1"/>
    <col min="6396" max="6396" width="17.77734375" customWidth="1"/>
    <col min="6397" max="6397" width="22.21875" customWidth="1"/>
    <col min="6398" max="6398" width="18.44140625" bestFit="1" customWidth="1"/>
    <col min="6399" max="6399" width="17.21875" bestFit="1" customWidth="1"/>
    <col min="6400" max="6400" width="15.5546875" bestFit="1" customWidth="1"/>
    <col min="6401" max="6401" width="16.21875" bestFit="1" customWidth="1"/>
    <col min="6647" max="6647" width="24" customWidth="1"/>
    <col min="6648" max="6648" width="32.77734375" bestFit="1" customWidth="1"/>
    <col min="6649" max="6649" width="8.44140625" customWidth="1"/>
    <col min="6650" max="6650" width="19" customWidth="1"/>
    <col min="6651" max="6651" width="17.21875" customWidth="1"/>
    <col min="6652" max="6652" width="17.77734375" customWidth="1"/>
    <col min="6653" max="6653" width="22.21875" customWidth="1"/>
    <col min="6654" max="6654" width="18.44140625" bestFit="1" customWidth="1"/>
    <col min="6655" max="6655" width="17.21875" bestFit="1" customWidth="1"/>
    <col min="6656" max="6656" width="15.5546875" bestFit="1" customWidth="1"/>
    <col min="6657" max="6657" width="16.21875" bestFit="1" customWidth="1"/>
    <col min="6903" max="6903" width="24" customWidth="1"/>
    <col min="6904" max="6904" width="32.77734375" bestFit="1" customWidth="1"/>
    <col min="6905" max="6905" width="8.44140625" customWidth="1"/>
    <col min="6906" max="6906" width="19" customWidth="1"/>
    <col min="6907" max="6907" width="17.21875" customWidth="1"/>
    <col min="6908" max="6908" width="17.77734375" customWidth="1"/>
    <col min="6909" max="6909" width="22.21875" customWidth="1"/>
    <col min="6910" max="6910" width="18.44140625" bestFit="1" customWidth="1"/>
    <col min="6911" max="6911" width="17.21875" bestFit="1" customWidth="1"/>
    <col min="6912" max="6912" width="15.5546875" bestFit="1" customWidth="1"/>
    <col min="6913" max="6913" width="16.21875" bestFit="1" customWidth="1"/>
    <col min="7159" max="7159" width="24" customWidth="1"/>
    <col min="7160" max="7160" width="32.77734375" bestFit="1" customWidth="1"/>
    <col min="7161" max="7161" width="8.44140625" customWidth="1"/>
    <col min="7162" max="7162" width="19" customWidth="1"/>
    <col min="7163" max="7163" width="17.21875" customWidth="1"/>
    <col min="7164" max="7164" width="17.77734375" customWidth="1"/>
    <col min="7165" max="7165" width="22.21875" customWidth="1"/>
    <col min="7166" max="7166" width="18.44140625" bestFit="1" customWidth="1"/>
    <col min="7167" max="7167" width="17.21875" bestFit="1" customWidth="1"/>
    <col min="7168" max="7168" width="15.5546875" bestFit="1" customWidth="1"/>
    <col min="7169" max="7169" width="16.21875" bestFit="1" customWidth="1"/>
    <col min="7415" max="7415" width="24" customWidth="1"/>
    <col min="7416" max="7416" width="32.77734375" bestFit="1" customWidth="1"/>
    <col min="7417" max="7417" width="8.44140625" customWidth="1"/>
    <col min="7418" max="7418" width="19" customWidth="1"/>
    <col min="7419" max="7419" width="17.21875" customWidth="1"/>
    <col min="7420" max="7420" width="17.77734375" customWidth="1"/>
    <col min="7421" max="7421" width="22.21875" customWidth="1"/>
    <col min="7422" max="7422" width="18.44140625" bestFit="1" customWidth="1"/>
    <col min="7423" max="7423" width="17.21875" bestFit="1" customWidth="1"/>
    <col min="7424" max="7424" width="15.5546875" bestFit="1" customWidth="1"/>
    <col min="7425" max="7425" width="16.21875" bestFit="1" customWidth="1"/>
    <col min="7671" max="7671" width="24" customWidth="1"/>
    <col min="7672" max="7672" width="32.77734375" bestFit="1" customWidth="1"/>
    <col min="7673" max="7673" width="8.44140625" customWidth="1"/>
    <col min="7674" max="7674" width="19" customWidth="1"/>
    <col min="7675" max="7675" width="17.21875" customWidth="1"/>
    <col min="7676" max="7676" width="17.77734375" customWidth="1"/>
    <col min="7677" max="7677" width="22.21875" customWidth="1"/>
    <col min="7678" max="7678" width="18.44140625" bestFit="1" customWidth="1"/>
    <col min="7679" max="7679" width="17.21875" bestFit="1" customWidth="1"/>
    <col min="7680" max="7680" width="15.5546875" bestFit="1" customWidth="1"/>
    <col min="7681" max="7681" width="16.21875" bestFit="1" customWidth="1"/>
    <col min="7927" max="7927" width="24" customWidth="1"/>
    <col min="7928" max="7928" width="32.77734375" bestFit="1" customWidth="1"/>
    <col min="7929" max="7929" width="8.44140625" customWidth="1"/>
    <col min="7930" max="7930" width="19" customWidth="1"/>
    <col min="7931" max="7931" width="17.21875" customWidth="1"/>
    <col min="7932" max="7932" width="17.77734375" customWidth="1"/>
    <col min="7933" max="7933" width="22.21875" customWidth="1"/>
    <col min="7934" max="7934" width="18.44140625" bestFit="1" customWidth="1"/>
    <col min="7935" max="7935" width="17.21875" bestFit="1" customWidth="1"/>
    <col min="7936" max="7936" width="15.5546875" bestFit="1" customWidth="1"/>
    <col min="7937" max="7937" width="16.21875" bestFit="1" customWidth="1"/>
    <col min="8183" max="8183" width="24" customWidth="1"/>
    <col min="8184" max="8184" width="32.77734375" bestFit="1" customWidth="1"/>
    <col min="8185" max="8185" width="8.44140625" customWidth="1"/>
    <col min="8186" max="8186" width="19" customWidth="1"/>
    <col min="8187" max="8187" width="17.21875" customWidth="1"/>
    <col min="8188" max="8188" width="17.77734375" customWidth="1"/>
    <col min="8189" max="8189" width="22.21875" customWidth="1"/>
    <col min="8190" max="8190" width="18.44140625" bestFit="1" customWidth="1"/>
    <col min="8191" max="8191" width="17.21875" bestFit="1" customWidth="1"/>
    <col min="8192" max="8192" width="15.5546875" bestFit="1" customWidth="1"/>
    <col min="8193" max="8193" width="16.21875" bestFit="1" customWidth="1"/>
    <col min="8439" max="8439" width="24" customWidth="1"/>
    <col min="8440" max="8440" width="32.77734375" bestFit="1" customWidth="1"/>
    <col min="8441" max="8441" width="8.44140625" customWidth="1"/>
    <col min="8442" max="8442" width="19" customWidth="1"/>
    <col min="8443" max="8443" width="17.21875" customWidth="1"/>
    <col min="8444" max="8444" width="17.77734375" customWidth="1"/>
    <col min="8445" max="8445" width="22.21875" customWidth="1"/>
    <col min="8446" max="8446" width="18.44140625" bestFit="1" customWidth="1"/>
    <col min="8447" max="8447" width="17.21875" bestFit="1" customWidth="1"/>
    <col min="8448" max="8448" width="15.5546875" bestFit="1" customWidth="1"/>
    <col min="8449" max="8449" width="16.21875" bestFit="1" customWidth="1"/>
    <col min="8695" max="8695" width="24" customWidth="1"/>
    <col min="8696" max="8696" width="32.77734375" bestFit="1" customWidth="1"/>
    <col min="8697" max="8697" width="8.44140625" customWidth="1"/>
    <col min="8698" max="8698" width="19" customWidth="1"/>
    <col min="8699" max="8699" width="17.21875" customWidth="1"/>
    <col min="8700" max="8700" width="17.77734375" customWidth="1"/>
    <col min="8701" max="8701" width="22.21875" customWidth="1"/>
    <col min="8702" max="8702" width="18.44140625" bestFit="1" customWidth="1"/>
    <col min="8703" max="8703" width="17.21875" bestFit="1" customWidth="1"/>
    <col min="8704" max="8704" width="15.5546875" bestFit="1" customWidth="1"/>
    <col min="8705" max="8705" width="16.21875" bestFit="1" customWidth="1"/>
    <col min="8951" max="8951" width="24" customWidth="1"/>
    <col min="8952" max="8952" width="32.77734375" bestFit="1" customWidth="1"/>
    <col min="8953" max="8953" width="8.44140625" customWidth="1"/>
    <col min="8954" max="8954" width="19" customWidth="1"/>
    <col min="8955" max="8955" width="17.21875" customWidth="1"/>
    <col min="8956" max="8956" width="17.77734375" customWidth="1"/>
    <col min="8957" max="8957" width="22.21875" customWidth="1"/>
    <col min="8958" max="8958" width="18.44140625" bestFit="1" customWidth="1"/>
    <col min="8959" max="8959" width="17.21875" bestFit="1" customWidth="1"/>
    <col min="8960" max="8960" width="15.5546875" bestFit="1" customWidth="1"/>
    <col min="8961" max="8961" width="16.21875" bestFit="1" customWidth="1"/>
    <col min="9207" max="9207" width="24" customWidth="1"/>
    <col min="9208" max="9208" width="32.77734375" bestFit="1" customWidth="1"/>
    <col min="9209" max="9209" width="8.44140625" customWidth="1"/>
    <col min="9210" max="9210" width="19" customWidth="1"/>
    <col min="9211" max="9211" width="17.21875" customWidth="1"/>
    <col min="9212" max="9212" width="17.77734375" customWidth="1"/>
    <col min="9213" max="9213" width="22.21875" customWidth="1"/>
    <col min="9214" max="9214" width="18.44140625" bestFit="1" customWidth="1"/>
    <col min="9215" max="9215" width="17.21875" bestFit="1" customWidth="1"/>
    <col min="9216" max="9216" width="15.5546875" bestFit="1" customWidth="1"/>
    <col min="9217" max="9217" width="16.21875" bestFit="1" customWidth="1"/>
    <col min="9463" max="9463" width="24" customWidth="1"/>
    <col min="9464" max="9464" width="32.77734375" bestFit="1" customWidth="1"/>
    <col min="9465" max="9465" width="8.44140625" customWidth="1"/>
    <col min="9466" max="9466" width="19" customWidth="1"/>
    <col min="9467" max="9467" width="17.21875" customWidth="1"/>
    <col min="9468" max="9468" width="17.77734375" customWidth="1"/>
    <col min="9469" max="9469" width="22.21875" customWidth="1"/>
    <col min="9470" max="9470" width="18.44140625" bestFit="1" customWidth="1"/>
    <col min="9471" max="9471" width="17.21875" bestFit="1" customWidth="1"/>
    <col min="9472" max="9472" width="15.5546875" bestFit="1" customWidth="1"/>
    <col min="9473" max="9473" width="16.21875" bestFit="1" customWidth="1"/>
    <col min="9719" max="9719" width="24" customWidth="1"/>
    <col min="9720" max="9720" width="32.77734375" bestFit="1" customWidth="1"/>
    <col min="9721" max="9721" width="8.44140625" customWidth="1"/>
    <col min="9722" max="9722" width="19" customWidth="1"/>
    <col min="9723" max="9723" width="17.21875" customWidth="1"/>
    <col min="9724" max="9724" width="17.77734375" customWidth="1"/>
    <col min="9725" max="9725" width="22.21875" customWidth="1"/>
    <col min="9726" max="9726" width="18.44140625" bestFit="1" customWidth="1"/>
    <col min="9727" max="9727" width="17.21875" bestFit="1" customWidth="1"/>
    <col min="9728" max="9728" width="15.5546875" bestFit="1" customWidth="1"/>
    <col min="9729" max="9729" width="16.21875" bestFit="1" customWidth="1"/>
    <col min="9975" max="9975" width="24" customWidth="1"/>
    <col min="9976" max="9976" width="32.77734375" bestFit="1" customWidth="1"/>
    <col min="9977" max="9977" width="8.44140625" customWidth="1"/>
    <col min="9978" max="9978" width="19" customWidth="1"/>
    <col min="9979" max="9979" width="17.21875" customWidth="1"/>
    <col min="9980" max="9980" width="17.77734375" customWidth="1"/>
    <col min="9981" max="9981" width="22.21875" customWidth="1"/>
    <col min="9982" max="9982" width="18.44140625" bestFit="1" customWidth="1"/>
    <col min="9983" max="9983" width="17.21875" bestFit="1" customWidth="1"/>
    <col min="9984" max="9984" width="15.5546875" bestFit="1" customWidth="1"/>
    <col min="9985" max="9985" width="16.21875" bestFit="1" customWidth="1"/>
    <col min="10231" max="10231" width="24" customWidth="1"/>
    <col min="10232" max="10232" width="32.77734375" bestFit="1" customWidth="1"/>
    <col min="10233" max="10233" width="8.44140625" customWidth="1"/>
    <col min="10234" max="10234" width="19" customWidth="1"/>
    <col min="10235" max="10235" width="17.21875" customWidth="1"/>
    <col min="10236" max="10236" width="17.77734375" customWidth="1"/>
    <col min="10237" max="10237" width="22.21875" customWidth="1"/>
    <col min="10238" max="10238" width="18.44140625" bestFit="1" customWidth="1"/>
    <col min="10239" max="10239" width="17.21875" bestFit="1" customWidth="1"/>
    <col min="10240" max="10240" width="15.5546875" bestFit="1" customWidth="1"/>
    <col min="10241" max="10241" width="16.21875" bestFit="1" customWidth="1"/>
    <col min="10487" max="10487" width="24" customWidth="1"/>
    <col min="10488" max="10488" width="32.77734375" bestFit="1" customWidth="1"/>
    <col min="10489" max="10489" width="8.44140625" customWidth="1"/>
    <col min="10490" max="10490" width="19" customWidth="1"/>
    <col min="10491" max="10491" width="17.21875" customWidth="1"/>
    <col min="10492" max="10492" width="17.77734375" customWidth="1"/>
    <col min="10493" max="10493" width="22.21875" customWidth="1"/>
    <col min="10494" max="10494" width="18.44140625" bestFit="1" customWidth="1"/>
    <col min="10495" max="10495" width="17.21875" bestFit="1" customWidth="1"/>
    <col min="10496" max="10496" width="15.5546875" bestFit="1" customWidth="1"/>
    <col min="10497" max="10497" width="16.21875" bestFit="1" customWidth="1"/>
    <col min="10743" max="10743" width="24" customWidth="1"/>
    <col min="10744" max="10744" width="32.77734375" bestFit="1" customWidth="1"/>
    <col min="10745" max="10745" width="8.44140625" customWidth="1"/>
    <col min="10746" max="10746" width="19" customWidth="1"/>
    <col min="10747" max="10747" width="17.21875" customWidth="1"/>
    <col min="10748" max="10748" width="17.77734375" customWidth="1"/>
    <col min="10749" max="10749" width="22.21875" customWidth="1"/>
    <col min="10750" max="10750" width="18.44140625" bestFit="1" customWidth="1"/>
    <col min="10751" max="10751" width="17.21875" bestFit="1" customWidth="1"/>
    <col min="10752" max="10752" width="15.5546875" bestFit="1" customWidth="1"/>
    <col min="10753" max="10753" width="16.21875" bestFit="1" customWidth="1"/>
    <col min="10999" max="10999" width="24" customWidth="1"/>
    <col min="11000" max="11000" width="32.77734375" bestFit="1" customWidth="1"/>
    <col min="11001" max="11001" width="8.44140625" customWidth="1"/>
    <col min="11002" max="11002" width="19" customWidth="1"/>
    <col min="11003" max="11003" width="17.21875" customWidth="1"/>
    <col min="11004" max="11004" width="17.77734375" customWidth="1"/>
    <col min="11005" max="11005" width="22.21875" customWidth="1"/>
    <col min="11006" max="11006" width="18.44140625" bestFit="1" customWidth="1"/>
    <col min="11007" max="11007" width="17.21875" bestFit="1" customWidth="1"/>
    <col min="11008" max="11008" width="15.5546875" bestFit="1" customWidth="1"/>
    <col min="11009" max="11009" width="16.21875" bestFit="1" customWidth="1"/>
    <col min="11255" max="11255" width="24" customWidth="1"/>
    <col min="11256" max="11256" width="32.77734375" bestFit="1" customWidth="1"/>
    <col min="11257" max="11257" width="8.44140625" customWidth="1"/>
    <col min="11258" max="11258" width="19" customWidth="1"/>
    <col min="11259" max="11259" width="17.21875" customWidth="1"/>
    <col min="11260" max="11260" width="17.77734375" customWidth="1"/>
    <col min="11261" max="11261" width="22.21875" customWidth="1"/>
    <col min="11262" max="11262" width="18.44140625" bestFit="1" customWidth="1"/>
    <col min="11263" max="11263" width="17.21875" bestFit="1" customWidth="1"/>
    <col min="11264" max="11264" width="15.5546875" bestFit="1" customWidth="1"/>
    <col min="11265" max="11265" width="16.21875" bestFit="1" customWidth="1"/>
    <col min="11511" max="11511" width="24" customWidth="1"/>
    <col min="11512" max="11512" width="32.77734375" bestFit="1" customWidth="1"/>
    <col min="11513" max="11513" width="8.44140625" customWidth="1"/>
    <col min="11514" max="11514" width="19" customWidth="1"/>
    <col min="11515" max="11515" width="17.21875" customWidth="1"/>
    <col min="11516" max="11516" width="17.77734375" customWidth="1"/>
    <col min="11517" max="11517" width="22.21875" customWidth="1"/>
    <col min="11518" max="11518" width="18.44140625" bestFit="1" customWidth="1"/>
    <col min="11519" max="11519" width="17.21875" bestFit="1" customWidth="1"/>
    <col min="11520" max="11520" width="15.5546875" bestFit="1" customWidth="1"/>
    <col min="11521" max="11521" width="16.21875" bestFit="1" customWidth="1"/>
    <col min="11767" max="11767" width="24" customWidth="1"/>
    <col min="11768" max="11768" width="32.77734375" bestFit="1" customWidth="1"/>
    <col min="11769" max="11769" width="8.44140625" customWidth="1"/>
    <col min="11770" max="11770" width="19" customWidth="1"/>
    <col min="11771" max="11771" width="17.21875" customWidth="1"/>
    <col min="11772" max="11772" width="17.77734375" customWidth="1"/>
    <col min="11773" max="11773" width="22.21875" customWidth="1"/>
    <col min="11774" max="11774" width="18.44140625" bestFit="1" customWidth="1"/>
    <col min="11775" max="11775" width="17.21875" bestFit="1" customWidth="1"/>
    <col min="11776" max="11776" width="15.5546875" bestFit="1" customWidth="1"/>
    <col min="11777" max="11777" width="16.21875" bestFit="1" customWidth="1"/>
    <col min="12023" max="12023" width="24" customWidth="1"/>
    <col min="12024" max="12024" width="32.77734375" bestFit="1" customWidth="1"/>
    <col min="12025" max="12025" width="8.44140625" customWidth="1"/>
    <col min="12026" max="12026" width="19" customWidth="1"/>
    <col min="12027" max="12027" width="17.21875" customWidth="1"/>
    <col min="12028" max="12028" width="17.77734375" customWidth="1"/>
    <col min="12029" max="12029" width="22.21875" customWidth="1"/>
    <col min="12030" max="12030" width="18.44140625" bestFit="1" customWidth="1"/>
    <col min="12031" max="12031" width="17.21875" bestFit="1" customWidth="1"/>
    <col min="12032" max="12032" width="15.5546875" bestFit="1" customWidth="1"/>
    <col min="12033" max="12033" width="16.21875" bestFit="1" customWidth="1"/>
    <col min="12279" max="12279" width="24" customWidth="1"/>
    <col min="12280" max="12280" width="32.77734375" bestFit="1" customWidth="1"/>
    <col min="12281" max="12281" width="8.44140625" customWidth="1"/>
    <col min="12282" max="12282" width="19" customWidth="1"/>
    <col min="12283" max="12283" width="17.21875" customWidth="1"/>
    <col min="12284" max="12284" width="17.77734375" customWidth="1"/>
    <col min="12285" max="12285" width="22.21875" customWidth="1"/>
    <col min="12286" max="12286" width="18.44140625" bestFit="1" customWidth="1"/>
    <col min="12287" max="12287" width="17.21875" bestFit="1" customWidth="1"/>
    <col min="12288" max="12288" width="15.5546875" bestFit="1" customWidth="1"/>
    <col min="12289" max="12289" width="16.21875" bestFit="1" customWidth="1"/>
    <col min="12535" max="12535" width="24" customWidth="1"/>
    <col min="12536" max="12536" width="32.77734375" bestFit="1" customWidth="1"/>
    <col min="12537" max="12537" width="8.44140625" customWidth="1"/>
    <col min="12538" max="12538" width="19" customWidth="1"/>
    <col min="12539" max="12539" width="17.21875" customWidth="1"/>
    <col min="12540" max="12540" width="17.77734375" customWidth="1"/>
    <col min="12541" max="12541" width="22.21875" customWidth="1"/>
    <col min="12542" max="12542" width="18.44140625" bestFit="1" customWidth="1"/>
    <col min="12543" max="12543" width="17.21875" bestFit="1" customWidth="1"/>
    <col min="12544" max="12544" width="15.5546875" bestFit="1" customWidth="1"/>
    <col min="12545" max="12545" width="16.21875" bestFit="1" customWidth="1"/>
    <col min="12791" max="12791" width="24" customWidth="1"/>
    <col min="12792" max="12792" width="32.77734375" bestFit="1" customWidth="1"/>
    <col min="12793" max="12793" width="8.44140625" customWidth="1"/>
    <col min="12794" max="12794" width="19" customWidth="1"/>
    <col min="12795" max="12795" width="17.21875" customWidth="1"/>
    <col min="12796" max="12796" width="17.77734375" customWidth="1"/>
    <col min="12797" max="12797" width="22.21875" customWidth="1"/>
    <col min="12798" max="12798" width="18.44140625" bestFit="1" customWidth="1"/>
    <col min="12799" max="12799" width="17.21875" bestFit="1" customWidth="1"/>
    <col min="12800" max="12800" width="15.5546875" bestFit="1" customWidth="1"/>
    <col min="12801" max="12801" width="16.21875" bestFit="1" customWidth="1"/>
    <col min="13047" max="13047" width="24" customWidth="1"/>
    <col min="13048" max="13048" width="32.77734375" bestFit="1" customWidth="1"/>
    <col min="13049" max="13049" width="8.44140625" customWidth="1"/>
    <col min="13050" max="13050" width="19" customWidth="1"/>
    <col min="13051" max="13051" width="17.21875" customWidth="1"/>
    <col min="13052" max="13052" width="17.77734375" customWidth="1"/>
    <col min="13053" max="13053" width="22.21875" customWidth="1"/>
    <col min="13054" max="13054" width="18.44140625" bestFit="1" customWidth="1"/>
    <col min="13055" max="13055" width="17.21875" bestFit="1" customWidth="1"/>
    <col min="13056" max="13056" width="15.5546875" bestFit="1" customWidth="1"/>
    <col min="13057" max="13057" width="16.21875" bestFit="1" customWidth="1"/>
    <col min="13303" max="13303" width="24" customWidth="1"/>
    <col min="13304" max="13304" width="32.77734375" bestFit="1" customWidth="1"/>
    <col min="13305" max="13305" width="8.44140625" customWidth="1"/>
    <col min="13306" max="13306" width="19" customWidth="1"/>
    <col min="13307" max="13307" width="17.21875" customWidth="1"/>
    <col min="13308" max="13308" width="17.77734375" customWidth="1"/>
    <col min="13309" max="13309" width="22.21875" customWidth="1"/>
    <col min="13310" max="13310" width="18.44140625" bestFit="1" customWidth="1"/>
    <col min="13311" max="13311" width="17.21875" bestFit="1" customWidth="1"/>
    <col min="13312" max="13312" width="15.5546875" bestFit="1" customWidth="1"/>
    <col min="13313" max="13313" width="16.21875" bestFit="1" customWidth="1"/>
    <col min="13559" max="13559" width="24" customWidth="1"/>
    <col min="13560" max="13560" width="32.77734375" bestFit="1" customWidth="1"/>
    <col min="13561" max="13561" width="8.44140625" customWidth="1"/>
    <col min="13562" max="13562" width="19" customWidth="1"/>
    <col min="13563" max="13563" width="17.21875" customWidth="1"/>
    <col min="13564" max="13564" width="17.77734375" customWidth="1"/>
    <col min="13565" max="13565" width="22.21875" customWidth="1"/>
    <col min="13566" max="13566" width="18.44140625" bestFit="1" customWidth="1"/>
    <col min="13567" max="13567" width="17.21875" bestFit="1" customWidth="1"/>
    <col min="13568" max="13568" width="15.5546875" bestFit="1" customWidth="1"/>
    <col min="13569" max="13569" width="16.21875" bestFit="1" customWidth="1"/>
    <col min="13815" max="13815" width="24" customWidth="1"/>
    <col min="13816" max="13816" width="32.77734375" bestFit="1" customWidth="1"/>
    <col min="13817" max="13817" width="8.44140625" customWidth="1"/>
    <col min="13818" max="13818" width="19" customWidth="1"/>
    <col min="13819" max="13819" width="17.21875" customWidth="1"/>
    <col min="13820" max="13820" width="17.77734375" customWidth="1"/>
    <col min="13821" max="13821" width="22.21875" customWidth="1"/>
    <col min="13822" max="13822" width="18.44140625" bestFit="1" customWidth="1"/>
    <col min="13823" max="13823" width="17.21875" bestFit="1" customWidth="1"/>
    <col min="13824" max="13824" width="15.5546875" bestFit="1" customWidth="1"/>
    <col min="13825" max="13825" width="16.21875" bestFit="1" customWidth="1"/>
    <col min="14071" max="14071" width="24" customWidth="1"/>
    <col min="14072" max="14072" width="32.77734375" bestFit="1" customWidth="1"/>
    <col min="14073" max="14073" width="8.44140625" customWidth="1"/>
    <col min="14074" max="14074" width="19" customWidth="1"/>
    <col min="14075" max="14075" width="17.21875" customWidth="1"/>
    <col min="14076" max="14076" width="17.77734375" customWidth="1"/>
    <col min="14077" max="14077" width="22.21875" customWidth="1"/>
    <col min="14078" max="14078" width="18.44140625" bestFit="1" customWidth="1"/>
    <col min="14079" max="14079" width="17.21875" bestFit="1" customWidth="1"/>
    <col min="14080" max="14080" width="15.5546875" bestFit="1" customWidth="1"/>
    <col min="14081" max="14081" width="16.21875" bestFit="1" customWidth="1"/>
    <col min="14327" max="14327" width="24" customWidth="1"/>
    <col min="14328" max="14328" width="32.77734375" bestFit="1" customWidth="1"/>
    <col min="14329" max="14329" width="8.44140625" customWidth="1"/>
    <col min="14330" max="14330" width="19" customWidth="1"/>
    <col min="14331" max="14331" width="17.21875" customWidth="1"/>
    <col min="14332" max="14332" width="17.77734375" customWidth="1"/>
    <col min="14333" max="14333" width="22.21875" customWidth="1"/>
    <col min="14334" max="14334" width="18.44140625" bestFit="1" customWidth="1"/>
    <col min="14335" max="14335" width="17.21875" bestFit="1" customWidth="1"/>
    <col min="14336" max="14336" width="15.5546875" bestFit="1" customWidth="1"/>
    <col min="14337" max="14337" width="16.21875" bestFit="1" customWidth="1"/>
    <col min="14583" max="14583" width="24" customWidth="1"/>
    <col min="14584" max="14584" width="32.77734375" bestFit="1" customWidth="1"/>
    <col min="14585" max="14585" width="8.44140625" customWidth="1"/>
    <col min="14586" max="14586" width="19" customWidth="1"/>
    <col min="14587" max="14587" width="17.21875" customWidth="1"/>
    <col min="14588" max="14588" width="17.77734375" customWidth="1"/>
    <col min="14589" max="14589" width="22.21875" customWidth="1"/>
    <col min="14590" max="14590" width="18.44140625" bestFit="1" customWidth="1"/>
    <col min="14591" max="14591" width="17.21875" bestFit="1" customWidth="1"/>
    <col min="14592" max="14592" width="15.5546875" bestFit="1" customWidth="1"/>
    <col min="14593" max="14593" width="16.21875" bestFit="1" customWidth="1"/>
    <col min="14839" max="14839" width="24" customWidth="1"/>
    <col min="14840" max="14840" width="32.77734375" bestFit="1" customWidth="1"/>
    <col min="14841" max="14841" width="8.44140625" customWidth="1"/>
    <col min="14842" max="14842" width="19" customWidth="1"/>
    <col min="14843" max="14843" width="17.21875" customWidth="1"/>
    <col min="14844" max="14844" width="17.77734375" customWidth="1"/>
    <col min="14845" max="14845" width="22.21875" customWidth="1"/>
    <col min="14846" max="14846" width="18.44140625" bestFit="1" customWidth="1"/>
    <col min="14847" max="14847" width="17.21875" bestFit="1" customWidth="1"/>
    <col min="14848" max="14848" width="15.5546875" bestFit="1" customWidth="1"/>
    <col min="14849" max="14849" width="16.21875" bestFit="1" customWidth="1"/>
    <col min="15095" max="15095" width="24" customWidth="1"/>
    <col min="15096" max="15096" width="32.77734375" bestFit="1" customWidth="1"/>
    <col min="15097" max="15097" width="8.44140625" customWidth="1"/>
    <col min="15098" max="15098" width="19" customWidth="1"/>
    <col min="15099" max="15099" width="17.21875" customWidth="1"/>
    <col min="15100" max="15100" width="17.77734375" customWidth="1"/>
    <col min="15101" max="15101" width="22.21875" customWidth="1"/>
    <col min="15102" max="15102" width="18.44140625" bestFit="1" customWidth="1"/>
    <col min="15103" max="15103" width="17.21875" bestFit="1" customWidth="1"/>
    <col min="15104" max="15104" width="15.5546875" bestFit="1" customWidth="1"/>
    <col min="15105" max="15105" width="16.21875" bestFit="1" customWidth="1"/>
    <col min="15351" max="15351" width="24" customWidth="1"/>
    <col min="15352" max="15352" width="32.77734375" bestFit="1" customWidth="1"/>
    <col min="15353" max="15353" width="8.44140625" customWidth="1"/>
    <col min="15354" max="15354" width="19" customWidth="1"/>
    <col min="15355" max="15355" width="17.21875" customWidth="1"/>
    <col min="15356" max="15356" width="17.77734375" customWidth="1"/>
    <col min="15357" max="15357" width="22.21875" customWidth="1"/>
    <col min="15358" max="15358" width="18.44140625" bestFit="1" customWidth="1"/>
    <col min="15359" max="15359" width="17.21875" bestFit="1" customWidth="1"/>
    <col min="15360" max="15360" width="15.5546875" bestFit="1" customWidth="1"/>
    <col min="15361" max="15361" width="16.21875" bestFit="1" customWidth="1"/>
    <col min="15607" max="15607" width="24" customWidth="1"/>
    <col min="15608" max="15608" width="32.77734375" bestFit="1" customWidth="1"/>
    <col min="15609" max="15609" width="8.44140625" customWidth="1"/>
    <col min="15610" max="15610" width="19" customWidth="1"/>
    <col min="15611" max="15611" width="17.21875" customWidth="1"/>
    <col min="15612" max="15612" width="17.77734375" customWidth="1"/>
    <col min="15613" max="15613" width="22.21875" customWidth="1"/>
    <col min="15614" max="15614" width="18.44140625" bestFit="1" customWidth="1"/>
    <col min="15615" max="15615" width="17.21875" bestFit="1" customWidth="1"/>
    <col min="15616" max="15616" width="15.5546875" bestFit="1" customWidth="1"/>
    <col min="15617" max="15617" width="16.21875" bestFit="1" customWidth="1"/>
    <col min="15863" max="15863" width="24" customWidth="1"/>
    <col min="15864" max="15864" width="32.77734375" bestFit="1" customWidth="1"/>
    <col min="15865" max="15865" width="8.44140625" customWidth="1"/>
    <col min="15866" max="15866" width="19" customWidth="1"/>
    <col min="15867" max="15867" width="17.21875" customWidth="1"/>
    <col min="15868" max="15868" width="17.77734375" customWidth="1"/>
    <col min="15869" max="15869" width="22.21875" customWidth="1"/>
    <col min="15870" max="15870" width="18.44140625" bestFit="1" customWidth="1"/>
    <col min="15871" max="15871" width="17.21875" bestFit="1" customWidth="1"/>
    <col min="15872" max="15872" width="15.5546875" bestFit="1" customWidth="1"/>
    <col min="15873" max="15873" width="16.21875" bestFit="1" customWidth="1"/>
    <col min="16119" max="16119" width="24" customWidth="1"/>
    <col min="16120" max="16120" width="32.77734375" bestFit="1" customWidth="1"/>
    <col min="16121" max="16121" width="8.44140625" customWidth="1"/>
    <col min="16122" max="16122" width="19" customWidth="1"/>
    <col min="16123" max="16123" width="17.21875" customWidth="1"/>
    <col min="16124" max="16124" width="17.77734375" customWidth="1"/>
    <col min="16125" max="16125" width="22.21875" customWidth="1"/>
    <col min="16126" max="16126" width="18.44140625" bestFit="1" customWidth="1"/>
    <col min="16127" max="16127" width="17.21875" bestFit="1" customWidth="1"/>
    <col min="16128" max="16128" width="15.5546875" bestFit="1" customWidth="1"/>
    <col min="16129" max="16129" width="16.21875" bestFit="1" customWidth="1"/>
  </cols>
  <sheetData>
    <row r="1" spans="1:6" x14ac:dyDescent="0.3">
      <c r="A1" s="335" t="s">
        <v>287</v>
      </c>
      <c r="B1" s="336"/>
      <c r="C1" s="336"/>
      <c r="D1" s="336"/>
      <c r="E1" s="336"/>
      <c r="F1" s="336"/>
    </row>
    <row r="2" spans="1:6" x14ac:dyDescent="0.3">
      <c r="A2" s="336"/>
      <c r="B2" s="336"/>
      <c r="C2" s="336"/>
      <c r="D2" s="336"/>
      <c r="E2" s="336"/>
      <c r="F2" s="336"/>
    </row>
    <row r="3" spans="1:6" x14ac:dyDescent="0.3">
      <c r="A3" s="336"/>
      <c r="B3" s="336"/>
      <c r="C3" s="336"/>
      <c r="D3" s="336"/>
      <c r="E3" s="336"/>
      <c r="F3" s="336"/>
    </row>
    <row r="4" spans="1:6" x14ac:dyDescent="0.3">
      <c r="A4" s="336"/>
      <c r="B4" s="336"/>
      <c r="C4" s="336"/>
      <c r="D4" s="336"/>
      <c r="E4" s="336"/>
      <c r="F4" s="336"/>
    </row>
    <row r="5" spans="1:6" x14ac:dyDescent="0.3">
      <c r="A5" s="336"/>
      <c r="B5" s="336"/>
      <c r="C5" s="336"/>
      <c r="D5" s="336"/>
      <c r="E5" s="336"/>
      <c r="F5" s="336"/>
    </row>
    <row r="6" spans="1:6" x14ac:dyDescent="0.3">
      <c r="A6" s="336"/>
      <c r="B6" s="336"/>
      <c r="C6" s="336"/>
      <c r="D6" s="336"/>
      <c r="E6" s="336"/>
      <c r="F6" s="336"/>
    </row>
    <row r="8" spans="1:6" ht="18" customHeight="1" x14ac:dyDescent="0.3">
      <c r="A8" s="107" t="s">
        <v>0</v>
      </c>
      <c r="B8" s="212"/>
      <c r="C8" s="215"/>
      <c r="D8" s="216"/>
      <c r="E8" s="216"/>
      <c r="F8" s="216"/>
    </row>
    <row r="9" spans="1:6" ht="18" customHeight="1" thickBot="1" x14ac:dyDescent="0.35">
      <c r="A9" s="217"/>
      <c r="B9" s="212"/>
      <c r="C9" s="215"/>
      <c r="D9" s="216"/>
      <c r="E9" s="216"/>
      <c r="F9" s="216"/>
    </row>
    <row r="10" spans="1:6" s="2" customFormat="1" ht="18" customHeight="1" thickTop="1" thickBot="1" x14ac:dyDescent="0.35">
      <c r="A10" s="246" t="s">
        <v>1</v>
      </c>
      <c r="B10" s="247" t="s">
        <v>2</v>
      </c>
      <c r="C10" s="247" t="s">
        <v>3</v>
      </c>
      <c r="D10" s="248" t="s">
        <v>4</v>
      </c>
      <c r="E10" s="248" t="s">
        <v>5</v>
      </c>
      <c r="F10" s="249" t="s">
        <v>6</v>
      </c>
    </row>
    <row r="11" spans="1:6" ht="18" customHeight="1" thickTop="1" thickBot="1" x14ac:dyDescent="0.35">
      <c r="A11" s="236" t="s">
        <v>280</v>
      </c>
      <c r="B11" s="237" t="s">
        <v>7</v>
      </c>
      <c r="C11" s="238" t="s">
        <v>281</v>
      </c>
      <c r="D11" s="239">
        <v>109580757.87</v>
      </c>
      <c r="E11" s="240"/>
      <c r="F11" s="241"/>
    </row>
    <row r="12" spans="1:6" ht="18" customHeight="1" thickTop="1" thickBot="1" x14ac:dyDescent="0.35">
      <c r="A12" s="236" t="s">
        <v>280</v>
      </c>
      <c r="B12" s="237" t="s">
        <v>8</v>
      </c>
      <c r="C12" s="238" t="s">
        <v>281</v>
      </c>
      <c r="D12" s="239">
        <v>46072932.740000002</v>
      </c>
      <c r="E12" s="239"/>
      <c r="F12" s="242"/>
    </row>
    <row r="13" spans="1:6" ht="18" customHeight="1" thickTop="1" thickBot="1" x14ac:dyDescent="0.35">
      <c r="A13" s="243" t="s">
        <v>282</v>
      </c>
      <c r="B13" s="237" t="s">
        <v>7</v>
      </c>
      <c r="C13" s="238" t="s">
        <v>283</v>
      </c>
      <c r="D13" s="239">
        <v>160686017.97</v>
      </c>
      <c r="E13" s="239"/>
      <c r="F13" s="242"/>
    </row>
    <row r="14" spans="1:6" ht="18" customHeight="1" thickTop="1" thickBot="1" x14ac:dyDescent="0.35">
      <c r="A14" s="243" t="s">
        <v>282</v>
      </c>
      <c r="B14" s="237" t="s">
        <v>8</v>
      </c>
      <c r="C14" s="238" t="s">
        <v>283</v>
      </c>
      <c r="D14" s="239">
        <v>93900075.870000005</v>
      </c>
      <c r="E14" s="239"/>
      <c r="F14" s="242"/>
    </row>
    <row r="15" spans="1:6" ht="18" customHeight="1" thickTop="1" thickBot="1" x14ac:dyDescent="0.35">
      <c r="A15" s="243" t="s">
        <v>398</v>
      </c>
      <c r="B15" s="237" t="s">
        <v>7</v>
      </c>
      <c r="C15" s="238" t="s">
        <v>399</v>
      </c>
      <c r="D15" s="239">
        <v>229342078</v>
      </c>
      <c r="E15" s="239"/>
      <c r="F15" s="242"/>
    </row>
    <row r="16" spans="1:6" ht="18" customHeight="1" thickTop="1" thickBot="1" x14ac:dyDescent="0.35">
      <c r="A16" s="243" t="s">
        <v>398</v>
      </c>
      <c r="B16" s="237" t="s">
        <v>8</v>
      </c>
      <c r="C16" s="238" t="s">
        <v>399</v>
      </c>
      <c r="D16" s="239">
        <v>50751296.530000001</v>
      </c>
      <c r="E16" s="239"/>
      <c r="F16" s="242"/>
    </row>
    <row r="17" spans="1:6" ht="18" customHeight="1" thickTop="1" thickBot="1" x14ac:dyDescent="0.35">
      <c r="A17" s="243" t="s">
        <v>541</v>
      </c>
      <c r="B17" s="237" t="s">
        <v>7</v>
      </c>
      <c r="C17" s="238" t="s">
        <v>543</v>
      </c>
      <c r="D17" s="239">
        <v>312783809.82999998</v>
      </c>
      <c r="E17" s="239"/>
      <c r="F17" s="242"/>
    </row>
    <row r="18" spans="1:6" ht="18" customHeight="1" thickTop="1" thickBot="1" x14ac:dyDescent="0.35">
      <c r="A18" s="243" t="s">
        <v>542</v>
      </c>
      <c r="B18" s="237" t="s">
        <v>8</v>
      </c>
      <c r="C18" s="238" t="s">
        <v>543</v>
      </c>
      <c r="D18" s="239">
        <v>44816745.020000003</v>
      </c>
      <c r="E18" s="239"/>
      <c r="F18" s="242"/>
    </row>
    <row r="19" spans="1:6" ht="18" customHeight="1" thickTop="1" thickBot="1" x14ac:dyDescent="0.35">
      <c r="A19" s="243" t="s">
        <v>379</v>
      </c>
      <c r="B19" s="237" t="s">
        <v>16</v>
      </c>
      <c r="C19" s="238" t="s">
        <v>17</v>
      </c>
      <c r="D19" s="239">
        <v>87165000</v>
      </c>
      <c r="E19" s="239"/>
      <c r="F19" s="242"/>
    </row>
    <row r="20" spans="1:6" ht="18" customHeight="1" thickTop="1" thickBot="1" x14ac:dyDescent="0.35">
      <c r="A20" s="243" t="s">
        <v>379</v>
      </c>
      <c r="B20" s="237" t="s">
        <v>18</v>
      </c>
      <c r="C20" s="238" t="s">
        <v>19</v>
      </c>
      <c r="D20" s="239">
        <v>68410591.959999993</v>
      </c>
      <c r="E20" s="239"/>
      <c r="F20" s="242"/>
    </row>
    <row r="21" spans="1:6" ht="18" customHeight="1" thickTop="1" thickBot="1" x14ac:dyDescent="0.35">
      <c r="A21" s="243" t="s">
        <v>508</v>
      </c>
      <c r="B21" s="237" t="s">
        <v>16</v>
      </c>
      <c r="C21" s="238" t="s">
        <v>354</v>
      </c>
      <c r="D21" s="239">
        <v>350493750.77999997</v>
      </c>
      <c r="E21" s="239"/>
      <c r="F21" s="242"/>
    </row>
    <row r="22" spans="1:6" ht="18" customHeight="1" thickTop="1" thickBot="1" x14ac:dyDescent="0.35">
      <c r="A22" s="243" t="s">
        <v>508</v>
      </c>
      <c r="B22" s="237" t="s">
        <v>562</v>
      </c>
      <c r="C22" s="238" t="s">
        <v>509</v>
      </c>
      <c r="D22" s="239">
        <v>218241000</v>
      </c>
      <c r="E22" s="239"/>
      <c r="F22" s="242"/>
    </row>
    <row r="23" spans="1:6" ht="18" customHeight="1" thickTop="1" thickBot="1" x14ac:dyDescent="0.35">
      <c r="A23" s="236" t="s">
        <v>510</v>
      </c>
      <c r="B23" s="237" t="s">
        <v>9</v>
      </c>
      <c r="C23" s="238" t="s">
        <v>11</v>
      </c>
      <c r="D23" s="239">
        <v>46305000</v>
      </c>
      <c r="E23" s="239"/>
      <c r="F23" s="242"/>
    </row>
    <row r="24" spans="1:6" ht="18" customHeight="1" thickTop="1" thickBot="1" x14ac:dyDescent="0.35">
      <c r="A24" s="243" t="s">
        <v>508</v>
      </c>
      <c r="B24" s="237" t="s">
        <v>9</v>
      </c>
      <c r="C24" s="238" t="s">
        <v>511</v>
      </c>
      <c r="D24" s="239">
        <v>138915000</v>
      </c>
      <c r="E24" s="239"/>
      <c r="F24" s="242"/>
    </row>
    <row r="25" spans="1:6" ht="18" customHeight="1" thickTop="1" thickBot="1" x14ac:dyDescent="0.35">
      <c r="A25" s="243" t="s">
        <v>563</v>
      </c>
      <c r="B25" s="237" t="s">
        <v>565</v>
      </c>
      <c r="C25" s="238" t="s">
        <v>14</v>
      </c>
      <c r="D25" s="239">
        <v>159250000</v>
      </c>
      <c r="E25" s="239"/>
      <c r="F25" s="242"/>
    </row>
    <row r="26" spans="1:6" ht="18" customHeight="1" thickTop="1" thickBot="1" x14ac:dyDescent="0.35">
      <c r="A26" s="243" t="s">
        <v>380</v>
      </c>
      <c r="B26" s="237" t="s">
        <v>13</v>
      </c>
      <c r="C26" s="238" t="s">
        <v>353</v>
      </c>
      <c r="D26" s="239">
        <v>28643346.300000001</v>
      </c>
      <c r="E26" s="239"/>
      <c r="F26" s="242"/>
    </row>
    <row r="27" spans="1:6" ht="18" customHeight="1" thickTop="1" thickBot="1" x14ac:dyDescent="0.35">
      <c r="A27" s="243" t="s">
        <v>380</v>
      </c>
      <c r="B27" s="237" t="s">
        <v>15</v>
      </c>
      <c r="C27" s="238" t="s">
        <v>353</v>
      </c>
      <c r="D27" s="239">
        <v>28576290.75</v>
      </c>
      <c r="E27" s="239"/>
      <c r="F27" s="242"/>
    </row>
    <row r="28" spans="1:6" ht="18" customHeight="1" thickTop="1" x14ac:dyDescent="0.3">
      <c r="A28" s="243"/>
      <c r="B28" s="237"/>
      <c r="C28" s="238"/>
      <c r="D28" s="239"/>
      <c r="E28" s="239"/>
      <c r="F28" s="242"/>
    </row>
    <row r="29" spans="1:6" ht="18" customHeight="1" thickBot="1" x14ac:dyDescent="0.35">
      <c r="A29" s="243"/>
      <c r="B29" s="237"/>
      <c r="C29" s="244"/>
      <c r="D29" s="239"/>
      <c r="E29" s="239"/>
      <c r="F29" s="242"/>
    </row>
    <row r="30" spans="1:6" ht="18" customHeight="1" thickTop="1" thickBot="1" x14ac:dyDescent="0.35">
      <c r="A30" s="232"/>
      <c r="B30" s="245"/>
      <c r="C30" s="233"/>
      <c r="D30" s="20">
        <f>SUM(D11:D29)</f>
        <v>2173933693.6199999</v>
      </c>
      <c r="E30" s="20">
        <f>SUM(E11:E29)</f>
        <v>0</v>
      </c>
      <c r="F30" s="21">
        <f>SUM(D30-E30)</f>
        <v>2173933693.6199999</v>
      </c>
    </row>
    <row r="31" spans="1:6" ht="15" thickTop="1" x14ac:dyDescent="0.3"/>
    <row r="60" spans="1:6" x14ac:dyDescent="0.3">
      <c r="A60" s="335" t="s">
        <v>288</v>
      </c>
      <c r="B60" s="336"/>
      <c r="C60" s="336"/>
      <c r="D60" s="336"/>
      <c r="E60" s="336"/>
      <c r="F60" s="336"/>
    </row>
    <row r="61" spans="1:6" x14ac:dyDescent="0.3">
      <c r="A61" s="336"/>
      <c r="B61" s="336"/>
      <c r="C61" s="336"/>
      <c r="D61" s="336"/>
      <c r="E61" s="336"/>
      <c r="F61" s="336"/>
    </row>
    <row r="62" spans="1:6" x14ac:dyDescent="0.3">
      <c r="A62" s="336"/>
      <c r="B62" s="336"/>
      <c r="C62" s="336"/>
      <c r="D62" s="336"/>
      <c r="E62" s="336"/>
      <c r="F62" s="336"/>
    </row>
    <row r="63" spans="1:6" x14ac:dyDescent="0.3">
      <c r="A63" s="336"/>
      <c r="B63" s="336"/>
      <c r="C63" s="336"/>
      <c r="D63" s="336"/>
      <c r="E63" s="336"/>
      <c r="F63" s="336"/>
    </row>
    <row r="64" spans="1:6" x14ac:dyDescent="0.3">
      <c r="A64" s="336"/>
      <c r="B64" s="336"/>
      <c r="C64" s="336"/>
      <c r="D64" s="336"/>
      <c r="E64" s="336"/>
      <c r="F64" s="336"/>
    </row>
    <row r="65" spans="1:6" x14ac:dyDescent="0.3">
      <c r="A65" s="336"/>
      <c r="B65" s="336"/>
      <c r="C65" s="336"/>
      <c r="D65" s="336"/>
      <c r="E65" s="336"/>
      <c r="F65" s="336"/>
    </row>
    <row r="66" spans="1:6" ht="18" customHeight="1" x14ac:dyDescent="0.3">
      <c r="A66" s="107" t="s">
        <v>21</v>
      </c>
      <c r="B66" s="212"/>
      <c r="C66" s="215"/>
      <c r="D66" s="216"/>
      <c r="E66" s="216"/>
      <c r="F66" s="216"/>
    </row>
    <row r="67" spans="1:6" ht="18" customHeight="1" thickBot="1" x14ac:dyDescent="0.35">
      <c r="A67" s="217"/>
      <c r="B67" s="212"/>
      <c r="C67" s="215"/>
      <c r="D67" s="216"/>
      <c r="E67" s="216"/>
      <c r="F67" s="216"/>
    </row>
    <row r="68" spans="1:6" s="2" customFormat="1" ht="18" customHeight="1" thickTop="1" thickBot="1" x14ac:dyDescent="0.35">
      <c r="A68" s="57" t="s">
        <v>1</v>
      </c>
      <c r="B68" s="250" t="s">
        <v>2</v>
      </c>
      <c r="C68" s="251" t="s">
        <v>22</v>
      </c>
      <c r="D68" s="252" t="s">
        <v>4</v>
      </c>
      <c r="E68" s="253" t="s">
        <v>5</v>
      </c>
      <c r="F68" s="254" t="s">
        <v>6</v>
      </c>
    </row>
    <row r="69" spans="1:6" ht="18" customHeight="1" thickTop="1" thickBot="1" x14ac:dyDescent="0.35">
      <c r="A69" s="267" t="s">
        <v>338</v>
      </c>
      <c r="B69" s="24" t="s">
        <v>23</v>
      </c>
      <c r="C69" s="196" t="s">
        <v>339</v>
      </c>
      <c r="D69" s="219">
        <v>0</v>
      </c>
      <c r="E69" s="220"/>
      <c r="F69" s="221"/>
    </row>
    <row r="70" spans="1:6" ht="18" customHeight="1" thickTop="1" thickBot="1" x14ac:dyDescent="0.35">
      <c r="A70" s="267" t="s">
        <v>340</v>
      </c>
      <c r="B70" s="24" t="s">
        <v>23</v>
      </c>
      <c r="C70" s="196" t="s">
        <v>339</v>
      </c>
      <c r="D70" s="219">
        <v>0</v>
      </c>
      <c r="E70" s="222"/>
      <c r="F70" s="219"/>
    </row>
    <row r="71" spans="1:6" ht="18" customHeight="1" thickTop="1" thickBot="1" x14ac:dyDescent="0.35">
      <c r="A71" s="267" t="s">
        <v>341</v>
      </c>
      <c r="B71" s="24" t="s">
        <v>23</v>
      </c>
      <c r="C71" s="196" t="s">
        <v>342</v>
      </c>
      <c r="D71" s="219">
        <v>22200.75</v>
      </c>
      <c r="E71" s="222"/>
      <c r="F71" s="219"/>
    </row>
    <row r="72" spans="1:6" ht="18" customHeight="1" thickTop="1" thickBot="1" x14ac:dyDescent="0.35">
      <c r="A72" s="267" t="s">
        <v>343</v>
      </c>
      <c r="B72" s="24" t="s">
        <v>23</v>
      </c>
      <c r="C72" s="196" t="s">
        <v>342</v>
      </c>
      <c r="D72" s="219">
        <v>537442.88</v>
      </c>
      <c r="E72" s="222"/>
      <c r="F72" s="219"/>
    </row>
    <row r="73" spans="1:6" ht="18" customHeight="1" thickTop="1" thickBot="1" x14ac:dyDescent="0.35">
      <c r="A73" s="27" t="s">
        <v>344</v>
      </c>
      <c r="B73" s="218" t="s">
        <v>24</v>
      </c>
      <c r="C73" s="196" t="s">
        <v>348</v>
      </c>
      <c r="D73" s="219">
        <v>15750000</v>
      </c>
      <c r="E73" s="222"/>
      <c r="F73" s="219"/>
    </row>
    <row r="74" spans="1:6" ht="18" customHeight="1" thickTop="1" thickBot="1" x14ac:dyDescent="0.35">
      <c r="A74" s="27" t="s">
        <v>345</v>
      </c>
      <c r="B74" s="218" t="s">
        <v>24</v>
      </c>
      <c r="C74" s="196" t="s">
        <v>10</v>
      </c>
      <c r="D74" s="219">
        <v>15750000</v>
      </c>
      <c r="E74" s="222"/>
      <c r="F74" s="219"/>
    </row>
    <row r="75" spans="1:6" ht="18" customHeight="1" thickTop="1" thickBot="1" x14ac:dyDescent="0.35">
      <c r="A75" s="27" t="s">
        <v>346</v>
      </c>
      <c r="B75" s="218" t="s">
        <v>24</v>
      </c>
      <c r="C75" s="196" t="s">
        <v>12</v>
      </c>
      <c r="D75" s="219">
        <v>15750000</v>
      </c>
      <c r="E75" s="222"/>
      <c r="F75" s="219"/>
    </row>
    <row r="76" spans="1:6" ht="18" customHeight="1" thickTop="1" thickBot="1" x14ac:dyDescent="0.35">
      <c r="A76" s="27" t="s">
        <v>347</v>
      </c>
      <c r="B76" s="218" t="s">
        <v>24</v>
      </c>
      <c r="C76" s="196" t="s">
        <v>11</v>
      </c>
      <c r="D76" s="219">
        <v>15750000</v>
      </c>
      <c r="E76" s="222"/>
      <c r="F76" s="219"/>
    </row>
    <row r="77" spans="1:6" ht="18" customHeight="1" thickTop="1" thickBot="1" x14ac:dyDescent="0.35">
      <c r="A77" s="27" t="s">
        <v>349</v>
      </c>
      <c r="B77" s="24" t="s">
        <v>26</v>
      </c>
      <c r="C77" s="196" t="s">
        <v>25</v>
      </c>
      <c r="D77" s="219">
        <v>9528815</v>
      </c>
      <c r="E77" s="222"/>
      <c r="F77" s="219"/>
    </row>
    <row r="78" spans="1:6" ht="18" customHeight="1" thickTop="1" thickBot="1" x14ac:dyDescent="0.35">
      <c r="A78" s="27" t="s">
        <v>27</v>
      </c>
      <c r="B78" s="24" t="s">
        <v>28</v>
      </c>
      <c r="C78" s="196" t="s">
        <v>10</v>
      </c>
      <c r="D78" s="219">
        <v>163398653.75999999</v>
      </c>
      <c r="E78" s="222"/>
      <c r="F78" s="219"/>
    </row>
    <row r="79" spans="1:6" ht="18" customHeight="1" thickTop="1" thickBot="1" x14ac:dyDescent="0.35">
      <c r="A79" s="27" t="s">
        <v>350</v>
      </c>
      <c r="B79" s="24" t="s">
        <v>26</v>
      </c>
      <c r="C79" s="196" t="s">
        <v>11</v>
      </c>
      <c r="D79" s="219">
        <v>16960722.18</v>
      </c>
      <c r="E79" s="222"/>
      <c r="F79" s="219"/>
    </row>
    <row r="80" spans="1:6" ht="18" customHeight="1" thickTop="1" thickBot="1" x14ac:dyDescent="0.35">
      <c r="A80" s="28" t="s">
        <v>29</v>
      </c>
      <c r="B80" s="24" t="s">
        <v>28</v>
      </c>
      <c r="C80" s="196" t="s">
        <v>14</v>
      </c>
      <c r="D80" s="219">
        <v>135407460.84</v>
      </c>
      <c r="E80" s="222"/>
      <c r="F80" s="219"/>
    </row>
    <row r="81" spans="1:6" ht="18" customHeight="1" thickTop="1" thickBot="1" x14ac:dyDescent="0.35">
      <c r="A81" s="27" t="s">
        <v>351</v>
      </c>
      <c r="B81" s="24" t="s">
        <v>26</v>
      </c>
      <c r="C81" s="196" t="s">
        <v>19</v>
      </c>
      <c r="D81" s="219">
        <v>19063985.5</v>
      </c>
      <c r="E81" s="222"/>
      <c r="F81" s="219"/>
    </row>
    <row r="82" spans="1:6" ht="18" customHeight="1" thickTop="1" thickBot="1" x14ac:dyDescent="0.35">
      <c r="A82" s="28" t="s">
        <v>29</v>
      </c>
      <c r="B82" s="24" t="s">
        <v>28</v>
      </c>
      <c r="C82" s="196" t="s">
        <v>19</v>
      </c>
      <c r="D82" s="219">
        <v>141692756.05000001</v>
      </c>
      <c r="E82" s="222"/>
      <c r="F82" s="219"/>
    </row>
    <row r="83" spans="1:6" ht="18" customHeight="1" thickTop="1" thickBot="1" x14ac:dyDescent="0.35">
      <c r="A83" s="27" t="s">
        <v>352</v>
      </c>
      <c r="B83" s="24" t="s">
        <v>26</v>
      </c>
      <c r="C83" s="196" t="s">
        <v>353</v>
      </c>
      <c r="D83" s="219">
        <v>12840386.609999999</v>
      </c>
      <c r="E83" s="222"/>
      <c r="F83" s="219"/>
    </row>
    <row r="84" spans="1:6" ht="18" customHeight="1" thickTop="1" thickBot="1" x14ac:dyDescent="0.35">
      <c r="A84" s="28" t="s">
        <v>29</v>
      </c>
      <c r="B84" s="24" t="s">
        <v>28</v>
      </c>
      <c r="C84" s="196" t="s">
        <v>354</v>
      </c>
      <c r="D84" s="219">
        <v>116263047.39</v>
      </c>
      <c r="E84" s="222"/>
      <c r="F84" s="219"/>
    </row>
    <row r="85" spans="1:6" ht="18" customHeight="1" thickTop="1" thickBot="1" x14ac:dyDescent="0.35">
      <c r="A85" s="223"/>
      <c r="B85" s="224"/>
      <c r="C85" s="225"/>
      <c r="D85" s="226"/>
      <c r="E85" s="227"/>
      <c r="F85" s="228"/>
    </row>
    <row r="86" spans="1:6" ht="18" customHeight="1" thickTop="1" thickBot="1" x14ac:dyDescent="0.35">
      <c r="A86" s="229"/>
      <c r="B86" s="230"/>
      <c r="C86" s="231"/>
      <c r="D86" s="31">
        <f>SUM(D69:D85)</f>
        <v>678715470.96000004</v>
      </c>
      <c r="E86" s="32">
        <f>SUM(E69:E85)</f>
        <v>0</v>
      </c>
      <c r="F86" s="33">
        <f>SUM(D86-E86)</f>
        <v>678715470.96000004</v>
      </c>
    </row>
    <row r="87" spans="1:6" ht="15" thickTop="1" x14ac:dyDescent="0.3">
      <c r="D87" s="34"/>
      <c r="E87" s="34"/>
      <c r="F87" s="34"/>
    </row>
    <row r="88" spans="1:6" x14ac:dyDescent="0.3">
      <c r="D88" s="34"/>
      <c r="E88" s="34"/>
      <c r="F88" s="34"/>
    </row>
    <row r="89" spans="1:6" x14ac:dyDescent="0.3">
      <c r="D89" s="34"/>
      <c r="E89" s="34"/>
      <c r="F89" s="34"/>
    </row>
    <row r="121" spans="1:6" ht="15" customHeight="1" x14ac:dyDescent="0.3">
      <c r="A121" s="335" t="s">
        <v>289</v>
      </c>
      <c r="B121" s="336"/>
      <c r="C121" s="336"/>
      <c r="D121" s="336"/>
      <c r="E121" s="336"/>
      <c r="F121" s="336"/>
    </row>
    <row r="122" spans="1:6" ht="15" customHeight="1" x14ac:dyDescent="0.3">
      <c r="A122" s="336"/>
      <c r="B122" s="336"/>
      <c r="C122" s="336"/>
      <c r="D122" s="336"/>
      <c r="E122" s="336"/>
      <c r="F122" s="336"/>
    </row>
    <row r="123" spans="1:6" x14ac:dyDescent="0.3">
      <c r="A123" s="336"/>
      <c r="B123" s="336"/>
      <c r="C123" s="336"/>
      <c r="D123" s="336"/>
      <c r="E123" s="336"/>
      <c r="F123" s="336"/>
    </row>
    <row r="124" spans="1:6" s="2" customFormat="1" x14ac:dyDescent="0.3">
      <c r="A124" s="336"/>
      <c r="B124" s="336"/>
      <c r="C124" s="336"/>
      <c r="D124" s="336"/>
      <c r="E124" s="336"/>
      <c r="F124" s="336"/>
    </row>
    <row r="125" spans="1:6" x14ac:dyDescent="0.3">
      <c r="A125" s="336"/>
      <c r="B125" s="336"/>
      <c r="C125" s="336"/>
      <c r="D125" s="336"/>
      <c r="E125" s="336"/>
      <c r="F125" s="336"/>
    </row>
    <row r="126" spans="1:6" ht="14.25" customHeight="1" x14ac:dyDescent="0.3">
      <c r="A126" s="336"/>
      <c r="B126" s="336"/>
      <c r="C126" s="336"/>
      <c r="D126" s="336"/>
      <c r="E126" s="336"/>
      <c r="F126" s="336"/>
    </row>
    <row r="127" spans="1:6" ht="18" customHeight="1" thickBot="1" x14ac:dyDescent="0.35">
      <c r="A127" s="107" t="s">
        <v>32</v>
      </c>
      <c r="B127" s="212"/>
      <c r="C127" s="215"/>
      <c r="D127" s="216"/>
      <c r="E127" s="216"/>
      <c r="F127" s="216"/>
    </row>
    <row r="128" spans="1:6" ht="18" customHeight="1" thickTop="1" thickBot="1" x14ac:dyDescent="0.35">
      <c r="A128" s="57" t="s">
        <v>1</v>
      </c>
      <c r="B128" s="250" t="s">
        <v>2</v>
      </c>
      <c r="C128" s="251" t="s">
        <v>22</v>
      </c>
      <c r="D128" s="248" t="s">
        <v>4</v>
      </c>
      <c r="E128" s="248" t="s">
        <v>5</v>
      </c>
      <c r="F128" s="249" t="s">
        <v>6</v>
      </c>
    </row>
    <row r="129" spans="1:6" ht="18" customHeight="1" thickTop="1" thickBot="1" x14ac:dyDescent="0.35">
      <c r="A129" s="243" t="s">
        <v>356</v>
      </c>
      <c r="B129" s="237" t="s">
        <v>33</v>
      </c>
      <c r="C129" s="238" t="s">
        <v>355</v>
      </c>
      <c r="D129" s="239">
        <v>48169417.07</v>
      </c>
      <c r="E129" s="240"/>
      <c r="F129" s="241"/>
    </row>
    <row r="130" spans="1:6" ht="18" customHeight="1" thickTop="1" thickBot="1" x14ac:dyDescent="0.35">
      <c r="A130" s="243" t="s">
        <v>34</v>
      </c>
      <c r="B130" s="237" t="s">
        <v>35</v>
      </c>
      <c r="C130" s="238" t="s">
        <v>355</v>
      </c>
      <c r="D130" s="239">
        <v>49953444.090000004</v>
      </c>
      <c r="E130" s="239"/>
      <c r="F130" s="242"/>
    </row>
    <row r="131" spans="1:6" ht="18" customHeight="1" thickTop="1" thickBot="1" x14ac:dyDescent="0.35">
      <c r="A131" s="257" t="s">
        <v>357</v>
      </c>
      <c r="B131" s="237" t="s">
        <v>33</v>
      </c>
      <c r="C131" s="238" t="s">
        <v>358</v>
      </c>
      <c r="D131" s="239">
        <v>43098768.25</v>
      </c>
      <c r="E131" s="239"/>
      <c r="F131" s="242"/>
    </row>
    <row r="132" spans="1:6" ht="18" customHeight="1" thickTop="1" x14ac:dyDescent="0.3">
      <c r="A132" s="243" t="s">
        <v>34</v>
      </c>
      <c r="B132" s="237" t="s">
        <v>35</v>
      </c>
      <c r="C132" s="238" t="s">
        <v>358</v>
      </c>
      <c r="D132" s="239">
        <v>42392317.439999998</v>
      </c>
      <c r="E132" s="239"/>
      <c r="F132" s="242"/>
    </row>
    <row r="133" spans="1:6" ht="18" customHeight="1" x14ac:dyDescent="0.3">
      <c r="A133" s="243" t="s">
        <v>359</v>
      </c>
      <c r="B133" s="237" t="s">
        <v>33</v>
      </c>
      <c r="C133" s="258" t="s">
        <v>360</v>
      </c>
      <c r="D133" s="239">
        <v>145624759.71000001</v>
      </c>
      <c r="E133" s="239"/>
      <c r="F133" s="242"/>
    </row>
    <row r="134" spans="1:6" ht="18" customHeight="1" x14ac:dyDescent="0.3">
      <c r="A134" s="243" t="s">
        <v>34</v>
      </c>
      <c r="B134" s="237" t="s">
        <v>35</v>
      </c>
      <c r="C134" s="258" t="s">
        <v>360</v>
      </c>
      <c r="D134" s="239">
        <v>52434418.640000001</v>
      </c>
      <c r="E134" s="239"/>
      <c r="F134" s="242"/>
    </row>
    <row r="135" spans="1:6" ht="18" customHeight="1" x14ac:dyDescent="0.3">
      <c r="A135" s="243" t="s">
        <v>361</v>
      </c>
      <c r="B135" s="237" t="s">
        <v>33</v>
      </c>
      <c r="C135" s="258" t="s">
        <v>20</v>
      </c>
      <c r="D135" s="239">
        <v>372815633.94999999</v>
      </c>
      <c r="E135" s="239"/>
      <c r="F135" s="242"/>
    </row>
    <row r="136" spans="1:6" ht="18" customHeight="1" x14ac:dyDescent="0.3">
      <c r="A136" s="243" t="s">
        <v>34</v>
      </c>
      <c r="B136" s="237" t="s">
        <v>35</v>
      </c>
      <c r="C136" s="258" t="s">
        <v>20</v>
      </c>
      <c r="D136" s="239">
        <v>40591981.350000001</v>
      </c>
      <c r="E136" s="239"/>
      <c r="F136" s="242"/>
    </row>
    <row r="137" spans="1:6" ht="18" customHeight="1" thickBot="1" x14ac:dyDescent="0.35">
      <c r="A137" s="243"/>
      <c r="B137" s="237"/>
      <c r="C137" s="258"/>
      <c r="D137" s="239"/>
      <c r="E137" s="239"/>
      <c r="F137" s="242"/>
    </row>
    <row r="138" spans="1:6" ht="18" customHeight="1" thickTop="1" thickBot="1" x14ac:dyDescent="0.35">
      <c r="A138" s="232"/>
      <c r="B138" s="245"/>
      <c r="C138" s="233"/>
      <c r="D138" s="20">
        <f>SUM(D129:D137)</f>
        <v>795080740.5</v>
      </c>
      <c r="E138" s="20">
        <f>SUM(E129:E137)</f>
        <v>0</v>
      </c>
      <c r="F138" s="20">
        <f>SUM(D138-E138)</f>
        <v>795080740.5</v>
      </c>
    </row>
    <row r="139" spans="1:6" ht="15" thickTop="1" x14ac:dyDescent="0.3"/>
    <row r="182" spans="1:6" x14ac:dyDescent="0.3">
      <c r="A182" s="335" t="s">
        <v>564</v>
      </c>
      <c r="B182" s="336"/>
      <c r="C182" s="336"/>
      <c r="D182" s="336"/>
      <c r="E182" s="336"/>
      <c r="F182" s="336"/>
    </row>
    <row r="183" spans="1:6" x14ac:dyDescent="0.3">
      <c r="A183" s="336"/>
      <c r="B183" s="336"/>
      <c r="C183" s="336"/>
      <c r="D183" s="336"/>
      <c r="E183" s="336"/>
      <c r="F183" s="336"/>
    </row>
    <row r="184" spans="1:6" x14ac:dyDescent="0.3">
      <c r="A184" s="336"/>
      <c r="B184" s="336"/>
      <c r="C184" s="336"/>
      <c r="D184" s="336"/>
      <c r="E184" s="336"/>
      <c r="F184" s="336"/>
    </row>
    <row r="185" spans="1:6" x14ac:dyDescent="0.3">
      <c r="A185" s="336"/>
      <c r="B185" s="336"/>
      <c r="C185" s="336"/>
      <c r="D185" s="336"/>
      <c r="E185" s="336"/>
      <c r="F185" s="336"/>
    </row>
    <row r="186" spans="1:6" x14ac:dyDescent="0.3">
      <c r="A186" s="336"/>
      <c r="B186" s="336"/>
      <c r="C186" s="336"/>
      <c r="D186" s="336"/>
      <c r="E186" s="336"/>
      <c r="F186" s="336"/>
    </row>
    <row r="188" spans="1:6" ht="18" customHeight="1" x14ac:dyDescent="0.3">
      <c r="A188" s="107" t="s">
        <v>36</v>
      </c>
      <c r="B188" s="212"/>
      <c r="C188" s="215"/>
      <c r="D188" s="216"/>
      <c r="E188" s="216"/>
      <c r="F188" s="216"/>
    </row>
    <row r="189" spans="1:6" ht="18" customHeight="1" thickBot="1" x14ac:dyDescent="0.35">
      <c r="A189" s="217"/>
      <c r="B189" s="212"/>
      <c r="C189" s="215"/>
      <c r="D189" s="216"/>
      <c r="E189" s="216"/>
      <c r="F189" s="216"/>
    </row>
    <row r="190" spans="1:6" ht="18" customHeight="1" thickTop="1" thickBot="1" x14ac:dyDescent="0.35">
      <c r="A190" s="57" t="s">
        <v>1</v>
      </c>
      <c r="B190" s="250" t="s">
        <v>2</v>
      </c>
      <c r="C190" s="251" t="s">
        <v>22</v>
      </c>
      <c r="D190" s="37" t="s">
        <v>4</v>
      </c>
      <c r="E190" s="37" t="s">
        <v>5</v>
      </c>
      <c r="F190" s="38" t="s">
        <v>6</v>
      </c>
    </row>
    <row r="191" spans="1:6" ht="18" customHeight="1" thickTop="1" x14ac:dyDescent="0.3">
      <c r="A191" s="39" t="s">
        <v>284</v>
      </c>
      <c r="B191" s="259" t="s">
        <v>37</v>
      </c>
      <c r="C191" s="41" t="s">
        <v>383</v>
      </c>
      <c r="D191" s="260">
        <v>1178695.69</v>
      </c>
      <c r="E191" s="260"/>
      <c r="F191" s="261"/>
    </row>
    <row r="192" spans="1:6" ht="18" customHeight="1" x14ac:dyDescent="0.3">
      <c r="A192" s="39" t="s">
        <v>285</v>
      </c>
      <c r="B192" s="259" t="s">
        <v>37</v>
      </c>
      <c r="C192" s="41" t="s">
        <v>384</v>
      </c>
      <c r="D192" s="260">
        <v>2808658.65</v>
      </c>
      <c r="E192" s="260"/>
      <c r="F192" s="261"/>
    </row>
    <row r="193" spans="1:6" ht="18" customHeight="1" x14ac:dyDescent="0.3">
      <c r="A193" s="39" t="s">
        <v>385</v>
      </c>
      <c r="B193" s="259" t="s">
        <v>37</v>
      </c>
      <c r="C193" s="41" t="s">
        <v>386</v>
      </c>
      <c r="D193" s="260">
        <v>8265827.9000000004</v>
      </c>
      <c r="E193" s="260"/>
      <c r="F193" s="261"/>
    </row>
    <row r="194" spans="1:6" ht="18" customHeight="1" x14ac:dyDescent="0.3">
      <c r="A194" s="39" t="s">
        <v>387</v>
      </c>
      <c r="B194" s="259" t="s">
        <v>37</v>
      </c>
      <c r="C194" s="41" t="s">
        <v>492</v>
      </c>
      <c r="D194" s="260">
        <v>2498226.46</v>
      </c>
      <c r="E194" s="260"/>
      <c r="F194" s="261"/>
    </row>
    <row r="195" spans="1:6" ht="18" customHeight="1" x14ac:dyDescent="0.3">
      <c r="A195" s="39" t="s">
        <v>388</v>
      </c>
      <c r="B195" s="259" t="s">
        <v>389</v>
      </c>
      <c r="C195" s="41" t="s">
        <v>390</v>
      </c>
      <c r="D195" s="260">
        <v>20621744.469999999</v>
      </c>
      <c r="E195" s="260"/>
      <c r="F195" s="261"/>
    </row>
    <row r="196" spans="1:6" ht="18" customHeight="1" x14ac:dyDescent="0.3">
      <c r="A196" s="39" t="s">
        <v>391</v>
      </c>
      <c r="B196" s="259" t="s">
        <v>389</v>
      </c>
      <c r="C196" s="41" t="s">
        <v>392</v>
      </c>
      <c r="D196" s="260">
        <v>18684209.399999999</v>
      </c>
      <c r="E196" s="260"/>
      <c r="F196" s="261"/>
    </row>
    <row r="197" spans="1:6" ht="18" customHeight="1" x14ac:dyDescent="0.3">
      <c r="A197" s="39" t="s">
        <v>393</v>
      </c>
      <c r="B197" s="259" t="s">
        <v>389</v>
      </c>
      <c r="C197" s="41" t="s">
        <v>394</v>
      </c>
      <c r="D197" s="260">
        <v>32347145.809999999</v>
      </c>
      <c r="E197" s="260"/>
      <c r="F197" s="261"/>
    </row>
    <row r="198" spans="1:6" ht="18" customHeight="1" x14ac:dyDescent="0.3">
      <c r="A198" s="39" t="s">
        <v>395</v>
      </c>
      <c r="B198" s="259" t="s">
        <v>389</v>
      </c>
      <c r="C198" s="41" t="s">
        <v>396</v>
      </c>
      <c r="D198" s="260">
        <v>45773238.219999999</v>
      </c>
      <c r="E198" s="260"/>
      <c r="F198" s="261"/>
    </row>
    <row r="199" spans="1:6" ht="18" customHeight="1" x14ac:dyDescent="0.3">
      <c r="A199" s="39" t="s">
        <v>344</v>
      </c>
      <c r="B199" s="43" t="s">
        <v>43</v>
      </c>
      <c r="C199" s="41" t="s">
        <v>38</v>
      </c>
      <c r="D199" s="260">
        <v>1981880.89</v>
      </c>
      <c r="E199" s="260"/>
      <c r="F199" s="261"/>
    </row>
    <row r="200" spans="1:6" ht="18" customHeight="1" x14ac:dyDescent="0.3">
      <c r="A200" s="39" t="s">
        <v>45</v>
      </c>
      <c r="B200" s="43" t="s">
        <v>46</v>
      </c>
      <c r="C200" s="41" t="s">
        <v>38</v>
      </c>
      <c r="D200" s="262">
        <v>354343.64</v>
      </c>
      <c r="E200" s="260"/>
      <c r="F200" s="261"/>
    </row>
    <row r="201" spans="1:6" ht="18" customHeight="1" x14ac:dyDescent="0.3">
      <c r="A201" s="39" t="s">
        <v>45</v>
      </c>
      <c r="B201" s="43" t="s">
        <v>47</v>
      </c>
      <c r="C201" s="41" t="s">
        <v>38</v>
      </c>
      <c r="D201" s="260">
        <v>417880.87</v>
      </c>
      <c r="E201" s="260"/>
      <c r="F201" s="261"/>
    </row>
    <row r="202" spans="1:6" ht="18" customHeight="1" x14ac:dyDescent="0.3">
      <c r="A202" s="39" t="s">
        <v>45</v>
      </c>
      <c r="B202" s="43" t="s">
        <v>48</v>
      </c>
      <c r="C202" s="41" t="s">
        <v>38</v>
      </c>
      <c r="D202" s="260">
        <v>456980.87</v>
      </c>
      <c r="E202" s="260"/>
      <c r="F202" s="261"/>
    </row>
    <row r="203" spans="1:6" ht="18" customHeight="1" x14ac:dyDescent="0.3">
      <c r="A203" s="39" t="s">
        <v>345</v>
      </c>
      <c r="B203" s="43" t="s">
        <v>43</v>
      </c>
      <c r="C203" s="41" t="s">
        <v>39</v>
      </c>
      <c r="D203" s="260">
        <v>1981880.87</v>
      </c>
      <c r="E203" s="260"/>
      <c r="F203" s="261"/>
    </row>
    <row r="204" spans="1:6" ht="18" customHeight="1" x14ac:dyDescent="0.3">
      <c r="A204" s="39" t="s">
        <v>45</v>
      </c>
      <c r="B204" s="43" t="s">
        <v>46</v>
      </c>
      <c r="C204" s="41" t="s">
        <v>39</v>
      </c>
      <c r="D204" s="260">
        <v>354343.64</v>
      </c>
      <c r="E204" s="260"/>
      <c r="F204" s="261"/>
    </row>
    <row r="205" spans="1:6" ht="18" customHeight="1" x14ac:dyDescent="0.3">
      <c r="A205" s="39" t="s">
        <v>45</v>
      </c>
      <c r="B205" s="43" t="s">
        <v>47</v>
      </c>
      <c r="C205" s="41" t="s">
        <v>39</v>
      </c>
      <c r="D205" s="260">
        <v>417880.87</v>
      </c>
      <c r="E205" s="260"/>
      <c r="F205" s="261"/>
    </row>
    <row r="206" spans="1:6" ht="18" customHeight="1" x14ac:dyDescent="0.3">
      <c r="A206" s="39" t="s">
        <v>45</v>
      </c>
      <c r="B206" s="43" t="s">
        <v>48</v>
      </c>
      <c r="C206" s="41" t="s">
        <v>39</v>
      </c>
      <c r="D206" s="260">
        <v>456980.89</v>
      </c>
      <c r="E206" s="260"/>
      <c r="F206" s="261"/>
    </row>
    <row r="207" spans="1:6" ht="18" customHeight="1" x14ac:dyDescent="0.3">
      <c r="A207" s="39" t="s">
        <v>346</v>
      </c>
      <c r="B207" s="43" t="s">
        <v>43</v>
      </c>
      <c r="C207" s="41" t="s">
        <v>40</v>
      </c>
      <c r="D207" s="260">
        <v>1981880.86</v>
      </c>
      <c r="E207" s="260"/>
      <c r="F207" s="261"/>
    </row>
    <row r="208" spans="1:6" ht="18" customHeight="1" x14ac:dyDescent="0.3">
      <c r="A208" s="39" t="s">
        <v>45</v>
      </c>
      <c r="B208" s="43" t="s">
        <v>46</v>
      </c>
      <c r="C208" s="41" t="s">
        <v>40</v>
      </c>
      <c r="D208" s="260">
        <v>354343.63</v>
      </c>
      <c r="E208" s="260"/>
      <c r="F208" s="261"/>
    </row>
    <row r="209" spans="1:6" ht="18" customHeight="1" x14ac:dyDescent="0.3">
      <c r="A209" s="39" t="s">
        <v>45</v>
      </c>
      <c r="B209" s="43" t="s">
        <v>47</v>
      </c>
      <c r="C209" s="41" t="s">
        <v>40</v>
      </c>
      <c r="D209" s="260">
        <v>417880.86</v>
      </c>
      <c r="E209" s="260"/>
      <c r="F209" s="261"/>
    </row>
    <row r="210" spans="1:6" ht="18" customHeight="1" x14ac:dyDescent="0.3">
      <c r="A210" s="39" t="s">
        <v>45</v>
      </c>
      <c r="B210" s="43" t="s">
        <v>48</v>
      </c>
      <c r="C210" s="41" t="s">
        <v>40</v>
      </c>
      <c r="D210" s="260">
        <v>456980.88</v>
      </c>
      <c r="E210" s="260"/>
      <c r="F210" s="261"/>
    </row>
    <row r="211" spans="1:6" ht="18" customHeight="1" x14ac:dyDescent="0.3">
      <c r="A211" s="39" t="s">
        <v>347</v>
      </c>
      <c r="B211" s="43" t="s">
        <v>43</v>
      </c>
      <c r="C211" s="41" t="s">
        <v>493</v>
      </c>
      <c r="D211" s="260">
        <v>1981880.87</v>
      </c>
      <c r="E211" s="260"/>
      <c r="F211" s="261"/>
    </row>
    <row r="212" spans="1:6" ht="18" customHeight="1" x14ac:dyDescent="0.3">
      <c r="A212" s="39" t="s">
        <v>45</v>
      </c>
      <c r="B212" s="43" t="s">
        <v>46</v>
      </c>
      <c r="C212" s="41" t="s">
        <v>493</v>
      </c>
      <c r="D212" s="260">
        <v>354343.62</v>
      </c>
      <c r="E212" s="260"/>
      <c r="F212" s="261"/>
    </row>
    <row r="213" spans="1:6" ht="18" customHeight="1" x14ac:dyDescent="0.3">
      <c r="A213" s="39" t="s">
        <v>45</v>
      </c>
      <c r="B213" s="43" t="s">
        <v>47</v>
      </c>
      <c r="C213" s="41" t="s">
        <v>493</v>
      </c>
      <c r="D213" s="260">
        <v>417880.89</v>
      </c>
      <c r="E213" s="260"/>
      <c r="F213" s="261"/>
    </row>
    <row r="214" spans="1:6" ht="18" customHeight="1" x14ac:dyDescent="0.3">
      <c r="A214" s="39" t="s">
        <v>45</v>
      </c>
      <c r="B214" s="43" t="s">
        <v>48</v>
      </c>
      <c r="C214" s="41" t="s">
        <v>493</v>
      </c>
      <c r="D214" s="260">
        <v>456980.87</v>
      </c>
      <c r="E214" s="260"/>
      <c r="F214" s="261"/>
    </row>
    <row r="215" spans="1:6" ht="18" customHeight="1" x14ac:dyDescent="0.3">
      <c r="A215" s="39" t="s">
        <v>344</v>
      </c>
      <c r="B215" s="43" t="s">
        <v>50</v>
      </c>
      <c r="C215" s="41" t="s">
        <v>64</v>
      </c>
      <c r="D215" s="260">
        <v>838500</v>
      </c>
      <c r="E215" s="260"/>
      <c r="F215" s="261"/>
    </row>
    <row r="216" spans="1:6" ht="18" customHeight="1" x14ac:dyDescent="0.3">
      <c r="A216" s="39" t="s">
        <v>45</v>
      </c>
      <c r="B216" s="43" t="s">
        <v>51</v>
      </c>
      <c r="C216" s="41" t="s">
        <v>64</v>
      </c>
      <c r="D216" s="260">
        <v>119970</v>
      </c>
      <c r="E216" s="260"/>
      <c r="F216" s="261"/>
    </row>
    <row r="217" spans="1:6" ht="18" customHeight="1" x14ac:dyDescent="0.3">
      <c r="A217" s="39" t="s">
        <v>45</v>
      </c>
      <c r="B217" s="43" t="s">
        <v>52</v>
      </c>
      <c r="C217" s="41" t="s">
        <v>64</v>
      </c>
      <c r="D217" s="260">
        <v>123840</v>
      </c>
      <c r="E217" s="260"/>
      <c r="F217" s="261"/>
    </row>
    <row r="218" spans="1:6" ht="18" customHeight="1" x14ac:dyDescent="0.3">
      <c r="A218" s="39" t="s">
        <v>345</v>
      </c>
      <c r="B218" s="43" t="s">
        <v>50</v>
      </c>
      <c r="C218" s="41" t="s">
        <v>367</v>
      </c>
      <c r="D218" s="260">
        <v>838500</v>
      </c>
      <c r="E218" s="260"/>
      <c r="F218" s="261"/>
    </row>
    <row r="219" spans="1:6" ht="18" customHeight="1" x14ac:dyDescent="0.3">
      <c r="A219" s="39" t="s">
        <v>45</v>
      </c>
      <c r="B219" s="43" t="s">
        <v>51</v>
      </c>
      <c r="C219" s="41" t="s">
        <v>367</v>
      </c>
      <c r="D219" s="260">
        <v>119970</v>
      </c>
      <c r="E219" s="260"/>
      <c r="F219" s="261"/>
    </row>
    <row r="220" spans="1:6" ht="18" customHeight="1" x14ac:dyDescent="0.3">
      <c r="A220" s="39" t="s">
        <v>45</v>
      </c>
      <c r="B220" s="43" t="s">
        <v>52</v>
      </c>
      <c r="C220" s="41" t="s">
        <v>367</v>
      </c>
      <c r="D220" s="260">
        <v>123840</v>
      </c>
      <c r="E220" s="260"/>
      <c r="F220" s="261"/>
    </row>
    <row r="221" spans="1:6" ht="18" customHeight="1" x14ac:dyDescent="0.3">
      <c r="A221" s="39" t="s">
        <v>346</v>
      </c>
      <c r="B221" s="43" t="s">
        <v>50</v>
      </c>
      <c r="C221" s="41" t="s">
        <v>381</v>
      </c>
      <c r="D221" s="260">
        <v>838500</v>
      </c>
      <c r="E221" s="260"/>
      <c r="F221" s="261"/>
    </row>
    <row r="222" spans="1:6" ht="18" customHeight="1" x14ac:dyDescent="0.3">
      <c r="A222" s="39" t="s">
        <v>45</v>
      </c>
      <c r="B222" s="43" t="s">
        <v>51</v>
      </c>
      <c r="C222" s="41" t="s">
        <v>381</v>
      </c>
      <c r="D222" s="260">
        <v>119970</v>
      </c>
      <c r="E222" s="260"/>
      <c r="F222" s="261"/>
    </row>
    <row r="223" spans="1:6" ht="18" customHeight="1" x14ac:dyDescent="0.3">
      <c r="A223" s="39" t="s">
        <v>45</v>
      </c>
      <c r="B223" s="43" t="s">
        <v>52</v>
      </c>
      <c r="C223" s="41" t="s">
        <v>381</v>
      </c>
      <c r="D223" s="260">
        <v>123840</v>
      </c>
      <c r="E223" s="260"/>
      <c r="F223" s="261"/>
    </row>
    <row r="224" spans="1:6" ht="18" customHeight="1" x14ac:dyDescent="0.3">
      <c r="A224" s="39" t="s">
        <v>347</v>
      </c>
      <c r="B224" s="43" t="s">
        <v>50</v>
      </c>
      <c r="C224" s="41" t="s">
        <v>128</v>
      </c>
      <c r="D224" s="260">
        <v>838500</v>
      </c>
      <c r="E224" s="260"/>
      <c r="F224" s="261"/>
    </row>
    <row r="225" spans="1:6" ht="18" customHeight="1" x14ac:dyDescent="0.3">
      <c r="A225" s="39" t="s">
        <v>45</v>
      </c>
      <c r="B225" s="43" t="s">
        <v>51</v>
      </c>
      <c r="C225" s="41" t="s">
        <v>128</v>
      </c>
      <c r="D225" s="260">
        <v>119970</v>
      </c>
      <c r="E225" s="260"/>
      <c r="F225" s="261"/>
    </row>
    <row r="226" spans="1:6" ht="18" customHeight="1" x14ac:dyDescent="0.3">
      <c r="A226" s="39" t="s">
        <v>45</v>
      </c>
      <c r="B226" s="43" t="s">
        <v>52</v>
      </c>
      <c r="C226" s="41" t="s">
        <v>128</v>
      </c>
      <c r="D226" s="260">
        <v>123840</v>
      </c>
      <c r="E226" s="260"/>
      <c r="F226" s="261"/>
    </row>
    <row r="227" spans="1:6" ht="18" customHeight="1" x14ac:dyDescent="0.3">
      <c r="A227" s="263"/>
      <c r="B227" s="259"/>
      <c r="C227" s="264"/>
      <c r="D227" s="260"/>
      <c r="E227" s="260"/>
      <c r="F227" s="261"/>
    </row>
    <row r="228" spans="1:6" ht="18" customHeight="1" x14ac:dyDescent="0.3">
      <c r="A228" s="263"/>
      <c r="B228" s="259"/>
      <c r="C228" s="264"/>
      <c r="D228" s="260"/>
      <c r="E228" s="260"/>
      <c r="F228" s="261"/>
    </row>
    <row r="229" spans="1:6" ht="18" customHeight="1" thickBot="1" x14ac:dyDescent="0.35">
      <c r="A229" s="265"/>
      <c r="B229" s="266"/>
      <c r="C229" s="266"/>
      <c r="D229" s="47">
        <f>SUM(D191:D228)</f>
        <v>149351331.62</v>
      </c>
      <c r="E229" s="47">
        <f>SUM(E191:E228)</f>
        <v>0</v>
      </c>
      <c r="F229" s="48">
        <f>SUM(D229-E229)</f>
        <v>149351331.62</v>
      </c>
    </row>
    <row r="230" spans="1:6" ht="15" thickTop="1" x14ac:dyDescent="0.3">
      <c r="D230" s="34"/>
      <c r="E230" s="34"/>
      <c r="F230" s="34"/>
    </row>
    <row r="239" spans="1:6" x14ac:dyDescent="0.3">
      <c r="A239" s="335" t="s">
        <v>291</v>
      </c>
      <c r="B239" s="336"/>
      <c r="C239" s="336"/>
      <c r="D239" s="336"/>
      <c r="E239" s="336"/>
      <c r="F239" s="336"/>
    </row>
    <row r="240" spans="1:6" x14ac:dyDescent="0.3">
      <c r="A240" s="336"/>
      <c r="B240" s="336"/>
      <c r="C240" s="336"/>
      <c r="D240" s="336"/>
      <c r="E240" s="336"/>
      <c r="F240" s="336"/>
    </row>
    <row r="241" spans="1:6" x14ac:dyDescent="0.3">
      <c r="A241" s="336"/>
      <c r="B241" s="336"/>
      <c r="C241" s="336"/>
      <c r="D241" s="336"/>
      <c r="E241" s="336"/>
      <c r="F241" s="336"/>
    </row>
    <row r="242" spans="1:6" x14ac:dyDescent="0.3">
      <c r="A242" s="336"/>
      <c r="B242" s="336"/>
      <c r="C242" s="336"/>
      <c r="D242" s="336"/>
      <c r="E242" s="336"/>
      <c r="F242" s="336"/>
    </row>
    <row r="243" spans="1:6" x14ac:dyDescent="0.3">
      <c r="A243" s="336"/>
      <c r="B243" s="336"/>
      <c r="C243" s="336"/>
      <c r="D243" s="336"/>
      <c r="E243" s="336"/>
      <c r="F243" s="336"/>
    </row>
    <row r="244" spans="1:6" x14ac:dyDescent="0.3">
      <c r="A244" s="336"/>
      <c r="B244" s="336"/>
      <c r="C244" s="336"/>
      <c r="D244" s="336"/>
      <c r="E244" s="336"/>
      <c r="F244" s="336"/>
    </row>
    <row r="245" spans="1:6" x14ac:dyDescent="0.3">
      <c r="A245" s="5" t="s">
        <v>53</v>
      </c>
    </row>
    <row r="246" spans="1:6" ht="15" thickBot="1" x14ac:dyDescent="0.35"/>
    <row r="247" spans="1:6" ht="15.6" thickTop="1" thickBot="1" x14ac:dyDescent="0.35">
      <c r="A247" s="57" t="s">
        <v>1</v>
      </c>
      <c r="B247" s="250" t="s">
        <v>2</v>
      </c>
      <c r="C247" s="251" t="s">
        <v>22</v>
      </c>
      <c r="D247" s="248" t="s">
        <v>4</v>
      </c>
      <c r="E247" s="248" t="s">
        <v>5</v>
      </c>
      <c r="F247" s="249" t="s">
        <v>6</v>
      </c>
    </row>
    <row r="248" spans="1:6" ht="15.75" customHeight="1" thickTop="1" thickBot="1" x14ac:dyDescent="0.35">
      <c r="A248" s="49" t="s">
        <v>59</v>
      </c>
      <c r="B248" s="237" t="s">
        <v>55</v>
      </c>
      <c r="C248" s="50" t="s">
        <v>42</v>
      </c>
      <c r="D248" s="239">
        <v>84840600.420000002</v>
      </c>
      <c r="E248" s="240"/>
      <c r="F248" s="241"/>
    </row>
    <row r="249" spans="1:6" ht="15" customHeight="1" thickTop="1" thickBot="1" x14ac:dyDescent="0.35">
      <c r="A249" s="49" t="s">
        <v>59</v>
      </c>
      <c r="B249" s="269" t="s">
        <v>57</v>
      </c>
      <c r="C249" s="50" t="s">
        <v>42</v>
      </c>
      <c r="D249" s="239">
        <v>39466059.770000003</v>
      </c>
      <c r="E249" s="239"/>
      <c r="F249" s="242"/>
    </row>
    <row r="250" spans="1:6" ht="16.5" customHeight="1" thickTop="1" thickBot="1" x14ac:dyDescent="0.35">
      <c r="A250" s="49" t="s">
        <v>362</v>
      </c>
      <c r="B250" s="237" t="s">
        <v>55</v>
      </c>
      <c r="C250" s="52" t="s">
        <v>363</v>
      </c>
      <c r="D250" s="239">
        <v>93038959.439999998</v>
      </c>
      <c r="E250" s="239"/>
      <c r="F250" s="242"/>
    </row>
    <row r="251" spans="1:6" ht="15.6" thickTop="1" thickBot="1" x14ac:dyDescent="0.35">
      <c r="A251" s="49" t="s">
        <v>362</v>
      </c>
      <c r="B251" s="269" t="s">
        <v>56</v>
      </c>
      <c r="C251" s="52" t="s">
        <v>363</v>
      </c>
      <c r="D251" s="239">
        <v>641644482.64999998</v>
      </c>
      <c r="E251" s="239"/>
      <c r="F251" s="242"/>
    </row>
    <row r="252" spans="1:6" ht="15.6" thickTop="1" thickBot="1" x14ac:dyDescent="0.35">
      <c r="A252" s="49" t="s">
        <v>362</v>
      </c>
      <c r="B252" s="269" t="s">
        <v>57</v>
      </c>
      <c r="C252" s="52" t="s">
        <v>363</v>
      </c>
      <c r="D252" s="239">
        <v>47847388.789999999</v>
      </c>
      <c r="E252" s="239"/>
      <c r="F252" s="242"/>
    </row>
    <row r="253" spans="1:6" ht="15.6" thickTop="1" thickBot="1" x14ac:dyDescent="0.35">
      <c r="A253" s="49" t="s">
        <v>364</v>
      </c>
      <c r="B253" s="237" t="s">
        <v>55</v>
      </c>
      <c r="C253" s="52" t="s">
        <v>30</v>
      </c>
      <c r="D253" s="239">
        <v>70838282.290000007</v>
      </c>
      <c r="E253" s="239"/>
      <c r="F253" s="242"/>
    </row>
    <row r="254" spans="1:6" ht="15.6" thickTop="1" thickBot="1" x14ac:dyDescent="0.35">
      <c r="A254" s="49" t="s">
        <v>364</v>
      </c>
      <c r="B254" s="269" t="s">
        <v>56</v>
      </c>
      <c r="C254" s="52" t="s">
        <v>30</v>
      </c>
      <c r="D254" s="239">
        <v>197523022.88999999</v>
      </c>
      <c r="E254" s="239"/>
      <c r="F254" s="242"/>
    </row>
    <row r="255" spans="1:6" ht="15.6" thickTop="1" thickBot="1" x14ac:dyDescent="0.35">
      <c r="A255" s="49" t="s">
        <v>364</v>
      </c>
      <c r="B255" s="269" t="s">
        <v>57</v>
      </c>
      <c r="C255" s="52" t="s">
        <v>30</v>
      </c>
      <c r="D255" s="239">
        <v>170293279.49000001</v>
      </c>
      <c r="E255" s="239"/>
      <c r="F255" s="242"/>
    </row>
    <row r="256" spans="1:6" ht="15.6" thickTop="1" thickBot="1" x14ac:dyDescent="0.35">
      <c r="A256" s="49" t="s">
        <v>365</v>
      </c>
      <c r="B256" s="237" t="s">
        <v>55</v>
      </c>
      <c r="C256" s="52" t="s">
        <v>11</v>
      </c>
      <c r="D256" s="239">
        <v>55910810.310000002</v>
      </c>
      <c r="E256" s="262"/>
      <c r="F256" s="242"/>
    </row>
    <row r="257" spans="1:6" ht="15.6" thickTop="1" thickBot="1" x14ac:dyDescent="0.35">
      <c r="A257" s="49" t="s">
        <v>365</v>
      </c>
      <c r="B257" s="269" t="s">
        <v>56</v>
      </c>
      <c r="C257" s="52" t="s">
        <v>11</v>
      </c>
      <c r="D257" s="239">
        <v>1799569807</v>
      </c>
      <c r="E257" s="239"/>
      <c r="F257" s="242"/>
    </row>
    <row r="258" spans="1:6" ht="15" thickTop="1" x14ac:dyDescent="0.3">
      <c r="A258" s="49" t="s">
        <v>365</v>
      </c>
      <c r="B258" s="269" t="s">
        <v>57</v>
      </c>
      <c r="C258" s="52" t="s">
        <v>11</v>
      </c>
      <c r="D258" s="239">
        <v>148532316.88999999</v>
      </c>
      <c r="E258" s="239"/>
      <c r="F258" s="242"/>
    </row>
    <row r="259" spans="1:6" ht="15" thickBot="1" x14ac:dyDescent="0.35">
      <c r="A259" s="243"/>
      <c r="B259" s="237"/>
      <c r="C259" s="244"/>
      <c r="D259" s="239"/>
      <c r="E259" s="239"/>
      <c r="F259" s="242"/>
    </row>
    <row r="260" spans="1:6" ht="15.6" thickTop="1" thickBot="1" x14ac:dyDescent="0.35">
      <c r="A260" s="232"/>
      <c r="B260" s="245"/>
      <c r="C260" s="233"/>
      <c r="D260" s="20">
        <f>SUM(D248:D259)</f>
        <v>3349505009.9400001</v>
      </c>
      <c r="E260" s="20">
        <f>SUM(E248:E259)</f>
        <v>0</v>
      </c>
      <c r="F260" s="21">
        <f>SUM(D260-E260)</f>
        <v>3349505009.9400001</v>
      </c>
    </row>
    <row r="261" spans="1:6" ht="15" thickTop="1" x14ac:dyDescent="0.3">
      <c r="D261" s="34"/>
      <c r="E261" s="34"/>
      <c r="F261" s="34"/>
    </row>
    <row r="262" spans="1:6" x14ac:dyDescent="0.3">
      <c r="D262" s="34"/>
      <c r="E262" s="34"/>
      <c r="F262" s="34"/>
    </row>
    <row r="263" spans="1:6" x14ac:dyDescent="0.3">
      <c r="D263" s="34"/>
      <c r="E263" s="34"/>
      <c r="F263" s="34"/>
    </row>
    <row r="269" spans="1:6" s="2" customFormat="1" x14ac:dyDescent="0.3">
      <c r="A269" s="1"/>
      <c r="B269"/>
      <c r="D269" s="3"/>
      <c r="E269" s="3"/>
      <c r="F269" s="3"/>
    </row>
    <row r="270" spans="1:6" s="2" customFormat="1" x14ac:dyDescent="0.3">
      <c r="A270" s="1"/>
      <c r="B270"/>
      <c r="D270" s="3"/>
      <c r="E270" s="3"/>
      <c r="F270" s="3"/>
    </row>
    <row r="271" spans="1:6" s="2" customFormat="1" x14ac:dyDescent="0.3">
      <c r="A271" s="1"/>
      <c r="B271"/>
      <c r="D271" s="3"/>
      <c r="E271" s="3"/>
      <c r="F271" s="3"/>
    </row>
    <row r="272" spans="1:6" s="2" customFormat="1" x14ac:dyDescent="0.3">
      <c r="A272" s="1"/>
      <c r="B272"/>
      <c r="D272" s="3"/>
      <c r="E272" s="3"/>
      <c r="F272" s="3"/>
    </row>
    <row r="273" spans="1:6" s="2" customFormat="1" x14ac:dyDescent="0.3">
      <c r="A273" s="1"/>
      <c r="B273"/>
      <c r="D273" s="3"/>
      <c r="E273" s="3"/>
      <c r="F273" s="3"/>
    </row>
    <row r="274" spans="1:6" s="2" customFormat="1" x14ac:dyDescent="0.3">
      <c r="A274" s="1"/>
      <c r="B274"/>
      <c r="D274" s="3"/>
      <c r="E274" s="3"/>
      <c r="F274" s="3"/>
    </row>
    <row r="275" spans="1:6" s="2" customFormat="1" x14ac:dyDescent="0.3">
      <c r="A275" s="1"/>
      <c r="B275"/>
      <c r="D275" s="3"/>
      <c r="E275" s="3"/>
      <c r="F275" s="3"/>
    </row>
    <row r="276" spans="1:6" s="2" customFormat="1" x14ac:dyDescent="0.3">
      <c r="A276" s="1"/>
      <c r="B276"/>
      <c r="D276" s="3"/>
      <c r="E276" s="3"/>
      <c r="F276" s="3"/>
    </row>
    <row r="277" spans="1:6" s="2" customFormat="1" x14ac:dyDescent="0.3">
      <c r="A277" s="1"/>
      <c r="B277"/>
      <c r="D277" s="3"/>
      <c r="E277" s="3"/>
      <c r="F277" s="3"/>
    </row>
    <row r="278" spans="1:6" s="2" customFormat="1" x14ac:dyDescent="0.3">
      <c r="A278" s="1"/>
      <c r="B278"/>
      <c r="D278" s="3"/>
      <c r="E278" s="3"/>
      <c r="F278" s="3"/>
    </row>
    <row r="279" spans="1:6" s="2" customFormat="1" x14ac:dyDescent="0.3">
      <c r="A279" s="1"/>
      <c r="B279"/>
      <c r="D279" s="3"/>
      <c r="E279" s="3"/>
      <c r="F279" s="3"/>
    </row>
    <row r="280" spans="1:6" s="2" customFormat="1" x14ac:dyDescent="0.3">
      <c r="A280" s="1"/>
      <c r="B280"/>
      <c r="D280" s="3"/>
      <c r="E280" s="3"/>
      <c r="F280" s="3"/>
    </row>
    <row r="281" spans="1:6" s="2" customFormat="1" x14ac:dyDescent="0.3">
      <c r="A281" s="1"/>
      <c r="B281"/>
      <c r="D281" s="3"/>
      <c r="E281" s="3"/>
      <c r="F281" s="3"/>
    </row>
    <row r="282" spans="1:6" s="2" customFormat="1" x14ac:dyDescent="0.3">
      <c r="A282" s="1"/>
      <c r="B282"/>
      <c r="D282" s="3"/>
      <c r="E282" s="3"/>
      <c r="F282" s="3"/>
    </row>
    <row r="283" spans="1:6" s="2" customFormat="1" x14ac:dyDescent="0.3">
      <c r="A283" s="1"/>
      <c r="B283"/>
      <c r="D283" s="3"/>
      <c r="E283" s="3"/>
      <c r="F283" s="3"/>
    </row>
    <row r="284" spans="1:6" s="2" customFormat="1" x14ac:dyDescent="0.3">
      <c r="A284" s="1"/>
      <c r="B284"/>
      <c r="D284" s="3"/>
      <c r="E284" s="3"/>
      <c r="F284" s="3"/>
    </row>
    <row r="285" spans="1:6" s="2" customFormat="1" x14ac:dyDescent="0.3">
      <c r="A285" s="1"/>
      <c r="B285"/>
      <c r="D285" s="3"/>
      <c r="E285" s="3"/>
      <c r="F285" s="3"/>
    </row>
    <row r="286" spans="1:6" s="2" customFormat="1" x14ac:dyDescent="0.3">
      <c r="A286" s="1"/>
      <c r="B286"/>
      <c r="D286" s="3"/>
      <c r="E286" s="3"/>
      <c r="F286" s="3"/>
    </row>
    <row r="287" spans="1:6" s="2" customFormat="1" x14ac:dyDescent="0.3">
      <c r="A287" s="1"/>
      <c r="B287"/>
      <c r="D287" s="3"/>
      <c r="E287" s="3"/>
      <c r="F287" s="3"/>
    </row>
    <row r="288" spans="1:6" s="2" customFormat="1" x14ac:dyDescent="0.3">
      <c r="A288" s="1"/>
      <c r="B288"/>
      <c r="D288" s="3"/>
      <c r="E288" s="3"/>
      <c r="F288" s="3"/>
    </row>
    <row r="289" spans="1:6" s="2" customFormat="1" x14ac:dyDescent="0.3">
      <c r="A289" s="1"/>
      <c r="B289"/>
      <c r="D289" s="3"/>
      <c r="E289" s="3"/>
      <c r="F289" s="3"/>
    </row>
    <row r="290" spans="1:6" s="2" customFormat="1" x14ac:dyDescent="0.3">
      <c r="A290" s="1"/>
      <c r="B290"/>
      <c r="D290" s="3"/>
      <c r="E290" s="3"/>
      <c r="F290" s="3"/>
    </row>
    <row r="291" spans="1:6" s="2" customFormat="1" x14ac:dyDescent="0.3">
      <c r="A291" s="1"/>
      <c r="B291"/>
      <c r="D291" s="3"/>
      <c r="E291" s="3"/>
      <c r="F291" s="3"/>
    </row>
    <row r="292" spans="1:6" s="2" customFormat="1" x14ac:dyDescent="0.3">
      <c r="A292" s="1"/>
      <c r="B292"/>
      <c r="D292" s="3"/>
      <c r="E292" s="3"/>
      <c r="F292" s="3"/>
    </row>
    <row r="293" spans="1:6" s="2" customFormat="1" x14ac:dyDescent="0.3">
      <c r="A293" s="1"/>
      <c r="B293"/>
      <c r="D293" s="3"/>
      <c r="E293" s="3"/>
      <c r="F293" s="3"/>
    </row>
    <row r="294" spans="1:6" s="2" customFormat="1" x14ac:dyDescent="0.3">
      <c r="A294" s="1"/>
      <c r="B294"/>
      <c r="D294" s="3"/>
      <c r="E294" s="3"/>
      <c r="F294" s="3"/>
    </row>
    <row r="295" spans="1:6" s="2" customFormat="1" x14ac:dyDescent="0.3">
      <c r="A295" s="1"/>
      <c r="B295"/>
      <c r="D295" s="3"/>
      <c r="E295" s="3"/>
      <c r="F295" s="3"/>
    </row>
    <row r="296" spans="1:6" s="2" customFormat="1" x14ac:dyDescent="0.3">
      <c r="A296" s="1"/>
      <c r="B296"/>
      <c r="D296" s="3"/>
      <c r="E296" s="3"/>
      <c r="F296" s="3"/>
    </row>
    <row r="297" spans="1:6" s="2" customFormat="1" x14ac:dyDescent="0.3">
      <c r="A297" s="1"/>
      <c r="B297"/>
      <c r="D297" s="3"/>
      <c r="E297" s="3"/>
      <c r="F297" s="3"/>
    </row>
    <row r="298" spans="1:6" s="2" customFormat="1" x14ac:dyDescent="0.3">
      <c r="A298" s="1"/>
      <c r="B298"/>
      <c r="D298" s="3"/>
      <c r="E298" s="3"/>
      <c r="F298" s="3"/>
    </row>
    <row r="299" spans="1:6" s="2" customFormat="1" x14ac:dyDescent="0.3">
      <c r="A299" s="1"/>
      <c r="B299"/>
      <c r="D299" s="3"/>
      <c r="E299" s="3"/>
      <c r="F299" s="3"/>
    </row>
    <row r="300" spans="1:6" s="2" customFormat="1" x14ac:dyDescent="0.3">
      <c r="A300" s="1"/>
      <c r="B300"/>
      <c r="D300" s="3"/>
      <c r="E300" s="3"/>
      <c r="F300" s="3"/>
    </row>
    <row r="301" spans="1:6" s="2" customFormat="1" x14ac:dyDescent="0.3">
      <c r="A301" s="1"/>
      <c r="B301"/>
      <c r="D301" s="3"/>
      <c r="E301" s="3"/>
      <c r="F301" s="3"/>
    </row>
    <row r="302" spans="1:6" s="2" customFormat="1" x14ac:dyDescent="0.3">
      <c r="A302" s="335" t="s">
        <v>290</v>
      </c>
      <c r="B302" s="336"/>
      <c r="C302" s="336"/>
      <c r="D302" s="336"/>
      <c r="E302" s="336"/>
      <c r="F302" s="336"/>
    </row>
    <row r="303" spans="1:6" s="2" customFormat="1" x14ac:dyDescent="0.3">
      <c r="A303" s="336"/>
      <c r="B303" s="336"/>
      <c r="C303" s="336"/>
      <c r="D303" s="336"/>
      <c r="E303" s="336"/>
      <c r="F303" s="336"/>
    </row>
    <row r="304" spans="1:6" s="2" customFormat="1" x14ac:dyDescent="0.3">
      <c r="A304" s="336"/>
      <c r="B304" s="336"/>
      <c r="C304" s="336"/>
      <c r="D304" s="336"/>
      <c r="E304" s="336"/>
      <c r="F304" s="336"/>
    </row>
    <row r="305" spans="1:6" s="2" customFormat="1" x14ac:dyDescent="0.3">
      <c r="A305" s="336"/>
      <c r="B305" s="336"/>
      <c r="C305" s="336"/>
      <c r="D305" s="336"/>
      <c r="E305" s="336"/>
      <c r="F305" s="336"/>
    </row>
    <row r="306" spans="1:6" s="2" customFormat="1" x14ac:dyDescent="0.3">
      <c r="A306" s="336"/>
      <c r="B306" s="336"/>
      <c r="C306" s="336"/>
      <c r="D306" s="336"/>
      <c r="E306" s="336"/>
      <c r="F306" s="336"/>
    </row>
    <row r="307" spans="1:6" s="2" customFormat="1" x14ac:dyDescent="0.3">
      <c r="A307" s="336"/>
      <c r="B307" s="336"/>
      <c r="C307" s="336"/>
      <c r="D307" s="336"/>
      <c r="E307" s="336"/>
      <c r="F307" s="336"/>
    </row>
    <row r="308" spans="1:6" ht="14.25" customHeight="1" x14ac:dyDescent="0.3">
      <c r="B308" s="3"/>
    </row>
    <row r="309" spans="1:6" ht="14.25" customHeight="1" x14ac:dyDescent="0.3">
      <c r="A309" s="5" t="s">
        <v>60</v>
      </c>
    </row>
    <row r="310" spans="1:6" ht="14.25" customHeight="1" thickBot="1" x14ac:dyDescent="0.35"/>
    <row r="311" spans="1:6" ht="14.25" customHeight="1" thickTop="1" thickBot="1" x14ac:dyDescent="0.35">
      <c r="A311" s="246" t="s">
        <v>1</v>
      </c>
      <c r="B311" s="272" t="s">
        <v>61</v>
      </c>
      <c r="C311" s="247" t="s">
        <v>62</v>
      </c>
      <c r="D311" s="248" t="s">
        <v>4</v>
      </c>
      <c r="E311" s="248" t="s">
        <v>5</v>
      </c>
      <c r="F311" s="249" t="s">
        <v>6</v>
      </c>
    </row>
    <row r="312" spans="1:6" ht="15.6" thickTop="1" thickBot="1" x14ac:dyDescent="0.35">
      <c r="A312" s="243" t="s">
        <v>366</v>
      </c>
      <c r="B312" s="237" t="s">
        <v>63</v>
      </c>
      <c r="C312" s="238" t="s">
        <v>367</v>
      </c>
      <c r="D312" s="240">
        <v>9464605.0199999996</v>
      </c>
      <c r="E312" s="240"/>
      <c r="F312" s="241"/>
    </row>
    <row r="313" spans="1:6" ht="15.6" thickTop="1" thickBot="1" x14ac:dyDescent="0.35">
      <c r="A313" s="243" t="s">
        <v>366</v>
      </c>
      <c r="B313" s="237" t="s">
        <v>63</v>
      </c>
      <c r="C313" s="238" t="s">
        <v>368</v>
      </c>
      <c r="D313" s="239">
        <v>249133362.91999999</v>
      </c>
      <c r="E313" s="239"/>
      <c r="F313" s="242"/>
    </row>
    <row r="314" spans="1:6" ht="12" customHeight="1" thickTop="1" thickBot="1" x14ac:dyDescent="0.35">
      <c r="A314" s="243" t="s">
        <v>369</v>
      </c>
      <c r="B314" s="237" t="s">
        <v>63</v>
      </c>
      <c r="C314" s="238" t="s">
        <v>381</v>
      </c>
      <c r="D314" s="239">
        <v>7259192.0199999996</v>
      </c>
      <c r="E314" s="239"/>
      <c r="F314" s="242"/>
    </row>
    <row r="315" spans="1:6" ht="15.6" thickTop="1" thickBot="1" x14ac:dyDescent="0.35">
      <c r="A315" s="243" t="s">
        <v>369</v>
      </c>
      <c r="B315" s="237" t="s">
        <v>63</v>
      </c>
      <c r="C315" s="238" t="s">
        <v>58</v>
      </c>
      <c r="D315" s="239">
        <v>490619033.73000002</v>
      </c>
      <c r="E315" s="239"/>
      <c r="F315" s="242"/>
    </row>
    <row r="316" spans="1:6" ht="15.6" thickTop="1" thickBot="1" x14ac:dyDescent="0.35">
      <c r="A316" s="243" t="s">
        <v>370</v>
      </c>
      <c r="B316" s="237" t="s">
        <v>63</v>
      </c>
      <c r="C316" s="238" t="s">
        <v>128</v>
      </c>
      <c r="D316" s="239">
        <v>8708403.5600000005</v>
      </c>
      <c r="E316" s="239"/>
      <c r="F316" s="242"/>
    </row>
    <row r="317" spans="1:6" ht="15.6" thickTop="1" thickBot="1" x14ac:dyDescent="0.35">
      <c r="A317" s="243" t="s">
        <v>370</v>
      </c>
      <c r="B317" s="237" t="s">
        <v>63</v>
      </c>
      <c r="C317" s="238" t="s">
        <v>382</v>
      </c>
      <c r="D317" s="239">
        <v>351449095.24000001</v>
      </c>
      <c r="E317" s="239"/>
      <c r="F317" s="242"/>
    </row>
    <row r="318" spans="1:6" ht="15.6" thickTop="1" thickBot="1" x14ac:dyDescent="0.35">
      <c r="A318" s="243" t="s">
        <v>371</v>
      </c>
      <c r="B318" s="237" t="s">
        <v>63</v>
      </c>
      <c r="C318" s="238" t="s">
        <v>447</v>
      </c>
      <c r="D318" s="239">
        <v>315440454.52999997</v>
      </c>
      <c r="E318" s="239"/>
      <c r="F318" s="242"/>
    </row>
    <row r="319" spans="1:6" ht="15.6" thickTop="1" thickBot="1" x14ac:dyDescent="0.35">
      <c r="A319" s="243" t="s">
        <v>371</v>
      </c>
      <c r="B319" s="237" t="s">
        <v>63</v>
      </c>
      <c r="C319" s="238" t="s">
        <v>129</v>
      </c>
      <c r="D319" s="239">
        <v>60536476.880000003</v>
      </c>
      <c r="E319" s="239"/>
      <c r="F319" s="242"/>
    </row>
    <row r="320" spans="1:6" ht="15.6" thickTop="1" thickBot="1" x14ac:dyDescent="0.35">
      <c r="A320" s="243"/>
      <c r="B320" s="237"/>
      <c r="C320" s="238"/>
      <c r="D320" s="239"/>
      <c r="E320" s="239"/>
      <c r="F320" s="242"/>
    </row>
    <row r="321" spans="1:6" ht="15.6" thickTop="1" thickBot="1" x14ac:dyDescent="0.35">
      <c r="A321" s="232"/>
      <c r="B321" s="245"/>
      <c r="C321" s="233"/>
      <c r="D321" s="20">
        <f>SUM(D312:D320)</f>
        <v>1492610623.9000001</v>
      </c>
      <c r="E321" s="20">
        <f>SUM(E312:E320)</f>
        <v>0</v>
      </c>
      <c r="F321" s="20">
        <f>SUM(D321-E321)</f>
        <v>1492610623.9000001</v>
      </c>
    </row>
    <row r="322" spans="1:6" ht="15" thickTop="1" x14ac:dyDescent="0.3"/>
    <row r="366" spans="1:6" x14ac:dyDescent="0.3">
      <c r="A366" s="335" t="s">
        <v>292</v>
      </c>
      <c r="B366" s="336"/>
      <c r="C366" s="336"/>
      <c r="D366" s="336"/>
      <c r="E366" s="336"/>
      <c r="F366" s="336"/>
    </row>
    <row r="367" spans="1:6" ht="12.75" customHeight="1" x14ac:dyDescent="0.3">
      <c r="A367" s="336"/>
      <c r="B367" s="336"/>
      <c r="C367" s="336"/>
      <c r="D367" s="336"/>
      <c r="E367" s="336"/>
      <c r="F367" s="336"/>
    </row>
    <row r="368" spans="1:6" ht="12.75" customHeight="1" x14ac:dyDescent="0.3">
      <c r="A368" s="336"/>
      <c r="B368" s="336"/>
      <c r="C368" s="336"/>
      <c r="D368" s="336"/>
      <c r="E368" s="336"/>
      <c r="F368" s="336"/>
    </row>
    <row r="369" spans="1:6" x14ac:dyDescent="0.3">
      <c r="A369" s="336"/>
      <c r="B369" s="336"/>
      <c r="C369" s="336"/>
      <c r="D369" s="336"/>
      <c r="E369" s="336"/>
      <c r="F369" s="336"/>
    </row>
    <row r="370" spans="1:6" x14ac:dyDescent="0.3">
      <c r="A370" s="336"/>
      <c r="B370" s="336"/>
      <c r="C370" s="336"/>
      <c r="D370" s="336"/>
      <c r="E370" s="336"/>
      <c r="F370" s="336"/>
    </row>
    <row r="371" spans="1:6" x14ac:dyDescent="0.3">
      <c r="A371" s="336"/>
      <c r="B371" s="336"/>
      <c r="C371" s="336"/>
      <c r="D371" s="336"/>
      <c r="E371" s="336"/>
      <c r="F371" s="336"/>
    </row>
    <row r="372" spans="1:6" x14ac:dyDescent="0.3">
      <c r="A372" s="5" t="s">
        <v>65</v>
      </c>
    </row>
    <row r="373" spans="1:6" ht="15" thickBot="1" x14ac:dyDescent="0.35"/>
    <row r="374" spans="1:6" ht="15.6" thickTop="1" thickBot="1" x14ac:dyDescent="0.35">
      <c r="A374" s="251" t="s">
        <v>1</v>
      </c>
      <c r="B374" s="58" t="s">
        <v>61</v>
      </c>
      <c r="C374" s="59" t="s">
        <v>62</v>
      </c>
      <c r="D374" s="60" t="s">
        <v>4</v>
      </c>
      <c r="E374" s="60" t="s">
        <v>5</v>
      </c>
      <c r="F374" s="61" t="s">
        <v>6</v>
      </c>
    </row>
    <row r="375" spans="1:6" ht="15.6" thickTop="1" thickBot="1" x14ac:dyDescent="0.35">
      <c r="A375" s="62" t="s">
        <v>284</v>
      </c>
      <c r="B375" s="274" t="s">
        <v>66</v>
      </c>
      <c r="C375" s="50" t="s">
        <v>281</v>
      </c>
      <c r="D375" s="240"/>
      <c r="E375" s="240">
        <v>259198.32</v>
      </c>
      <c r="F375" s="241"/>
    </row>
    <row r="376" spans="1:6" ht="15.6" thickTop="1" thickBot="1" x14ac:dyDescent="0.35">
      <c r="A376" s="62" t="s">
        <v>284</v>
      </c>
      <c r="B376" s="64" t="s">
        <v>67</v>
      </c>
      <c r="C376" s="50" t="s">
        <v>281</v>
      </c>
      <c r="D376" s="239"/>
      <c r="E376" s="239">
        <v>2057769.26</v>
      </c>
      <c r="F376" s="242"/>
    </row>
    <row r="377" spans="1:6" ht="15.6" thickTop="1" thickBot="1" x14ac:dyDescent="0.35">
      <c r="A377" s="62" t="s">
        <v>285</v>
      </c>
      <c r="B377" s="274" t="s">
        <v>66</v>
      </c>
      <c r="C377" s="50" t="s">
        <v>283</v>
      </c>
      <c r="D377" s="239"/>
      <c r="E377" s="239">
        <v>4359865.8600000003</v>
      </c>
      <c r="F377" s="242"/>
    </row>
    <row r="378" spans="1:6" ht="15.6" thickTop="1" thickBot="1" x14ac:dyDescent="0.35">
      <c r="A378" s="62" t="s">
        <v>285</v>
      </c>
      <c r="B378" s="274" t="s">
        <v>67</v>
      </c>
      <c r="C378" s="50" t="s">
        <v>283</v>
      </c>
      <c r="D378" s="239"/>
      <c r="E378" s="239">
        <v>8841958.9700000007</v>
      </c>
      <c r="F378" s="242"/>
    </row>
    <row r="379" spans="1:6" ht="15.6" thickTop="1" thickBot="1" x14ac:dyDescent="0.35">
      <c r="A379" s="62" t="s">
        <v>385</v>
      </c>
      <c r="B379" s="274" t="s">
        <v>66</v>
      </c>
      <c r="C379" s="50" t="s">
        <v>399</v>
      </c>
      <c r="D379" s="239"/>
      <c r="E379" s="239">
        <v>8203306.4900000002</v>
      </c>
      <c r="F379" s="242"/>
    </row>
    <row r="380" spans="1:6" ht="15.6" thickTop="1" thickBot="1" x14ac:dyDescent="0.35">
      <c r="A380" s="62" t="s">
        <v>385</v>
      </c>
      <c r="B380" s="274" t="s">
        <v>67</v>
      </c>
      <c r="C380" s="50" t="s">
        <v>399</v>
      </c>
      <c r="D380" s="239"/>
      <c r="E380" s="239">
        <v>1172874.95</v>
      </c>
      <c r="F380" s="242"/>
    </row>
    <row r="381" spans="1:6" ht="15.6" thickTop="1" thickBot="1" x14ac:dyDescent="0.35">
      <c r="A381" s="62" t="s">
        <v>387</v>
      </c>
      <c r="B381" s="274" t="s">
        <v>66</v>
      </c>
      <c r="C381" s="244" t="s">
        <v>543</v>
      </c>
      <c r="D381" s="239"/>
      <c r="E381" s="239">
        <v>2015577.15</v>
      </c>
      <c r="F381" s="242"/>
    </row>
    <row r="382" spans="1:6" ht="15" thickTop="1" x14ac:dyDescent="0.3">
      <c r="A382" s="62" t="s">
        <v>544</v>
      </c>
      <c r="B382" s="274" t="s">
        <v>67</v>
      </c>
      <c r="C382" s="244" t="s">
        <v>543</v>
      </c>
      <c r="D382" s="239"/>
      <c r="E382" s="239">
        <v>6654203.3300000001</v>
      </c>
      <c r="F382" s="242"/>
    </row>
    <row r="383" spans="1:6" x14ac:dyDescent="0.3">
      <c r="A383" s="202" t="s">
        <v>566</v>
      </c>
      <c r="B383" s="273" t="s">
        <v>66</v>
      </c>
      <c r="C383" s="268" t="s">
        <v>481</v>
      </c>
      <c r="D383" s="239"/>
      <c r="E383" s="239">
        <v>54432</v>
      </c>
      <c r="F383" s="242"/>
    </row>
    <row r="384" spans="1:6" ht="15" thickBot="1" x14ac:dyDescent="0.35">
      <c r="A384" s="243"/>
      <c r="B384" s="237"/>
      <c r="C384" s="244"/>
      <c r="D384" s="239"/>
      <c r="E384" s="239"/>
      <c r="F384" s="242"/>
    </row>
    <row r="385" spans="1:6" ht="15.6" thickTop="1" thickBot="1" x14ac:dyDescent="0.35">
      <c r="A385" s="232"/>
      <c r="B385" s="245"/>
      <c r="C385" s="233"/>
      <c r="D385" s="20">
        <f>SUM(D375:D384)</f>
        <v>0</v>
      </c>
      <c r="E385" s="20">
        <f>SUM(E375:E384)</f>
        <v>33619186.329999998</v>
      </c>
      <c r="F385" s="21">
        <f>SUM(D385-E385)</f>
        <v>-33619186.329999998</v>
      </c>
    </row>
    <row r="386" spans="1:6" ht="15" thickTop="1" x14ac:dyDescent="0.3">
      <c r="D386" s="34"/>
      <c r="E386" s="34"/>
      <c r="F386" s="34"/>
    </row>
    <row r="387" spans="1:6" x14ac:dyDescent="0.3">
      <c r="D387" s="34"/>
      <c r="E387" s="34"/>
      <c r="F387" s="34"/>
    </row>
    <row r="388" spans="1:6" x14ac:dyDescent="0.3">
      <c r="D388" s="34"/>
      <c r="E388" s="34"/>
      <c r="F388" s="34"/>
    </row>
    <row r="389" spans="1:6" x14ac:dyDescent="0.3">
      <c r="D389" s="34"/>
      <c r="E389" s="34"/>
      <c r="F389" s="34"/>
    </row>
    <row r="390" spans="1:6" x14ac:dyDescent="0.3">
      <c r="D390" s="34"/>
      <c r="E390" s="34"/>
      <c r="F390" s="34"/>
    </row>
    <row r="391" spans="1:6" x14ac:dyDescent="0.3">
      <c r="D391" s="34"/>
      <c r="E391" s="34"/>
      <c r="F391" s="34"/>
    </row>
    <row r="392" spans="1:6" x14ac:dyDescent="0.3">
      <c r="D392" s="34"/>
      <c r="E392" s="34"/>
      <c r="F392" s="34"/>
    </row>
    <row r="393" spans="1:6" x14ac:dyDescent="0.3">
      <c r="D393" s="34"/>
      <c r="E393" s="34"/>
      <c r="F393" s="34"/>
    </row>
    <row r="394" spans="1:6" x14ac:dyDescent="0.3">
      <c r="D394" s="34"/>
      <c r="E394" s="34"/>
      <c r="F394" s="34"/>
    </row>
    <row r="395" spans="1:6" x14ac:dyDescent="0.3">
      <c r="D395" s="34"/>
      <c r="E395" s="34"/>
      <c r="F395" s="34"/>
    </row>
    <row r="396" spans="1:6" x14ac:dyDescent="0.3">
      <c r="D396" s="34"/>
      <c r="E396" s="34"/>
      <c r="F396" s="34"/>
    </row>
    <row r="397" spans="1:6" x14ac:dyDescent="0.3">
      <c r="D397" s="34"/>
      <c r="E397" s="34"/>
      <c r="F397" s="34"/>
    </row>
    <row r="398" spans="1:6" x14ac:dyDescent="0.3">
      <c r="D398" s="34"/>
      <c r="E398" s="34"/>
      <c r="F398" s="34"/>
    </row>
    <row r="399" spans="1:6" x14ac:dyDescent="0.3">
      <c r="D399" s="34"/>
      <c r="E399" s="34"/>
      <c r="F399" s="34"/>
    </row>
    <row r="400" spans="1:6" x14ac:dyDescent="0.3">
      <c r="D400" s="34"/>
      <c r="E400" s="34"/>
      <c r="F400" s="34"/>
    </row>
    <row r="401" spans="4:6" x14ac:dyDescent="0.3">
      <c r="D401" s="34"/>
      <c r="E401" s="34"/>
      <c r="F401" s="34"/>
    </row>
    <row r="402" spans="4:6" x14ac:dyDescent="0.3">
      <c r="D402" s="34"/>
      <c r="E402" s="34"/>
      <c r="F402" s="34"/>
    </row>
    <row r="403" spans="4:6" x14ac:dyDescent="0.3">
      <c r="D403" s="34"/>
      <c r="E403" s="34"/>
      <c r="F403" s="34"/>
    </row>
    <row r="404" spans="4:6" x14ac:dyDescent="0.3">
      <c r="D404" s="34"/>
      <c r="E404" s="34"/>
      <c r="F404" s="34"/>
    </row>
    <row r="405" spans="4:6" x14ac:dyDescent="0.3">
      <c r="D405" s="34"/>
      <c r="E405" s="34"/>
      <c r="F405" s="34"/>
    </row>
    <row r="406" spans="4:6" x14ac:dyDescent="0.3">
      <c r="D406" s="34"/>
      <c r="E406" s="34"/>
      <c r="F406" s="34"/>
    </row>
    <row r="407" spans="4:6" x14ac:dyDescent="0.3">
      <c r="D407" s="34"/>
      <c r="E407" s="34"/>
      <c r="F407" s="34"/>
    </row>
    <row r="408" spans="4:6" x14ac:dyDescent="0.3">
      <c r="D408" s="34"/>
      <c r="E408" s="34"/>
      <c r="F408" s="34"/>
    </row>
    <row r="409" spans="4:6" x14ac:dyDescent="0.3">
      <c r="D409" s="34"/>
      <c r="E409" s="34"/>
      <c r="F409" s="34"/>
    </row>
    <row r="410" spans="4:6" x14ac:dyDescent="0.3">
      <c r="D410" s="34"/>
      <c r="E410" s="34"/>
      <c r="F410" s="34"/>
    </row>
    <row r="411" spans="4:6" x14ac:dyDescent="0.3">
      <c r="D411" s="34"/>
      <c r="E411" s="34"/>
      <c r="F411" s="34"/>
    </row>
    <row r="412" spans="4:6" x14ac:dyDescent="0.3">
      <c r="D412" s="34"/>
      <c r="E412" s="34"/>
      <c r="F412" s="34"/>
    </row>
    <row r="413" spans="4:6" x14ac:dyDescent="0.3">
      <c r="D413" s="34"/>
      <c r="E413" s="34"/>
      <c r="F413" s="34"/>
    </row>
    <row r="414" spans="4:6" x14ac:dyDescent="0.3">
      <c r="D414" s="34"/>
      <c r="E414" s="34"/>
      <c r="F414" s="34"/>
    </row>
    <row r="415" spans="4:6" x14ac:dyDescent="0.3">
      <c r="D415" s="34"/>
      <c r="E415" s="34"/>
      <c r="F415" s="34"/>
    </row>
    <row r="416" spans="4:6" x14ac:dyDescent="0.3">
      <c r="D416" s="34"/>
      <c r="E416" s="34"/>
      <c r="F416" s="34"/>
    </row>
    <row r="417" spans="1:6" x14ac:dyDescent="0.3">
      <c r="D417" s="34"/>
      <c r="E417" s="34"/>
      <c r="F417" s="34"/>
    </row>
    <row r="418" spans="1:6" x14ac:dyDescent="0.3">
      <c r="D418" s="34"/>
      <c r="E418" s="34"/>
      <c r="F418" s="34"/>
    </row>
    <row r="419" spans="1:6" x14ac:dyDescent="0.3">
      <c r="D419" s="34"/>
      <c r="E419" s="34"/>
      <c r="F419" s="34"/>
    </row>
    <row r="420" spans="1:6" x14ac:dyDescent="0.3">
      <c r="D420" s="34"/>
      <c r="E420" s="34"/>
      <c r="F420" s="34"/>
    </row>
    <row r="421" spans="1:6" x14ac:dyDescent="0.3">
      <c r="D421" s="34"/>
      <c r="E421" s="34"/>
      <c r="F421" s="34"/>
    </row>
    <row r="422" spans="1:6" x14ac:dyDescent="0.3">
      <c r="D422" s="34"/>
      <c r="E422" s="34"/>
      <c r="F422" s="34"/>
    </row>
    <row r="423" spans="1:6" x14ac:dyDescent="0.3">
      <c r="D423" s="34"/>
      <c r="E423" s="34"/>
      <c r="F423" s="34"/>
    </row>
    <row r="424" spans="1:6" x14ac:dyDescent="0.3">
      <c r="D424" s="34"/>
      <c r="E424" s="34"/>
      <c r="F424" s="34"/>
    </row>
    <row r="425" spans="1:6" x14ac:dyDescent="0.3">
      <c r="D425" s="34"/>
      <c r="E425" s="34"/>
      <c r="F425" s="34"/>
    </row>
    <row r="426" spans="1:6" x14ac:dyDescent="0.3">
      <c r="D426" s="34"/>
      <c r="E426" s="34"/>
      <c r="F426" s="34"/>
    </row>
    <row r="427" spans="1:6" x14ac:dyDescent="0.3">
      <c r="D427" s="34"/>
      <c r="E427" s="34"/>
      <c r="F427" s="34"/>
    </row>
    <row r="428" spans="1:6" x14ac:dyDescent="0.3">
      <c r="D428" s="34"/>
      <c r="E428" s="34"/>
      <c r="F428" s="34"/>
    </row>
    <row r="429" spans="1:6" x14ac:dyDescent="0.3">
      <c r="A429" s="335" t="s">
        <v>293</v>
      </c>
      <c r="B429" s="336"/>
      <c r="C429" s="336"/>
      <c r="D429" s="336"/>
      <c r="E429" s="336"/>
      <c r="F429" s="336"/>
    </row>
    <row r="430" spans="1:6" x14ac:dyDescent="0.3">
      <c r="A430" s="336"/>
      <c r="B430" s="336"/>
      <c r="C430" s="336"/>
      <c r="D430" s="336"/>
      <c r="E430" s="336"/>
      <c r="F430" s="336"/>
    </row>
    <row r="431" spans="1:6" x14ac:dyDescent="0.3">
      <c r="A431" s="336"/>
      <c r="B431" s="336"/>
      <c r="C431" s="336"/>
      <c r="D431" s="336"/>
      <c r="E431" s="336"/>
      <c r="F431" s="336"/>
    </row>
    <row r="432" spans="1:6" x14ac:dyDescent="0.3">
      <c r="A432" s="336"/>
      <c r="B432" s="336"/>
      <c r="C432" s="336"/>
      <c r="D432" s="336"/>
      <c r="E432" s="336"/>
      <c r="F432" s="336"/>
    </row>
    <row r="433" spans="1:6" x14ac:dyDescent="0.3">
      <c r="A433" s="336"/>
      <c r="B433" s="336"/>
      <c r="C433" s="336"/>
      <c r="D433" s="336"/>
      <c r="E433" s="336"/>
      <c r="F433" s="336"/>
    </row>
    <row r="434" spans="1:6" x14ac:dyDescent="0.3">
      <c r="A434" s="336"/>
      <c r="B434" s="336"/>
      <c r="C434" s="336"/>
      <c r="D434" s="336"/>
      <c r="E434" s="336"/>
      <c r="F434" s="336"/>
    </row>
    <row r="435" spans="1:6" x14ac:dyDescent="0.3">
      <c r="A435" s="5" t="s">
        <v>68</v>
      </c>
    </row>
    <row r="436" spans="1:6" ht="15" thickBot="1" x14ac:dyDescent="0.35"/>
    <row r="437" spans="1:6" ht="15.6" thickTop="1" thickBot="1" x14ac:dyDescent="0.35">
      <c r="A437" s="246" t="s">
        <v>1</v>
      </c>
      <c r="B437" s="247" t="s">
        <v>2</v>
      </c>
      <c r="C437" s="247" t="s">
        <v>62</v>
      </c>
      <c r="D437" s="248" t="s">
        <v>4</v>
      </c>
      <c r="E437" s="248" t="s">
        <v>5</v>
      </c>
      <c r="F437" s="249" t="s">
        <v>6</v>
      </c>
    </row>
    <row r="438" spans="1:6" ht="15.6" thickTop="1" thickBot="1" x14ac:dyDescent="0.35">
      <c r="A438" s="27" t="s">
        <v>374</v>
      </c>
      <c r="B438" s="24" t="s">
        <v>69</v>
      </c>
      <c r="C438" s="244" t="s">
        <v>44</v>
      </c>
      <c r="D438" s="239"/>
      <c r="E438" s="239">
        <v>0</v>
      </c>
      <c r="F438" s="242"/>
    </row>
    <row r="439" spans="1:6" ht="15.6" thickTop="1" thickBot="1" x14ac:dyDescent="0.35">
      <c r="A439" s="27" t="s">
        <v>340</v>
      </c>
      <c r="B439" s="24" t="s">
        <v>69</v>
      </c>
      <c r="C439" s="244" t="s">
        <v>339</v>
      </c>
      <c r="D439" s="239"/>
      <c r="E439" s="239">
        <v>0</v>
      </c>
      <c r="F439" s="242"/>
    </row>
    <row r="440" spans="1:6" ht="15.6" thickTop="1" thickBot="1" x14ac:dyDescent="0.35">
      <c r="A440" s="27" t="s">
        <v>375</v>
      </c>
      <c r="B440" s="24" t="s">
        <v>69</v>
      </c>
      <c r="C440" s="244" t="s">
        <v>49</v>
      </c>
      <c r="D440" s="239"/>
      <c r="E440" s="239">
        <v>6660.22</v>
      </c>
      <c r="F440" s="242"/>
    </row>
    <row r="441" spans="1:6" ht="15.6" thickTop="1" thickBot="1" x14ac:dyDescent="0.35">
      <c r="A441" s="27" t="s">
        <v>376</v>
      </c>
      <c r="B441" s="24" t="s">
        <v>69</v>
      </c>
      <c r="C441" s="244" t="s">
        <v>342</v>
      </c>
      <c r="D441" s="239"/>
      <c r="E441" s="239">
        <v>161232.85999999999</v>
      </c>
      <c r="F441" s="242"/>
    </row>
    <row r="442" spans="1:6" ht="15.6" thickTop="1" thickBot="1" x14ac:dyDescent="0.35">
      <c r="A442" s="27" t="s">
        <v>349</v>
      </c>
      <c r="B442" s="24" t="s">
        <v>70</v>
      </c>
      <c r="C442" s="25" t="s">
        <v>25</v>
      </c>
      <c r="D442" s="239"/>
      <c r="E442" s="239">
        <v>3335085.26</v>
      </c>
      <c r="F442" s="242"/>
    </row>
    <row r="443" spans="1:6" ht="15.6" thickTop="1" thickBot="1" x14ac:dyDescent="0.35">
      <c r="A443" s="27" t="s">
        <v>27</v>
      </c>
      <c r="B443" s="24" t="s">
        <v>71</v>
      </c>
      <c r="C443" s="25" t="s">
        <v>10</v>
      </c>
      <c r="D443" s="239"/>
      <c r="E443" s="239">
        <v>57189528.82</v>
      </c>
      <c r="F443" s="242"/>
    </row>
    <row r="444" spans="1:6" ht="16.5" customHeight="1" thickTop="1" thickBot="1" x14ac:dyDescent="0.35">
      <c r="A444" s="27" t="s">
        <v>350</v>
      </c>
      <c r="B444" s="24" t="s">
        <v>70</v>
      </c>
      <c r="C444" s="25" t="s">
        <v>11</v>
      </c>
      <c r="D444" s="239"/>
      <c r="E444" s="239">
        <v>5936252.7599999998</v>
      </c>
      <c r="F444" s="242"/>
    </row>
    <row r="445" spans="1:6" ht="15.6" thickTop="1" thickBot="1" x14ac:dyDescent="0.35">
      <c r="A445" s="28" t="s">
        <v>29</v>
      </c>
      <c r="B445" s="24" t="s">
        <v>71</v>
      </c>
      <c r="C445" s="25" t="s">
        <v>14</v>
      </c>
      <c r="D445" s="239"/>
      <c r="E445" s="239">
        <v>47392611.299999997</v>
      </c>
      <c r="F445" s="242"/>
    </row>
    <row r="446" spans="1:6" ht="15.6" thickTop="1" thickBot="1" x14ac:dyDescent="0.35">
      <c r="A446" s="27" t="s">
        <v>377</v>
      </c>
      <c r="B446" s="24" t="s">
        <v>70</v>
      </c>
      <c r="C446" s="25" t="s">
        <v>19</v>
      </c>
      <c r="D446" s="239"/>
      <c r="E446" s="239">
        <v>6672394.9400000004</v>
      </c>
      <c r="F446" s="242"/>
    </row>
    <row r="447" spans="1:6" ht="15.6" thickTop="1" thickBot="1" x14ac:dyDescent="0.35">
      <c r="A447" s="28" t="s">
        <v>29</v>
      </c>
      <c r="B447" s="24" t="s">
        <v>71</v>
      </c>
      <c r="C447" s="25" t="s">
        <v>19</v>
      </c>
      <c r="D447" s="239"/>
      <c r="E447" s="239">
        <v>49592464.619999997</v>
      </c>
      <c r="F447" s="242"/>
    </row>
    <row r="448" spans="1:6" ht="15.6" thickTop="1" thickBot="1" x14ac:dyDescent="0.35">
      <c r="A448" s="27" t="s">
        <v>378</v>
      </c>
      <c r="B448" s="24" t="s">
        <v>70</v>
      </c>
      <c r="C448" s="25" t="s">
        <v>353</v>
      </c>
      <c r="D448" s="239"/>
      <c r="E448" s="239">
        <v>4494135.3099999996</v>
      </c>
      <c r="F448" s="242"/>
    </row>
    <row r="449" spans="1:6" ht="15.6" thickTop="1" thickBot="1" x14ac:dyDescent="0.35">
      <c r="A449" s="28" t="s">
        <v>29</v>
      </c>
      <c r="B449" s="24" t="s">
        <v>71</v>
      </c>
      <c r="C449" s="25" t="s">
        <v>353</v>
      </c>
      <c r="D449" s="239"/>
      <c r="E449" s="239">
        <v>40692066.590000004</v>
      </c>
      <c r="F449" s="242"/>
    </row>
    <row r="450" spans="1:6" ht="15.6" thickTop="1" thickBot="1" x14ac:dyDescent="0.35">
      <c r="A450" s="243"/>
      <c r="B450" s="237"/>
      <c r="C450" s="244"/>
      <c r="D450" s="239"/>
      <c r="E450" s="239"/>
      <c r="F450" s="242"/>
    </row>
    <row r="451" spans="1:6" ht="15.6" thickTop="1" thickBot="1" x14ac:dyDescent="0.35">
      <c r="A451" s="232"/>
      <c r="B451" s="245"/>
      <c r="C451" s="233"/>
      <c r="D451" s="20">
        <f>SUM(D438:D450)</f>
        <v>0</v>
      </c>
      <c r="E451" s="20">
        <f>SUM(E438:E450)</f>
        <v>215472432.68000001</v>
      </c>
      <c r="F451" s="21">
        <f>SUM(D451-E451)</f>
        <v>-215472432.68000001</v>
      </c>
    </row>
    <row r="452" spans="1:6" ht="15" thickTop="1" x14ac:dyDescent="0.3">
      <c r="D452" s="34"/>
      <c r="E452" s="34"/>
      <c r="F452" s="34"/>
    </row>
    <row r="453" spans="1:6" x14ac:dyDescent="0.3">
      <c r="D453" s="34"/>
      <c r="E453" s="34"/>
      <c r="F453" s="34"/>
    </row>
    <row r="454" spans="1:6" x14ac:dyDescent="0.3">
      <c r="D454" s="34"/>
      <c r="E454" s="34"/>
      <c r="F454" s="34"/>
    </row>
    <row r="455" spans="1:6" x14ac:dyDescent="0.3">
      <c r="D455" s="34"/>
      <c r="E455" s="34"/>
      <c r="F455" s="34"/>
    </row>
    <row r="456" spans="1:6" x14ac:dyDescent="0.3">
      <c r="D456" s="34"/>
      <c r="E456" s="34"/>
      <c r="F456" s="34"/>
    </row>
    <row r="457" spans="1:6" x14ac:dyDescent="0.3">
      <c r="D457" s="34"/>
      <c r="E457" s="34"/>
      <c r="F457" s="34"/>
    </row>
    <row r="458" spans="1:6" x14ac:dyDescent="0.3">
      <c r="D458" s="34"/>
      <c r="E458" s="34"/>
      <c r="F458" s="34"/>
    </row>
    <row r="459" spans="1:6" x14ac:dyDescent="0.3">
      <c r="D459" s="34"/>
      <c r="E459" s="34"/>
      <c r="F459" s="34"/>
    </row>
    <row r="460" spans="1:6" x14ac:dyDescent="0.3">
      <c r="D460" s="34"/>
      <c r="E460" s="34"/>
      <c r="F460" s="34"/>
    </row>
    <row r="461" spans="1:6" x14ac:dyDescent="0.3">
      <c r="D461" s="34"/>
      <c r="E461" s="34"/>
      <c r="F461" s="34"/>
    </row>
    <row r="462" spans="1:6" x14ac:dyDescent="0.3">
      <c r="D462" s="34"/>
      <c r="E462" s="34"/>
      <c r="F462" s="34"/>
    </row>
    <row r="463" spans="1:6" x14ac:dyDescent="0.3">
      <c r="D463" s="34"/>
      <c r="E463" s="34"/>
      <c r="F463" s="34"/>
    </row>
    <row r="464" spans="1:6" x14ac:dyDescent="0.3">
      <c r="D464" s="34"/>
      <c r="E464" s="34"/>
      <c r="F464" s="34"/>
    </row>
    <row r="465" spans="4:6" x14ac:dyDescent="0.3">
      <c r="D465" s="34"/>
      <c r="E465" s="34"/>
      <c r="F465" s="34"/>
    </row>
    <row r="466" spans="4:6" x14ac:dyDescent="0.3">
      <c r="D466" s="34"/>
      <c r="E466" s="34"/>
      <c r="F466" s="34"/>
    </row>
    <row r="467" spans="4:6" x14ac:dyDescent="0.3">
      <c r="D467" s="34"/>
      <c r="E467" s="34"/>
      <c r="F467" s="34"/>
    </row>
    <row r="468" spans="4:6" x14ac:dyDescent="0.3">
      <c r="D468" s="34"/>
      <c r="E468" s="34"/>
      <c r="F468" s="34"/>
    </row>
    <row r="469" spans="4:6" x14ac:dyDescent="0.3">
      <c r="D469" s="34"/>
      <c r="E469" s="34"/>
      <c r="F469" s="34"/>
    </row>
    <row r="470" spans="4:6" x14ac:dyDescent="0.3">
      <c r="D470" s="34"/>
      <c r="E470" s="34"/>
      <c r="F470" s="34"/>
    </row>
    <row r="471" spans="4:6" x14ac:dyDescent="0.3">
      <c r="D471" s="34"/>
      <c r="E471" s="34"/>
      <c r="F471" s="34"/>
    </row>
    <row r="472" spans="4:6" x14ac:dyDescent="0.3">
      <c r="D472" s="34"/>
      <c r="E472" s="34"/>
      <c r="F472" s="34"/>
    </row>
    <row r="473" spans="4:6" x14ac:dyDescent="0.3">
      <c r="D473" s="34"/>
      <c r="E473" s="34"/>
      <c r="F473" s="34"/>
    </row>
    <row r="474" spans="4:6" x14ac:dyDescent="0.3">
      <c r="D474" s="34"/>
      <c r="E474" s="34"/>
      <c r="F474" s="34"/>
    </row>
    <row r="475" spans="4:6" x14ac:dyDescent="0.3">
      <c r="D475" s="34"/>
      <c r="E475" s="34"/>
      <c r="F475" s="34"/>
    </row>
    <row r="476" spans="4:6" x14ac:dyDescent="0.3">
      <c r="D476" s="34"/>
      <c r="E476" s="34"/>
      <c r="F476" s="34"/>
    </row>
    <row r="477" spans="4:6" x14ac:dyDescent="0.3">
      <c r="D477" s="34"/>
      <c r="E477" s="34"/>
      <c r="F477" s="34"/>
    </row>
    <row r="478" spans="4:6" x14ac:dyDescent="0.3">
      <c r="D478" s="34"/>
      <c r="E478" s="34"/>
      <c r="F478" s="34"/>
    </row>
    <row r="479" spans="4:6" x14ac:dyDescent="0.3">
      <c r="D479" s="34"/>
      <c r="E479" s="34"/>
      <c r="F479" s="34"/>
    </row>
    <row r="480" spans="4:6" x14ac:dyDescent="0.3">
      <c r="D480" s="34"/>
      <c r="E480" s="34"/>
      <c r="F480" s="34"/>
    </row>
    <row r="481" spans="1:6" x14ac:dyDescent="0.3">
      <c r="D481" s="34"/>
      <c r="E481" s="34"/>
      <c r="F481" s="34"/>
    </row>
    <row r="482" spans="1:6" x14ac:dyDescent="0.3">
      <c r="D482" s="34"/>
      <c r="E482" s="34"/>
      <c r="F482" s="34"/>
    </row>
    <row r="483" spans="1:6" x14ac:dyDescent="0.3">
      <c r="D483" s="34"/>
      <c r="E483" s="34"/>
      <c r="F483" s="34"/>
    </row>
    <row r="484" spans="1:6" x14ac:dyDescent="0.3">
      <c r="D484" s="34"/>
      <c r="E484" s="34"/>
      <c r="F484" s="34"/>
    </row>
    <row r="485" spans="1:6" x14ac:dyDescent="0.3">
      <c r="D485" s="34"/>
      <c r="E485" s="34"/>
      <c r="F485" s="34"/>
    </row>
    <row r="486" spans="1:6" x14ac:dyDescent="0.3">
      <c r="D486" s="34"/>
      <c r="E486" s="34"/>
      <c r="F486" s="34"/>
    </row>
    <row r="487" spans="1:6" x14ac:dyDescent="0.3">
      <c r="D487" s="34"/>
      <c r="E487" s="34"/>
      <c r="F487" s="34"/>
    </row>
    <row r="488" spans="1:6" x14ac:dyDescent="0.3">
      <c r="D488" s="34"/>
      <c r="E488" s="34"/>
      <c r="F488" s="34"/>
    </row>
    <row r="489" spans="1:6" x14ac:dyDescent="0.3">
      <c r="D489" s="34"/>
      <c r="E489" s="34"/>
      <c r="F489" s="34"/>
    </row>
    <row r="490" spans="1:6" x14ac:dyDescent="0.3">
      <c r="D490" s="34"/>
      <c r="E490" s="34"/>
      <c r="F490" s="34"/>
    </row>
    <row r="491" spans="1:6" x14ac:dyDescent="0.3">
      <c r="D491" s="34"/>
      <c r="E491" s="34"/>
      <c r="F491" s="34"/>
    </row>
    <row r="492" spans="1:6" x14ac:dyDescent="0.3">
      <c r="A492" s="335" t="s">
        <v>294</v>
      </c>
      <c r="B492" s="336"/>
      <c r="C492" s="336"/>
      <c r="D492" s="336"/>
      <c r="E492" s="336"/>
      <c r="F492" s="336"/>
    </row>
    <row r="493" spans="1:6" x14ac:dyDescent="0.3">
      <c r="A493" s="336"/>
      <c r="B493" s="336"/>
      <c r="C493" s="336"/>
      <c r="D493" s="336"/>
      <c r="E493" s="336"/>
      <c r="F493" s="336"/>
    </row>
    <row r="494" spans="1:6" x14ac:dyDescent="0.3">
      <c r="A494" s="336"/>
      <c r="B494" s="336"/>
      <c r="C494" s="336"/>
      <c r="D494" s="336"/>
      <c r="E494" s="336"/>
      <c r="F494" s="336"/>
    </row>
    <row r="495" spans="1:6" x14ac:dyDescent="0.3">
      <c r="A495" s="336"/>
      <c r="B495" s="336"/>
      <c r="C495" s="336"/>
      <c r="D495" s="336"/>
      <c r="E495" s="336"/>
      <c r="F495" s="336"/>
    </row>
    <row r="496" spans="1:6" x14ac:dyDescent="0.3">
      <c r="A496" s="336"/>
      <c r="B496" s="336"/>
      <c r="C496" s="336"/>
      <c r="D496" s="336"/>
      <c r="E496" s="336"/>
      <c r="F496" s="336"/>
    </row>
    <row r="497" spans="1:6" x14ac:dyDescent="0.3">
      <c r="A497" s="336"/>
      <c r="B497" s="336"/>
      <c r="C497" s="336"/>
      <c r="D497" s="336"/>
      <c r="E497" s="336"/>
      <c r="F497" s="336"/>
    </row>
    <row r="499" spans="1:6" x14ac:dyDescent="0.3">
      <c r="A499" s="5" t="s">
        <v>72</v>
      </c>
    </row>
    <row r="500" spans="1:6" ht="15" thickBot="1" x14ac:dyDescent="0.35"/>
    <row r="501" spans="1:6" ht="15.6" thickTop="1" thickBot="1" x14ac:dyDescent="0.35">
      <c r="A501" s="22" t="s">
        <v>1</v>
      </c>
      <c r="B501" s="233" t="s">
        <v>2</v>
      </c>
      <c r="C501" s="68" t="s">
        <v>22</v>
      </c>
      <c r="D501" s="234" t="s">
        <v>4</v>
      </c>
      <c r="E501" s="234" t="s">
        <v>5</v>
      </c>
      <c r="F501" s="235" t="s">
        <v>6</v>
      </c>
    </row>
    <row r="502" spans="1:6" ht="15.6" thickTop="1" thickBot="1" x14ac:dyDescent="0.35">
      <c r="A502" s="243" t="s">
        <v>356</v>
      </c>
      <c r="B502" s="237" t="s">
        <v>73</v>
      </c>
      <c r="C502" s="50" t="s">
        <v>355</v>
      </c>
      <c r="D502" s="240"/>
      <c r="E502" s="239">
        <v>8294533.5300000003</v>
      </c>
      <c r="F502" s="241"/>
    </row>
    <row r="503" spans="1:6" ht="15.6" thickTop="1" thickBot="1" x14ac:dyDescent="0.35">
      <c r="A503" s="243" t="s">
        <v>34</v>
      </c>
      <c r="B503" s="237" t="s">
        <v>74</v>
      </c>
      <c r="C503" s="50" t="s">
        <v>355</v>
      </c>
      <c r="D503" s="239"/>
      <c r="E503" s="239">
        <v>17483705.43</v>
      </c>
      <c r="F503" s="242"/>
    </row>
    <row r="504" spans="1:6" ht="15.6" thickTop="1" thickBot="1" x14ac:dyDescent="0.35">
      <c r="A504" s="243" t="s">
        <v>34</v>
      </c>
      <c r="B504" s="237" t="s">
        <v>75</v>
      </c>
      <c r="C504" s="50" t="s">
        <v>355</v>
      </c>
      <c r="D504" s="239"/>
      <c r="E504" s="239">
        <v>43908634.020000003</v>
      </c>
      <c r="F504" s="242"/>
    </row>
    <row r="505" spans="1:6" ht="15.6" thickTop="1" thickBot="1" x14ac:dyDescent="0.35">
      <c r="A505" s="243" t="s">
        <v>34</v>
      </c>
      <c r="B505" s="237" t="s">
        <v>372</v>
      </c>
      <c r="C505" s="50" t="s">
        <v>355</v>
      </c>
      <c r="D505" s="239"/>
      <c r="E505" s="239">
        <v>6216022.7400000002</v>
      </c>
      <c r="F505" s="242"/>
    </row>
    <row r="506" spans="1:6" ht="15.6" thickTop="1" thickBot="1" x14ac:dyDescent="0.35">
      <c r="A506" s="257" t="s">
        <v>357</v>
      </c>
      <c r="B506" s="237" t="s">
        <v>73</v>
      </c>
      <c r="C506" s="50" t="s">
        <v>358</v>
      </c>
      <c r="D506" s="239"/>
      <c r="E506" s="239">
        <v>4195751.25</v>
      </c>
      <c r="F506" s="242"/>
    </row>
    <row r="507" spans="1:6" ht="15.6" thickTop="1" thickBot="1" x14ac:dyDescent="0.35">
      <c r="A507" s="243" t="s">
        <v>34</v>
      </c>
      <c r="B507" s="237" t="s">
        <v>74</v>
      </c>
      <c r="C507" s="50" t="s">
        <v>358</v>
      </c>
      <c r="D507" s="239"/>
      <c r="E507" s="239">
        <v>14837311.109999999</v>
      </c>
      <c r="F507" s="242"/>
    </row>
    <row r="508" spans="1:6" s="30" customFormat="1" ht="15.6" thickTop="1" thickBot="1" x14ac:dyDescent="0.35">
      <c r="A508" s="243" t="s">
        <v>359</v>
      </c>
      <c r="B508" s="237" t="s">
        <v>73</v>
      </c>
      <c r="C508" s="50" t="s">
        <v>360</v>
      </c>
      <c r="D508" s="239"/>
      <c r="E508" s="239">
        <v>14562678</v>
      </c>
      <c r="F508" s="242"/>
    </row>
    <row r="509" spans="1:6" ht="15.6" thickTop="1" thickBot="1" x14ac:dyDescent="0.35">
      <c r="A509" s="243" t="s">
        <v>34</v>
      </c>
      <c r="B509" s="237" t="s">
        <v>74</v>
      </c>
      <c r="C509" s="50" t="s">
        <v>360</v>
      </c>
      <c r="D509" s="239"/>
      <c r="E509" s="239">
        <v>17133408.629999999</v>
      </c>
      <c r="F509" s="242"/>
    </row>
    <row r="510" spans="1:6" ht="15.6" thickTop="1" thickBot="1" x14ac:dyDescent="0.35">
      <c r="A510" s="243" t="s">
        <v>361</v>
      </c>
      <c r="B510" s="237" t="s">
        <v>73</v>
      </c>
      <c r="C510" s="50" t="s">
        <v>20</v>
      </c>
      <c r="D510" s="239"/>
      <c r="E510" s="239">
        <v>37328485.57</v>
      </c>
      <c r="F510" s="242"/>
    </row>
    <row r="511" spans="1:6" ht="15" thickTop="1" x14ac:dyDescent="0.3">
      <c r="A511" s="243" t="s">
        <v>34</v>
      </c>
      <c r="B511" s="237" t="s">
        <v>74</v>
      </c>
      <c r="C511" s="50" t="s">
        <v>20</v>
      </c>
      <c r="D511" s="239"/>
      <c r="E511" s="239">
        <v>14027193.470000001</v>
      </c>
      <c r="F511" s="242"/>
    </row>
    <row r="512" spans="1:6" ht="15" thickBot="1" x14ac:dyDescent="0.35">
      <c r="A512" s="275"/>
      <c r="B512" s="237"/>
      <c r="C512" s="276"/>
      <c r="D512" s="277"/>
      <c r="E512" s="277"/>
      <c r="F512" s="278"/>
    </row>
    <row r="513" spans="1:6" ht="15.6" thickTop="1" thickBot="1" x14ac:dyDescent="0.35">
      <c r="A513" s="279"/>
      <c r="B513" s="230"/>
      <c r="C513" s="231"/>
      <c r="D513" s="75">
        <f>SUM(D502:D512)</f>
        <v>0</v>
      </c>
      <c r="E513" s="75">
        <f>SUM(E502:E512)</f>
        <v>177987723.75</v>
      </c>
      <c r="F513" s="75">
        <f>SUM(D513-E513)</f>
        <v>-177987723.75</v>
      </c>
    </row>
    <row r="514" spans="1:6" ht="15" thickTop="1" x14ac:dyDescent="0.3">
      <c r="A514" s="140"/>
      <c r="D514" s="34"/>
      <c r="E514" s="34"/>
      <c r="F514" s="34"/>
    </row>
    <row r="515" spans="1:6" x14ac:dyDescent="0.3">
      <c r="A515" s="140"/>
      <c r="D515" s="34"/>
      <c r="E515" s="34"/>
      <c r="F515" s="34"/>
    </row>
    <row r="516" spans="1:6" x14ac:dyDescent="0.3">
      <c r="A516" s="140"/>
      <c r="D516" s="34"/>
      <c r="E516" s="34"/>
      <c r="F516" s="34"/>
    </row>
    <row r="517" spans="1:6" x14ac:dyDescent="0.3">
      <c r="A517" s="140"/>
      <c r="D517" s="34"/>
      <c r="E517" s="34"/>
      <c r="F517" s="34"/>
    </row>
    <row r="518" spans="1:6" x14ac:dyDescent="0.3">
      <c r="A518" s="140"/>
      <c r="D518" s="34"/>
      <c r="E518" s="34"/>
      <c r="F518" s="34"/>
    </row>
    <row r="519" spans="1:6" x14ac:dyDescent="0.3">
      <c r="A519" s="140"/>
      <c r="D519" s="34"/>
      <c r="E519" s="34"/>
      <c r="F519" s="34"/>
    </row>
    <row r="520" spans="1:6" x14ac:dyDescent="0.3">
      <c r="A520" s="140"/>
      <c r="D520" s="34"/>
      <c r="E520" s="34"/>
      <c r="F520" s="34"/>
    </row>
    <row r="521" spans="1:6" x14ac:dyDescent="0.3">
      <c r="A521" s="140"/>
      <c r="D521" s="34"/>
      <c r="E521" s="34"/>
      <c r="F521" s="34"/>
    </row>
    <row r="522" spans="1:6" x14ac:dyDescent="0.3">
      <c r="A522" s="140"/>
      <c r="D522" s="34"/>
      <c r="E522" s="34"/>
      <c r="F522" s="34"/>
    </row>
    <row r="523" spans="1:6" x14ac:dyDescent="0.3">
      <c r="A523" s="140"/>
      <c r="D523" s="34"/>
      <c r="E523" s="34"/>
      <c r="F523" s="34"/>
    </row>
    <row r="524" spans="1:6" x14ac:dyDescent="0.3">
      <c r="A524" s="140"/>
      <c r="D524" s="34"/>
      <c r="E524" s="34"/>
      <c r="F524" s="34"/>
    </row>
    <row r="525" spans="1:6" x14ac:dyDescent="0.3">
      <c r="A525" s="140"/>
      <c r="D525" s="34"/>
      <c r="E525" s="34"/>
      <c r="F525" s="34"/>
    </row>
    <row r="526" spans="1:6" x14ac:dyDescent="0.3">
      <c r="A526" s="140"/>
      <c r="D526" s="34"/>
      <c r="E526" s="34"/>
      <c r="F526" s="34"/>
    </row>
    <row r="527" spans="1:6" x14ac:dyDescent="0.3">
      <c r="A527" s="140"/>
      <c r="D527" s="34"/>
      <c r="E527" s="34"/>
      <c r="F527" s="34"/>
    </row>
    <row r="528" spans="1:6" x14ac:dyDescent="0.3">
      <c r="A528" s="140"/>
      <c r="D528" s="34"/>
      <c r="E528" s="34"/>
      <c r="F528" s="34"/>
    </row>
    <row r="529" spans="1:6" x14ac:dyDescent="0.3">
      <c r="A529" s="140"/>
      <c r="D529" s="34"/>
      <c r="E529" s="34"/>
      <c r="F529" s="34"/>
    </row>
    <row r="530" spans="1:6" x14ac:dyDescent="0.3">
      <c r="A530" s="140"/>
      <c r="D530" s="34"/>
      <c r="E530" s="34"/>
      <c r="F530" s="34"/>
    </row>
    <row r="531" spans="1:6" x14ac:dyDescent="0.3">
      <c r="A531" s="140"/>
      <c r="D531" s="34"/>
      <c r="E531" s="34"/>
      <c r="F531" s="34"/>
    </row>
    <row r="532" spans="1:6" x14ac:dyDescent="0.3">
      <c r="A532" s="140"/>
      <c r="D532" s="34"/>
      <c r="E532" s="34"/>
      <c r="F532" s="34"/>
    </row>
    <row r="533" spans="1:6" x14ac:dyDescent="0.3">
      <c r="A533" s="140"/>
      <c r="D533" s="34"/>
      <c r="E533" s="34"/>
      <c r="F533" s="34"/>
    </row>
    <row r="534" spans="1:6" x14ac:dyDescent="0.3">
      <c r="A534" s="140"/>
      <c r="D534" s="34"/>
      <c r="E534" s="34"/>
      <c r="F534" s="34"/>
    </row>
    <row r="535" spans="1:6" x14ac:dyDescent="0.3">
      <c r="A535" s="140"/>
      <c r="D535" s="34"/>
      <c r="E535" s="34"/>
      <c r="F535" s="34"/>
    </row>
    <row r="536" spans="1:6" x14ac:dyDescent="0.3">
      <c r="A536" s="140"/>
      <c r="D536" s="34"/>
      <c r="E536" s="34"/>
      <c r="F536" s="34"/>
    </row>
    <row r="537" spans="1:6" x14ac:dyDescent="0.3">
      <c r="A537" s="140"/>
      <c r="D537" s="34"/>
      <c r="E537" s="34"/>
      <c r="F537" s="34"/>
    </row>
    <row r="538" spans="1:6" x14ac:dyDescent="0.3">
      <c r="A538" s="140"/>
      <c r="D538" s="34"/>
      <c r="E538" s="34"/>
      <c r="F538" s="34"/>
    </row>
    <row r="539" spans="1:6" x14ac:dyDescent="0.3">
      <c r="A539" s="140"/>
      <c r="D539" s="34"/>
      <c r="E539" s="34"/>
      <c r="F539" s="34"/>
    </row>
    <row r="540" spans="1:6" x14ac:dyDescent="0.3">
      <c r="A540" s="140"/>
      <c r="D540" s="34"/>
      <c r="E540" s="34"/>
      <c r="F540" s="34"/>
    </row>
    <row r="541" spans="1:6" x14ac:dyDescent="0.3">
      <c r="A541" s="140"/>
      <c r="D541" s="34"/>
      <c r="E541" s="34"/>
      <c r="F541" s="34"/>
    </row>
    <row r="542" spans="1:6" x14ac:dyDescent="0.3">
      <c r="A542" s="140"/>
      <c r="D542" s="34"/>
      <c r="E542" s="34"/>
      <c r="F542" s="34"/>
    </row>
    <row r="543" spans="1:6" x14ac:dyDescent="0.3">
      <c r="A543" s="140"/>
      <c r="D543" s="34"/>
      <c r="E543" s="34"/>
      <c r="F543" s="34"/>
    </row>
    <row r="544" spans="1:6" x14ac:dyDescent="0.3">
      <c r="A544" s="140"/>
      <c r="D544" s="34"/>
      <c r="E544" s="34"/>
      <c r="F544" s="34"/>
    </row>
    <row r="545" spans="1:6" x14ac:dyDescent="0.3">
      <c r="A545" s="140"/>
      <c r="D545" s="34"/>
      <c r="E545" s="34"/>
      <c r="F545" s="34"/>
    </row>
    <row r="546" spans="1:6" x14ac:dyDescent="0.3">
      <c r="A546" s="140"/>
      <c r="D546" s="34"/>
      <c r="E546" s="34"/>
      <c r="F546" s="34"/>
    </row>
    <row r="547" spans="1:6" x14ac:dyDescent="0.3">
      <c r="A547" s="140"/>
      <c r="D547" s="34"/>
      <c r="E547" s="34"/>
      <c r="F547" s="34"/>
    </row>
    <row r="548" spans="1:6" x14ac:dyDescent="0.3">
      <c r="A548" s="140"/>
      <c r="D548" s="34"/>
      <c r="E548" s="34"/>
      <c r="F548" s="34"/>
    </row>
    <row r="549" spans="1:6" x14ac:dyDescent="0.3">
      <c r="A549" s="140"/>
      <c r="D549" s="34"/>
      <c r="E549" s="34"/>
      <c r="F549" s="34"/>
    </row>
    <row r="550" spans="1:6" x14ac:dyDescent="0.3">
      <c r="A550" s="140"/>
      <c r="D550" s="34"/>
      <c r="E550" s="34"/>
      <c r="F550" s="34"/>
    </row>
    <row r="551" spans="1:6" x14ac:dyDescent="0.3">
      <c r="A551" s="140"/>
      <c r="D551" s="34"/>
      <c r="E551" s="34"/>
      <c r="F551" s="34"/>
    </row>
    <row r="552" spans="1:6" x14ac:dyDescent="0.3">
      <c r="A552" s="140"/>
      <c r="D552" s="34"/>
      <c r="E552" s="34"/>
      <c r="F552" s="34"/>
    </row>
    <row r="553" spans="1:6" x14ac:dyDescent="0.3">
      <c r="A553" s="140"/>
      <c r="D553" s="34"/>
      <c r="E553" s="34"/>
      <c r="F553" s="34"/>
    </row>
    <row r="555" spans="1:6" x14ac:dyDescent="0.3">
      <c r="A555" s="335" t="s">
        <v>295</v>
      </c>
      <c r="B555" s="336"/>
      <c r="C555" s="336"/>
      <c r="D555" s="336"/>
      <c r="E555" s="336"/>
      <c r="F555" s="336"/>
    </row>
    <row r="556" spans="1:6" x14ac:dyDescent="0.3">
      <c r="A556" s="336"/>
      <c r="B556" s="336"/>
      <c r="C556" s="336"/>
      <c r="D556" s="336"/>
      <c r="E556" s="336"/>
      <c r="F556" s="336"/>
    </row>
    <row r="557" spans="1:6" x14ac:dyDescent="0.3">
      <c r="A557" s="336"/>
      <c r="B557" s="336"/>
      <c r="C557" s="336"/>
      <c r="D557" s="336"/>
      <c r="E557" s="336"/>
      <c r="F557" s="336"/>
    </row>
    <row r="558" spans="1:6" x14ac:dyDescent="0.3">
      <c r="A558" s="336"/>
      <c r="B558" s="336"/>
      <c r="C558" s="336"/>
      <c r="D558" s="336"/>
      <c r="E558" s="336"/>
      <c r="F558" s="336"/>
    </row>
    <row r="559" spans="1:6" ht="12.75" customHeight="1" x14ac:dyDescent="0.3">
      <c r="A559" s="336"/>
      <c r="B559" s="336"/>
      <c r="C559" s="336"/>
      <c r="D559" s="336"/>
      <c r="E559" s="336"/>
      <c r="F559" s="336"/>
    </row>
    <row r="560" spans="1:6" x14ac:dyDescent="0.3">
      <c r="A560" s="336"/>
      <c r="B560" s="336"/>
      <c r="C560" s="336"/>
      <c r="D560" s="336"/>
      <c r="E560" s="336"/>
      <c r="F560" s="336"/>
    </row>
    <row r="562" spans="1:6" x14ac:dyDescent="0.3">
      <c r="A562" s="5" t="s">
        <v>76</v>
      </c>
    </row>
    <row r="563" spans="1:6" ht="15" thickBot="1" x14ac:dyDescent="0.35"/>
    <row r="564" spans="1:6" ht="15.6" thickTop="1" thickBot="1" x14ac:dyDescent="0.35">
      <c r="A564" s="6" t="s">
        <v>1</v>
      </c>
      <c r="B564" s="7" t="s">
        <v>2</v>
      </c>
      <c r="C564" s="7" t="s">
        <v>3</v>
      </c>
      <c r="D564" s="8" t="s">
        <v>4</v>
      </c>
      <c r="E564" s="8" t="s">
        <v>5</v>
      </c>
      <c r="F564" s="9" t="s">
        <v>6</v>
      </c>
    </row>
    <row r="565" spans="1:6" ht="15.6" thickTop="1" thickBot="1" x14ac:dyDescent="0.35">
      <c r="A565" s="76" t="s">
        <v>284</v>
      </c>
      <c r="B565" s="11" t="s">
        <v>77</v>
      </c>
      <c r="C565" s="50" t="s">
        <v>383</v>
      </c>
      <c r="D565" s="14"/>
      <c r="E565" s="14">
        <v>147336.54</v>
      </c>
      <c r="F565" s="13"/>
    </row>
    <row r="566" spans="1:6" ht="15.6" thickTop="1" thickBot="1" x14ac:dyDescent="0.35">
      <c r="A566" s="65" t="s">
        <v>285</v>
      </c>
      <c r="B566" s="11" t="s">
        <v>77</v>
      </c>
      <c r="C566" s="50" t="s">
        <v>384</v>
      </c>
      <c r="D566" s="13"/>
      <c r="E566" s="13">
        <v>351090.71</v>
      </c>
      <c r="F566" s="13"/>
    </row>
    <row r="567" spans="1:6" ht="15.6" thickTop="1" thickBot="1" x14ac:dyDescent="0.35">
      <c r="A567" s="65" t="s">
        <v>385</v>
      </c>
      <c r="B567" s="11" t="s">
        <v>77</v>
      </c>
      <c r="C567" s="50" t="s">
        <v>386</v>
      </c>
      <c r="D567" s="13"/>
      <c r="E567" s="13">
        <v>1595785.25</v>
      </c>
      <c r="F567" s="13"/>
    </row>
    <row r="568" spans="1:6" ht="15.6" thickTop="1" thickBot="1" x14ac:dyDescent="0.35">
      <c r="A568" s="65" t="s">
        <v>387</v>
      </c>
      <c r="B568" s="11" t="s">
        <v>77</v>
      </c>
      <c r="C568" s="50" t="s">
        <v>492</v>
      </c>
      <c r="D568" s="13"/>
      <c r="E568" s="13">
        <v>441350.15</v>
      </c>
      <c r="F568" s="13"/>
    </row>
    <row r="569" spans="1:6" ht="15.6" thickTop="1" thickBot="1" x14ac:dyDescent="0.35">
      <c r="A569" s="13" t="s">
        <v>397</v>
      </c>
      <c r="B569" s="13" t="s">
        <v>41</v>
      </c>
      <c r="C569" s="50" t="s">
        <v>390</v>
      </c>
      <c r="D569" s="13"/>
      <c r="E569" s="13">
        <v>7733154.1799999997</v>
      </c>
      <c r="F569" s="13"/>
    </row>
    <row r="570" spans="1:6" ht="15.6" thickTop="1" thickBot="1" x14ac:dyDescent="0.35">
      <c r="A570" s="13" t="s">
        <v>391</v>
      </c>
      <c r="B570" s="13" t="s">
        <v>41</v>
      </c>
      <c r="C570" s="50" t="s">
        <v>392</v>
      </c>
      <c r="D570" s="13"/>
      <c r="E570" s="13">
        <v>7006578.5300000003</v>
      </c>
      <c r="F570" s="13"/>
    </row>
    <row r="571" spans="1:6" ht="15.6" thickTop="1" thickBot="1" x14ac:dyDescent="0.35">
      <c r="A571" s="13" t="s">
        <v>393</v>
      </c>
      <c r="B571" s="13" t="s">
        <v>41</v>
      </c>
      <c r="C571" s="50" t="s">
        <v>394</v>
      </c>
      <c r="D571" s="13"/>
      <c r="E571" s="13">
        <v>12130179.68</v>
      </c>
      <c r="F571" s="13"/>
    </row>
    <row r="572" spans="1:6" ht="15" thickTop="1" x14ac:dyDescent="0.3">
      <c r="A572" s="13" t="s">
        <v>395</v>
      </c>
      <c r="B572" s="13" t="s">
        <v>41</v>
      </c>
      <c r="C572" s="50" t="s">
        <v>396</v>
      </c>
      <c r="D572" s="13"/>
      <c r="E572" s="13">
        <v>17164964.329999998</v>
      </c>
      <c r="F572" s="13"/>
    </row>
    <row r="573" spans="1:6" ht="15" thickBot="1" x14ac:dyDescent="0.35">
      <c r="A573" s="17"/>
      <c r="B573" s="11"/>
      <c r="C573" s="18"/>
      <c r="D573" s="13"/>
      <c r="E573" s="13"/>
      <c r="F573" s="13"/>
    </row>
    <row r="574" spans="1:6" ht="15.6" thickTop="1" thickBot="1" x14ac:dyDescent="0.35">
      <c r="A574" s="82"/>
      <c r="B574" s="19"/>
      <c r="C574" s="7"/>
      <c r="D574" s="20">
        <f>SUM(D565:D573)</f>
        <v>0</v>
      </c>
      <c r="E574" s="20">
        <f>SUM(E565:E573)</f>
        <v>46570439.369999997</v>
      </c>
      <c r="F574" s="21">
        <f>SUM(D574-E574)</f>
        <v>-46570439.369999997</v>
      </c>
    </row>
    <row r="575" spans="1:6" ht="15" thickTop="1" x14ac:dyDescent="0.3">
      <c r="A575" s="140"/>
      <c r="D575" s="34"/>
      <c r="E575" s="34"/>
      <c r="F575" s="34"/>
    </row>
    <row r="576" spans="1:6" x14ac:dyDescent="0.3">
      <c r="A576" s="140"/>
      <c r="D576" s="34"/>
      <c r="E576" s="34"/>
      <c r="F576" s="34"/>
    </row>
    <row r="577" spans="1:6" x14ac:dyDescent="0.3">
      <c r="A577" s="140"/>
      <c r="D577" s="34"/>
      <c r="E577" s="34"/>
      <c r="F577" s="34"/>
    </row>
    <row r="578" spans="1:6" x14ac:dyDescent="0.3">
      <c r="A578" s="140"/>
      <c r="D578" s="34"/>
      <c r="E578" s="34"/>
      <c r="F578" s="34"/>
    </row>
    <row r="579" spans="1:6" x14ac:dyDescent="0.3">
      <c r="A579" s="140"/>
      <c r="D579" s="34"/>
      <c r="E579" s="34"/>
      <c r="F579" s="34"/>
    </row>
    <row r="580" spans="1:6" x14ac:dyDescent="0.3">
      <c r="A580" s="140"/>
      <c r="D580" s="34"/>
      <c r="E580" s="34"/>
      <c r="F580" s="34"/>
    </row>
    <row r="581" spans="1:6" x14ac:dyDescent="0.3">
      <c r="A581" s="140"/>
      <c r="D581" s="34"/>
      <c r="E581" s="34"/>
      <c r="F581" s="34"/>
    </row>
    <row r="582" spans="1:6" x14ac:dyDescent="0.3">
      <c r="A582" s="140"/>
      <c r="D582" s="34"/>
      <c r="E582" s="34"/>
      <c r="F582" s="34"/>
    </row>
    <row r="583" spans="1:6" x14ac:dyDescent="0.3">
      <c r="A583" s="140"/>
      <c r="D583" s="34"/>
      <c r="E583" s="34"/>
      <c r="F583" s="34"/>
    </row>
    <row r="584" spans="1:6" x14ac:dyDescent="0.3">
      <c r="A584" s="140"/>
      <c r="D584" s="34"/>
      <c r="E584" s="34"/>
      <c r="F584" s="34"/>
    </row>
    <row r="585" spans="1:6" x14ac:dyDescent="0.3">
      <c r="A585" s="140"/>
      <c r="D585" s="34"/>
      <c r="E585" s="34"/>
      <c r="F585" s="34"/>
    </row>
    <row r="586" spans="1:6" x14ac:dyDescent="0.3">
      <c r="A586" s="140"/>
      <c r="D586" s="34"/>
      <c r="E586" s="34"/>
      <c r="F586" s="34"/>
    </row>
    <row r="587" spans="1:6" x14ac:dyDescent="0.3">
      <c r="A587" s="140"/>
      <c r="D587" s="34"/>
      <c r="E587" s="34"/>
      <c r="F587" s="34"/>
    </row>
    <row r="588" spans="1:6" x14ac:dyDescent="0.3">
      <c r="A588" s="140"/>
      <c r="D588" s="34"/>
      <c r="E588" s="34"/>
      <c r="F588" s="34"/>
    </row>
    <row r="589" spans="1:6" x14ac:dyDescent="0.3">
      <c r="A589" s="140"/>
      <c r="D589" s="34"/>
      <c r="E589" s="34"/>
      <c r="F589" s="34"/>
    </row>
    <row r="590" spans="1:6" x14ac:dyDescent="0.3">
      <c r="A590" s="140"/>
      <c r="D590" s="34"/>
      <c r="E590" s="34"/>
      <c r="F590" s="34"/>
    </row>
    <row r="591" spans="1:6" x14ac:dyDescent="0.3">
      <c r="A591" s="140"/>
      <c r="D591" s="34"/>
      <c r="E591" s="34"/>
      <c r="F591" s="34"/>
    </row>
    <row r="592" spans="1:6" x14ac:dyDescent="0.3">
      <c r="A592" s="140"/>
      <c r="D592" s="34"/>
      <c r="E592" s="34"/>
      <c r="F592" s="34"/>
    </row>
    <row r="593" spans="1:6" x14ac:dyDescent="0.3">
      <c r="A593" s="140"/>
      <c r="D593" s="34"/>
      <c r="E593" s="34"/>
      <c r="F593" s="34"/>
    </row>
    <row r="594" spans="1:6" x14ac:dyDescent="0.3">
      <c r="A594" s="140"/>
      <c r="D594" s="34"/>
      <c r="E594" s="34"/>
      <c r="F594" s="34"/>
    </row>
    <row r="595" spans="1:6" x14ac:dyDescent="0.3">
      <c r="A595" s="140"/>
      <c r="D595" s="34"/>
      <c r="E595" s="34"/>
      <c r="F595" s="34"/>
    </row>
    <row r="596" spans="1:6" x14ac:dyDescent="0.3">
      <c r="A596" s="140"/>
      <c r="D596" s="34"/>
      <c r="E596" s="34"/>
      <c r="F596" s="34"/>
    </row>
    <row r="597" spans="1:6" x14ac:dyDescent="0.3">
      <c r="A597" s="140"/>
      <c r="D597" s="34"/>
      <c r="E597" s="34"/>
      <c r="F597" s="34"/>
    </row>
    <row r="598" spans="1:6" x14ac:dyDescent="0.3">
      <c r="A598" s="140"/>
      <c r="D598" s="34"/>
      <c r="E598" s="34"/>
      <c r="F598" s="34"/>
    </row>
    <row r="599" spans="1:6" x14ac:dyDescent="0.3">
      <c r="A599" s="140"/>
      <c r="D599" s="34"/>
      <c r="E599" s="34"/>
      <c r="F599" s="34"/>
    </row>
    <row r="600" spans="1:6" x14ac:dyDescent="0.3">
      <c r="A600" s="140"/>
      <c r="D600" s="34"/>
      <c r="E600" s="34"/>
      <c r="F600" s="34"/>
    </row>
    <row r="601" spans="1:6" x14ac:dyDescent="0.3">
      <c r="A601" s="140"/>
      <c r="D601" s="34"/>
      <c r="E601" s="34"/>
      <c r="F601" s="34"/>
    </row>
    <row r="602" spans="1:6" x14ac:dyDescent="0.3">
      <c r="A602" s="140"/>
      <c r="D602" s="34"/>
      <c r="E602" s="34"/>
      <c r="F602" s="34"/>
    </row>
    <row r="603" spans="1:6" x14ac:dyDescent="0.3">
      <c r="A603" s="140"/>
      <c r="D603" s="34"/>
      <c r="E603" s="34"/>
      <c r="F603" s="34"/>
    </row>
    <row r="604" spans="1:6" x14ac:dyDescent="0.3">
      <c r="A604" s="140"/>
      <c r="D604" s="34"/>
      <c r="E604" s="34"/>
      <c r="F604" s="34"/>
    </row>
    <row r="605" spans="1:6" x14ac:dyDescent="0.3">
      <c r="A605" s="140"/>
      <c r="D605" s="34"/>
      <c r="E605" s="34"/>
      <c r="F605" s="34"/>
    </row>
    <row r="606" spans="1:6" x14ac:dyDescent="0.3">
      <c r="A606" s="140"/>
      <c r="D606" s="34"/>
      <c r="E606" s="34"/>
      <c r="F606" s="34"/>
    </row>
    <row r="607" spans="1:6" x14ac:dyDescent="0.3">
      <c r="A607" s="140"/>
      <c r="D607" s="34"/>
      <c r="E607" s="34"/>
      <c r="F607" s="34"/>
    </row>
    <row r="608" spans="1:6" x14ac:dyDescent="0.3">
      <c r="A608" s="140"/>
      <c r="D608" s="34"/>
      <c r="E608" s="34"/>
      <c r="F608" s="34"/>
    </row>
    <row r="609" spans="1:6" x14ac:dyDescent="0.3">
      <c r="A609" s="140"/>
      <c r="D609" s="34"/>
      <c r="E609" s="34"/>
      <c r="F609" s="34"/>
    </row>
    <row r="610" spans="1:6" x14ac:dyDescent="0.3">
      <c r="A610" s="140"/>
      <c r="D610" s="34"/>
      <c r="E610" s="34"/>
      <c r="F610" s="34"/>
    </row>
    <row r="611" spans="1:6" x14ac:dyDescent="0.3">
      <c r="A611" s="140"/>
      <c r="D611" s="34"/>
      <c r="E611" s="34"/>
      <c r="F611" s="34"/>
    </row>
    <row r="612" spans="1:6" x14ac:dyDescent="0.3">
      <c r="A612" s="140"/>
      <c r="D612" s="34"/>
      <c r="E612" s="34"/>
      <c r="F612" s="34"/>
    </row>
    <row r="613" spans="1:6" x14ac:dyDescent="0.3">
      <c r="A613" s="140"/>
      <c r="D613" s="34"/>
      <c r="E613" s="34"/>
      <c r="F613" s="34"/>
    </row>
    <row r="614" spans="1:6" x14ac:dyDescent="0.3">
      <c r="A614" s="140"/>
      <c r="D614" s="34"/>
      <c r="E614" s="34"/>
      <c r="F614" s="34"/>
    </row>
    <row r="615" spans="1:6" x14ac:dyDescent="0.3">
      <c r="A615" s="140"/>
      <c r="D615" s="34"/>
      <c r="E615" s="34"/>
      <c r="F615" s="34"/>
    </row>
    <row r="618" spans="1:6" x14ac:dyDescent="0.3">
      <c r="A618" s="335" t="s">
        <v>296</v>
      </c>
      <c r="B618" s="336"/>
      <c r="C618" s="336"/>
      <c r="D618" s="336"/>
      <c r="E618" s="336"/>
      <c r="F618" s="336"/>
    </row>
    <row r="619" spans="1:6" x14ac:dyDescent="0.3">
      <c r="A619" s="336"/>
      <c r="B619" s="336"/>
      <c r="C619" s="336"/>
      <c r="D619" s="336"/>
      <c r="E619" s="336"/>
      <c r="F619" s="336"/>
    </row>
    <row r="620" spans="1:6" x14ac:dyDescent="0.3">
      <c r="A620" s="336"/>
      <c r="B620" s="336"/>
      <c r="C620" s="336"/>
      <c r="D620" s="336"/>
      <c r="E620" s="336"/>
      <c r="F620" s="336"/>
    </row>
    <row r="621" spans="1:6" x14ac:dyDescent="0.3">
      <c r="A621" s="336"/>
      <c r="B621" s="336"/>
      <c r="C621" s="336"/>
      <c r="D621" s="336"/>
      <c r="E621" s="336"/>
      <c r="F621" s="336"/>
    </row>
    <row r="622" spans="1:6" x14ac:dyDescent="0.3">
      <c r="A622" s="336"/>
      <c r="B622" s="336"/>
      <c r="C622" s="336"/>
      <c r="D622" s="336"/>
      <c r="E622" s="336"/>
      <c r="F622" s="336"/>
    </row>
    <row r="623" spans="1:6" x14ac:dyDescent="0.3">
      <c r="A623" s="336"/>
      <c r="B623" s="336"/>
      <c r="C623" s="336"/>
      <c r="D623" s="336"/>
      <c r="E623" s="336"/>
      <c r="F623" s="336"/>
    </row>
    <row r="624" spans="1:6" ht="15" customHeight="1" x14ac:dyDescent="0.3">
      <c r="A624" s="5" t="s">
        <v>78</v>
      </c>
    </row>
    <row r="625" spans="1:6" ht="15" thickBot="1" x14ac:dyDescent="0.35"/>
    <row r="626" spans="1:6" ht="15" customHeight="1" thickTop="1" thickBot="1" x14ac:dyDescent="0.35">
      <c r="A626" s="270" t="s">
        <v>1</v>
      </c>
      <c r="B626" s="271" t="s">
        <v>2</v>
      </c>
      <c r="C626" s="271" t="s">
        <v>3</v>
      </c>
      <c r="D626" s="255" t="s">
        <v>4</v>
      </c>
      <c r="E626" s="255" t="s">
        <v>5</v>
      </c>
      <c r="F626" s="256" t="s">
        <v>6</v>
      </c>
    </row>
    <row r="627" spans="1:6" ht="15.6" thickTop="1" thickBot="1" x14ac:dyDescent="0.35">
      <c r="A627" s="49" t="s">
        <v>59</v>
      </c>
      <c r="B627" s="11" t="s">
        <v>79</v>
      </c>
      <c r="C627" s="50" t="s">
        <v>42</v>
      </c>
      <c r="D627" s="14"/>
      <c r="E627" s="14">
        <v>30174872.07</v>
      </c>
      <c r="F627" s="15"/>
    </row>
    <row r="628" spans="1:6" ht="13.5" customHeight="1" thickTop="1" thickBot="1" x14ac:dyDescent="0.35">
      <c r="A628" s="49" t="s">
        <v>54</v>
      </c>
      <c r="B628" s="83" t="s">
        <v>81</v>
      </c>
      <c r="C628" s="50" t="s">
        <v>42</v>
      </c>
      <c r="D628" s="13"/>
      <c r="E628" s="13">
        <v>11839817.939999999</v>
      </c>
      <c r="F628" s="16"/>
    </row>
    <row r="629" spans="1:6" ht="15.6" thickTop="1" thickBot="1" x14ac:dyDescent="0.35">
      <c r="A629" s="49" t="s">
        <v>362</v>
      </c>
      <c r="B629" s="11" t="s">
        <v>79</v>
      </c>
      <c r="C629" s="52" t="s">
        <v>363</v>
      </c>
      <c r="D629" s="13"/>
      <c r="E629" s="13">
        <v>33215195.07</v>
      </c>
      <c r="F629" s="16"/>
    </row>
    <row r="630" spans="1:6" ht="15.6" thickTop="1" thickBot="1" x14ac:dyDescent="0.35">
      <c r="A630" s="49" t="s">
        <v>362</v>
      </c>
      <c r="B630" s="51" t="s">
        <v>80</v>
      </c>
      <c r="C630" s="52" t="s">
        <v>363</v>
      </c>
      <c r="D630" s="13"/>
      <c r="E630" s="13">
        <v>137191383.41999999</v>
      </c>
      <c r="F630" s="16"/>
    </row>
    <row r="631" spans="1:6" ht="16.5" customHeight="1" thickTop="1" thickBot="1" x14ac:dyDescent="0.35">
      <c r="A631" s="49" t="s">
        <v>362</v>
      </c>
      <c r="B631" s="83" t="s">
        <v>81</v>
      </c>
      <c r="C631" s="52" t="s">
        <v>363</v>
      </c>
      <c r="D631" s="13"/>
      <c r="E631" s="13">
        <v>14354216.630000001</v>
      </c>
      <c r="F631" s="16"/>
    </row>
    <row r="632" spans="1:6" ht="15.6" thickTop="1" thickBot="1" x14ac:dyDescent="0.35">
      <c r="A632" s="49" t="s">
        <v>364</v>
      </c>
      <c r="B632" s="11" t="s">
        <v>79</v>
      </c>
      <c r="C632" s="52" t="s">
        <v>30</v>
      </c>
      <c r="D632" s="13"/>
      <c r="E632" s="13">
        <v>24961374.460000001</v>
      </c>
      <c r="F632" s="16"/>
    </row>
    <row r="633" spans="1:6" ht="15.6" thickTop="1" thickBot="1" x14ac:dyDescent="0.35">
      <c r="A633" s="49" t="s">
        <v>364</v>
      </c>
      <c r="B633" s="51" t="s">
        <v>80</v>
      </c>
      <c r="C633" s="52" t="s">
        <v>30</v>
      </c>
      <c r="D633" s="13"/>
      <c r="E633" s="13">
        <v>43936588.43</v>
      </c>
      <c r="F633" s="16"/>
    </row>
    <row r="634" spans="1:6" ht="15.6" thickTop="1" thickBot="1" x14ac:dyDescent="0.35">
      <c r="A634" s="49" t="s">
        <v>364</v>
      </c>
      <c r="B634" s="83" t="s">
        <v>81</v>
      </c>
      <c r="C634" s="52" t="s">
        <v>30</v>
      </c>
      <c r="D634" s="13"/>
      <c r="E634" s="13">
        <v>51087983.840000004</v>
      </c>
      <c r="F634" s="16"/>
    </row>
    <row r="635" spans="1:6" ht="15.6" thickTop="1" thickBot="1" x14ac:dyDescent="0.35">
      <c r="A635" s="49" t="s">
        <v>365</v>
      </c>
      <c r="B635" s="11" t="s">
        <v>79</v>
      </c>
      <c r="C635" s="52" t="s">
        <v>11</v>
      </c>
      <c r="D635" s="13"/>
      <c r="E635" s="13">
        <v>19942672.25</v>
      </c>
      <c r="F635" s="16"/>
    </row>
    <row r="636" spans="1:6" ht="15.6" thickTop="1" thickBot="1" x14ac:dyDescent="0.35">
      <c r="A636" s="49" t="s">
        <v>365</v>
      </c>
      <c r="B636" s="51" t="s">
        <v>80</v>
      </c>
      <c r="C636" s="52" t="s">
        <v>11</v>
      </c>
      <c r="D636" s="13"/>
      <c r="E636" s="13">
        <v>353456836.68000001</v>
      </c>
      <c r="F636" s="16"/>
    </row>
    <row r="637" spans="1:6" ht="15.6" thickTop="1" thickBot="1" x14ac:dyDescent="0.35">
      <c r="A637" s="49" t="s">
        <v>365</v>
      </c>
      <c r="B637" s="83" t="s">
        <v>81</v>
      </c>
      <c r="C637" s="52" t="s">
        <v>11</v>
      </c>
      <c r="D637" s="13"/>
      <c r="E637" s="13">
        <v>44559695.060000002</v>
      </c>
      <c r="F637" s="16"/>
    </row>
    <row r="638" spans="1:6" ht="15.6" thickTop="1" thickBot="1" x14ac:dyDescent="0.35">
      <c r="A638" s="6" t="s">
        <v>676</v>
      </c>
      <c r="B638" s="19" t="s">
        <v>677</v>
      </c>
      <c r="C638" s="52"/>
      <c r="D638" s="88">
        <v>206724505.68000001</v>
      </c>
      <c r="F638" s="89"/>
    </row>
    <row r="639" spans="1:6" ht="15.6" thickTop="1" thickBot="1" x14ac:dyDescent="0.35">
      <c r="A639" s="49"/>
      <c r="B639" s="301"/>
      <c r="C639" s="302"/>
      <c r="D639" s="88"/>
      <c r="E639" s="88"/>
      <c r="F639" s="89"/>
    </row>
    <row r="640" spans="1:6" ht="15.6" thickTop="1" thickBot="1" x14ac:dyDescent="0.35">
      <c r="C640" s="7"/>
      <c r="D640" s="20">
        <f>SUM(D627:D639)</f>
        <v>206724505.68000001</v>
      </c>
      <c r="E640" s="20">
        <f>SUM(E627:E639)</f>
        <v>764720635.8499999</v>
      </c>
      <c r="F640" s="21">
        <f>SUM(D640-E640)</f>
        <v>-557996130.16999984</v>
      </c>
    </row>
    <row r="641" spans="4:6" ht="15" thickTop="1" x14ac:dyDescent="0.3">
      <c r="D641" s="34"/>
      <c r="E641" s="34"/>
      <c r="F641" s="34"/>
    </row>
    <row r="642" spans="4:6" x14ac:dyDescent="0.3">
      <c r="D642" s="34"/>
      <c r="E642" s="34"/>
      <c r="F642" s="34"/>
    </row>
    <row r="643" spans="4:6" x14ac:dyDescent="0.3">
      <c r="D643" s="34"/>
      <c r="E643" s="34"/>
      <c r="F643" s="34"/>
    </row>
    <row r="644" spans="4:6" x14ac:dyDescent="0.3">
      <c r="D644" s="34"/>
      <c r="E644" s="34"/>
      <c r="F644" s="34"/>
    </row>
    <row r="645" spans="4:6" x14ac:dyDescent="0.3">
      <c r="D645" s="34"/>
      <c r="E645" s="34"/>
      <c r="F645" s="34"/>
    </row>
    <row r="646" spans="4:6" x14ac:dyDescent="0.3">
      <c r="D646" s="34"/>
      <c r="E646" s="34"/>
      <c r="F646" s="34"/>
    </row>
    <row r="647" spans="4:6" x14ac:dyDescent="0.3">
      <c r="D647" s="34"/>
      <c r="E647" s="34"/>
      <c r="F647" s="34"/>
    </row>
    <row r="648" spans="4:6" x14ac:dyDescent="0.3">
      <c r="D648" s="34"/>
      <c r="E648" s="34"/>
      <c r="F648" s="34"/>
    </row>
    <row r="649" spans="4:6" x14ac:dyDescent="0.3">
      <c r="D649" s="34"/>
      <c r="E649" s="34"/>
      <c r="F649" s="34"/>
    </row>
    <row r="650" spans="4:6" x14ac:dyDescent="0.3">
      <c r="D650" s="34"/>
      <c r="E650" s="34"/>
      <c r="F650" s="34"/>
    </row>
    <row r="651" spans="4:6" x14ac:dyDescent="0.3">
      <c r="D651" s="34"/>
      <c r="E651" s="34"/>
      <c r="F651" s="34"/>
    </row>
    <row r="652" spans="4:6" x14ac:dyDescent="0.3">
      <c r="D652" s="34"/>
      <c r="E652" s="34"/>
      <c r="F652" s="34"/>
    </row>
    <row r="653" spans="4:6" x14ac:dyDescent="0.3">
      <c r="D653" s="34"/>
      <c r="E653" s="34"/>
      <c r="F653" s="34"/>
    </row>
    <row r="654" spans="4:6" x14ac:dyDescent="0.3">
      <c r="D654" s="34"/>
      <c r="E654" s="34"/>
      <c r="F654" s="34"/>
    </row>
    <row r="655" spans="4:6" x14ac:dyDescent="0.3">
      <c r="D655" s="34"/>
      <c r="E655" s="34"/>
      <c r="F655" s="34"/>
    </row>
    <row r="656" spans="4:6" x14ac:dyDescent="0.3">
      <c r="D656" s="34"/>
      <c r="E656" s="34"/>
      <c r="F656" s="34"/>
    </row>
    <row r="657" spans="4:6" x14ac:dyDescent="0.3">
      <c r="D657" s="34"/>
      <c r="E657" s="34"/>
      <c r="F657" s="34"/>
    </row>
    <row r="658" spans="4:6" x14ac:dyDescent="0.3">
      <c r="D658" s="34"/>
      <c r="E658" s="34"/>
      <c r="F658" s="34"/>
    </row>
    <row r="659" spans="4:6" x14ac:dyDescent="0.3">
      <c r="D659" s="34"/>
      <c r="E659" s="34"/>
      <c r="F659" s="34"/>
    </row>
    <row r="660" spans="4:6" x14ac:dyDescent="0.3">
      <c r="D660" s="34"/>
      <c r="E660" s="34"/>
      <c r="F660" s="34"/>
    </row>
    <row r="661" spans="4:6" x14ac:dyDescent="0.3">
      <c r="D661" s="34"/>
      <c r="E661" s="34"/>
      <c r="F661" s="34"/>
    </row>
    <row r="662" spans="4:6" x14ac:dyDescent="0.3">
      <c r="D662" s="34"/>
      <c r="E662" s="34"/>
      <c r="F662" s="34"/>
    </row>
    <row r="663" spans="4:6" x14ac:dyDescent="0.3">
      <c r="D663" s="34"/>
      <c r="E663" s="34"/>
      <c r="F663" s="34"/>
    </row>
    <row r="664" spans="4:6" x14ac:dyDescent="0.3">
      <c r="D664" s="34"/>
      <c r="E664" s="34"/>
      <c r="F664" s="34"/>
    </row>
    <row r="665" spans="4:6" x14ac:dyDescent="0.3">
      <c r="D665" s="34"/>
      <c r="E665" s="34"/>
      <c r="F665" s="34"/>
    </row>
    <row r="666" spans="4:6" x14ac:dyDescent="0.3">
      <c r="D666" s="34"/>
      <c r="E666" s="34"/>
      <c r="F666" s="34"/>
    </row>
    <row r="667" spans="4:6" x14ac:dyDescent="0.3">
      <c r="D667" s="34"/>
      <c r="E667" s="34"/>
      <c r="F667" s="34"/>
    </row>
    <row r="668" spans="4:6" x14ac:dyDescent="0.3">
      <c r="D668" s="34"/>
      <c r="E668" s="34"/>
      <c r="F668" s="34"/>
    </row>
    <row r="669" spans="4:6" x14ac:dyDescent="0.3">
      <c r="D669" s="34"/>
      <c r="E669" s="34"/>
      <c r="F669" s="34"/>
    </row>
    <row r="670" spans="4:6" x14ac:dyDescent="0.3">
      <c r="D670" s="34"/>
      <c r="E670" s="34"/>
      <c r="F670" s="34"/>
    </row>
    <row r="671" spans="4:6" x14ac:dyDescent="0.3">
      <c r="D671" s="34"/>
      <c r="E671" s="34"/>
      <c r="F671" s="34"/>
    </row>
    <row r="672" spans="4:6" x14ac:dyDescent="0.3">
      <c r="D672" s="34"/>
      <c r="E672" s="34"/>
      <c r="F672" s="34"/>
    </row>
    <row r="673" spans="1:6" x14ac:dyDescent="0.3">
      <c r="D673" s="34"/>
      <c r="E673" s="34"/>
      <c r="F673" s="34"/>
    </row>
    <row r="674" spans="1:6" x14ac:dyDescent="0.3">
      <c r="D674" s="34"/>
      <c r="E674" s="34"/>
      <c r="F674" s="34"/>
    </row>
    <row r="675" spans="1:6" x14ac:dyDescent="0.3">
      <c r="D675" s="34"/>
      <c r="E675" s="34"/>
      <c r="F675" s="34"/>
    </row>
    <row r="676" spans="1:6" x14ac:dyDescent="0.3">
      <c r="D676" s="34"/>
      <c r="E676" s="34"/>
      <c r="F676" s="34"/>
    </row>
    <row r="677" spans="1:6" x14ac:dyDescent="0.3">
      <c r="D677" s="34"/>
      <c r="E677" s="34"/>
      <c r="F677" s="34"/>
    </row>
    <row r="678" spans="1:6" x14ac:dyDescent="0.3">
      <c r="D678" s="34"/>
      <c r="E678" s="34"/>
      <c r="F678" s="34"/>
    </row>
    <row r="679" spans="1:6" x14ac:dyDescent="0.3">
      <c r="D679" s="34"/>
      <c r="E679" s="34"/>
      <c r="F679" s="34"/>
    </row>
    <row r="680" spans="1:6" x14ac:dyDescent="0.3">
      <c r="D680" s="34"/>
      <c r="E680" s="34"/>
      <c r="F680" s="34"/>
    </row>
    <row r="681" spans="1:6" x14ac:dyDescent="0.3">
      <c r="D681" s="34"/>
      <c r="E681" s="34"/>
      <c r="F681" s="34"/>
    </row>
    <row r="682" spans="1:6" x14ac:dyDescent="0.3">
      <c r="D682" s="34"/>
      <c r="E682" s="34"/>
      <c r="F682" s="34"/>
    </row>
    <row r="683" spans="1:6" x14ac:dyDescent="0.3">
      <c r="A683" s="335" t="s">
        <v>297</v>
      </c>
      <c r="B683" s="336"/>
      <c r="C683" s="336"/>
      <c r="D683" s="336"/>
      <c r="E683" s="336"/>
      <c r="F683" s="336"/>
    </row>
    <row r="684" spans="1:6" x14ac:dyDescent="0.3">
      <c r="A684" s="336"/>
      <c r="B684" s="336"/>
      <c r="C684" s="336"/>
      <c r="D684" s="336"/>
      <c r="E684" s="336"/>
      <c r="F684" s="336"/>
    </row>
    <row r="685" spans="1:6" x14ac:dyDescent="0.3">
      <c r="A685" s="336"/>
      <c r="B685" s="336"/>
      <c r="C685" s="336"/>
      <c r="D685" s="336"/>
      <c r="E685" s="336"/>
      <c r="F685" s="336"/>
    </row>
    <row r="686" spans="1:6" x14ac:dyDescent="0.3">
      <c r="A686" s="336"/>
      <c r="B686" s="336"/>
      <c r="C686" s="336"/>
      <c r="D686" s="336"/>
      <c r="E686" s="336"/>
      <c r="F686" s="336"/>
    </row>
    <row r="687" spans="1:6" x14ac:dyDescent="0.3">
      <c r="A687" s="336"/>
      <c r="B687" s="336"/>
      <c r="C687" s="336"/>
      <c r="D687" s="336"/>
      <c r="E687" s="336"/>
      <c r="F687" s="336"/>
    </row>
    <row r="688" spans="1:6" x14ac:dyDescent="0.3">
      <c r="A688" s="336"/>
      <c r="B688" s="336"/>
      <c r="C688" s="336"/>
      <c r="D688" s="336"/>
      <c r="E688" s="336"/>
      <c r="F688" s="336"/>
    </row>
    <row r="690" spans="1:6" x14ac:dyDescent="0.3">
      <c r="A690" s="5" t="s">
        <v>82</v>
      </c>
    </row>
    <row r="692" spans="1:6" x14ac:dyDescent="0.3">
      <c r="A692" s="13" t="s">
        <v>1</v>
      </c>
      <c r="B692" s="13" t="s">
        <v>61</v>
      </c>
      <c r="C692" s="13" t="s">
        <v>62</v>
      </c>
      <c r="D692" s="13" t="s">
        <v>4</v>
      </c>
      <c r="E692" s="13" t="s">
        <v>5</v>
      </c>
      <c r="F692" s="13" t="s">
        <v>6</v>
      </c>
    </row>
    <row r="693" spans="1:6" x14ac:dyDescent="0.3">
      <c r="A693" s="13" t="s">
        <v>366</v>
      </c>
      <c r="B693" s="13" t="s">
        <v>83</v>
      </c>
      <c r="C693" s="13" t="s">
        <v>367</v>
      </c>
      <c r="D693" s="13"/>
      <c r="E693" s="13">
        <v>661785.46</v>
      </c>
      <c r="F693" s="13"/>
    </row>
    <row r="694" spans="1:6" x14ac:dyDescent="0.3">
      <c r="A694" s="13" t="s">
        <v>369</v>
      </c>
      <c r="B694" s="13" t="s">
        <v>83</v>
      </c>
      <c r="C694" s="13" t="s">
        <v>368</v>
      </c>
      <c r="D694" s="13"/>
      <c r="E694" s="13">
        <v>46573191.920000002</v>
      </c>
      <c r="F694" s="13"/>
    </row>
    <row r="695" spans="1:6" x14ac:dyDescent="0.3">
      <c r="A695" s="13" t="s">
        <v>369</v>
      </c>
      <c r="B695" s="13" t="s">
        <v>83</v>
      </c>
      <c r="C695" s="13" t="s">
        <v>381</v>
      </c>
      <c r="D695" s="13"/>
      <c r="E695" s="13">
        <v>451778.93</v>
      </c>
      <c r="F695" s="13"/>
    </row>
    <row r="696" spans="1:6" x14ac:dyDescent="0.3">
      <c r="A696" s="13" t="s">
        <v>369</v>
      </c>
      <c r="B696" s="13" t="s">
        <v>83</v>
      </c>
      <c r="C696" s="13" t="s">
        <v>58</v>
      </c>
      <c r="D696" s="13"/>
      <c r="E696" s="13">
        <v>93472322.629999995</v>
      </c>
      <c r="F696" s="13"/>
    </row>
    <row r="697" spans="1:6" x14ac:dyDescent="0.3">
      <c r="A697" s="13" t="s">
        <v>370</v>
      </c>
      <c r="B697" s="13" t="s">
        <v>83</v>
      </c>
      <c r="C697" s="13" t="s">
        <v>128</v>
      </c>
      <c r="D697" s="13"/>
      <c r="E697" s="13">
        <v>484563.17</v>
      </c>
      <c r="F697" s="13"/>
    </row>
    <row r="698" spans="1:6" x14ac:dyDescent="0.3">
      <c r="A698" s="13" t="s">
        <v>370</v>
      </c>
      <c r="B698" s="13" t="s">
        <v>83</v>
      </c>
      <c r="C698" s="13" t="s">
        <v>382</v>
      </c>
      <c r="D698" s="13"/>
      <c r="E698" s="13">
        <v>69895684.599999994</v>
      </c>
      <c r="F698" s="13"/>
    </row>
    <row r="699" spans="1:6" x14ac:dyDescent="0.3">
      <c r="A699" s="13" t="s">
        <v>371</v>
      </c>
      <c r="B699" s="13" t="s">
        <v>83</v>
      </c>
      <c r="C699" s="13" t="s">
        <v>447</v>
      </c>
      <c r="D699" s="13"/>
      <c r="E699" s="13">
        <v>62110813.579999998</v>
      </c>
      <c r="F699" s="13"/>
    </row>
    <row r="700" spans="1:6" x14ac:dyDescent="0.3">
      <c r="A700" s="13" t="s">
        <v>371</v>
      </c>
      <c r="B700" s="13" t="s">
        <v>83</v>
      </c>
      <c r="C700" s="13" t="s">
        <v>129</v>
      </c>
      <c r="D700" s="13"/>
      <c r="E700" s="13">
        <v>2597259.39</v>
      </c>
      <c r="F700" s="13"/>
    </row>
    <row r="701" spans="1:6" x14ac:dyDescent="0.3">
      <c r="A701" s="13" t="s">
        <v>478</v>
      </c>
      <c r="B701" s="13" t="s">
        <v>83</v>
      </c>
      <c r="C701" s="239" t="s">
        <v>450</v>
      </c>
      <c r="D701" s="13"/>
      <c r="E701" s="13">
        <v>2181532</v>
      </c>
      <c r="F701" s="13"/>
    </row>
    <row r="702" spans="1:6" x14ac:dyDescent="0.3">
      <c r="A702" s="13"/>
      <c r="B702" s="13"/>
      <c r="C702" s="305"/>
      <c r="D702" s="13"/>
      <c r="E702" s="13"/>
      <c r="F702" s="13"/>
    </row>
    <row r="703" spans="1:6" x14ac:dyDescent="0.3">
      <c r="A703" s="13"/>
      <c r="B703" s="13"/>
      <c r="C703" s="13"/>
      <c r="D703" s="13">
        <f>SUM(D693:D702)</f>
        <v>0</v>
      </c>
      <c r="E703" s="13">
        <f>SUM(E693:E702)</f>
        <v>278428931.67999995</v>
      </c>
      <c r="F703" s="13">
        <f>SUM(D703-E703)</f>
        <v>-278428931.67999995</v>
      </c>
    </row>
    <row r="704" spans="1:6" x14ac:dyDescent="0.3">
      <c r="D704" s="34"/>
      <c r="E704" s="34"/>
      <c r="F704" s="34"/>
    </row>
    <row r="705" spans="4:6" x14ac:dyDescent="0.3">
      <c r="D705" s="34"/>
      <c r="E705" s="34"/>
      <c r="F705" s="34"/>
    </row>
    <row r="706" spans="4:6" x14ac:dyDescent="0.3">
      <c r="D706" s="34"/>
      <c r="E706" s="34"/>
      <c r="F706" s="34"/>
    </row>
    <row r="707" spans="4:6" x14ac:dyDescent="0.3">
      <c r="D707" s="34"/>
      <c r="E707" s="34"/>
      <c r="F707" s="34"/>
    </row>
    <row r="708" spans="4:6" x14ac:dyDescent="0.3">
      <c r="D708" s="34"/>
      <c r="E708" s="34"/>
      <c r="F708" s="34"/>
    </row>
    <row r="709" spans="4:6" x14ac:dyDescent="0.3">
      <c r="D709" s="34"/>
      <c r="E709" s="34"/>
      <c r="F709" s="34"/>
    </row>
    <row r="710" spans="4:6" x14ac:dyDescent="0.3">
      <c r="D710" s="34"/>
      <c r="E710" s="34"/>
      <c r="F710" s="34"/>
    </row>
    <row r="711" spans="4:6" x14ac:dyDescent="0.3">
      <c r="D711" s="34"/>
      <c r="E711" s="34"/>
      <c r="F711" s="34"/>
    </row>
    <row r="712" spans="4:6" x14ac:dyDescent="0.3">
      <c r="D712" s="34"/>
      <c r="E712" s="34"/>
      <c r="F712" s="34"/>
    </row>
    <row r="713" spans="4:6" x14ac:dyDescent="0.3">
      <c r="D713" s="34"/>
      <c r="E713" s="34"/>
      <c r="F713" s="34"/>
    </row>
    <row r="714" spans="4:6" x14ac:dyDescent="0.3">
      <c r="D714" s="34"/>
      <c r="E714" s="34"/>
      <c r="F714" s="34"/>
    </row>
    <row r="715" spans="4:6" x14ac:dyDescent="0.3">
      <c r="D715" s="34"/>
      <c r="E715" s="34"/>
      <c r="F715" s="34"/>
    </row>
    <row r="716" spans="4:6" x14ac:dyDescent="0.3">
      <c r="D716" s="34"/>
      <c r="E716" s="34"/>
      <c r="F716" s="34"/>
    </row>
    <row r="717" spans="4:6" x14ac:dyDescent="0.3">
      <c r="D717" s="34"/>
      <c r="E717" s="34"/>
      <c r="F717" s="34"/>
    </row>
    <row r="718" spans="4:6" x14ac:dyDescent="0.3">
      <c r="D718" s="34"/>
      <c r="E718" s="34"/>
      <c r="F718" s="34"/>
    </row>
    <row r="719" spans="4:6" x14ac:dyDescent="0.3">
      <c r="D719" s="34"/>
      <c r="E719" s="34"/>
      <c r="F719" s="34"/>
    </row>
    <row r="720" spans="4:6" x14ac:dyDescent="0.3">
      <c r="D720" s="34"/>
      <c r="E720" s="34"/>
      <c r="F720" s="34"/>
    </row>
    <row r="721" spans="4:6" x14ac:dyDescent="0.3">
      <c r="D721" s="34"/>
      <c r="E721" s="34"/>
      <c r="F721" s="34"/>
    </row>
    <row r="722" spans="4:6" x14ac:dyDescent="0.3">
      <c r="D722" s="34"/>
      <c r="E722" s="34"/>
      <c r="F722" s="34"/>
    </row>
    <row r="723" spans="4:6" x14ac:dyDescent="0.3">
      <c r="D723" s="34"/>
      <c r="E723" s="34"/>
      <c r="F723" s="34"/>
    </row>
    <row r="724" spans="4:6" x14ac:dyDescent="0.3">
      <c r="D724" s="34"/>
      <c r="E724" s="34"/>
      <c r="F724" s="34"/>
    </row>
    <row r="725" spans="4:6" x14ac:dyDescent="0.3">
      <c r="D725" s="34"/>
      <c r="E725" s="34"/>
      <c r="F725" s="34"/>
    </row>
    <row r="726" spans="4:6" x14ac:dyDescent="0.3">
      <c r="D726" s="34"/>
      <c r="E726" s="34"/>
      <c r="F726" s="34"/>
    </row>
    <row r="727" spans="4:6" x14ac:dyDescent="0.3">
      <c r="D727" s="34"/>
      <c r="E727" s="34"/>
      <c r="F727" s="34"/>
    </row>
    <row r="728" spans="4:6" x14ac:dyDescent="0.3">
      <c r="D728" s="34"/>
      <c r="E728" s="34"/>
      <c r="F728" s="34"/>
    </row>
    <row r="729" spans="4:6" x14ac:dyDescent="0.3">
      <c r="D729" s="34"/>
      <c r="E729" s="34"/>
      <c r="F729" s="34"/>
    </row>
    <row r="730" spans="4:6" x14ac:dyDescent="0.3">
      <c r="D730" s="34"/>
      <c r="E730" s="34"/>
      <c r="F730" s="34"/>
    </row>
    <row r="731" spans="4:6" x14ac:dyDescent="0.3">
      <c r="D731" s="34"/>
      <c r="E731" s="34"/>
      <c r="F731" s="34"/>
    </row>
    <row r="732" spans="4:6" x14ac:dyDescent="0.3">
      <c r="D732" s="34"/>
      <c r="E732" s="34"/>
      <c r="F732" s="34"/>
    </row>
    <row r="733" spans="4:6" x14ac:dyDescent="0.3">
      <c r="D733" s="34"/>
      <c r="E733" s="34"/>
      <c r="F733" s="34"/>
    </row>
    <row r="734" spans="4:6" x14ac:dyDescent="0.3">
      <c r="D734" s="34"/>
      <c r="E734" s="34"/>
      <c r="F734" s="34"/>
    </row>
    <row r="735" spans="4:6" x14ac:dyDescent="0.3">
      <c r="D735" s="34"/>
      <c r="E735" s="34"/>
      <c r="F735" s="34"/>
    </row>
    <row r="736" spans="4:6" x14ac:dyDescent="0.3">
      <c r="D736" s="34"/>
      <c r="E736" s="34"/>
      <c r="F736" s="34"/>
    </row>
    <row r="737" spans="1:6" x14ac:dyDescent="0.3">
      <c r="D737" s="34"/>
      <c r="E737" s="34"/>
      <c r="F737" s="34"/>
    </row>
    <row r="738" spans="1:6" x14ac:dyDescent="0.3">
      <c r="D738" s="34"/>
      <c r="E738" s="34"/>
      <c r="F738" s="34"/>
    </row>
    <row r="739" spans="1:6" x14ac:dyDescent="0.3">
      <c r="D739" s="34"/>
      <c r="E739" s="34"/>
      <c r="F739" s="34"/>
    </row>
    <row r="740" spans="1:6" x14ac:dyDescent="0.3">
      <c r="D740" s="34"/>
      <c r="E740" s="34"/>
      <c r="F740" s="34"/>
    </row>
    <row r="741" spans="1:6" x14ac:dyDescent="0.3">
      <c r="D741" s="34"/>
      <c r="E741" s="34"/>
      <c r="F741" s="34"/>
    </row>
    <row r="742" spans="1:6" x14ac:dyDescent="0.3">
      <c r="D742" s="34"/>
      <c r="E742" s="34"/>
      <c r="F742" s="34"/>
    </row>
    <row r="743" spans="1:6" x14ac:dyDescent="0.3">
      <c r="D743" s="34"/>
      <c r="E743" s="34"/>
      <c r="F743" s="34"/>
    </row>
    <row r="747" spans="1:6" x14ac:dyDescent="0.3">
      <c r="A747" s="335" t="s">
        <v>298</v>
      </c>
      <c r="B747" s="336"/>
      <c r="C747" s="336"/>
      <c r="D747" s="336"/>
      <c r="E747" s="336"/>
      <c r="F747" s="336"/>
    </row>
    <row r="748" spans="1:6" x14ac:dyDescent="0.3">
      <c r="A748" s="336"/>
      <c r="B748" s="336"/>
      <c r="C748" s="336"/>
      <c r="D748" s="336"/>
      <c r="E748" s="336"/>
      <c r="F748" s="336"/>
    </row>
    <row r="749" spans="1:6" x14ac:dyDescent="0.3">
      <c r="A749" s="336"/>
      <c r="B749" s="336"/>
      <c r="C749" s="336"/>
      <c r="D749" s="336"/>
      <c r="E749" s="336"/>
      <c r="F749" s="336"/>
    </row>
    <row r="750" spans="1:6" x14ac:dyDescent="0.3">
      <c r="A750" s="336"/>
      <c r="B750" s="336"/>
      <c r="C750" s="336"/>
      <c r="D750" s="336"/>
      <c r="E750" s="336"/>
      <c r="F750" s="336"/>
    </row>
    <row r="751" spans="1:6" x14ac:dyDescent="0.3">
      <c r="A751" s="336"/>
      <c r="B751" s="336"/>
      <c r="C751" s="336"/>
      <c r="D751" s="336"/>
      <c r="E751" s="336"/>
      <c r="F751" s="336"/>
    </row>
    <row r="752" spans="1:6" s="2" customFormat="1" x14ac:dyDescent="0.3">
      <c r="A752" s="336"/>
      <c r="B752" s="336"/>
      <c r="C752" s="336"/>
      <c r="D752" s="336"/>
      <c r="E752" s="336"/>
      <c r="F752" s="336"/>
    </row>
    <row r="753" spans="1:6" ht="12" customHeight="1" x14ac:dyDescent="0.3">
      <c r="A753" s="5" t="s">
        <v>84</v>
      </c>
    </row>
    <row r="754" spans="1:6" ht="15" customHeight="1" thickBot="1" x14ac:dyDescent="0.35"/>
    <row r="755" spans="1:6" ht="15.6" thickTop="1" thickBot="1" x14ac:dyDescent="0.35">
      <c r="A755" s="6" t="s">
        <v>1</v>
      </c>
      <c r="B755" s="7" t="s">
        <v>61</v>
      </c>
      <c r="C755" s="7" t="s">
        <v>22</v>
      </c>
      <c r="D755" s="8" t="s">
        <v>4</v>
      </c>
      <c r="E755" s="8" t="s">
        <v>5</v>
      </c>
      <c r="F755" s="9" t="s">
        <v>6</v>
      </c>
    </row>
    <row r="756" spans="1:6" ht="15" thickTop="1" x14ac:dyDescent="0.3">
      <c r="A756" s="62"/>
      <c r="B756" s="69"/>
      <c r="C756" s="84"/>
      <c r="D756" s="14"/>
      <c r="E756" s="14"/>
      <c r="F756" s="15"/>
    </row>
    <row r="757" spans="1:6" x14ac:dyDescent="0.3">
      <c r="A757" s="65"/>
      <c r="B757" s="69"/>
      <c r="C757" s="52"/>
      <c r="D757" s="13"/>
      <c r="E757" s="13"/>
      <c r="F757" s="16"/>
    </row>
    <row r="758" spans="1:6" x14ac:dyDescent="0.3">
      <c r="A758" s="65"/>
      <c r="B758" s="69"/>
      <c r="C758" s="52"/>
      <c r="D758" s="13"/>
      <c r="E758" s="13"/>
      <c r="F758" s="16"/>
    </row>
    <row r="759" spans="1:6" x14ac:dyDescent="0.3">
      <c r="A759" s="65"/>
      <c r="B759" s="69"/>
      <c r="C759" s="52"/>
      <c r="D759" s="13"/>
      <c r="E759" s="13"/>
      <c r="F759" s="16"/>
    </row>
    <row r="760" spans="1:6" x14ac:dyDescent="0.3">
      <c r="A760" s="65"/>
      <c r="B760" s="69"/>
      <c r="C760" s="52"/>
      <c r="D760" s="13"/>
      <c r="E760" s="13"/>
      <c r="F760" s="16"/>
    </row>
    <row r="761" spans="1:6" x14ac:dyDescent="0.3">
      <c r="A761" s="65"/>
      <c r="B761" s="69"/>
      <c r="C761" s="52"/>
      <c r="D761" s="13"/>
      <c r="E761" s="13"/>
      <c r="F761" s="16"/>
    </row>
    <row r="762" spans="1:6" x14ac:dyDescent="0.3">
      <c r="A762" s="65"/>
      <c r="B762" s="69"/>
      <c r="C762" s="52"/>
      <c r="D762" s="13"/>
      <c r="E762" s="13"/>
      <c r="F762" s="16"/>
    </row>
    <row r="763" spans="1:6" x14ac:dyDescent="0.3">
      <c r="A763" s="65"/>
      <c r="B763" s="69"/>
      <c r="C763" s="52"/>
      <c r="D763" s="13"/>
      <c r="E763" s="13"/>
      <c r="F763" s="16"/>
    </row>
    <row r="764" spans="1:6" x14ac:dyDescent="0.3">
      <c r="A764" s="65"/>
      <c r="B764" s="69"/>
      <c r="C764" s="52"/>
      <c r="D764" s="13"/>
      <c r="E764" s="13"/>
      <c r="F764" s="16"/>
    </row>
    <row r="765" spans="1:6" x14ac:dyDescent="0.3">
      <c r="A765" s="65"/>
      <c r="B765" s="69"/>
      <c r="C765" s="52"/>
      <c r="D765" s="13"/>
      <c r="E765" s="13"/>
      <c r="F765" s="16"/>
    </row>
    <row r="766" spans="1:6" x14ac:dyDescent="0.3">
      <c r="A766" s="65"/>
      <c r="B766" s="69"/>
      <c r="C766" s="52"/>
      <c r="D766" s="13"/>
      <c r="E766" s="13"/>
      <c r="F766" s="16"/>
    </row>
    <row r="767" spans="1:6" x14ac:dyDescent="0.3">
      <c r="A767" s="65"/>
      <c r="B767" s="69"/>
      <c r="C767" s="52"/>
      <c r="D767" s="13"/>
      <c r="E767" s="13"/>
      <c r="F767" s="16"/>
    </row>
    <row r="768" spans="1:6" x14ac:dyDescent="0.3">
      <c r="A768" s="65"/>
      <c r="B768" s="69"/>
      <c r="C768" s="52"/>
      <c r="D768" s="13"/>
      <c r="E768" s="13"/>
      <c r="F768" s="16"/>
    </row>
    <row r="769" spans="1:6" x14ac:dyDescent="0.3">
      <c r="A769" s="65"/>
      <c r="B769" s="69"/>
      <c r="C769" s="52"/>
      <c r="D769" s="13"/>
      <c r="E769" s="13"/>
      <c r="F769" s="16"/>
    </row>
    <row r="770" spans="1:6" x14ac:dyDescent="0.3">
      <c r="A770" s="65"/>
      <c r="B770" s="69"/>
      <c r="C770" s="52"/>
      <c r="D770" s="13"/>
      <c r="E770" s="13"/>
      <c r="F770" s="16"/>
    </row>
    <row r="771" spans="1:6" x14ac:dyDescent="0.3">
      <c r="A771" s="65"/>
      <c r="B771" s="85"/>
      <c r="C771" s="52"/>
      <c r="D771" s="13"/>
      <c r="E771" s="13"/>
      <c r="F771" s="16"/>
    </row>
    <row r="772" spans="1:6" x14ac:dyDescent="0.3">
      <c r="A772" s="65"/>
      <c r="B772" s="65"/>
      <c r="C772" s="18"/>
      <c r="D772" s="13"/>
      <c r="E772" s="13"/>
      <c r="F772" s="16"/>
    </row>
    <row r="773" spans="1:6" x14ac:dyDescent="0.3">
      <c r="A773" s="65"/>
      <c r="B773" s="65"/>
      <c r="C773" s="18"/>
      <c r="D773" s="13"/>
      <c r="E773" s="13"/>
      <c r="F773" s="16"/>
    </row>
    <row r="774" spans="1:6" x14ac:dyDescent="0.3">
      <c r="A774" s="65"/>
      <c r="B774" s="69"/>
      <c r="C774" s="18"/>
      <c r="D774" s="13"/>
      <c r="E774" s="13"/>
      <c r="F774" s="16"/>
    </row>
    <row r="775" spans="1:6" x14ac:dyDescent="0.3">
      <c r="A775" s="65"/>
      <c r="B775" s="69"/>
      <c r="C775" s="18"/>
      <c r="D775" s="13"/>
      <c r="E775" s="13"/>
      <c r="F775" s="16"/>
    </row>
    <row r="776" spans="1:6" ht="15" thickBot="1" x14ac:dyDescent="0.35">
      <c r="A776" s="65"/>
      <c r="B776" s="86"/>
      <c r="C776" s="87"/>
      <c r="D776" s="88"/>
      <c r="E776" s="88"/>
      <c r="F776" s="89"/>
    </row>
    <row r="777" spans="1:6" ht="15.6" thickTop="1" thickBot="1" x14ac:dyDescent="0.35">
      <c r="A777" s="18"/>
      <c r="B777" s="19"/>
      <c r="C777" s="7"/>
      <c r="D777" s="20">
        <f>SUM(D756:D776)</f>
        <v>0</v>
      </c>
      <c r="E777" s="20">
        <f>SUM(E756:E776)</f>
        <v>0</v>
      </c>
      <c r="F777" s="21">
        <f>SUM(D777-E777)</f>
        <v>0</v>
      </c>
    </row>
    <row r="778" spans="1:6" ht="15" thickTop="1" x14ac:dyDescent="0.3">
      <c r="D778" s="34"/>
      <c r="E778" s="34"/>
      <c r="F778" s="34"/>
    </row>
    <row r="779" spans="1:6" x14ac:dyDescent="0.3">
      <c r="D779" s="34"/>
      <c r="E779" s="34"/>
      <c r="F779" s="34"/>
    </row>
    <row r="780" spans="1:6" x14ac:dyDescent="0.3">
      <c r="D780" s="34"/>
      <c r="E780" s="34"/>
      <c r="F780" s="34"/>
    </row>
    <row r="781" spans="1:6" x14ac:dyDescent="0.3">
      <c r="D781" s="34"/>
      <c r="E781" s="34"/>
      <c r="F781" s="34"/>
    </row>
    <row r="782" spans="1:6" x14ac:dyDescent="0.3">
      <c r="D782" s="34"/>
      <c r="E782" s="34"/>
      <c r="F782" s="34"/>
    </row>
    <row r="783" spans="1:6" x14ac:dyDescent="0.3">
      <c r="D783" s="34"/>
      <c r="E783" s="34"/>
      <c r="F783" s="34"/>
    </row>
    <row r="784" spans="1:6" x14ac:dyDescent="0.3">
      <c r="D784" s="34"/>
      <c r="E784" s="34"/>
      <c r="F784" s="34"/>
    </row>
    <row r="785" spans="4:6" x14ac:dyDescent="0.3">
      <c r="D785" s="34"/>
      <c r="E785" s="34"/>
      <c r="F785" s="34"/>
    </row>
    <row r="786" spans="4:6" x14ac:dyDescent="0.3">
      <c r="D786" s="34"/>
      <c r="E786" s="34"/>
      <c r="F786" s="34"/>
    </row>
    <row r="787" spans="4:6" x14ac:dyDescent="0.3">
      <c r="D787" s="34"/>
      <c r="E787" s="34"/>
      <c r="F787" s="34"/>
    </row>
    <row r="788" spans="4:6" x14ac:dyDescent="0.3">
      <c r="D788" s="34"/>
      <c r="E788" s="34"/>
      <c r="F788" s="34"/>
    </row>
    <row r="789" spans="4:6" x14ac:dyDescent="0.3">
      <c r="D789" s="34"/>
      <c r="E789" s="34"/>
      <c r="F789" s="34"/>
    </row>
    <row r="790" spans="4:6" x14ac:dyDescent="0.3">
      <c r="D790" s="34"/>
      <c r="E790" s="34"/>
      <c r="F790" s="34"/>
    </row>
    <row r="791" spans="4:6" x14ac:dyDescent="0.3">
      <c r="D791" s="34"/>
      <c r="E791" s="34"/>
      <c r="F791" s="34"/>
    </row>
    <row r="792" spans="4:6" x14ac:dyDescent="0.3">
      <c r="D792" s="34"/>
      <c r="E792" s="34"/>
      <c r="F792" s="34"/>
    </row>
    <row r="793" spans="4:6" x14ac:dyDescent="0.3">
      <c r="D793" s="34"/>
      <c r="E793" s="34"/>
      <c r="F793" s="34"/>
    </row>
    <row r="794" spans="4:6" x14ac:dyDescent="0.3">
      <c r="D794" s="34"/>
      <c r="E794" s="34"/>
      <c r="F794" s="34"/>
    </row>
    <row r="795" spans="4:6" x14ac:dyDescent="0.3">
      <c r="D795" s="34"/>
      <c r="E795" s="34"/>
      <c r="F795" s="34"/>
    </row>
    <row r="796" spans="4:6" x14ac:dyDescent="0.3">
      <c r="D796" s="34"/>
      <c r="E796" s="34"/>
      <c r="F796" s="34"/>
    </row>
    <row r="797" spans="4:6" x14ac:dyDescent="0.3">
      <c r="D797" s="34"/>
      <c r="E797" s="34"/>
      <c r="F797" s="34"/>
    </row>
    <row r="798" spans="4:6" x14ac:dyDescent="0.3">
      <c r="D798" s="34"/>
      <c r="E798" s="34"/>
      <c r="F798" s="34"/>
    </row>
    <row r="799" spans="4:6" x14ac:dyDescent="0.3">
      <c r="D799" s="34"/>
      <c r="E799" s="34"/>
      <c r="F799" s="34"/>
    </row>
    <row r="800" spans="4:6" x14ac:dyDescent="0.3">
      <c r="D800" s="34"/>
      <c r="E800" s="34"/>
      <c r="F800" s="34"/>
    </row>
    <row r="801" spans="1:6" x14ac:dyDescent="0.3">
      <c r="D801" s="34"/>
      <c r="E801" s="34"/>
      <c r="F801" s="34"/>
    </row>
    <row r="802" spans="1:6" x14ac:dyDescent="0.3">
      <c r="D802" s="34"/>
      <c r="E802" s="34"/>
      <c r="F802" s="34"/>
    </row>
    <row r="803" spans="1:6" x14ac:dyDescent="0.3">
      <c r="D803" s="34"/>
      <c r="E803" s="34"/>
      <c r="F803" s="34"/>
    </row>
    <row r="804" spans="1:6" x14ac:dyDescent="0.3">
      <c r="D804" s="34"/>
      <c r="E804" s="34"/>
      <c r="F804" s="34"/>
    </row>
    <row r="805" spans="1:6" x14ac:dyDescent="0.3">
      <c r="D805" s="34"/>
      <c r="E805" s="34"/>
      <c r="F805" s="34"/>
    </row>
    <row r="806" spans="1:6" x14ac:dyDescent="0.3">
      <c r="D806" s="34"/>
      <c r="E806" s="34"/>
      <c r="F806" s="34"/>
    </row>
    <row r="807" spans="1:6" x14ac:dyDescent="0.3">
      <c r="D807" s="34"/>
      <c r="E807" s="34"/>
      <c r="F807" s="34"/>
    </row>
    <row r="808" spans="1:6" x14ac:dyDescent="0.3">
      <c r="D808" s="34"/>
      <c r="E808" s="34"/>
      <c r="F808" s="34"/>
    </row>
    <row r="809" spans="1:6" x14ac:dyDescent="0.3">
      <c r="D809" s="34"/>
      <c r="E809" s="34"/>
      <c r="F809" s="34"/>
    </row>
    <row r="810" spans="1:6" x14ac:dyDescent="0.3">
      <c r="D810" s="34"/>
      <c r="E810" s="34"/>
      <c r="F810" s="34"/>
    </row>
    <row r="811" spans="1:6" x14ac:dyDescent="0.3">
      <c r="A811" s="335" t="s">
        <v>299</v>
      </c>
      <c r="B811" s="336"/>
      <c r="C811" s="336"/>
      <c r="D811" s="336"/>
      <c r="E811" s="336"/>
      <c r="F811" s="336"/>
    </row>
    <row r="812" spans="1:6" x14ac:dyDescent="0.3">
      <c r="A812" s="336"/>
      <c r="B812" s="336"/>
      <c r="C812" s="336"/>
      <c r="D812" s="336"/>
      <c r="E812" s="336"/>
      <c r="F812" s="336"/>
    </row>
    <row r="813" spans="1:6" x14ac:dyDescent="0.3">
      <c r="A813" s="336"/>
      <c r="B813" s="336"/>
      <c r="C813" s="336"/>
      <c r="D813" s="336"/>
      <c r="E813" s="336"/>
      <c r="F813" s="336"/>
    </row>
    <row r="814" spans="1:6" x14ac:dyDescent="0.3">
      <c r="A814" s="336"/>
      <c r="B814" s="336"/>
      <c r="C814" s="336"/>
      <c r="D814" s="336"/>
      <c r="E814" s="336"/>
      <c r="F814" s="336"/>
    </row>
    <row r="815" spans="1:6" x14ac:dyDescent="0.3">
      <c r="A815" s="336"/>
      <c r="B815" s="336"/>
      <c r="C815" s="336"/>
      <c r="D815" s="336"/>
      <c r="E815" s="336"/>
      <c r="F815" s="336"/>
    </row>
    <row r="816" spans="1:6" x14ac:dyDescent="0.3">
      <c r="A816" s="336"/>
      <c r="B816" s="336"/>
      <c r="C816" s="336"/>
      <c r="D816" s="336"/>
      <c r="E816" s="336"/>
      <c r="F816" s="336"/>
    </row>
    <row r="818" spans="1:6" ht="12" customHeight="1" thickBot="1" x14ac:dyDescent="0.35">
      <c r="A818" s="5" t="s">
        <v>85</v>
      </c>
    </row>
    <row r="819" spans="1:6" ht="15.6" thickTop="1" thickBot="1" x14ac:dyDescent="0.35">
      <c r="A819" s="270" t="s">
        <v>1</v>
      </c>
      <c r="B819" s="271" t="s">
        <v>2</v>
      </c>
      <c r="C819" s="271" t="s">
        <v>62</v>
      </c>
      <c r="D819" s="255" t="s">
        <v>4</v>
      </c>
      <c r="E819" s="255" t="s">
        <v>5</v>
      </c>
      <c r="F819" s="256" t="s">
        <v>6</v>
      </c>
    </row>
    <row r="820" spans="1:6" ht="15" thickTop="1" x14ac:dyDescent="0.3">
      <c r="A820" s="65" t="s">
        <v>567</v>
      </c>
      <c r="B820" s="69" t="s">
        <v>568</v>
      </c>
      <c r="C820" s="52" t="s">
        <v>569</v>
      </c>
      <c r="D820" s="13"/>
      <c r="E820" s="13">
        <v>26037958</v>
      </c>
      <c r="F820" s="239"/>
    </row>
    <row r="821" spans="1:6" x14ac:dyDescent="0.3">
      <c r="A821" s="65" t="s">
        <v>570</v>
      </c>
      <c r="B821" s="11" t="s">
        <v>571</v>
      </c>
      <c r="C821" s="52" t="s">
        <v>575</v>
      </c>
      <c r="D821" s="13"/>
      <c r="E821" s="13">
        <v>61985000</v>
      </c>
      <c r="F821" s="239"/>
    </row>
    <row r="822" spans="1:6" x14ac:dyDescent="0.3">
      <c r="A822" s="65" t="s">
        <v>570</v>
      </c>
      <c r="B822" s="11" t="s">
        <v>571</v>
      </c>
      <c r="C822" s="52" t="s">
        <v>575</v>
      </c>
      <c r="D822" s="13"/>
      <c r="E822" s="13">
        <v>108325200</v>
      </c>
      <c r="F822" s="294"/>
    </row>
    <row r="823" spans="1:6" x14ac:dyDescent="0.3">
      <c r="A823" s="65" t="s">
        <v>573</v>
      </c>
      <c r="B823" s="11" t="s">
        <v>574</v>
      </c>
      <c r="C823" s="18" t="s">
        <v>572</v>
      </c>
      <c r="D823" s="13"/>
      <c r="E823" s="13">
        <v>61985000</v>
      </c>
      <c r="F823" s="294"/>
    </row>
    <row r="824" spans="1:6" x14ac:dyDescent="0.3">
      <c r="A824" s="65" t="s">
        <v>573</v>
      </c>
      <c r="B824" s="11" t="s">
        <v>574</v>
      </c>
      <c r="C824" s="18" t="s">
        <v>572</v>
      </c>
      <c r="D824" s="13"/>
      <c r="E824" s="13">
        <v>115743187</v>
      </c>
      <c r="F824" s="294"/>
    </row>
    <row r="825" spans="1:6" ht="15" thickBot="1" x14ac:dyDescent="0.35">
      <c r="A825" s="93"/>
      <c r="B825" s="55"/>
      <c r="C825" s="36"/>
      <c r="D825" s="13"/>
      <c r="E825" s="13"/>
      <c r="F825" s="16"/>
    </row>
    <row r="826" spans="1:6" ht="15.6" thickTop="1" thickBot="1" x14ac:dyDescent="0.35">
      <c r="A826" s="29"/>
      <c r="B826" s="94"/>
      <c r="C826" s="7"/>
      <c r="D826" s="61">
        <f>SUM(D820:D825)</f>
        <v>0</v>
      </c>
      <c r="E826" s="13">
        <f>SUM(E820:E825)</f>
        <v>374076345</v>
      </c>
      <c r="F826" s="21">
        <f>SUM(D826-E826)</f>
        <v>-374076345</v>
      </c>
    </row>
    <row r="827" spans="1:6" ht="15" thickTop="1" x14ac:dyDescent="0.3">
      <c r="A827"/>
      <c r="D827" s="95"/>
      <c r="E827" s="95"/>
      <c r="F827" s="34"/>
    </row>
    <row r="828" spans="1:6" x14ac:dyDescent="0.3">
      <c r="A828"/>
      <c r="D828" s="95"/>
      <c r="E828" s="95"/>
      <c r="F828" s="34"/>
    </row>
    <row r="829" spans="1:6" x14ac:dyDescent="0.3">
      <c r="A829"/>
      <c r="B829" t="s">
        <v>688</v>
      </c>
      <c r="D829" s="95"/>
      <c r="E829" s="95"/>
      <c r="F829" s="34"/>
    </row>
    <row r="830" spans="1:6" x14ac:dyDescent="0.3">
      <c r="A830"/>
      <c r="D830" s="95"/>
      <c r="E830" s="95"/>
      <c r="F830" s="34"/>
    </row>
    <row r="831" spans="1:6" x14ac:dyDescent="0.3">
      <c r="A831"/>
      <c r="B831" s="13"/>
      <c r="D831" s="95"/>
      <c r="E831" s="95"/>
      <c r="F831" s="34"/>
    </row>
    <row r="832" spans="1:6" x14ac:dyDescent="0.3">
      <c r="A832"/>
      <c r="B832" s="13"/>
      <c r="D832" s="95"/>
      <c r="E832" s="95"/>
      <c r="F832" s="34"/>
    </row>
    <row r="833" spans="1:6" x14ac:dyDescent="0.3">
      <c r="A833"/>
      <c r="B833" s="13"/>
      <c r="D833" s="95"/>
      <c r="E833" s="95"/>
      <c r="F833" s="34"/>
    </row>
    <row r="834" spans="1:6" x14ac:dyDescent="0.3">
      <c r="A834"/>
      <c r="B834" s="13"/>
      <c r="D834" s="95"/>
      <c r="E834" s="95"/>
      <c r="F834" s="34"/>
    </row>
    <row r="835" spans="1:6" x14ac:dyDescent="0.3">
      <c r="A835"/>
      <c r="D835" s="95"/>
      <c r="E835" s="95"/>
      <c r="F835" s="34"/>
    </row>
    <row r="836" spans="1:6" x14ac:dyDescent="0.3">
      <c r="A836"/>
      <c r="D836" s="95"/>
      <c r="E836" s="95"/>
      <c r="F836" s="34"/>
    </row>
    <row r="837" spans="1:6" x14ac:dyDescent="0.3">
      <c r="A837"/>
      <c r="D837" s="95"/>
      <c r="E837" s="95"/>
      <c r="F837" s="34"/>
    </row>
    <row r="838" spans="1:6" x14ac:dyDescent="0.3">
      <c r="A838"/>
      <c r="D838" s="95"/>
      <c r="E838" s="95"/>
      <c r="F838" s="34"/>
    </row>
    <row r="839" spans="1:6" x14ac:dyDescent="0.3">
      <c r="A839" s="194"/>
      <c r="D839" s="95"/>
      <c r="E839" s="95"/>
      <c r="F839" s="34"/>
    </row>
    <row r="840" spans="1:6" x14ac:dyDescent="0.3">
      <c r="A840" s="194"/>
      <c r="D840" s="95"/>
      <c r="E840" s="95"/>
      <c r="F840" s="34"/>
    </row>
    <row r="841" spans="1:6" x14ac:dyDescent="0.3">
      <c r="A841" s="194"/>
      <c r="D841" s="95"/>
      <c r="E841" s="95"/>
      <c r="F841" s="34"/>
    </row>
    <row r="842" spans="1:6" x14ac:dyDescent="0.3">
      <c r="A842" s="93"/>
      <c r="D842" s="95"/>
      <c r="E842" s="95"/>
      <c r="F842" s="34"/>
    </row>
    <row r="843" spans="1:6" x14ac:dyDescent="0.3">
      <c r="D843" s="95"/>
      <c r="E843" s="95"/>
      <c r="F843" s="34"/>
    </row>
    <row r="844" spans="1:6" x14ac:dyDescent="0.3">
      <c r="D844" s="95"/>
      <c r="E844" s="95"/>
      <c r="F844" s="34"/>
    </row>
    <row r="845" spans="1:6" x14ac:dyDescent="0.3">
      <c r="D845" s="95"/>
      <c r="E845" s="95"/>
      <c r="F845" s="34"/>
    </row>
    <row r="846" spans="1:6" x14ac:dyDescent="0.3">
      <c r="D846" s="95"/>
      <c r="E846" s="95"/>
      <c r="F846" s="34"/>
    </row>
    <row r="847" spans="1:6" x14ac:dyDescent="0.3">
      <c r="D847" s="95"/>
      <c r="E847" s="95"/>
      <c r="F847" s="34"/>
    </row>
    <row r="848" spans="1:6" x14ac:dyDescent="0.3">
      <c r="D848" s="95"/>
      <c r="E848" s="95"/>
      <c r="F848" s="34"/>
    </row>
    <row r="849" spans="4:6" x14ac:dyDescent="0.3">
      <c r="D849" s="95"/>
      <c r="E849" s="95"/>
      <c r="F849" s="34"/>
    </row>
    <row r="850" spans="4:6" x14ac:dyDescent="0.3">
      <c r="D850" s="95"/>
      <c r="E850" s="95"/>
      <c r="F850" s="34"/>
    </row>
    <row r="851" spans="4:6" x14ac:dyDescent="0.3">
      <c r="D851" s="95"/>
      <c r="E851" s="95"/>
      <c r="F851" s="34"/>
    </row>
    <row r="852" spans="4:6" x14ac:dyDescent="0.3">
      <c r="D852" s="95"/>
      <c r="E852" s="95"/>
      <c r="F852" s="34"/>
    </row>
    <row r="853" spans="4:6" x14ac:dyDescent="0.3">
      <c r="D853" s="95"/>
      <c r="E853" s="95"/>
      <c r="F853" s="34"/>
    </row>
    <row r="854" spans="4:6" x14ac:dyDescent="0.3">
      <c r="D854" s="95"/>
      <c r="E854" s="95"/>
      <c r="F854" s="34"/>
    </row>
    <row r="855" spans="4:6" x14ac:dyDescent="0.3">
      <c r="D855" s="95"/>
      <c r="E855" s="95"/>
      <c r="F855" s="34"/>
    </row>
    <row r="856" spans="4:6" x14ac:dyDescent="0.3">
      <c r="D856" s="95"/>
      <c r="E856" s="95"/>
      <c r="F856" s="34"/>
    </row>
    <row r="857" spans="4:6" x14ac:dyDescent="0.3">
      <c r="D857" s="95"/>
      <c r="E857" s="95"/>
      <c r="F857" s="34"/>
    </row>
    <row r="858" spans="4:6" x14ac:dyDescent="0.3">
      <c r="D858" s="95"/>
      <c r="E858" s="95"/>
      <c r="F858" s="34"/>
    </row>
    <row r="859" spans="4:6" x14ac:dyDescent="0.3">
      <c r="D859" s="95"/>
      <c r="E859" s="95"/>
      <c r="F859" s="34"/>
    </row>
    <row r="860" spans="4:6" x14ac:dyDescent="0.3">
      <c r="D860" s="95"/>
      <c r="E860" s="95"/>
      <c r="F860" s="34"/>
    </row>
    <row r="861" spans="4:6" x14ac:dyDescent="0.3">
      <c r="D861" s="95"/>
      <c r="E861" s="95"/>
      <c r="F861" s="34"/>
    </row>
    <row r="862" spans="4:6" x14ac:dyDescent="0.3">
      <c r="D862" s="95"/>
      <c r="E862" s="95"/>
      <c r="F862" s="34"/>
    </row>
    <row r="863" spans="4:6" x14ac:dyDescent="0.3">
      <c r="D863" s="95"/>
      <c r="E863" s="95"/>
      <c r="F863" s="34"/>
    </row>
    <row r="864" spans="4:6" x14ac:dyDescent="0.3">
      <c r="D864" s="95"/>
      <c r="E864" s="95"/>
      <c r="F864" s="34"/>
    </row>
    <row r="865" spans="1:6" x14ac:dyDescent="0.3">
      <c r="D865" s="95"/>
      <c r="E865" s="95"/>
      <c r="F865" s="34"/>
    </row>
    <row r="866" spans="1:6" x14ac:dyDescent="0.3">
      <c r="D866" s="95"/>
      <c r="E866" s="95"/>
      <c r="F866" s="34"/>
    </row>
    <row r="867" spans="1:6" x14ac:dyDescent="0.3">
      <c r="D867" s="95"/>
      <c r="E867" s="95"/>
      <c r="F867" s="34"/>
    </row>
    <row r="868" spans="1:6" x14ac:dyDescent="0.3">
      <c r="D868" s="95"/>
      <c r="E868" s="95"/>
      <c r="F868" s="34"/>
    </row>
    <row r="869" spans="1:6" x14ac:dyDescent="0.3">
      <c r="D869" s="95"/>
      <c r="E869" s="95"/>
      <c r="F869" s="34"/>
    </row>
    <row r="870" spans="1:6" x14ac:dyDescent="0.3">
      <c r="D870" s="95"/>
      <c r="E870" s="95"/>
      <c r="F870" s="34"/>
    </row>
    <row r="871" spans="1:6" x14ac:dyDescent="0.3">
      <c r="D871" s="95"/>
      <c r="E871" s="95"/>
      <c r="F871" s="34"/>
    </row>
    <row r="872" spans="1:6" x14ac:dyDescent="0.3">
      <c r="D872" s="95"/>
      <c r="E872" s="95"/>
      <c r="F872" s="34"/>
    </row>
    <row r="873" spans="1:6" x14ac:dyDescent="0.3">
      <c r="D873" s="95"/>
      <c r="E873" s="95"/>
      <c r="F873" s="34"/>
    </row>
    <row r="875" spans="1:6" x14ac:dyDescent="0.3">
      <c r="A875" s="335" t="s">
        <v>300</v>
      </c>
      <c r="B875" s="336"/>
      <c r="C875" s="336"/>
      <c r="D875" s="336"/>
      <c r="E875" s="336"/>
      <c r="F875" s="336"/>
    </row>
    <row r="876" spans="1:6" x14ac:dyDescent="0.3">
      <c r="A876" s="336"/>
      <c r="B876" s="336"/>
      <c r="C876" s="336"/>
      <c r="D876" s="336"/>
      <c r="E876" s="336"/>
      <c r="F876" s="336"/>
    </row>
    <row r="877" spans="1:6" x14ac:dyDescent="0.3">
      <c r="A877" s="336"/>
      <c r="B877" s="336"/>
      <c r="C877" s="336"/>
      <c r="D877" s="336"/>
      <c r="E877" s="336"/>
      <c r="F877" s="336"/>
    </row>
    <row r="878" spans="1:6" x14ac:dyDescent="0.3">
      <c r="A878" s="336"/>
      <c r="B878" s="336"/>
      <c r="C878" s="336"/>
      <c r="D878" s="336"/>
      <c r="E878" s="336"/>
      <c r="F878" s="336"/>
    </row>
    <row r="879" spans="1:6" x14ac:dyDescent="0.3">
      <c r="A879" s="336"/>
      <c r="B879" s="336"/>
      <c r="C879" s="336"/>
      <c r="D879" s="336"/>
      <c r="E879" s="336"/>
      <c r="F879" s="336"/>
    </row>
    <row r="880" spans="1:6" x14ac:dyDescent="0.3">
      <c r="A880" s="336"/>
      <c r="B880" s="336"/>
      <c r="C880" s="336"/>
      <c r="D880" s="336"/>
      <c r="E880" s="336"/>
      <c r="F880" s="336"/>
    </row>
    <row r="882" spans="1:6" ht="12" customHeight="1" thickBot="1" x14ac:dyDescent="0.35">
      <c r="A882" s="5" t="s">
        <v>86</v>
      </c>
    </row>
    <row r="883" spans="1:6" ht="15.6" thickTop="1" thickBot="1" x14ac:dyDescent="0.35">
      <c r="A883" s="6" t="s">
        <v>1</v>
      </c>
      <c r="B883" s="7" t="s">
        <v>2</v>
      </c>
      <c r="C883" s="7" t="s">
        <v>62</v>
      </c>
      <c r="D883" s="8" t="s">
        <v>4</v>
      </c>
      <c r="E883" s="8" t="s">
        <v>5</v>
      </c>
      <c r="F883" s="9" t="s">
        <v>6</v>
      </c>
    </row>
    <row r="884" spans="1:6" ht="15.6" thickTop="1" thickBot="1" x14ac:dyDescent="0.35">
      <c r="A884" s="6" t="s">
        <v>373</v>
      </c>
      <c r="B884" s="69" t="s">
        <v>689</v>
      </c>
      <c r="C884" s="52" t="s">
        <v>360</v>
      </c>
      <c r="D884" s="13"/>
      <c r="E884" s="13">
        <v>185006</v>
      </c>
      <c r="F884" s="15"/>
    </row>
    <row r="885" spans="1:6" ht="15.6" thickTop="1" thickBot="1" x14ac:dyDescent="0.35">
      <c r="A885" s="65" t="s">
        <v>698</v>
      </c>
      <c r="B885" s="11" t="s">
        <v>689</v>
      </c>
      <c r="C885" s="18"/>
      <c r="D885" s="13"/>
      <c r="E885" s="13">
        <v>83364073.790000007</v>
      </c>
      <c r="F885" s="16"/>
    </row>
    <row r="886" spans="1:6" ht="15.6" thickTop="1" thickBot="1" x14ac:dyDescent="0.35">
      <c r="A886" s="35"/>
      <c r="B886" s="19"/>
      <c r="C886" s="7"/>
      <c r="D886" s="20">
        <f ca="1">SUM(D884:D2345)</f>
        <v>0</v>
      </c>
      <c r="E886" s="20">
        <f ca="1">SUM(E884:E2345)</f>
        <v>83549079.790000007</v>
      </c>
      <c r="F886" s="21">
        <f ca="1">SUM(D886-E886)</f>
        <v>-83549079.790000007</v>
      </c>
    </row>
    <row r="887" spans="1:6" ht="15" thickTop="1" x14ac:dyDescent="0.3">
      <c r="A887"/>
      <c r="D887" s="34"/>
      <c r="E887" s="34"/>
      <c r="F887" s="34"/>
    </row>
    <row r="888" spans="1:6" x14ac:dyDescent="0.3">
      <c r="A888"/>
      <c r="D888" s="34"/>
      <c r="E888" s="34"/>
      <c r="F888" s="34"/>
    </row>
    <row r="889" spans="1:6" x14ac:dyDescent="0.3">
      <c r="A889"/>
      <c r="D889" s="34"/>
      <c r="E889" s="34"/>
      <c r="F889" s="34"/>
    </row>
    <row r="890" spans="1:6" x14ac:dyDescent="0.3">
      <c r="A890"/>
      <c r="D890" s="34"/>
      <c r="E890" s="34"/>
      <c r="F890" s="34"/>
    </row>
    <row r="891" spans="1:6" x14ac:dyDescent="0.3">
      <c r="A891"/>
      <c r="D891" s="34"/>
      <c r="E891" s="34"/>
      <c r="F891" s="34"/>
    </row>
    <row r="892" spans="1:6" x14ac:dyDescent="0.3">
      <c r="A892"/>
      <c r="D892" s="34"/>
      <c r="E892" s="34"/>
      <c r="F892" s="34"/>
    </row>
    <row r="893" spans="1:6" x14ac:dyDescent="0.3">
      <c r="A893"/>
      <c r="D893" s="34"/>
      <c r="E893" s="34"/>
      <c r="F893" s="34"/>
    </row>
    <row r="894" spans="1:6" x14ac:dyDescent="0.3">
      <c r="A894"/>
      <c r="D894" s="34"/>
      <c r="E894" s="34"/>
      <c r="F894" s="34"/>
    </row>
    <row r="895" spans="1:6" x14ac:dyDescent="0.3">
      <c r="A895"/>
      <c r="D895" s="34"/>
      <c r="E895" s="34"/>
      <c r="F895" s="34"/>
    </row>
    <row r="896" spans="1:6" x14ac:dyDescent="0.3">
      <c r="A896"/>
      <c r="D896" s="34"/>
      <c r="E896" s="34"/>
      <c r="F896" s="34"/>
    </row>
    <row r="897" spans="1:6" x14ac:dyDescent="0.3">
      <c r="A897"/>
      <c r="D897" s="34"/>
      <c r="E897" s="34"/>
      <c r="F897" s="34"/>
    </row>
    <row r="898" spans="1:6" x14ac:dyDescent="0.3">
      <c r="A898"/>
      <c r="D898" s="34"/>
      <c r="E898" s="34"/>
      <c r="F898" s="34"/>
    </row>
    <row r="899" spans="1:6" x14ac:dyDescent="0.3">
      <c r="D899" s="34"/>
      <c r="E899" s="34"/>
      <c r="F899" s="34"/>
    </row>
    <row r="900" spans="1:6" x14ac:dyDescent="0.3">
      <c r="D900" s="34"/>
      <c r="E900" s="34"/>
      <c r="F900" s="34"/>
    </row>
    <row r="901" spans="1:6" x14ac:dyDescent="0.3">
      <c r="D901" s="34"/>
      <c r="E901" s="34"/>
      <c r="F901" s="34"/>
    </row>
    <row r="902" spans="1:6" x14ac:dyDescent="0.3">
      <c r="D902" s="34"/>
      <c r="E902" s="34"/>
      <c r="F902" s="34"/>
    </row>
    <row r="903" spans="1:6" x14ac:dyDescent="0.3">
      <c r="D903" s="34"/>
      <c r="E903" s="34"/>
      <c r="F903" s="34"/>
    </row>
    <row r="904" spans="1:6" x14ac:dyDescent="0.3">
      <c r="D904" s="34"/>
      <c r="E904" s="34"/>
      <c r="F904" s="34"/>
    </row>
    <row r="905" spans="1:6" x14ac:dyDescent="0.3">
      <c r="D905" s="34"/>
      <c r="E905" s="34"/>
      <c r="F905" s="34"/>
    </row>
    <row r="906" spans="1:6" x14ac:dyDescent="0.3">
      <c r="D906" s="34"/>
      <c r="E906" s="34"/>
      <c r="F906" s="34"/>
    </row>
    <row r="907" spans="1:6" x14ac:dyDescent="0.3">
      <c r="D907" s="34"/>
      <c r="E907" s="34"/>
      <c r="F907" s="34"/>
    </row>
    <row r="908" spans="1:6" x14ac:dyDescent="0.3">
      <c r="D908" s="34"/>
      <c r="E908" s="34"/>
      <c r="F908" s="34"/>
    </row>
    <row r="909" spans="1:6" x14ac:dyDescent="0.3">
      <c r="D909" s="34"/>
      <c r="E909" s="34"/>
      <c r="F909" s="34"/>
    </row>
    <row r="910" spans="1:6" x14ac:dyDescent="0.3">
      <c r="D910" s="34"/>
      <c r="E910" s="34"/>
      <c r="F910" s="34"/>
    </row>
    <row r="911" spans="1:6" x14ac:dyDescent="0.3">
      <c r="D911" s="34"/>
      <c r="E911" s="34"/>
      <c r="F911" s="34"/>
    </row>
    <row r="912" spans="1:6" x14ac:dyDescent="0.3">
      <c r="D912" s="34"/>
      <c r="E912" s="34"/>
      <c r="F912" s="34"/>
    </row>
    <row r="913" spans="4:6" x14ac:dyDescent="0.3">
      <c r="D913" s="34"/>
      <c r="E913" s="34"/>
      <c r="F913" s="34"/>
    </row>
    <row r="914" spans="4:6" x14ac:dyDescent="0.3">
      <c r="D914" s="34"/>
      <c r="E914" s="34"/>
      <c r="F914" s="34"/>
    </row>
    <row r="915" spans="4:6" x14ac:dyDescent="0.3">
      <c r="D915" s="34"/>
      <c r="E915" s="34"/>
      <c r="F915" s="34"/>
    </row>
    <row r="916" spans="4:6" x14ac:dyDescent="0.3">
      <c r="D916" s="34"/>
      <c r="E916" s="34"/>
      <c r="F916" s="34"/>
    </row>
    <row r="917" spans="4:6" x14ac:dyDescent="0.3">
      <c r="D917" s="34"/>
      <c r="E917" s="34"/>
      <c r="F917" s="34"/>
    </row>
    <row r="918" spans="4:6" x14ac:dyDescent="0.3">
      <c r="D918" s="34"/>
      <c r="E918" s="34"/>
      <c r="F918" s="34"/>
    </row>
    <row r="919" spans="4:6" x14ac:dyDescent="0.3">
      <c r="D919" s="34"/>
      <c r="E919" s="34"/>
      <c r="F919" s="34"/>
    </row>
    <row r="920" spans="4:6" x14ac:dyDescent="0.3">
      <c r="D920" s="34"/>
      <c r="E920" s="34"/>
      <c r="F920" s="34"/>
    </row>
    <row r="921" spans="4:6" x14ac:dyDescent="0.3">
      <c r="D921" s="34"/>
      <c r="E921" s="34"/>
      <c r="F921" s="34"/>
    </row>
    <row r="922" spans="4:6" x14ac:dyDescent="0.3">
      <c r="D922" s="34"/>
      <c r="E922" s="34"/>
      <c r="F922" s="34"/>
    </row>
    <row r="923" spans="4:6" x14ac:dyDescent="0.3">
      <c r="D923" s="34"/>
      <c r="E923" s="34"/>
      <c r="F923" s="34"/>
    </row>
    <row r="924" spans="4:6" x14ac:dyDescent="0.3">
      <c r="D924" s="34"/>
      <c r="E924" s="34"/>
      <c r="F924" s="34"/>
    </row>
    <row r="925" spans="4:6" x14ac:dyDescent="0.3">
      <c r="D925" s="34"/>
      <c r="E925" s="34"/>
      <c r="F925" s="34"/>
    </row>
    <row r="926" spans="4:6" x14ac:dyDescent="0.3">
      <c r="D926" s="34"/>
      <c r="E926" s="34"/>
      <c r="F926" s="34"/>
    </row>
    <row r="927" spans="4:6" x14ac:dyDescent="0.3">
      <c r="D927" s="34"/>
      <c r="E927" s="34"/>
      <c r="F927" s="34"/>
    </row>
    <row r="928" spans="4:6" x14ac:dyDescent="0.3">
      <c r="D928" s="34"/>
      <c r="E928" s="34"/>
      <c r="F928" s="34"/>
    </row>
    <row r="929" spans="1:6" x14ac:dyDescent="0.3">
      <c r="D929" s="34"/>
      <c r="E929" s="34"/>
      <c r="F929" s="34"/>
    </row>
    <row r="930" spans="1:6" x14ac:dyDescent="0.3">
      <c r="D930" s="34"/>
      <c r="E930" s="34"/>
      <c r="F930" s="34"/>
    </row>
    <row r="931" spans="1:6" x14ac:dyDescent="0.3">
      <c r="D931" s="34"/>
      <c r="E931" s="34"/>
      <c r="F931" s="34"/>
    </row>
    <row r="932" spans="1:6" x14ac:dyDescent="0.3">
      <c r="D932" s="34"/>
      <c r="E932" s="34"/>
      <c r="F932" s="34"/>
    </row>
    <row r="933" spans="1:6" x14ac:dyDescent="0.3">
      <c r="D933" s="34"/>
      <c r="E933" s="34"/>
      <c r="F933" s="34"/>
    </row>
    <row r="934" spans="1:6" x14ac:dyDescent="0.3">
      <c r="D934" s="34"/>
      <c r="E934" s="34"/>
      <c r="F934" s="34"/>
    </row>
    <row r="935" spans="1:6" x14ac:dyDescent="0.3">
      <c r="D935" s="34"/>
      <c r="E935" s="34"/>
      <c r="F935" s="34"/>
    </row>
    <row r="936" spans="1:6" x14ac:dyDescent="0.3">
      <c r="D936" s="34"/>
      <c r="E936" s="34"/>
      <c r="F936" s="34"/>
    </row>
    <row r="937" spans="1:6" x14ac:dyDescent="0.3">
      <c r="D937" s="34"/>
      <c r="E937" s="34"/>
      <c r="F937" s="34"/>
    </row>
    <row r="938" spans="1:6" x14ac:dyDescent="0.3">
      <c r="D938" s="34"/>
      <c r="E938" s="34"/>
      <c r="F938" s="34"/>
    </row>
    <row r="939" spans="1:6" x14ac:dyDescent="0.3">
      <c r="A939" s="335" t="s">
        <v>302</v>
      </c>
      <c r="B939" s="336"/>
      <c r="C939" s="336"/>
      <c r="D939" s="336"/>
      <c r="E939" s="336"/>
      <c r="F939" s="336"/>
    </row>
    <row r="940" spans="1:6" x14ac:dyDescent="0.3">
      <c r="A940" s="336"/>
      <c r="B940" s="336"/>
      <c r="C940" s="336"/>
      <c r="D940" s="336"/>
      <c r="E940" s="336"/>
      <c r="F940" s="336"/>
    </row>
    <row r="941" spans="1:6" x14ac:dyDescent="0.3">
      <c r="A941" s="336"/>
      <c r="B941" s="336"/>
      <c r="C941" s="336"/>
      <c r="D941" s="336"/>
      <c r="E941" s="336"/>
      <c r="F941" s="336"/>
    </row>
    <row r="942" spans="1:6" x14ac:dyDescent="0.3">
      <c r="A942" s="336"/>
      <c r="B942" s="336"/>
      <c r="C942" s="336"/>
      <c r="D942" s="336"/>
      <c r="E942" s="336"/>
      <c r="F942" s="336"/>
    </row>
    <row r="943" spans="1:6" x14ac:dyDescent="0.3">
      <c r="A943" s="336"/>
      <c r="B943" s="336"/>
      <c r="C943" s="336"/>
      <c r="D943" s="336"/>
      <c r="E943" s="336"/>
      <c r="F943" s="336"/>
    </row>
    <row r="944" spans="1:6" x14ac:dyDescent="0.3">
      <c r="A944" s="336"/>
      <c r="B944" s="336"/>
      <c r="C944" s="336"/>
      <c r="D944" s="336"/>
      <c r="E944" s="336"/>
      <c r="F944" s="336"/>
    </row>
    <row r="946" spans="1:6" ht="12" customHeight="1" thickBot="1" x14ac:dyDescent="0.35">
      <c r="A946" s="5" t="s">
        <v>87</v>
      </c>
    </row>
    <row r="947" spans="1:6" ht="15.6" thickTop="1" thickBot="1" x14ac:dyDescent="0.35">
      <c r="A947" s="270" t="s">
        <v>1</v>
      </c>
      <c r="B947" s="271" t="s">
        <v>2</v>
      </c>
      <c r="C947" s="271" t="s">
        <v>62</v>
      </c>
      <c r="D947" s="255" t="s">
        <v>4</v>
      </c>
      <c r="E947" s="255" t="s">
        <v>5</v>
      </c>
      <c r="F947" s="256" t="s">
        <v>6</v>
      </c>
    </row>
    <row r="948" spans="1:6" ht="15.6" thickTop="1" thickBot="1" x14ac:dyDescent="0.35">
      <c r="A948" s="99"/>
      <c r="B948" s="100"/>
      <c r="C948" s="12"/>
      <c r="D948" s="14"/>
      <c r="E948" s="14"/>
      <c r="F948" s="15"/>
    </row>
    <row r="949" spans="1:6" ht="15.6" thickTop="1" thickBot="1" x14ac:dyDescent="0.35">
      <c r="A949" s="65"/>
      <c r="B949" s="69"/>
      <c r="C949" s="12"/>
      <c r="D949" s="13"/>
      <c r="E949" s="13"/>
      <c r="F949" s="16"/>
    </row>
    <row r="950" spans="1:6" ht="15.6" thickTop="1" thickBot="1" x14ac:dyDescent="0.35">
      <c r="A950" s="65"/>
      <c r="B950" s="101"/>
      <c r="C950" s="12"/>
      <c r="D950" s="13"/>
      <c r="E950" s="13"/>
      <c r="F950" s="16"/>
    </row>
    <row r="951" spans="1:6" ht="15.6" thickTop="1" thickBot="1" x14ac:dyDescent="0.35">
      <c r="A951" s="65"/>
      <c r="B951" s="64"/>
      <c r="C951" s="12"/>
      <c r="D951" s="13"/>
      <c r="E951" s="13"/>
      <c r="F951" s="16"/>
    </row>
    <row r="952" spans="1:6" ht="15.6" thickTop="1" thickBot="1" x14ac:dyDescent="0.35">
      <c r="A952" s="65"/>
      <c r="B952" s="69"/>
      <c r="C952" s="12"/>
      <c r="D952" s="13"/>
      <c r="E952" s="13"/>
      <c r="F952" s="16"/>
    </row>
    <row r="953" spans="1:6" ht="15.6" thickTop="1" thickBot="1" x14ac:dyDescent="0.35">
      <c r="A953" s="65"/>
      <c r="B953" s="69"/>
      <c r="C953" s="12"/>
      <c r="D953" s="13"/>
      <c r="E953" s="13"/>
      <c r="F953" s="16"/>
    </row>
    <row r="954" spans="1:6" ht="15" thickTop="1" x14ac:dyDescent="0.3">
      <c r="A954" s="65"/>
      <c r="B954" s="69"/>
      <c r="C954" s="12"/>
      <c r="D954" s="13"/>
      <c r="E954" s="13"/>
      <c r="F954" s="16"/>
    </row>
    <row r="955" spans="1:6" x14ac:dyDescent="0.3">
      <c r="A955" s="17"/>
      <c r="B955" s="11"/>
      <c r="C955" s="18"/>
      <c r="D955" s="13"/>
      <c r="E955" s="13"/>
      <c r="F955" s="16"/>
    </row>
    <row r="956" spans="1:6" x14ac:dyDescent="0.3">
      <c r="A956" s="17"/>
      <c r="B956" s="11"/>
      <c r="C956" s="18"/>
      <c r="D956" s="13"/>
      <c r="E956" s="13"/>
      <c r="F956" s="16"/>
    </row>
    <row r="957" spans="1:6" x14ac:dyDescent="0.3">
      <c r="A957" s="17"/>
      <c r="B957" s="11"/>
      <c r="C957" s="18"/>
      <c r="D957" s="13"/>
      <c r="E957" s="13"/>
      <c r="F957" s="16"/>
    </row>
    <row r="958" spans="1:6" x14ac:dyDescent="0.3">
      <c r="A958" s="17"/>
      <c r="B958" s="11"/>
      <c r="C958" s="18"/>
      <c r="D958" s="13"/>
      <c r="E958" s="13"/>
      <c r="F958" s="16"/>
    </row>
    <row r="959" spans="1:6" x14ac:dyDescent="0.3">
      <c r="A959" s="17"/>
      <c r="B959" s="11"/>
      <c r="C959" s="18"/>
      <c r="D959" s="13"/>
      <c r="E959" s="13"/>
      <c r="F959" s="16"/>
    </row>
    <row r="960" spans="1:6" x14ac:dyDescent="0.3">
      <c r="A960" s="17"/>
      <c r="B960" s="11"/>
      <c r="C960" s="18"/>
      <c r="D960" s="13"/>
      <c r="E960" s="13"/>
      <c r="F960" s="16"/>
    </row>
    <row r="961" spans="1:6" x14ac:dyDescent="0.3">
      <c r="A961" s="17"/>
      <c r="B961" s="11"/>
      <c r="C961" s="18"/>
      <c r="D961" s="13"/>
      <c r="E961" s="13"/>
      <c r="F961" s="16"/>
    </row>
    <row r="962" spans="1:6" x14ac:dyDescent="0.3">
      <c r="A962" s="17"/>
      <c r="B962" s="11"/>
      <c r="C962" s="18"/>
      <c r="D962" s="13"/>
      <c r="E962" s="13"/>
      <c r="F962" s="16"/>
    </row>
    <row r="963" spans="1:6" x14ac:dyDescent="0.3">
      <c r="A963" s="17"/>
      <c r="B963" s="53"/>
      <c r="C963" s="54"/>
      <c r="D963" s="13"/>
      <c r="E963" s="13"/>
      <c r="F963" s="16"/>
    </row>
    <row r="964" spans="1:6" x14ac:dyDescent="0.3">
      <c r="A964" s="17"/>
      <c r="B964" s="55"/>
      <c r="C964" s="36"/>
      <c r="D964" s="13"/>
      <c r="E964" s="13"/>
      <c r="F964" s="16"/>
    </row>
    <row r="965" spans="1:6" x14ac:dyDescent="0.3">
      <c r="A965" s="35"/>
      <c r="B965" s="55"/>
      <c r="C965" s="36"/>
      <c r="D965" s="13"/>
      <c r="E965" s="13"/>
      <c r="F965" s="16"/>
    </row>
    <row r="966" spans="1:6" ht="15" thickBot="1" x14ac:dyDescent="0.35">
      <c r="A966" s="35"/>
      <c r="B966" s="55"/>
      <c r="C966" s="36"/>
      <c r="D966" s="13"/>
      <c r="E966" s="13"/>
      <c r="F966" s="16"/>
    </row>
    <row r="967" spans="1:6" ht="15.6" thickTop="1" thickBot="1" x14ac:dyDescent="0.35">
      <c r="A967" s="6"/>
      <c r="B967" s="19"/>
      <c r="C967" s="7"/>
      <c r="D967" s="102">
        <f>SUM(D948:D966)</f>
        <v>0</v>
      </c>
      <c r="E967" s="20">
        <f>SUM(E948:E966)</f>
        <v>0</v>
      </c>
      <c r="F967" s="21">
        <f>SUM(D967-E967)</f>
        <v>0</v>
      </c>
    </row>
    <row r="968" spans="1:6" ht="15" thickTop="1" x14ac:dyDescent="0.3">
      <c r="A968"/>
      <c r="E968" s="34"/>
      <c r="F968" s="34"/>
    </row>
    <row r="969" spans="1:6" x14ac:dyDescent="0.3">
      <c r="A969"/>
      <c r="E969" s="34"/>
      <c r="F969" s="34"/>
    </row>
    <row r="970" spans="1:6" x14ac:dyDescent="0.3">
      <c r="A970"/>
      <c r="E970" s="34"/>
      <c r="F970" s="34"/>
    </row>
    <row r="971" spans="1:6" x14ac:dyDescent="0.3">
      <c r="A971"/>
      <c r="E971" s="34"/>
      <c r="F971" s="34"/>
    </row>
    <row r="972" spans="1:6" x14ac:dyDescent="0.3">
      <c r="A972"/>
      <c r="E972" s="34"/>
      <c r="F972" s="34"/>
    </row>
    <row r="973" spans="1:6" x14ac:dyDescent="0.3">
      <c r="A973"/>
      <c r="E973" s="34"/>
      <c r="F973" s="34"/>
    </row>
    <row r="974" spans="1:6" x14ac:dyDescent="0.3">
      <c r="A974"/>
      <c r="E974" s="34"/>
      <c r="F974" s="34"/>
    </row>
    <row r="975" spans="1:6" x14ac:dyDescent="0.3">
      <c r="A975"/>
      <c r="E975" s="34"/>
      <c r="F975" s="34"/>
    </row>
    <row r="976" spans="1:6" x14ac:dyDescent="0.3">
      <c r="A976"/>
      <c r="E976" s="34"/>
      <c r="F976" s="34"/>
    </row>
    <row r="977" spans="1:6" x14ac:dyDescent="0.3">
      <c r="A977"/>
      <c r="E977" s="34"/>
      <c r="F977" s="34"/>
    </row>
    <row r="978" spans="1:6" x14ac:dyDescent="0.3">
      <c r="A978"/>
      <c r="E978" s="34"/>
      <c r="F978" s="34"/>
    </row>
    <row r="979" spans="1:6" x14ac:dyDescent="0.3">
      <c r="A979"/>
      <c r="E979" s="34"/>
      <c r="F979" s="34"/>
    </row>
    <row r="980" spans="1:6" x14ac:dyDescent="0.3">
      <c r="A980"/>
      <c r="E980" s="34"/>
      <c r="F980" s="34"/>
    </row>
    <row r="981" spans="1:6" x14ac:dyDescent="0.3">
      <c r="A981"/>
      <c r="E981" s="34"/>
      <c r="F981" s="34"/>
    </row>
    <row r="982" spans="1:6" x14ac:dyDescent="0.3">
      <c r="A982"/>
      <c r="E982" s="34"/>
      <c r="F982" s="34"/>
    </row>
    <row r="983" spans="1:6" x14ac:dyDescent="0.3">
      <c r="A983"/>
      <c r="E983" s="34"/>
      <c r="F983" s="34"/>
    </row>
    <row r="984" spans="1:6" x14ac:dyDescent="0.3">
      <c r="A984"/>
      <c r="E984" s="34"/>
      <c r="F984" s="34"/>
    </row>
    <row r="985" spans="1:6" x14ac:dyDescent="0.3">
      <c r="A985"/>
      <c r="E985" s="34"/>
      <c r="F985" s="34"/>
    </row>
    <row r="986" spans="1:6" x14ac:dyDescent="0.3">
      <c r="A986"/>
      <c r="E986" s="34"/>
      <c r="F986" s="34"/>
    </row>
    <row r="987" spans="1:6" x14ac:dyDescent="0.3">
      <c r="A987"/>
      <c r="E987" s="34"/>
      <c r="F987" s="34"/>
    </row>
    <row r="988" spans="1:6" x14ac:dyDescent="0.3">
      <c r="A988"/>
      <c r="E988" s="34"/>
      <c r="F988" s="34"/>
    </row>
    <row r="989" spans="1:6" x14ac:dyDescent="0.3">
      <c r="A989"/>
      <c r="E989" s="34"/>
      <c r="F989" s="34"/>
    </row>
    <row r="990" spans="1:6" x14ac:dyDescent="0.3">
      <c r="E990" s="34"/>
      <c r="F990" s="34"/>
    </row>
    <row r="991" spans="1:6" x14ac:dyDescent="0.3">
      <c r="E991" s="34"/>
      <c r="F991" s="34"/>
    </row>
    <row r="992" spans="1:6" x14ac:dyDescent="0.3">
      <c r="E992" s="34"/>
      <c r="F992" s="34"/>
    </row>
    <row r="993" spans="1:6" x14ac:dyDescent="0.3">
      <c r="E993" s="34"/>
      <c r="F993" s="34"/>
    </row>
    <row r="994" spans="1:6" x14ac:dyDescent="0.3">
      <c r="E994" s="34"/>
      <c r="F994" s="34"/>
    </row>
    <row r="995" spans="1:6" x14ac:dyDescent="0.3">
      <c r="E995" s="34"/>
      <c r="F995" s="34"/>
    </row>
    <row r="996" spans="1:6" x14ac:dyDescent="0.3">
      <c r="E996" s="34"/>
      <c r="F996" s="34"/>
    </row>
    <row r="997" spans="1:6" x14ac:dyDescent="0.3">
      <c r="E997" s="34"/>
      <c r="F997" s="34"/>
    </row>
    <row r="998" spans="1:6" x14ac:dyDescent="0.3">
      <c r="E998" s="34"/>
      <c r="F998" s="34"/>
    </row>
    <row r="999" spans="1:6" x14ac:dyDescent="0.3">
      <c r="E999" s="34"/>
      <c r="F999" s="34"/>
    </row>
    <row r="1000" spans="1:6" x14ac:dyDescent="0.3">
      <c r="E1000" s="34"/>
      <c r="F1000" s="34"/>
    </row>
    <row r="1001" spans="1:6" x14ac:dyDescent="0.3">
      <c r="E1001" s="34"/>
      <c r="F1001" s="34"/>
    </row>
    <row r="1002" spans="1:6" x14ac:dyDescent="0.3">
      <c r="A1002" s="335" t="s">
        <v>303</v>
      </c>
      <c r="B1002" s="336"/>
      <c r="C1002" s="336"/>
      <c r="D1002" s="336"/>
      <c r="E1002" s="336"/>
      <c r="F1002" s="336"/>
    </row>
    <row r="1003" spans="1:6" x14ac:dyDescent="0.3">
      <c r="A1003" s="336"/>
      <c r="B1003" s="336"/>
      <c r="C1003" s="336"/>
      <c r="D1003" s="336"/>
      <c r="E1003" s="336"/>
      <c r="F1003" s="336"/>
    </row>
    <row r="1004" spans="1:6" x14ac:dyDescent="0.3">
      <c r="A1004" s="336"/>
      <c r="B1004" s="336"/>
      <c r="C1004" s="336"/>
      <c r="D1004" s="336"/>
      <c r="E1004" s="336"/>
      <c r="F1004" s="336"/>
    </row>
    <row r="1005" spans="1:6" x14ac:dyDescent="0.3">
      <c r="A1005" s="336"/>
      <c r="B1005" s="336"/>
      <c r="C1005" s="336"/>
      <c r="D1005" s="336"/>
      <c r="E1005" s="336"/>
      <c r="F1005" s="336"/>
    </row>
    <row r="1006" spans="1:6" x14ac:dyDescent="0.3">
      <c r="A1006" s="336"/>
      <c r="B1006" s="336"/>
      <c r="C1006" s="336"/>
      <c r="D1006" s="336"/>
      <c r="E1006" s="336"/>
      <c r="F1006" s="336"/>
    </row>
    <row r="1007" spans="1:6" x14ac:dyDescent="0.3">
      <c r="A1007" s="336"/>
      <c r="B1007" s="336"/>
      <c r="C1007" s="336"/>
      <c r="D1007" s="336"/>
      <c r="E1007" s="336"/>
      <c r="F1007" s="336"/>
    </row>
    <row r="1009" spans="1:6" ht="15" customHeight="1" thickBot="1" x14ac:dyDescent="0.35">
      <c r="A1009" s="5" t="s">
        <v>88</v>
      </c>
    </row>
    <row r="1010" spans="1:6" ht="15.6" thickTop="1" thickBot="1" x14ac:dyDescent="0.35">
      <c r="A1010" s="280" t="s">
        <v>1</v>
      </c>
      <c r="B1010" s="281" t="s">
        <v>2</v>
      </c>
      <c r="C1010" s="281" t="s">
        <v>62</v>
      </c>
      <c r="D1010" s="282" t="s">
        <v>4</v>
      </c>
      <c r="E1010" s="282" t="s">
        <v>5</v>
      </c>
      <c r="F1010" s="283" t="s">
        <v>6</v>
      </c>
    </row>
    <row r="1011" spans="1:6" ht="15.6" thickTop="1" thickBot="1" x14ac:dyDescent="0.35">
      <c r="A1011" s="49" t="s">
        <v>59</v>
      </c>
      <c r="B1011" s="11" t="s">
        <v>89</v>
      </c>
      <c r="C1011" s="50" t="s">
        <v>42</v>
      </c>
      <c r="D1011" s="104"/>
      <c r="E1011" s="104">
        <v>413705.61</v>
      </c>
      <c r="F1011" s="105"/>
    </row>
    <row r="1012" spans="1:6" ht="15.6" thickTop="1" thickBot="1" x14ac:dyDescent="0.35">
      <c r="A1012" s="49" t="s">
        <v>59</v>
      </c>
      <c r="B1012" s="51" t="s">
        <v>91</v>
      </c>
      <c r="C1012" s="50" t="s">
        <v>42</v>
      </c>
      <c r="D1012" s="104"/>
      <c r="E1012" s="197">
        <v>40621.07</v>
      </c>
      <c r="F1012" s="105"/>
    </row>
    <row r="1013" spans="1:6" ht="15.6" thickTop="1" thickBot="1" x14ac:dyDescent="0.35">
      <c r="A1013" s="49" t="s">
        <v>362</v>
      </c>
      <c r="B1013" s="11" t="s">
        <v>89</v>
      </c>
      <c r="C1013" s="52" t="s">
        <v>363</v>
      </c>
      <c r="D1013" s="104"/>
      <c r="E1013" s="104">
        <v>2821911.17</v>
      </c>
      <c r="F1013" s="105"/>
    </row>
    <row r="1014" spans="1:6" ht="15.6" thickTop="1" thickBot="1" x14ac:dyDescent="0.35">
      <c r="A1014" s="49" t="s">
        <v>362</v>
      </c>
      <c r="B1014" s="51" t="s">
        <v>90</v>
      </c>
      <c r="C1014" s="52" t="s">
        <v>363</v>
      </c>
      <c r="D1014" s="104"/>
      <c r="E1014" s="104">
        <v>10826000</v>
      </c>
      <c r="F1014" s="105"/>
    </row>
    <row r="1015" spans="1:6" ht="15.6" thickTop="1" thickBot="1" x14ac:dyDescent="0.35">
      <c r="A1015" s="49" t="s">
        <v>362</v>
      </c>
      <c r="B1015" s="51" t="s">
        <v>91</v>
      </c>
      <c r="C1015" s="52" t="s">
        <v>363</v>
      </c>
      <c r="D1015" s="104"/>
      <c r="E1015" s="104">
        <v>0</v>
      </c>
      <c r="F1015" s="105"/>
    </row>
    <row r="1016" spans="1:6" ht="15.6" thickTop="1" thickBot="1" x14ac:dyDescent="0.35">
      <c r="A1016" s="49" t="s">
        <v>364</v>
      </c>
      <c r="B1016" s="11" t="s">
        <v>89</v>
      </c>
      <c r="C1016" s="52" t="s">
        <v>30</v>
      </c>
      <c r="D1016" s="104"/>
      <c r="E1016" s="104">
        <v>394664.49</v>
      </c>
      <c r="F1016" s="105"/>
    </row>
    <row r="1017" spans="1:6" ht="15.6" thickTop="1" thickBot="1" x14ac:dyDescent="0.35">
      <c r="A1017" s="49" t="s">
        <v>364</v>
      </c>
      <c r="B1017" s="51" t="s">
        <v>90</v>
      </c>
      <c r="C1017" s="52" t="s">
        <v>30</v>
      </c>
      <c r="D1017" s="104"/>
      <c r="E1017" s="104">
        <v>3607673.7</v>
      </c>
      <c r="F1017" s="105"/>
    </row>
    <row r="1018" spans="1:6" ht="15.6" thickTop="1" thickBot="1" x14ac:dyDescent="0.35">
      <c r="A1018" s="49" t="s">
        <v>364</v>
      </c>
      <c r="B1018" s="51" t="s">
        <v>91</v>
      </c>
      <c r="C1018" s="52" t="s">
        <v>30</v>
      </c>
      <c r="D1018" s="104"/>
      <c r="E1018" s="104">
        <v>0</v>
      </c>
      <c r="F1018" s="105"/>
    </row>
    <row r="1019" spans="1:6" ht="15.6" thickTop="1" thickBot="1" x14ac:dyDescent="0.35">
      <c r="A1019" s="49" t="s">
        <v>385</v>
      </c>
      <c r="B1019" s="11" t="s">
        <v>89</v>
      </c>
      <c r="C1019" s="52" t="s">
        <v>11</v>
      </c>
      <c r="D1019" s="104"/>
      <c r="E1019" s="104">
        <v>37275.46</v>
      </c>
      <c r="F1019" s="105"/>
    </row>
    <row r="1020" spans="1:6" ht="15.6" thickTop="1" thickBot="1" x14ac:dyDescent="0.35">
      <c r="A1020" s="49" t="s">
        <v>385</v>
      </c>
      <c r="B1020" s="51" t="s">
        <v>90</v>
      </c>
      <c r="C1020" s="52" t="s">
        <v>11</v>
      </c>
      <c r="D1020" s="104"/>
      <c r="E1020" s="104">
        <v>392200.2</v>
      </c>
      <c r="F1020" s="105"/>
    </row>
    <row r="1021" spans="1:6" ht="15.6" thickTop="1" thickBot="1" x14ac:dyDescent="0.35">
      <c r="A1021" s="49" t="s">
        <v>385</v>
      </c>
      <c r="B1021" s="51" t="s">
        <v>91</v>
      </c>
      <c r="C1021" s="52" t="s">
        <v>11</v>
      </c>
      <c r="D1021" s="104"/>
      <c r="E1021" s="197">
        <v>0</v>
      </c>
      <c r="F1021" s="105"/>
    </row>
    <row r="1022" spans="1:6" ht="15.6" thickTop="1" thickBot="1" x14ac:dyDescent="0.35">
      <c r="A1022" s="23"/>
      <c r="B1022" s="51"/>
      <c r="C1022" s="50"/>
      <c r="D1022" s="13"/>
      <c r="E1022" s="13"/>
      <c r="F1022" s="16"/>
    </row>
    <row r="1023" spans="1:6" ht="15.6" thickTop="1" thickBot="1" x14ac:dyDescent="0.35">
      <c r="A1023" s="6"/>
      <c r="B1023" s="19"/>
      <c r="C1023" s="7"/>
      <c r="D1023" s="20">
        <f>SUM(D1011:D1022)</f>
        <v>0</v>
      </c>
      <c r="E1023" s="20">
        <f>SUM(E1011:E1022)</f>
        <v>18534051.699999999</v>
      </c>
      <c r="F1023" s="20">
        <f>SUM(D1023-E1023)</f>
        <v>-18534051.699999999</v>
      </c>
    </row>
    <row r="1024" spans="1:6" ht="15" thickTop="1" x14ac:dyDescent="0.3">
      <c r="A1024" s="90"/>
      <c r="D1024" s="34"/>
      <c r="E1024" s="34"/>
      <c r="F1024" s="34"/>
    </row>
    <row r="1025" spans="4:6" x14ac:dyDescent="0.3">
      <c r="D1025" s="34"/>
      <c r="E1025" s="34"/>
      <c r="F1025" s="34"/>
    </row>
    <row r="1026" spans="4:6" x14ac:dyDescent="0.3">
      <c r="D1026" s="34"/>
      <c r="E1026" s="34"/>
      <c r="F1026" s="34"/>
    </row>
    <row r="1027" spans="4:6" x14ac:dyDescent="0.3">
      <c r="D1027" s="34"/>
      <c r="E1027" s="34"/>
      <c r="F1027" s="34"/>
    </row>
    <row r="1028" spans="4:6" x14ac:dyDescent="0.3">
      <c r="D1028" s="34"/>
      <c r="E1028" s="34"/>
      <c r="F1028" s="34"/>
    </row>
    <row r="1029" spans="4:6" x14ac:dyDescent="0.3">
      <c r="D1029" s="34"/>
      <c r="E1029" s="34"/>
      <c r="F1029" s="34"/>
    </row>
    <row r="1030" spans="4:6" x14ac:dyDescent="0.3">
      <c r="D1030" s="34"/>
      <c r="E1030" s="34"/>
      <c r="F1030" s="34"/>
    </row>
    <row r="1031" spans="4:6" x14ac:dyDescent="0.3">
      <c r="D1031" s="34"/>
      <c r="E1031" s="34"/>
      <c r="F1031" s="34"/>
    </row>
    <row r="1032" spans="4:6" x14ac:dyDescent="0.3">
      <c r="D1032" s="34"/>
      <c r="E1032" s="34"/>
      <c r="F1032" s="34"/>
    </row>
    <row r="1033" spans="4:6" x14ac:dyDescent="0.3">
      <c r="D1033" s="34"/>
      <c r="E1033" s="34"/>
      <c r="F1033" s="34"/>
    </row>
    <row r="1034" spans="4:6" x14ac:dyDescent="0.3">
      <c r="D1034" s="34"/>
      <c r="E1034" s="34"/>
      <c r="F1034" s="34"/>
    </row>
    <row r="1035" spans="4:6" x14ac:dyDescent="0.3">
      <c r="D1035" s="34"/>
      <c r="E1035" s="34"/>
      <c r="F1035" s="34"/>
    </row>
    <row r="1036" spans="4:6" x14ac:dyDescent="0.3">
      <c r="D1036" s="34"/>
      <c r="E1036" s="34"/>
      <c r="F1036" s="34"/>
    </row>
    <row r="1037" spans="4:6" x14ac:dyDescent="0.3">
      <c r="D1037" s="34"/>
      <c r="E1037" s="34"/>
      <c r="F1037" s="34"/>
    </row>
    <row r="1038" spans="4:6" x14ac:dyDescent="0.3">
      <c r="D1038" s="34"/>
      <c r="E1038" s="34"/>
      <c r="F1038" s="34"/>
    </row>
    <row r="1039" spans="4:6" x14ac:dyDescent="0.3">
      <c r="D1039" s="34"/>
      <c r="E1039" s="34"/>
      <c r="F1039" s="34"/>
    </row>
    <row r="1040" spans="4:6" x14ac:dyDescent="0.3">
      <c r="D1040" s="34"/>
      <c r="E1040" s="34"/>
      <c r="F1040" s="34"/>
    </row>
    <row r="1041" spans="4:6" x14ac:dyDescent="0.3">
      <c r="D1041" s="34"/>
      <c r="E1041" s="34"/>
      <c r="F1041" s="34"/>
    </row>
    <row r="1042" spans="4:6" x14ac:dyDescent="0.3">
      <c r="D1042" s="34"/>
      <c r="E1042" s="34"/>
      <c r="F1042" s="34"/>
    </row>
    <row r="1066" spans="1:6" x14ac:dyDescent="0.3">
      <c r="A1066" s="335" t="s">
        <v>304</v>
      </c>
      <c r="B1066" s="336"/>
      <c r="C1066" s="336"/>
      <c r="D1066" s="336"/>
      <c r="E1066" s="336"/>
      <c r="F1066" s="336"/>
    </row>
    <row r="1067" spans="1:6" x14ac:dyDescent="0.3">
      <c r="A1067" s="336"/>
      <c r="B1067" s="336"/>
      <c r="C1067" s="336"/>
      <c r="D1067" s="336"/>
      <c r="E1067" s="336"/>
      <c r="F1067" s="336"/>
    </row>
    <row r="1068" spans="1:6" x14ac:dyDescent="0.3">
      <c r="A1068" s="336"/>
      <c r="B1068" s="336"/>
      <c r="C1068" s="336"/>
      <c r="D1068" s="336"/>
      <c r="E1068" s="336"/>
      <c r="F1068" s="336"/>
    </row>
    <row r="1069" spans="1:6" x14ac:dyDescent="0.3">
      <c r="A1069" s="336"/>
      <c r="B1069" s="336"/>
      <c r="C1069" s="336"/>
      <c r="D1069" s="336"/>
      <c r="E1069" s="336"/>
      <c r="F1069" s="336"/>
    </row>
    <row r="1070" spans="1:6" x14ac:dyDescent="0.3">
      <c r="A1070" s="336"/>
      <c r="B1070" s="336"/>
      <c r="C1070" s="336"/>
      <c r="D1070" s="336"/>
      <c r="E1070" s="336"/>
      <c r="F1070" s="336"/>
    </row>
    <row r="1071" spans="1:6" x14ac:dyDescent="0.3">
      <c r="A1071" s="336"/>
      <c r="B1071" s="336"/>
      <c r="C1071" s="336"/>
      <c r="D1071" s="336"/>
      <c r="E1071" s="336"/>
      <c r="F1071" s="336"/>
    </row>
    <row r="1073" spans="1:6" s="2" customFormat="1" x14ac:dyDescent="0.3">
      <c r="A1073" s="1"/>
      <c r="B1073"/>
      <c r="D1073" s="3"/>
      <c r="E1073" s="3"/>
      <c r="F1073" s="3"/>
    </row>
    <row r="1074" spans="1:6" ht="15" thickBot="1" x14ac:dyDescent="0.35">
      <c r="A1074" s="5" t="s">
        <v>92</v>
      </c>
    </row>
    <row r="1075" spans="1:6" ht="15.6" thickTop="1" thickBot="1" x14ac:dyDescent="0.35">
      <c r="A1075" s="270" t="s">
        <v>1</v>
      </c>
      <c r="B1075" s="271" t="s">
        <v>2</v>
      </c>
      <c r="C1075" s="271" t="s">
        <v>62</v>
      </c>
      <c r="D1075" s="255" t="s">
        <v>4</v>
      </c>
      <c r="E1075" s="255" t="s">
        <v>5</v>
      </c>
      <c r="F1075" s="256" t="s">
        <v>6</v>
      </c>
    </row>
    <row r="1076" spans="1:6" ht="15.6" thickTop="1" thickBot="1" x14ac:dyDescent="0.35">
      <c r="A1076" s="65" t="s">
        <v>697</v>
      </c>
      <c r="B1076" s="309" t="s">
        <v>201</v>
      </c>
      <c r="C1076" s="12"/>
      <c r="D1076" s="14"/>
      <c r="E1076" s="14">
        <v>33223905</v>
      </c>
      <c r="F1076" s="15"/>
    </row>
    <row r="1077" spans="1:6" ht="15.6" thickTop="1" thickBot="1" x14ac:dyDescent="0.35">
      <c r="A1077" s="6"/>
      <c r="B1077" s="198"/>
      <c r="C1077" s="18"/>
      <c r="E1077" s="13"/>
      <c r="F1077" s="16"/>
    </row>
    <row r="1078" spans="1:6" ht="15.6" thickTop="1" thickBot="1" x14ac:dyDescent="0.35">
      <c r="A1078" s="111"/>
      <c r="B1078" s="198"/>
      <c r="C1078" s="18"/>
      <c r="F1078" s="16"/>
    </row>
    <row r="1079" spans="1:6" ht="15" thickTop="1" x14ac:dyDescent="0.3">
      <c r="A1079" s="10"/>
      <c r="B1079" s="198"/>
      <c r="C1079" s="18"/>
      <c r="D1079" s="13"/>
      <c r="F1079" s="16"/>
    </row>
    <row r="1080" spans="1:6" ht="15" thickBot="1" x14ac:dyDescent="0.35">
      <c r="A1080" s="17"/>
      <c r="B1080" s="138"/>
      <c r="C1080" s="18"/>
      <c r="D1080" s="13"/>
      <c r="E1080" s="13"/>
      <c r="F1080" s="16"/>
    </row>
    <row r="1081" spans="1:6" ht="15.6" thickTop="1" thickBot="1" x14ac:dyDescent="0.35">
      <c r="A1081" s="6"/>
      <c r="B1081" s="19"/>
      <c r="C1081" s="7"/>
      <c r="D1081" s="60">
        <f>SUM(D1076:D1080)</f>
        <v>0</v>
      </c>
      <c r="E1081" s="60">
        <f>SUM(E1076:E1080)</f>
        <v>33223905</v>
      </c>
      <c r="F1081" s="60">
        <f>SUM(D1081-E1081)</f>
        <v>-33223905</v>
      </c>
    </row>
    <row r="1082" spans="1:6" ht="15" thickTop="1" x14ac:dyDescent="0.3">
      <c r="A1082" s="90"/>
    </row>
    <row r="1128" spans="1:6" x14ac:dyDescent="0.3">
      <c r="A1128" s="335" t="s">
        <v>305</v>
      </c>
      <c r="B1128" s="336"/>
      <c r="C1128" s="336"/>
      <c r="D1128" s="336"/>
      <c r="E1128" s="336"/>
      <c r="F1128" s="336"/>
    </row>
    <row r="1129" spans="1:6" x14ac:dyDescent="0.3">
      <c r="A1129" s="336"/>
      <c r="B1129" s="336"/>
      <c r="C1129" s="336"/>
      <c r="D1129" s="336"/>
      <c r="E1129" s="336"/>
      <c r="F1129" s="336"/>
    </row>
    <row r="1130" spans="1:6" x14ac:dyDescent="0.3">
      <c r="A1130" s="336"/>
      <c r="B1130" s="336"/>
      <c r="C1130" s="336"/>
      <c r="D1130" s="336"/>
      <c r="E1130" s="336"/>
      <c r="F1130" s="336"/>
    </row>
    <row r="1131" spans="1:6" x14ac:dyDescent="0.3">
      <c r="A1131" s="336"/>
      <c r="B1131" s="336"/>
      <c r="C1131" s="336"/>
      <c r="D1131" s="336"/>
      <c r="E1131" s="336"/>
      <c r="F1131" s="336"/>
    </row>
    <row r="1132" spans="1:6" x14ac:dyDescent="0.3">
      <c r="A1132" s="336"/>
      <c r="B1132" s="336"/>
      <c r="C1132" s="336"/>
      <c r="D1132" s="336"/>
      <c r="E1132" s="336"/>
      <c r="F1132" s="336"/>
    </row>
    <row r="1133" spans="1:6" x14ac:dyDescent="0.3">
      <c r="A1133" s="336"/>
      <c r="B1133" s="336"/>
      <c r="C1133" s="336"/>
      <c r="D1133" s="336"/>
      <c r="E1133" s="336"/>
      <c r="F1133" s="336"/>
    </row>
    <row r="1135" spans="1:6" ht="12" customHeight="1" x14ac:dyDescent="0.3"/>
    <row r="1136" spans="1:6" ht="15" customHeight="1" thickBot="1" x14ac:dyDescent="0.35">
      <c r="A1136" s="5" t="s">
        <v>93</v>
      </c>
    </row>
    <row r="1137" spans="1:6" ht="15.6" thickTop="1" thickBot="1" x14ac:dyDescent="0.35">
      <c r="A1137" s="6" t="s">
        <v>1</v>
      </c>
      <c r="B1137" s="7" t="s">
        <v>94</v>
      </c>
      <c r="C1137" s="7" t="s">
        <v>22</v>
      </c>
      <c r="D1137" s="8" t="s">
        <v>4</v>
      </c>
      <c r="E1137" s="8" t="s">
        <v>5</v>
      </c>
      <c r="F1137" s="9" t="s">
        <v>6</v>
      </c>
    </row>
    <row r="1138" spans="1:6" ht="15.6" thickTop="1" thickBot="1" x14ac:dyDescent="0.35">
      <c r="A1138" s="6" t="s">
        <v>400</v>
      </c>
      <c r="B1138" s="63" t="s">
        <v>99</v>
      </c>
      <c r="C1138" s="12" t="s">
        <v>95</v>
      </c>
      <c r="D1138" s="14">
        <v>112740107.98999999</v>
      </c>
      <c r="E1138" s="14"/>
      <c r="F1138" s="15"/>
    </row>
    <row r="1139" spans="1:6" ht="15" thickTop="1" x14ac:dyDescent="0.3">
      <c r="A1139" s="17"/>
      <c r="B1139" s="11"/>
      <c r="C1139" s="18"/>
      <c r="D1139" s="13"/>
      <c r="E1139" s="13"/>
      <c r="F1139" s="16"/>
    </row>
    <row r="1140" spans="1:6" ht="15" thickBot="1" x14ac:dyDescent="0.35">
      <c r="A1140" s="17"/>
      <c r="B1140" s="11"/>
      <c r="C1140" s="18"/>
      <c r="D1140" s="13"/>
      <c r="E1140" s="13"/>
      <c r="F1140" s="16"/>
    </row>
    <row r="1141" spans="1:6" ht="15.6" thickTop="1" thickBot="1" x14ac:dyDescent="0.35">
      <c r="A1141" s="19"/>
      <c r="B1141" s="19"/>
      <c r="C1141" s="7"/>
      <c r="D1141" s="20">
        <f>SUM(D1138:D1140)</f>
        <v>112740107.98999999</v>
      </c>
      <c r="E1141" s="20">
        <f>SUM(E1138:E1140)</f>
        <v>0</v>
      </c>
      <c r="F1141" s="20">
        <f>SUM(D1141-E1141)</f>
        <v>112740107.98999999</v>
      </c>
    </row>
    <row r="1142" spans="1:6" ht="15" thickTop="1" x14ac:dyDescent="0.3">
      <c r="D1142" s="34"/>
      <c r="E1142" s="34"/>
      <c r="F1142" s="34"/>
    </row>
    <row r="1143" spans="1:6" x14ac:dyDescent="0.3">
      <c r="D1143" s="34"/>
      <c r="E1143" s="34"/>
      <c r="F1143" s="34"/>
    </row>
    <row r="1144" spans="1:6" x14ac:dyDescent="0.3">
      <c r="D1144" s="34"/>
      <c r="E1144" s="34"/>
      <c r="F1144" s="34"/>
    </row>
    <row r="1145" spans="1:6" x14ac:dyDescent="0.3">
      <c r="D1145" s="34"/>
      <c r="E1145" s="34"/>
      <c r="F1145" s="34"/>
    </row>
    <row r="1146" spans="1:6" x14ac:dyDescent="0.3">
      <c r="D1146" s="34"/>
      <c r="E1146" s="34"/>
      <c r="F1146" s="34"/>
    </row>
    <row r="1147" spans="1:6" x14ac:dyDescent="0.3">
      <c r="D1147" s="34"/>
      <c r="E1147" s="34"/>
      <c r="F1147" s="34"/>
    </row>
    <row r="1148" spans="1:6" x14ac:dyDescent="0.3">
      <c r="D1148" s="34"/>
      <c r="E1148" s="34"/>
      <c r="F1148" s="34"/>
    </row>
    <row r="1149" spans="1:6" x14ac:dyDescent="0.3">
      <c r="D1149" s="34"/>
      <c r="E1149" s="34"/>
      <c r="F1149" s="34"/>
    </row>
    <row r="1150" spans="1:6" x14ac:dyDescent="0.3">
      <c r="D1150" s="34"/>
      <c r="E1150" s="34"/>
      <c r="F1150" s="34"/>
    </row>
    <row r="1151" spans="1:6" x14ac:dyDescent="0.3">
      <c r="D1151" s="34"/>
      <c r="E1151" s="34"/>
      <c r="F1151" s="34"/>
    </row>
    <row r="1152" spans="1:6" x14ac:dyDescent="0.3">
      <c r="D1152" s="34"/>
      <c r="E1152" s="34"/>
      <c r="F1152" s="34"/>
    </row>
    <row r="1153" spans="4:6" x14ac:dyDescent="0.3">
      <c r="D1153" s="34"/>
      <c r="E1153" s="34"/>
      <c r="F1153" s="34"/>
    </row>
    <row r="1154" spans="4:6" x14ac:dyDescent="0.3">
      <c r="D1154" s="34"/>
      <c r="E1154" s="34"/>
      <c r="F1154" s="34"/>
    </row>
    <row r="1155" spans="4:6" x14ac:dyDescent="0.3">
      <c r="D1155" s="34"/>
      <c r="E1155" s="34"/>
      <c r="F1155" s="34"/>
    </row>
    <row r="1156" spans="4:6" x14ac:dyDescent="0.3">
      <c r="D1156" s="34"/>
      <c r="E1156" s="34"/>
      <c r="F1156" s="34"/>
    </row>
    <row r="1157" spans="4:6" x14ac:dyDescent="0.3">
      <c r="D1157" s="34"/>
      <c r="E1157" s="34"/>
      <c r="F1157" s="34"/>
    </row>
    <row r="1158" spans="4:6" x14ac:dyDescent="0.3">
      <c r="D1158" s="34"/>
      <c r="E1158" s="34"/>
      <c r="F1158" s="34"/>
    </row>
    <row r="1159" spans="4:6" x14ac:dyDescent="0.3">
      <c r="D1159" s="34"/>
      <c r="E1159" s="34"/>
      <c r="F1159" s="34"/>
    </row>
    <row r="1160" spans="4:6" x14ac:dyDescent="0.3">
      <c r="D1160" s="34"/>
      <c r="E1160" s="34"/>
      <c r="F1160" s="34"/>
    </row>
    <row r="1161" spans="4:6" x14ac:dyDescent="0.3">
      <c r="D1161" s="34"/>
      <c r="E1161" s="34"/>
      <c r="F1161" s="34"/>
    </row>
    <row r="1162" spans="4:6" x14ac:dyDescent="0.3">
      <c r="D1162" s="34"/>
      <c r="E1162" s="34"/>
      <c r="F1162" s="34"/>
    </row>
    <row r="1163" spans="4:6" x14ac:dyDescent="0.3">
      <c r="D1163" s="34"/>
      <c r="E1163" s="34"/>
      <c r="F1163" s="34"/>
    </row>
    <row r="1164" spans="4:6" x14ac:dyDescent="0.3">
      <c r="D1164" s="34"/>
      <c r="E1164" s="34"/>
      <c r="F1164" s="34"/>
    </row>
    <row r="1165" spans="4:6" x14ac:dyDescent="0.3">
      <c r="D1165" s="34"/>
      <c r="E1165" s="34"/>
      <c r="F1165" s="34"/>
    </row>
    <row r="1166" spans="4:6" x14ac:dyDescent="0.3">
      <c r="D1166" s="34"/>
      <c r="E1166" s="34"/>
      <c r="F1166" s="34"/>
    </row>
    <row r="1167" spans="4:6" x14ac:dyDescent="0.3">
      <c r="D1167" s="34"/>
      <c r="E1167" s="34"/>
      <c r="F1167" s="34"/>
    </row>
    <row r="1168" spans="4:6" x14ac:dyDescent="0.3">
      <c r="D1168" s="34"/>
      <c r="E1168" s="34"/>
      <c r="F1168" s="34"/>
    </row>
    <row r="1169" spans="4:6" x14ac:dyDescent="0.3">
      <c r="D1169" s="34"/>
      <c r="E1169" s="34"/>
      <c r="F1169" s="34"/>
    </row>
    <row r="1170" spans="4:6" x14ac:dyDescent="0.3">
      <c r="D1170" s="34"/>
      <c r="E1170" s="34"/>
      <c r="F1170" s="34"/>
    </row>
    <row r="1171" spans="4:6" x14ac:dyDescent="0.3">
      <c r="D1171" s="34"/>
      <c r="E1171" s="34"/>
      <c r="F1171" s="34"/>
    </row>
    <row r="1172" spans="4:6" x14ac:dyDescent="0.3">
      <c r="D1172" s="34"/>
      <c r="E1172" s="34"/>
      <c r="F1172" s="34"/>
    </row>
    <row r="1173" spans="4:6" x14ac:dyDescent="0.3">
      <c r="D1173" s="34"/>
      <c r="E1173" s="34"/>
      <c r="F1173" s="34"/>
    </row>
    <row r="1174" spans="4:6" x14ac:dyDescent="0.3">
      <c r="D1174" s="34"/>
      <c r="E1174" s="34"/>
      <c r="F1174" s="34"/>
    </row>
    <row r="1175" spans="4:6" x14ac:dyDescent="0.3">
      <c r="D1175" s="34"/>
      <c r="E1175" s="34"/>
      <c r="F1175" s="34"/>
    </row>
    <row r="1176" spans="4:6" x14ac:dyDescent="0.3">
      <c r="D1176" s="34"/>
      <c r="E1176" s="34"/>
      <c r="F1176" s="34"/>
    </row>
    <row r="1177" spans="4:6" x14ac:dyDescent="0.3">
      <c r="D1177" s="34"/>
      <c r="E1177" s="34"/>
      <c r="F1177" s="34"/>
    </row>
    <row r="1178" spans="4:6" x14ac:dyDescent="0.3">
      <c r="D1178" s="34"/>
      <c r="E1178" s="34"/>
      <c r="F1178" s="34"/>
    </row>
    <row r="1179" spans="4:6" x14ac:dyDescent="0.3">
      <c r="D1179" s="34"/>
      <c r="E1179" s="34"/>
      <c r="F1179" s="34"/>
    </row>
    <row r="1180" spans="4:6" x14ac:dyDescent="0.3">
      <c r="D1180" s="34"/>
      <c r="E1180" s="34"/>
      <c r="F1180" s="34"/>
    </row>
    <row r="1181" spans="4:6" x14ac:dyDescent="0.3">
      <c r="D1181" s="34"/>
      <c r="E1181" s="34"/>
      <c r="F1181" s="34"/>
    </row>
    <row r="1182" spans="4:6" x14ac:dyDescent="0.3">
      <c r="D1182" s="34"/>
      <c r="E1182" s="34"/>
      <c r="F1182" s="34"/>
    </row>
    <row r="1183" spans="4:6" x14ac:dyDescent="0.3">
      <c r="D1183" s="34"/>
      <c r="E1183" s="34"/>
      <c r="F1183" s="34"/>
    </row>
    <row r="1184" spans="4:6" x14ac:dyDescent="0.3">
      <c r="D1184" s="34"/>
      <c r="E1184" s="34"/>
      <c r="F1184" s="34"/>
    </row>
    <row r="1185" spans="1:6" x14ac:dyDescent="0.3">
      <c r="D1185" s="34"/>
      <c r="E1185" s="34"/>
      <c r="F1185" s="34"/>
    </row>
    <row r="1186" spans="1:6" x14ac:dyDescent="0.3">
      <c r="D1186" s="34"/>
      <c r="E1186" s="34"/>
      <c r="F1186" s="34"/>
    </row>
    <row r="1187" spans="1:6" x14ac:dyDescent="0.3">
      <c r="D1187" s="34"/>
      <c r="E1187" s="34"/>
      <c r="F1187" s="34"/>
    </row>
    <row r="1188" spans="1:6" x14ac:dyDescent="0.3">
      <c r="D1188" s="34"/>
      <c r="E1188" s="34"/>
      <c r="F1188" s="34"/>
    </row>
    <row r="1189" spans="1:6" x14ac:dyDescent="0.3">
      <c r="D1189" s="34"/>
      <c r="E1189" s="34"/>
      <c r="F1189" s="34"/>
    </row>
    <row r="1190" spans="1:6" x14ac:dyDescent="0.3">
      <c r="D1190" s="34"/>
      <c r="E1190" s="34"/>
      <c r="F1190" s="34"/>
    </row>
    <row r="1191" spans="1:6" x14ac:dyDescent="0.3">
      <c r="D1191" s="34"/>
      <c r="E1191" s="34"/>
      <c r="F1191" s="34"/>
    </row>
    <row r="1192" spans="1:6" x14ac:dyDescent="0.3">
      <c r="A1192" s="335" t="s">
        <v>306</v>
      </c>
      <c r="B1192" s="336"/>
      <c r="C1192" s="336"/>
      <c r="D1192" s="336"/>
      <c r="E1192" s="336"/>
      <c r="F1192" s="336"/>
    </row>
    <row r="1193" spans="1:6" x14ac:dyDescent="0.3">
      <c r="A1193" s="336"/>
      <c r="B1193" s="336"/>
      <c r="C1193" s="336"/>
      <c r="D1193" s="336"/>
      <c r="E1193" s="336"/>
      <c r="F1193" s="336"/>
    </row>
    <row r="1194" spans="1:6" x14ac:dyDescent="0.3">
      <c r="A1194" s="336"/>
      <c r="B1194" s="336"/>
      <c r="C1194" s="336"/>
      <c r="D1194" s="336"/>
      <c r="E1194" s="336"/>
      <c r="F1194" s="336"/>
    </row>
    <row r="1195" spans="1:6" x14ac:dyDescent="0.3">
      <c r="A1195" s="336"/>
      <c r="B1195" s="336"/>
      <c r="C1195" s="336"/>
      <c r="D1195" s="336"/>
      <c r="E1195" s="336"/>
      <c r="F1195" s="336"/>
    </row>
    <row r="1196" spans="1:6" x14ac:dyDescent="0.3">
      <c r="A1196" s="336"/>
      <c r="B1196" s="336"/>
      <c r="C1196" s="336"/>
      <c r="D1196" s="336"/>
      <c r="E1196" s="336"/>
      <c r="F1196" s="336"/>
    </row>
    <row r="1197" spans="1:6" s="2" customFormat="1" x14ac:dyDescent="0.3">
      <c r="A1197" s="336"/>
      <c r="B1197" s="336"/>
      <c r="C1197" s="336"/>
      <c r="D1197" s="336"/>
      <c r="E1197" s="336"/>
      <c r="F1197" s="336"/>
    </row>
    <row r="1198" spans="1:6" ht="12" customHeight="1" thickBot="1" x14ac:dyDescent="0.35">
      <c r="A1198" s="195" t="s">
        <v>97</v>
      </c>
    </row>
    <row r="1199" spans="1:6" ht="15.6" thickTop="1" thickBot="1" x14ac:dyDescent="0.35">
      <c r="A1199" s="6" t="s">
        <v>1</v>
      </c>
      <c r="B1199" s="7" t="s">
        <v>2</v>
      </c>
      <c r="C1199" s="7" t="s">
        <v>22</v>
      </c>
      <c r="D1199" s="8" t="s">
        <v>4</v>
      </c>
      <c r="E1199" s="8" t="s">
        <v>5</v>
      </c>
      <c r="F1199" s="9" t="s">
        <v>6</v>
      </c>
    </row>
    <row r="1200" spans="1:6" ht="15.6" thickTop="1" thickBot="1" x14ac:dyDescent="0.35">
      <c r="A1200" s="10" t="s">
        <v>400</v>
      </c>
      <c r="B1200" s="63" t="s">
        <v>99</v>
      </c>
      <c r="C1200" s="12"/>
      <c r="D1200" s="14"/>
      <c r="E1200" s="14">
        <v>30985823.960000001</v>
      </c>
      <c r="F1200" s="15"/>
    </row>
    <row r="1201" spans="1:6" ht="15" thickTop="1" x14ac:dyDescent="0.3">
      <c r="A1201" s="10"/>
      <c r="B1201" s="51"/>
      <c r="C1201" s="18"/>
      <c r="D1201" s="13"/>
      <c r="E1201" s="13"/>
      <c r="F1201" s="16"/>
    </row>
    <row r="1202" spans="1:6" x14ac:dyDescent="0.3">
      <c r="A1202" s="35"/>
      <c r="B1202" s="67"/>
      <c r="C1202" s="18"/>
      <c r="D1202" s="13"/>
      <c r="E1202" s="13"/>
      <c r="F1202" s="16"/>
    </row>
    <row r="1203" spans="1:6" ht="15" thickBot="1" x14ac:dyDescent="0.35">
      <c r="A1203" s="93"/>
      <c r="B1203" s="55"/>
      <c r="C1203" s="36"/>
      <c r="D1203" s="13"/>
      <c r="E1203" s="13"/>
      <c r="F1203" s="16"/>
    </row>
    <row r="1204" spans="1:6" ht="15.6" thickTop="1" thickBot="1" x14ac:dyDescent="0.35">
      <c r="A1204" s="29"/>
      <c r="B1204" s="94"/>
      <c r="C1204" s="7"/>
      <c r="D1204" s="20">
        <f>SUM(D1200:D1203)</f>
        <v>0</v>
      </c>
      <c r="E1204" s="20">
        <f>SUM(E1200:E1203)</f>
        <v>30985823.960000001</v>
      </c>
      <c r="F1204" s="21">
        <f>SUM(D1204-E1204)</f>
        <v>-30985823.960000001</v>
      </c>
    </row>
    <row r="1205" spans="1:6" ht="15" thickTop="1" x14ac:dyDescent="0.3">
      <c r="A1205" s="90"/>
    </row>
    <row r="1256" spans="1:6" x14ac:dyDescent="0.3">
      <c r="A1256" s="335" t="s">
        <v>307</v>
      </c>
      <c r="B1256" s="336"/>
      <c r="C1256" s="336"/>
      <c r="D1256" s="336"/>
      <c r="E1256" s="336"/>
      <c r="F1256" s="336"/>
    </row>
    <row r="1257" spans="1:6" x14ac:dyDescent="0.3">
      <c r="A1257" s="336"/>
      <c r="B1257" s="336"/>
      <c r="C1257" s="336"/>
      <c r="D1257" s="336"/>
      <c r="E1257" s="336"/>
      <c r="F1257" s="336"/>
    </row>
    <row r="1258" spans="1:6" x14ac:dyDescent="0.3">
      <c r="A1258" s="336"/>
      <c r="B1258" s="336"/>
      <c r="C1258" s="336"/>
      <c r="D1258" s="336"/>
      <c r="E1258" s="336"/>
      <c r="F1258" s="336"/>
    </row>
    <row r="1259" spans="1:6" x14ac:dyDescent="0.3">
      <c r="A1259" s="336"/>
      <c r="B1259" s="336"/>
      <c r="C1259" s="336"/>
      <c r="D1259" s="336"/>
      <c r="E1259" s="336"/>
      <c r="F1259" s="336"/>
    </row>
    <row r="1260" spans="1:6" x14ac:dyDescent="0.3">
      <c r="A1260" s="336"/>
      <c r="B1260" s="336"/>
      <c r="C1260" s="336"/>
      <c r="D1260" s="336"/>
      <c r="E1260" s="336"/>
      <c r="F1260" s="336"/>
    </row>
    <row r="1261" spans="1:6" s="2" customFormat="1" x14ac:dyDescent="0.3">
      <c r="A1261" s="336"/>
      <c r="B1261" s="336"/>
      <c r="C1261" s="336"/>
      <c r="D1261" s="336"/>
      <c r="E1261" s="336"/>
      <c r="F1261" s="336"/>
    </row>
    <row r="1262" spans="1:6" s="2" customFormat="1" x14ac:dyDescent="0.3">
      <c r="A1262" s="1"/>
      <c r="B1262"/>
      <c r="D1262" s="3"/>
      <c r="E1262" s="3"/>
      <c r="F1262" s="3"/>
    </row>
    <row r="1263" spans="1:6" ht="15" thickBot="1" x14ac:dyDescent="0.35">
      <c r="A1263" s="5" t="s">
        <v>98</v>
      </c>
    </row>
    <row r="1264" spans="1:6" ht="15.6" thickTop="1" thickBot="1" x14ac:dyDescent="0.35">
      <c r="A1264" s="6" t="s">
        <v>1</v>
      </c>
      <c r="B1264" s="7" t="s">
        <v>2</v>
      </c>
      <c r="C1264" s="7" t="s">
        <v>22</v>
      </c>
      <c r="D1264" s="8" t="s">
        <v>4</v>
      </c>
      <c r="E1264" s="8" t="s">
        <v>5</v>
      </c>
      <c r="F1264" s="9" t="s">
        <v>6</v>
      </c>
    </row>
    <row r="1265" spans="1:6" ht="15.6" thickTop="1" thickBot="1" x14ac:dyDescent="0.35">
      <c r="A1265" s="1" t="s">
        <v>400</v>
      </c>
      <c r="B1265" s="63" t="s">
        <v>99</v>
      </c>
      <c r="C1265" s="108" t="s">
        <v>95</v>
      </c>
      <c r="D1265" s="109">
        <v>877219158.25</v>
      </c>
      <c r="E1265" s="109"/>
      <c r="F1265" s="110"/>
    </row>
    <row r="1266" spans="1:6" ht="12" customHeight="1" thickTop="1" thickBot="1" x14ac:dyDescent="0.35">
      <c r="A1266" s="10" t="s">
        <v>284</v>
      </c>
      <c r="B1266" s="16" t="s">
        <v>286</v>
      </c>
      <c r="C1266" s="52" t="s">
        <v>281</v>
      </c>
      <c r="D1266" s="109"/>
      <c r="E1266" s="13">
        <v>109321559.55</v>
      </c>
      <c r="F1266" s="110"/>
    </row>
    <row r="1267" spans="1:6" ht="15" thickTop="1" x14ac:dyDescent="0.3">
      <c r="A1267" s="111" t="s">
        <v>285</v>
      </c>
      <c r="B1267" s="16" t="s">
        <v>286</v>
      </c>
      <c r="C1267" s="52" t="s">
        <v>283</v>
      </c>
      <c r="D1267" s="14"/>
      <c r="E1267" s="13">
        <v>156326152.11000001</v>
      </c>
      <c r="F1267" s="15"/>
    </row>
    <row r="1268" spans="1:6" x14ac:dyDescent="0.3">
      <c r="A1268" s="112" t="s">
        <v>385</v>
      </c>
      <c r="B1268" s="16" t="s">
        <v>286</v>
      </c>
      <c r="C1268" s="52" t="s">
        <v>399</v>
      </c>
      <c r="D1268" s="98"/>
      <c r="E1268" s="13">
        <v>221138771.50999999</v>
      </c>
      <c r="F1268" s="113"/>
    </row>
    <row r="1269" spans="1:6" x14ac:dyDescent="0.3">
      <c r="A1269" s="112" t="s">
        <v>387</v>
      </c>
      <c r="B1269" s="16" t="s">
        <v>286</v>
      </c>
      <c r="C1269" s="52" t="s">
        <v>543</v>
      </c>
      <c r="D1269" s="98"/>
      <c r="E1269" s="13">
        <v>310768232.68000001</v>
      </c>
      <c r="F1269" s="113"/>
    </row>
    <row r="1270" spans="1:6" x14ac:dyDescent="0.3">
      <c r="A1270" s="17" t="s">
        <v>418</v>
      </c>
      <c r="B1270" s="69" t="s">
        <v>100</v>
      </c>
      <c r="C1270" s="200" t="s">
        <v>449</v>
      </c>
      <c r="D1270" s="13">
        <v>67328665.620000005</v>
      </c>
      <c r="E1270" s="13">
        <v>0</v>
      </c>
      <c r="F1270" s="16"/>
    </row>
    <row r="1271" spans="1:6" x14ac:dyDescent="0.3">
      <c r="A1271" s="17" t="s">
        <v>420</v>
      </c>
      <c r="B1271" s="69" t="s">
        <v>100</v>
      </c>
      <c r="C1271" s="200" t="s">
        <v>451</v>
      </c>
      <c r="D1271" s="13">
        <v>29979622.670000002</v>
      </c>
      <c r="E1271" s="13">
        <v>0</v>
      </c>
      <c r="F1271" s="16"/>
    </row>
    <row r="1272" spans="1:6" x14ac:dyDescent="0.3">
      <c r="A1272" s="17" t="s">
        <v>419</v>
      </c>
      <c r="B1272" s="69" t="s">
        <v>100</v>
      </c>
      <c r="C1272" s="200" t="s">
        <v>453</v>
      </c>
      <c r="D1272" s="13">
        <v>4799057.72</v>
      </c>
      <c r="E1272" s="13">
        <v>0</v>
      </c>
      <c r="F1272" s="16"/>
    </row>
    <row r="1273" spans="1:6" x14ac:dyDescent="0.3">
      <c r="A1273" s="17" t="s">
        <v>422</v>
      </c>
      <c r="B1273" s="69" t="s">
        <v>100</v>
      </c>
      <c r="C1273" s="200" t="s">
        <v>472</v>
      </c>
      <c r="D1273" s="13">
        <v>1051640</v>
      </c>
      <c r="E1273" s="13">
        <v>0</v>
      </c>
      <c r="F1273" s="16"/>
    </row>
    <row r="1274" spans="1:6" x14ac:dyDescent="0.3">
      <c r="A1274" s="17" t="s">
        <v>421</v>
      </c>
      <c r="B1274" s="69" t="s">
        <v>100</v>
      </c>
      <c r="C1274" s="200" t="s">
        <v>454</v>
      </c>
      <c r="D1274" s="13">
        <v>12272439.560000001</v>
      </c>
      <c r="E1274" s="13">
        <v>0</v>
      </c>
      <c r="F1274" s="16"/>
    </row>
    <row r="1275" spans="1:6" x14ac:dyDescent="0.3">
      <c r="A1275" s="17" t="s">
        <v>423</v>
      </c>
      <c r="B1275" s="69" t="s">
        <v>100</v>
      </c>
      <c r="C1275" s="200" t="s">
        <v>455</v>
      </c>
      <c r="D1275" s="13">
        <v>94231332.230000004</v>
      </c>
      <c r="E1275" s="13">
        <v>0</v>
      </c>
      <c r="F1275" s="16"/>
    </row>
    <row r="1276" spans="1:6" x14ac:dyDescent="0.3">
      <c r="A1276" s="17" t="s">
        <v>424</v>
      </c>
      <c r="B1276" s="69" t="s">
        <v>100</v>
      </c>
      <c r="C1276" s="200" t="s">
        <v>461</v>
      </c>
      <c r="D1276" s="13">
        <v>49822380.32</v>
      </c>
      <c r="E1276" s="13">
        <v>0</v>
      </c>
      <c r="F1276" s="16"/>
    </row>
    <row r="1277" spans="1:6" x14ac:dyDescent="0.3">
      <c r="A1277" s="17" t="s">
        <v>425</v>
      </c>
      <c r="B1277" s="69" t="s">
        <v>100</v>
      </c>
      <c r="C1277" s="200" t="s">
        <v>462</v>
      </c>
      <c r="D1277" s="13">
        <v>37966817.689999998</v>
      </c>
      <c r="E1277" s="13">
        <v>0</v>
      </c>
      <c r="F1277" s="16"/>
    </row>
    <row r="1278" spans="1:6" x14ac:dyDescent="0.3">
      <c r="A1278" s="17" t="s">
        <v>426</v>
      </c>
      <c r="B1278" s="69" t="s">
        <v>100</v>
      </c>
      <c r="C1278" s="200" t="s">
        <v>463</v>
      </c>
      <c r="D1278" s="13">
        <v>143094572.61000001</v>
      </c>
      <c r="E1278" s="13">
        <v>0</v>
      </c>
      <c r="F1278" s="16"/>
    </row>
    <row r="1279" spans="1:6" x14ac:dyDescent="0.3">
      <c r="A1279" s="17" t="s">
        <v>427</v>
      </c>
      <c r="B1279" s="69" t="s">
        <v>100</v>
      </c>
      <c r="C1279" s="200" t="s">
        <v>464</v>
      </c>
      <c r="D1279" s="13">
        <v>55729378.420000002</v>
      </c>
      <c r="E1279" s="13">
        <v>0</v>
      </c>
      <c r="F1279" s="16"/>
    </row>
    <row r="1280" spans="1:6" x14ac:dyDescent="0.3">
      <c r="A1280" s="17" t="s">
        <v>426</v>
      </c>
      <c r="B1280" s="69" t="s">
        <v>100</v>
      </c>
      <c r="C1280" s="200" t="s">
        <v>443</v>
      </c>
      <c r="D1280" s="13">
        <v>813554</v>
      </c>
      <c r="E1280" s="13">
        <v>0</v>
      </c>
      <c r="F1280" s="16"/>
    </row>
    <row r="1281" spans="1:6" x14ac:dyDescent="0.3">
      <c r="A1281" s="65" t="s">
        <v>427</v>
      </c>
      <c r="B1281" s="16" t="s">
        <v>576</v>
      </c>
      <c r="C1281" s="200" t="s">
        <v>444</v>
      </c>
      <c r="D1281" s="13"/>
      <c r="E1281" s="13">
        <v>6753128</v>
      </c>
      <c r="F1281" s="16"/>
    </row>
    <row r="1282" spans="1:6" x14ac:dyDescent="0.3">
      <c r="A1282" s="17" t="s">
        <v>445</v>
      </c>
      <c r="B1282" s="16" t="s">
        <v>576</v>
      </c>
      <c r="C1282" s="200" t="s">
        <v>446</v>
      </c>
      <c r="D1282" s="13"/>
      <c r="E1282" s="13">
        <v>6302996</v>
      </c>
      <c r="F1282" s="16"/>
    </row>
    <row r="1283" spans="1:6" x14ac:dyDescent="0.3">
      <c r="A1283" s="55"/>
      <c r="B1283" s="16"/>
      <c r="C1283" s="18"/>
      <c r="D1283" s="13"/>
      <c r="E1283" s="13"/>
      <c r="F1283" s="16"/>
    </row>
    <row r="1284" spans="1:6" ht="15" thickBot="1" x14ac:dyDescent="0.35">
      <c r="A1284" s="55"/>
      <c r="B1284" s="55"/>
      <c r="C1284" s="36"/>
      <c r="D1284" s="13"/>
      <c r="E1284" s="13"/>
      <c r="F1284" s="16"/>
    </row>
    <row r="1285" spans="1:6" ht="15.6" thickTop="1" thickBot="1" x14ac:dyDescent="0.35">
      <c r="A1285" s="55"/>
      <c r="B1285" s="19"/>
      <c r="C1285" s="7"/>
      <c r="D1285" s="20">
        <f>SUM(D1265:D1284)</f>
        <v>1374308619.0900002</v>
      </c>
      <c r="E1285" s="20">
        <f>SUM(E1265:E1284)</f>
        <v>810610839.85000002</v>
      </c>
      <c r="F1285" s="21">
        <f>SUM(D1285-E1285)</f>
        <v>563697779.24000013</v>
      </c>
    </row>
    <row r="1286" spans="1:6" ht="15" thickTop="1" x14ac:dyDescent="0.3"/>
    <row r="1309" ht="15.75" customHeight="1" x14ac:dyDescent="0.3"/>
    <row r="1310" ht="15.75" customHeight="1" x14ac:dyDescent="0.3"/>
    <row r="1311" ht="15.75" customHeight="1" x14ac:dyDescent="0.3"/>
    <row r="1312" ht="15.75" customHeight="1" x14ac:dyDescent="0.3"/>
    <row r="1313" spans="1:6" ht="15.75" customHeight="1" x14ac:dyDescent="0.3"/>
    <row r="1319" spans="1:6" x14ac:dyDescent="0.3">
      <c r="A1319" s="335" t="s">
        <v>308</v>
      </c>
      <c r="B1319" s="336"/>
      <c r="C1319" s="336"/>
      <c r="D1319" s="336"/>
      <c r="E1319" s="336"/>
      <c r="F1319" s="336"/>
    </row>
    <row r="1320" spans="1:6" x14ac:dyDescent="0.3">
      <c r="A1320" s="336"/>
      <c r="B1320" s="336"/>
      <c r="C1320" s="336"/>
      <c r="D1320" s="336"/>
      <c r="E1320" s="336"/>
      <c r="F1320" s="336"/>
    </row>
    <row r="1321" spans="1:6" x14ac:dyDescent="0.3">
      <c r="A1321" s="336"/>
      <c r="B1321" s="336"/>
      <c r="C1321" s="336"/>
      <c r="D1321" s="336"/>
      <c r="E1321" s="336"/>
      <c r="F1321" s="336"/>
    </row>
    <row r="1322" spans="1:6" x14ac:dyDescent="0.3">
      <c r="A1322" s="336"/>
      <c r="B1322" s="336"/>
      <c r="C1322" s="336"/>
      <c r="D1322" s="336"/>
      <c r="E1322" s="336"/>
      <c r="F1322" s="336"/>
    </row>
    <row r="1323" spans="1:6" x14ac:dyDescent="0.3">
      <c r="A1323" s="336"/>
      <c r="B1323" s="336"/>
      <c r="C1323" s="336"/>
      <c r="D1323" s="336"/>
      <c r="E1323" s="336"/>
      <c r="F1323" s="336"/>
    </row>
    <row r="1324" spans="1:6" s="2" customFormat="1" x14ac:dyDescent="0.3">
      <c r="A1324" s="336"/>
      <c r="B1324" s="336"/>
      <c r="C1324" s="336"/>
      <c r="D1324" s="336"/>
      <c r="E1324" s="336"/>
      <c r="F1324" s="336"/>
    </row>
    <row r="1326" spans="1:6" ht="12" customHeight="1" thickBot="1" x14ac:dyDescent="0.35">
      <c r="A1326" s="5" t="s">
        <v>102</v>
      </c>
    </row>
    <row r="1327" spans="1:6" ht="15.6" thickTop="1" thickBot="1" x14ac:dyDescent="0.35">
      <c r="A1327" s="6" t="s">
        <v>1</v>
      </c>
      <c r="B1327" s="7" t="s">
        <v>61</v>
      </c>
      <c r="C1327" s="7" t="s">
        <v>22</v>
      </c>
      <c r="D1327" s="8" t="s">
        <v>4</v>
      </c>
      <c r="E1327" s="8" t="s">
        <v>5</v>
      </c>
      <c r="F1327" s="9" t="s">
        <v>6</v>
      </c>
    </row>
    <row r="1328" spans="1:6" ht="15.6" thickTop="1" thickBot="1" x14ac:dyDescent="0.35">
      <c r="A1328" s="10" t="s">
        <v>400</v>
      </c>
      <c r="B1328" s="63" t="s">
        <v>99</v>
      </c>
      <c r="C1328" s="12"/>
      <c r="D1328" s="14"/>
      <c r="E1328" s="14">
        <v>543647836.86000001</v>
      </c>
      <c r="F1328" s="15"/>
    </row>
    <row r="1329" spans="1:6" ht="15.6" thickTop="1" thickBot="1" x14ac:dyDescent="0.35">
      <c r="A1329" s="111" t="s">
        <v>284</v>
      </c>
      <c r="B1329" s="63" t="s">
        <v>8</v>
      </c>
      <c r="C1329" s="12" t="s">
        <v>281</v>
      </c>
      <c r="D1329" s="13"/>
      <c r="E1329" s="14">
        <v>44015163.479999997</v>
      </c>
      <c r="F1329" s="16"/>
    </row>
    <row r="1330" spans="1:6" ht="15.6" thickTop="1" thickBot="1" x14ac:dyDescent="0.35">
      <c r="A1330" s="111" t="s">
        <v>285</v>
      </c>
      <c r="B1330" s="63" t="s">
        <v>8</v>
      </c>
      <c r="C1330" s="12" t="s">
        <v>283</v>
      </c>
      <c r="D1330" s="13"/>
      <c r="E1330" s="14">
        <v>85058116.900000006</v>
      </c>
      <c r="F1330" s="16"/>
    </row>
    <row r="1331" spans="1:6" ht="15.6" thickTop="1" thickBot="1" x14ac:dyDescent="0.35">
      <c r="A1331" s="111" t="s">
        <v>385</v>
      </c>
      <c r="B1331" s="67" t="s">
        <v>8</v>
      </c>
      <c r="C1331" s="92" t="s">
        <v>399</v>
      </c>
      <c r="D1331" s="13"/>
      <c r="E1331" s="98">
        <v>49578421.579999998</v>
      </c>
      <c r="F1331" s="16"/>
    </row>
    <row r="1332" spans="1:6" ht="15.6" thickTop="1" thickBot="1" x14ac:dyDescent="0.35">
      <c r="A1332" s="111" t="s">
        <v>387</v>
      </c>
      <c r="B1332" s="67" t="s">
        <v>8</v>
      </c>
      <c r="C1332" s="92" t="s">
        <v>543</v>
      </c>
      <c r="D1332" s="13"/>
      <c r="E1332" s="98">
        <v>38162541.689999998</v>
      </c>
      <c r="F1332" s="16"/>
    </row>
    <row r="1333" spans="1:6" ht="15.6" thickTop="1" thickBot="1" x14ac:dyDescent="0.35">
      <c r="A1333" s="111" t="s">
        <v>577</v>
      </c>
      <c r="B1333" s="69" t="s">
        <v>100</v>
      </c>
      <c r="C1333" s="92" t="s">
        <v>31</v>
      </c>
      <c r="D1333" s="13">
        <v>104230807</v>
      </c>
      <c r="E1333" s="98"/>
      <c r="F1333" s="16"/>
    </row>
    <row r="1334" spans="1:6" ht="15" thickTop="1" x14ac:dyDescent="0.3">
      <c r="A1334" s="10" t="s">
        <v>428</v>
      </c>
      <c r="B1334" s="69" t="s">
        <v>100</v>
      </c>
      <c r="C1334" s="18" t="s">
        <v>449</v>
      </c>
      <c r="D1334" s="13">
        <v>38894207</v>
      </c>
      <c r="E1334" s="13"/>
      <c r="F1334" s="16"/>
    </row>
    <row r="1335" spans="1:6" x14ac:dyDescent="0.3">
      <c r="A1335" s="1" t="s">
        <v>429</v>
      </c>
      <c r="B1335" s="69" t="s">
        <v>100</v>
      </c>
      <c r="C1335" s="18" t="s">
        <v>472</v>
      </c>
      <c r="D1335" s="13">
        <v>42623169</v>
      </c>
      <c r="E1335" s="13"/>
      <c r="F1335" s="16"/>
    </row>
    <row r="1336" spans="1:6" x14ac:dyDescent="0.3">
      <c r="A1336" s="17" t="s">
        <v>421</v>
      </c>
      <c r="B1336" s="69" t="s">
        <v>100</v>
      </c>
      <c r="C1336" s="18" t="s">
        <v>454</v>
      </c>
      <c r="D1336" s="13">
        <v>46338586</v>
      </c>
      <c r="E1336" s="13"/>
      <c r="F1336" s="16"/>
    </row>
    <row r="1337" spans="1:6" x14ac:dyDescent="0.3">
      <c r="A1337" s="17" t="s">
        <v>430</v>
      </c>
      <c r="B1337" s="69" t="s">
        <v>578</v>
      </c>
      <c r="C1337" s="268" t="s">
        <v>482</v>
      </c>
      <c r="D1337" s="13"/>
      <c r="E1337" s="13">
        <v>7504954</v>
      </c>
      <c r="F1337" s="16"/>
    </row>
    <row r="1338" spans="1:6" x14ac:dyDescent="0.3">
      <c r="A1338" s="17" t="s">
        <v>437</v>
      </c>
      <c r="B1338" s="69" t="s">
        <v>100</v>
      </c>
      <c r="C1338" s="18" t="s">
        <v>438</v>
      </c>
      <c r="D1338" s="13">
        <v>800153</v>
      </c>
      <c r="E1338" s="13"/>
      <c r="F1338" s="16"/>
    </row>
    <row r="1339" spans="1:6" x14ac:dyDescent="0.3">
      <c r="A1339" s="17" t="s">
        <v>430</v>
      </c>
      <c r="B1339" s="69" t="s">
        <v>439</v>
      </c>
      <c r="C1339" s="18" t="s">
        <v>440</v>
      </c>
      <c r="D1339" s="13">
        <v>3849016</v>
      </c>
      <c r="E1339" s="13"/>
      <c r="F1339" s="16"/>
    </row>
    <row r="1340" spans="1:6" x14ac:dyDescent="0.3">
      <c r="A1340" s="17" t="s">
        <v>441</v>
      </c>
      <c r="B1340" s="69" t="s">
        <v>439</v>
      </c>
      <c r="C1340" s="18" t="s">
        <v>442</v>
      </c>
      <c r="D1340" s="13">
        <v>9068387</v>
      </c>
      <c r="E1340" s="13"/>
      <c r="F1340" s="16"/>
    </row>
    <row r="1341" spans="1:6" x14ac:dyDescent="0.3">
      <c r="A1341" s="17"/>
      <c r="B1341" s="53"/>
      <c r="C1341" s="54"/>
      <c r="D1341" s="13"/>
      <c r="E1341" s="13"/>
      <c r="F1341" s="16"/>
    </row>
    <row r="1342" spans="1:6" x14ac:dyDescent="0.3">
      <c r="A1342" s="17"/>
      <c r="B1342" s="55"/>
      <c r="C1342" s="36"/>
      <c r="D1342" s="13"/>
      <c r="E1342" s="13"/>
      <c r="F1342" s="16"/>
    </row>
    <row r="1343" spans="1:6" x14ac:dyDescent="0.3">
      <c r="A1343" s="35"/>
      <c r="B1343" s="55"/>
      <c r="C1343" s="36"/>
      <c r="D1343" s="13"/>
      <c r="E1343" s="13"/>
      <c r="F1343" s="16"/>
    </row>
    <row r="1344" spans="1:6" ht="15" thickBot="1" x14ac:dyDescent="0.35">
      <c r="A1344" s="35"/>
      <c r="B1344" s="55"/>
      <c r="C1344" s="36"/>
      <c r="D1344" s="13"/>
      <c r="E1344" s="13"/>
      <c r="F1344" s="16"/>
    </row>
    <row r="1345" spans="1:6" ht="15.6" thickTop="1" thickBot="1" x14ac:dyDescent="0.35">
      <c r="A1345" s="6"/>
      <c r="B1345" s="19"/>
      <c r="C1345" s="7"/>
      <c r="D1345" s="20">
        <f>SUM(D1328:D1344)</f>
        <v>245804325</v>
      </c>
      <c r="E1345" s="20">
        <f>SUM(E1328:E1344)</f>
        <v>767967034.50999999</v>
      </c>
      <c r="F1345" s="21">
        <f>SUM(D1345-E1345)</f>
        <v>-522162709.50999999</v>
      </c>
    </row>
    <row r="1346" spans="1:6" ht="15" thickTop="1" x14ac:dyDescent="0.3">
      <c r="A1346" s="90"/>
    </row>
    <row r="1382" spans="1:6" x14ac:dyDescent="0.3">
      <c r="A1382" s="335" t="s">
        <v>309</v>
      </c>
      <c r="B1382" s="336"/>
      <c r="C1382" s="336"/>
      <c r="D1382" s="336"/>
      <c r="E1382" s="336"/>
      <c r="F1382" s="336"/>
    </row>
    <row r="1383" spans="1:6" x14ac:dyDescent="0.3">
      <c r="A1383" s="336"/>
      <c r="B1383" s="336"/>
      <c r="C1383" s="336"/>
      <c r="D1383" s="336"/>
      <c r="E1383" s="336"/>
      <c r="F1383" s="336"/>
    </row>
    <row r="1384" spans="1:6" x14ac:dyDescent="0.3">
      <c r="A1384" s="336"/>
      <c r="B1384" s="336"/>
      <c r="C1384" s="336"/>
      <c r="D1384" s="336"/>
      <c r="E1384" s="336"/>
      <c r="F1384" s="336"/>
    </row>
    <row r="1385" spans="1:6" x14ac:dyDescent="0.3">
      <c r="A1385" s="336"/>
      <c r="B1385" s="336"/>
      <c r="C1385" s="336"/>
      <c r="D1385" s="336"/>
      <c r="E1385" s="336"/>
      <c r="F1385" s="336"/>
    </row>
    <row r="1386" spans="1:6" x14ac:dyDescent="0.3">
      <c r="A1386" s="336"/>
      <c r="B1386" s="336"/>
      <c r="C1386" s="336"/>
      <c r="D1386" s="336"/>
      <c r="E1386" s="336"/>
      <c r="F1386" s="336"/>
    </row>
    <row r="1387" spans="1:6" x14ac:dyDescent="0.3">
      <c r="A1387" s="336"/>
      <c r="B1387" s="336"/>
      <c r="C1387" s="336"/>
      <c r="D1387" s="336"/>
      <c r="E1387" s="336"/>
      <c r="F1387" s="336"/>
    </row>
    <row r="1389" spans="1:6" ht="15" thickBot="1" x14ac:dyDescent="0.35">
      <c r="A1389" s="5" t="s">
        <v>103</v>
      </c>
    </row>
    <row r="1390" spans="1:6" ht="15.6" thickTop="1" thickBot="1" x14ac:dyDescent="0.35">
      <c r="A1390" s="6" t="s">
        <v>1</v>
      </c>
      <c r="B1390" s="7" t="s">
        <v>61</v>
      </c>
      <c r="C1390" s="7" t="s">
        <v>22</v>
      </c>
      <c r="D1390" s="8" t="s">
        <v>4</v>
      </c>
      <c r="E1390" s="8" t="s">
        <v>5</v>
      </c>
      <c r="F1390" s="9" t="s">
        <v>6</v>
      </c>
    </row>
    <row r="1391" spans="1:6" ht="15.6" thickTop="1" thickBot="1" x14ac:dyDescent="0.35">
      <c r="A1391" s="10" t="s">
        <v>400</v>
      </c>
      <c r="B1391" s="63" t="s">
        <v>99</v>
      </c>
      <c r="C1391" s="50" t="s">
        <v>95</v>
      </c>
      <c r="D1391" s="14"/>
      <c r="E1391" s="14">
        <v>634143355.37</v>
      </c>
      <c r="F1391" s="110"/>
    </row>
    <row r="1392" spans="1:6" ht="15.6" thickTop="1" thickBot="1" x14ac:dyDescent="0.35">
      <c r="A1392" s="111" t="s">
        <v>433</v>
      </c>
      <c r="B1392" s="69" t="s">
        <v>100</v>
      </c>
      <c r="C1392" s="200" t="s">
        <v>435</v>
      </c>
      <c r="D1392" s="13">
        <v>19006659.649999999</v>
      </c>
      <c r="E1392" s="14"/>
      <c r="F1392" s="15"/>
    </row>
    <row r="1393" spans="1:6" ht="15" thickTop="1" x14ac:dyDescent="0.3">
      <c r="A1393" s="10" t="s">
        <v>428</v>
      </c>
      <c r="B1393" s="69" t="s">
        <v>100</v>
      </c>
      <c r="C1393" s="200" t="s">
        <v>449</v>
      </c>
      <c r="D1393" s="13">
        <v>229911439.83000001</v>
      </c>
      <c r="E1393" s="13"/>
      <c r="F1393" s="16"/>
    </row>
    <row r="1394" spans="1:6" x14ac:dyDescent="0.3">
      <c r="A1394" s="17" t="s">
        <v>434</v>
      </c>
      <c r="B1394" s="69" t="s">
        <v>100</v>
      </c>
      <c r="C1394" s="200" t="s">
        <v>514</v>
      </c>
      <c r="D1394" s="13">
        <v>177534393.75999999</v>
      </c>
      <c r="E1394" s="13"/>
      <c r="F1394" s="16"/>
    </row>
    <row r="1395" spans="1:6" x14ac:dyDescent="0.3">
      <c r="A1395" s="17" t="s">
        <v>424</v>
      </c>
      <c r="B1395" s="69" t="s">
        <v>100</v>
      </c>
      <c r="C1395" s="200" t="s">
        <v>461</v>
      </c>
      <c r="D1395" s="13">
        <v>34741856.5</v>
      </c>
      <c r="E1395" s="13"/>
      <c r="F1395" s="16"/>
    </row>
    <row r="1396" spans="1:6" x14ac:dyDescent="0.3">
      <c r="A1396" s="17" t="s">
        <v>425</v>
      </c>
      <c r="B1396" s="69" t="s">
        <v>100</v>
      </c>
      <c r="C1396" s="200" t="s">
        <v>462</v>
      </c>
      <c r="D1396" s="13">
        <v>83841075.25</v>
      </c>
      <c r="E1396" s="13"/>
      <c r="F1396" s="16"/>
    </row>
    <row r="1397" spans="1:6" x14ac:dyDescent="0.3">
      <c r="A1397" s="17" t="s">
        <v>425</v>
      </c>
      <c r="B1397" s="91" t="s">
        <v>584</v>
      </c>
      <c r="C1397" s="200" t="s">
        <v>482</v>
      </c>
      <c r="D1397" s="13">
        <v>0</v>
      </c>
      <c r="E1397" s="13">
        <v>1223202</v>
      </c>
      <c r="F1397" s="16"/>
    </row>
    <row r="1398" spans="1:6" x14ac:dyDescent="0.3">
      <c r="A1398" s="17" t="s">
        <v>431</v>
      </c>
      <c r="B1398" s="69" t="s">
        <v>100</v>
      </c>
      <c r="C1398" s="200" t="s">
        <v>463</v>
      </c>
      <c r="D1398" s="13">
        <v>282166093.75999999</v>
      </c>
      <c r="E1398" s="13">
        <v>0</v>
      </c>
      <c r="F1398" s="16"/>
    </row>
    <row r="1399" spans="1:6" x14ac:dyDescent="0.3">
      <c r="A1399" s="17" t="s">
        <v>432</v>
      </c>
      <c r="B1399" s="69" t="s">
        <v>100</v>
      </c>
      <c r="C1399" s="200" t="s">
        <v>466</v>
      </c>
      <c r="D1399" s="13">
        <v>109393481.26000001</v>
      </c>
      <c r="E1399" s="13">
        <v>0</v>
      </c>
      <c r="F1399" s="16"/>
    </row>
    <row r="1400" spans="1:6" ht="12.75" customHeight="1" x14ac:dyDescent="0.3">
      <c r="A1400" s="17" t="s">
        <v>431</v>
      </c>
      <c r="B1400" s="69" t="s">
        <v>101</v>
      </c>
      <c r="C1400" s="200" t="s">
        <v>436</v>
      </c>
      <c r="D1400" s="13">
        <v>0</v>
      </c>
      <c r="E1400" s="13">
        <v>65477089</v>
      </c>
      <c r="F1400" s="16"/>
    </row>
    <row r="1401" spans="1:6" x14ac:dyDescent="0.3">
      <c r="A1401" s="17" t="s">
        <v>512</v>
      </c>
      <c r="B1401" s="69" t="s">
        <v>582</v>
      </c>
      <c r="C1401" s="52" t="s">
        <v>11</v>
      </c>
      <c r="D1401" s="13">
        <v>0</v>
      </c>
      <c r="E1401" s="13">
        <v>46305000</v>
      </c>
      <c r="F1401" s="16"/>
    </row>
    <row r="1402" spans="1:6" x14ac:dyDescent="0.3">
      <c r="A1402" s="17" t="s">
        <v>508</v>
      </c>
      <c r="B1402" s="69" t="s">
        <v>583</v>
      </c>
      <c r="C1402" s="52" t="s">
        <v>511</v>
      </c>
      <c r="D1402" s="13">
        <v>0</v>
      </c>
      <c r="E1402" s="13">
        <v>138915000</v>
      </c>
      <c r="F1402" s="16"/>
    </row>
    <row r="1403" spans="1:6" x14ac:dyDescent="0.3">
      <c r="A1403" s="17" t="s">
        <v>513</v>
      </c>
      <c r="B1403" s="209" t="s">
        <v>581</v>
      </c>
      <c r="C1403" s="52" t="s">
        <v>14</v>
      </c>
      <c r="D1403" s="13">
        <v>0</v>
      </c>
      <c r="E1403" s="13">
        <v>159250000</v>
      </c>
      <c r="F1403" s="16"/>
    </row>
    <row r="1404" spans="1:6" x14ac:dyDescent="0.3">
      <c r="A1404" s="17" t="s">
        <v>512</v>
      </c>
      <c r="B1404" s="69" t="s">
        <v>110</v>
      </c>
      <c r="C1404" s="52" t="s">
        <v>17</v>
      </c>
      <c r="D1404" s="13">
        <v>0</v>
      </c>
      <c r="E1404" s="13">
        <v>87165000</v>
      </c>
      <c r="F1404" s="16"/>
    </row>
    <row r="1405" spans="1:6" x14ac:dyDescent="0.3">
      <c r="A1405" s="17" t="s">
        <v>512</v>
      </c>
      <c r="B1405" s="69" t="s">
        <v>111</v>
      </c>
      <c r="C1405" s="52" t="s">
        <v>19</v>
      </c>
      <c r="D1405" s="13">
        <v>0</v>
      </c>
      <c r="E1405" s="13">
        <v>68410591.959999993</v>
      </c>
      <c r="F1405" s="16"/>
    </row>
    <row r="1406" spans="1:6" x14ac:dyDescent="0.3">
      <c r="A1406" s="17" t="s">
        <v>380</v>
      </c>
      <c r="B1406" s="91" t="s">
        <v>579</v>
      </c>
      <c r="C1406" s="52" t="s">
        <v>353</v>
      </c>
      <c r="D1406" s="13">
        <v>0</v>
      </c>
      <c r="E1406" s="13">
        <v>28643346.300000001</v>
      </c>
      <c r="F1406" s="16"/>
    </row>
    <row r="1407" spans="1:6" x14ac:dyDescent="0.3">
      <c r="A1407" s="17" t="s">
        <v>380</v>
      </c>
      <c r="B1407" s="91" t="s">
        <v>580</v>
      </c>
      <c r="C1407" s="52" t="s">
        <v>353</v>
      </c>
      <c r="D1407" s="13">
        <v>0</v>
      </c>
      <c r="E1407" s="13">
        <v>28576290.75</v>
      </c>
      <c r="F1407" s="16"/>
    </row>
    <row r="1408" spans="1:6" x14ac:dyDescent="0.3">
      <c r="A1408" s="17" t="s">
        <v>508</v>
      </c>
      <c r="B1408" s="69" t="s">
        <v>110</v>
      </c>
      <c r="C1408" s="52" t="s">
        <v>354</v>
      </c>
      <c r="D1408" s="13">
        <v>0</v>
      </c>
      <c r="E1408" s="13">
        <v>350493750.77999997</v>
      </c>
      <c r="F1408" s="16"/>
    </row>
    <row r="1409" spans="1:6" ht="15" thickBot="1" x14ac:dyDescent="0.35">
      <c r="A1409" s="17" t="s">
        <v>508</v>
      </c>
      <c r="B1409" s="69" t="s">
        <v>111</v>
      </c>
      <c r="C1409" s="52" t="s">
        <v>509</v>
      </c>
      <c r="D1409" s="13">
        <v>0</v>
      </c>
      <c r="E1409" s="13">
        <v>218241000</v>
      </c>
      <c r="F1409" s="16"/>
    </row>
    <row r="1410" spans="1:6" ht="15.6" thickTop="1" thickBot="1" x14ac:dyDescent="0.35">
      <c r="A1410" s="19"/>
      <c r="B1410" s="11"/>
      <c r="C1410" s="18"/>
      <c r="D1410" s="13"/>
      <c r="E1410" s="13"/>
      <c r="F1410" s="16"/>
    </row>
    <row r="1411" spans="1:6" ht="15.6" thickTop="1" thickBot="1" x14ac:dyDescent="0.35">
      <c r="A1411" s="19"/>
      <c r="B1411" s="19"/>
      <c r="C1411" s="7"/>
      <c r="D1411" s="20">
        <f>SUM(D1391:D1410)</f>
        <v>936595000.00999999</v>
      </c>
      <c r="E1411" s="20">
        <f>SUM(E1391:E1410)</f>
        <v>1826843626.1599998</v>
      </c>
      <c r="F1411" s="21">
        <f>SUM(D1411-E1411)</f>
        <v>-890248626.14999986</v>
      </c>
    </row>
    <row r="1412" spans="1:6" ht="15" thickTop="1" x14ac:dyDescent="0.3">
      <c r="A1412" s="90"/>
    </row>
    <row r="1446" spans="1:6" x14ac:dyDescent="0.3">
      <c r="A1446" s="335" t="s">
        <v>310</v>
      </c>
      <c r="B1446" s="336"/>
      <c r="C1446" s="336"/>
      <c r="D1446" s="336"/>
      <c r="E1446" s="336"/>
      <c r="F1446" s="336"/>
    </row>
    <row r="1447" spans="1:6" x14ac:dyDescent="0.3">
      <c r="A1447" s="336"/>
      <c r="B1447" s="336"/>
      <c r="C1447" s="336"/>
      <c r="D1447" s="336"/>
      <c r="E1447" s="336"/>
      <c r="F1447" s="336"/>
    </row>
    <row r="1448" spans="1:6" x14ac:dyDescent="0.3">
      <c r="A1448" s="336"/>
      <c r="B1448" s="336"/>
      <c r="C1448" s="336"/>
      <c r="D1448" s="336"/>
      <c r="E1448" s="336"/>
      <c r="F1448" s="336"/>
    </row>
    <row r="1449" spans="1:6" x14ac:dyDescent="0.3">
      <c r="A1449" s="336"/>
      <c r="B1449" s="336"/>
      <c r="C1449" s="336"/>
      <c r="D1449" s="336"/>
      <c r="E1449" s="336"/>
      <c r="F1449" s="336"/>
    </row>
    <row r="1450" spans="1:6" x14ac:dyDescent="0.3">
      <c r="A1450" s="336"/>
      <c r="B1450" s="336"/>
      <c r="C1450" s="336"/>
      <c r="D1450" s="336"/>
      <c r="E1450" s="336"/>
      <c r="F1450" s="336"/>
    </row>
    <row r="1451" spans="1:6" x14ac:dyDescent="0.3">
      <c r="A1451" s="336"/>
      <c r="B1451" s="336"/>
      <c r="C1451" s="336"/>
      <c r="D1451" s="336"/>
      <c r="E1451" s="336"/>
      <c r="F1451" s="336"/>
    </row>
    <row r="1452" spans="1:6" ht="15" thickBot="1" x14ac:dyDescent="0.35">
      <c r="A1452" s="5" t="s">
        <v>112</v>
      </c>
    </row>
    <row r="1453" spans="1:6" ht="15.6" thickTop="1" thickBot="1" x14ac:dyDescent="0.35">
      <c r="A1453" s="6" t="s">
        <v>1</v>
      </c>
      <c r="B1453" s="7" t="s">
        <v>2</v>
      </c>
      <c r="C1453" s="56" t="s">
        <v>22</v>
      </c>
      <c r="D1453" s="8" t="s">
        <v>4</v>
      </c>
      <c r="E1453" s="8" t="s">
        <v>5</v>
      </c>
      <c r="F1453" s="9" t="s">
        <v>6</v>
      </c>
    </row>
    <row r="1454" spans="1:6" ht="15" thickTop="1" x14ac:dyDescent="0.3">
      <c r="A1454" s="10" t="s">
        <v>400</v>
      </c>
      <c r="B1454" s="63" t="s">
        <v>99</v>
      </c>
      <c r="C1454" s="56"/>
      <c r="D1454" s="109"/>
      <c r="E1454" s="109">
        <v>6360972.1699999999</v>
      </c>
      <c r="F1454" s="110"/>
    </row>
    <row r="1455" spans="1:6" x14ac:dyDescent="0.3">
      <c r="B1455" s="11"/>
      <c r="C1455" s="18"/>
      <c r="D1455" s="13"/>
      <c r="E1455" s="13"/>
      <c r="F1455" s="16"/>
    </row>
    <row r="1456" spans="1:6" x14ac:dyDescent="0.3">
      <c r="A1456" s="17"/>
      <c r="B1456" s="11"/>
      <c r="C1456" s="18"/>
      <c r="D1456" s="13"/>
      <c r="E1456" s="13"/>
      <c r="F1456" s="16"/>
    </row>
    <row r="1457" spans="1:6" x14ac:dyDescent="0.3">
      <c r="A1457" s="17"/>
      <c r="B1457" s="11"/>
      <c r="C1457" s="18"/>
      <c r="D1457" s="13"/>
      <c r="E1457" s="13"/>
      <c r="F1457" s="16"/>
    </row>
    <row r="1458" spans="1:6" x14ac:dyDescent="0.3">
      <c r="A1458" s="35"/>
      <c r="B1458" s="55"/>
      <c r="C1458" s="36"/>
      <c r="D1458" s="13"/>
      <c r="E1458" s="13"/>
      <c r="F1458" s="16"/>
    </row>
    <row r="1459" spans="1:6" ht="13.5" customHeight="1" x14ac:dyDescent="0.3">
      <c r="A1459" s="35"/>
      <c r="B1459" s="55"/>
      <c r="C1459" s="36"/>
      <c r="D1459" s="13"/>
      <c r="E1459" s="13"/>
      <c r="F1459" s="16"/>
    </row>
    <row r="1460" spans="1:6" ht="13.5" customHeight="1" thickBot="1" x14ac:dyDescent="0.35">
      <c r="A1460" s="93"/>
      <c r="B1460" s="11"/>
      <c r="C1460" s="18"/>
      <c r="D1460" s="13"/>
      <c r="E1460" s="13"/>
      <c r="F1460" s="16"/>
    </row>
    <row r="1461" spans="1:6" ht="13.5" customHeight="1" thickTop="1" thickBot="1" x14ac:dyDescent="0.35">
      <c r="A1461" s="29"/>
      <c r="B1461" s="94"/>
      <c r="C1461" s="7"/>
      <c r="D1461" s="20">
        <f>SUM(D1454:D1460)</f>
        <v>0</v>
      </c>
      <c r="E1461" s="20">
        <f>SUM(E1454:E1460)</f>
        <v>6360972.1699999999</v>
      </c>
      <c r="F1461" s="21">
        <f>SUM(D1461-E1461)</f>
        <v>-6360972.1699999999</v>
      </c>
    </row>
    <row r="1462" spans="1:6" ht="13.5" customHeight="1" thickTop="1" x14ac:dyDescent="0.3">
      <c r="A1462" s="90"/>
    </row>
    <row r="1463" spans="1:6" ht="13.5" customHeight="1" x14ac:dyDescent="0.3"/>
    <row r="1510" spans="1:6" x14ac:dyDescent="0.3">
      <c r="A1510" s="335" t="s">
        <v>311</v>
      </c>
      <c r="B1510" s="336"/>
      <c r="C1510" s="336"/>
      <c r="D1510" s="336"/>
      <c r="E1510" s="336"/>
      <c r="F1510" s="336"/>
    </row>
    <row r="1511" spans="1:6" x14ac:dyDescent="0.3">
      <c r="A1511" s="336"/>
      <c r="B1511" s="336"/>
      <c r="C1511" s="336"/>
      <c r="D1511" s="336"/>
      <c r="E1511" s="336"/>
      <c r="F1511" s="336"/>
    </row>
    <row r="1512" spans="1:6" x14ac:dyDescent="0.3">
      <c r="A1512" s="336"/>
      <c r="B1512" s="336"/>
      <c r="C1512" s="336"/>
      <c r="D1512" s="336"/>
      <c r="E1512" s="336"/>
      <c r="F1512" s="336"/>
    </row>
    <row r="1513" spans="1:6" x14ac:dyDescent="0.3">
      <c r="A1513" s="336"/>
      <c r="B1513" s="336"/>
      <c r="C1513" s="336"/>
      <c r="D1513" s="336"/>
      <c r="E1513" s="336"/>
      <c r="F1513" s="336"/>
    </row>
    <row r="1514" spans="1:6" x14ac:dyDescent="0.3">
      <c r="A1514" s="336"/>
      <c r="B1514" s="336"/>
      <c r="C1514" s="336"/>
      <c r="D1514" s="336"/>
      <c r="E1514" s="336"/>
      <c r="F1514" s="336"/>
    </row>
    <row r="1515" spans="1:6" x14ac:dyDescent="0.3">
      <c r="A1515" s="336"/>
      <c r="B1515" s="336"/>
      <c r="C1515" s="336"/>
      <c r="D1515" s="336"/>
      <c r="E1515" s="336"/>
      <c r="F1515" s="336"/>
    </row>
    <row r="1517" spans="1:6" ht="15" thickBot="1" x14ac:dyDescent="0.35">
      <c r="A1517" s="5" t="s">
        <v>113</v>
      </c>
    </row>
    <row r="1518" spans="1:6" ht="15.6" thickTop="1" thickBot="1" x14ac:dyDescent="0.35">
      <c r="A1518" s="6" t="s">
        <v>1</v>
      </c>
      <c r="B1518" s="7" t="s">
        <v>2</v>
      </c>
      <c r="C1518" s="56" t="s">
        <v>22</v>
      </c>
      <c r="D1518" s="8" t="s">
        <v>4</v>
      </c>
      <c r="E1518" s="8" t="s">
        <v>5</v>
      </c>
      <c r="F1518" s="9" t="s">
        <v>6</v>
      </c>
    </row>
    <row r="1519" spans="1:6" ht="15.6" thickTop="1" thickBot="1" x14ac:dyDescent="0.35">
      <c r="A1519" s="10" t="s">
        <v>400</v>
      </c>
      <c r="B1519" s="63" t="s">
        <v>99</v>
      </c>
      <c r="C1519" s="12"/>
      <c r="D1519" s="14">
        <v>11808412.07</v>
      </c>
      <c r="E1519" s="14"/>
      <c r="F1519" s="15"/>
    </row>
    <row r="1520" spans="1:6" ht="15" thickTop="1" x14ac:dyDescent="0.3">
      <c r="A1520" s="10"/>
      <c r="B1520" s="114"/>
      <c r="C1520" s="18"/>
      <c r="D1520" s="13"/>
      <c r="E1520" s="13"/>
      <c r="F1520" s="16"/>
    </row>
    <row r="1521" spans="1:6" x14ac:dyDescent="0.3">
      <c r="A1521" s="17"/>
      <c r="C1521" s="18"/>
      <c r="D1521" s="13"/>
      <c r="E1521" s="13"/>
      <c r="F1521" s="16"/>
    </row>
    <row r="1522" spans="1:6" x14ac:dyDescent="0.3">
      <c r="B1522" s="114"/>
      <c r="C1522" s="18"/>
      <c r="D1522" s="13"/>
      <c r="E1522" s="13"/>
      <c r="F1522" s="16"/>
    </row>
    <row r="1523" spans="1:6" x14ac:dyDescent="0.3">
      <c r="A1523" s="17"/>
      <c r="B1523" s="114"/>
      <c r="C1523" s="18"/>
      <c r="D1523" s="13"/>
      <c r="E1523" s="13"/>
      <c r="F1523" s="16"/>
    </row>
    <row r="1524" spans="1:6" x14ac:dyDescent="0.3">
      <c r="A1524" s="17"/>
      <c r="B1524" s="114"/>
      <c r="C1524" s="18"/>
      <c r="D1524" s="13"/>
      <c r="E1524" s="13"/>
      <c r="F1524" s="16"/>
    </row>
    <row r="1525" spans="1:6" x14ac:dyDescent="0.3">
      <c r="A1525" s="17"/>
      <c r="B1525" s="11"/>
      <c r="C1525" s="18"/>
      <c r="D1525" s="13"/>
      <c r="E1525" s="13"/>
      <c r="F1525" s="16"/>
    </row>
    <row r="1526" spans="1:6" ht="15" thickBot="1" x14ac:dyDescent="0.35">
      <c r="A1526" s="70"/>
      <c r="B1526" s="115"/>
      <c r="C1526" s="87"/>
      <c r="D1526" s="88"/>
      <c r="E1526" s="88"/>
      <c r="F1526" s="89"/>
    </row>
    <row r="1527" spans="1:6" ht="15.6" thickTop="1" thickBot="1" x14ac:dyDescent="0.35">
      <c r="A1527" s="29"/>
      <c r="B1527" s="94"/>
      <c r="C1527" s="7"/>
      <c r="D1527" s="20">
        <f>SUM(D1519:D1526)</f>
        <v>11808412.07</v>
      </c>
      <c r="E1527" s="20">
        <f>SUM(E1519:E1526)</f>
        <v>0</v>
      </c>
      <c r="F1527" s="21">
        <f>SUM(D1527-E1527)</f>
        <v>11808412.07</v>
      </c>
    </row>
    <row r="1528" spans="1:6" ht="15" thickTop="1" x14ac:dyDescent="0.3">
      <c r="D1528" s="34"/>
      <c r="E1528" s="34"/>
      <c r="F1528" s="34"/>
    </row>
    <row r="1529" spans="1:6" x14ac:dyDescent="0.3">
      <c r="D1529" s="34"/>
      <c r="E1529" s="34"/>
      <c r="F1529" s="34"/>
    </row>
    <row r="1530" spans="1:6" x14ac:dyDescent="0.3">
      <c r="D1530" s="34"/>
      <c r="E1530" s="34"/>
      <c r="F1530" s="34"/>
    </row>
    <row r="1531" spans="1:6" x14ac:dyDescent="0.3">
      <c r="D1531" s="34"/>
      <c r="E1531" s="34"/>
      <c r="F1531" s="34"/>
    </row>
    <row r="1532" spans="1:6" x14ac:dyDescent="0.3">
      <c r="D1532" s="34"/>
      <c r="E1532" s="34"/>
      <c r="F1532" s="34"/>
    </row>
    <row r="1533" spans="1:6" x14ac:dyDescent="0.3">
      <c r="D1533" s="34"/>
      <c r="E1533" s="34"/>
      <c r="F1533" s="34"/>
    </row>
    <row r="1534" spans="1:6" x14ac:dyDescent="0.3">
      <c r="D1534" s="34"/>
      <c r="E1534" s="34"/>
      <c r="F1534" s="34"/>
    </row>
    <row r="1535" spans="1:6" x14ac:dyDescent="0.3">
      <c r="D1535" s="34"/>
      <c r="E1535" s="34"/>
      <c r="F1535" s="34"/>
    </row>
    <row r="1536" spans="1:6" x14ac:dyDescent="0.3">
      <c r="D1536" s="34"/>
      <c r="E1536" s="34"/>
      <c r="F1536" s="34"/>
    </row>
    <row r="1537" spans="4:6" x14ac:dyDescent="0.3">
      <c r="D1537" s="34"/>
      <c r="E1537" s="34"/>
      <c r="F1537" s="34"/>
    </row>
    <row r="1538" spans="4:6" x14ac:dyDescent="0.3">
      <c r="D1538" s="34"/>
      <c r="E1538" s="34"/>
      <c r="F1538" s="34"/>
    </row>
    <row r="1539" spans="4:6" x14ac:dyDescent="0.3">
      <c r="D1539" s="34"/>
      <c r="E1539" s="34"/>
      <c r="F1539" s="34"/>
    </row>
    <row r="1540" spans="4:6" x14ac:dyDescent="0.3">
      <c r="D1540" s="34"/>
      <c r="E1540" s="34"/>
      <c r="F1540" s="34"/>
    </row>
    <row r="1541" spans="4:6" x14ac:dyDescent="0.3">
      <c r="D1541" s="34"/>
      <c r="E1541" s="34"/>
      <c r="F1541" s="34"/>
    </row>
    <row r="1542" spans="4:6" x14ac:dyDescent="0.3">
      <c r="D1542" s="34"/>
      <c r="E1542" s="34"/>
      <c r="F1542" s="34"/>
    </row>
    <row r="1543" spans="4:6" x14ac:dyDescent="0.3">
      <c r="D1543" s="34"/>
      <c r="E1543" s="34"/>
      <c r="F1543" s="34"/>
    </row>
    <row r="1544" spans="4:6" x14ac:dyDescent="0.3">
      <c r="D1544" s="34"/>
      <c r="E1544" s="34"/>
      <c r="F1544" s="34"/>
    </row>
    <row r="1545" spans="4:6" x14ac:dyDescent="0.3">
      <c r="D1545" s="34"/>
      <c r="E1545" s="34"/>
      <c r="F1545" s="34"/>
    </row>
    <row r="1546" spans="4:6" x14ac:dyDescent="0.3">
      <c r="D1546" s="34"/>
      <c r="E1546" s="34"/>
      <c r="F1546" s="34"/>
    </row>
    <row r="1547" spans="4:6" x14ac:dyDescent="0.3">
      <c r="D1547" s="34"/>
      <c r="E1547" s="34"/>
      <c r="F1547" s="34"/>
    </row>
    <row r="1548" spans="4:6" x14ac:dyDescent="0.3">
      <c r="D1548" s="34"/>
      <c r="E1548" s="34"/>
      <c r="F1548" s="34"/>
    </row>
    <row r="1549" spans="4:6" x14ac:dyDescent="0.3">
      <c r="D1549" s="34"/>
      <c r="E1549" s="34"/>
      <c r="F1549" s="34"/>
    </row>
    <row r="1550" spans="4:6" x14ac:dyDescent="0.3">
      <c r="D1550" s="34"/>
      <c r="E1550" s="34"/>
      <c r="F1550" s="34"/>
    </row>
    <row r="1551" spans="4:6" x14ac:dyDescent="0.3">
      <c r="D1551" s="34"/>
      <c r="E1551" s="34"/>
      <c r="F1551" s="34"/>
    </row>
    <row r="1552" spans="4:6" x14ac:dyDescent="0.3">
      <c r="D1552" s="34"/>
      <c r="E1552" s="34"/>
      <c r="F1552" s="34"/>
    </row>
    <row r="1553" spans="1:6" x14ac:dyDescent="0.3">
      <c r="D1553" s="34"/>
      <c r="E1553" s="34"/>
      <c r="F1553" s="34"/>
    </row>
    <row r="1554" spans="1:6" x14ac:dyDescent="0.3">
      <c r="D1554" s="34"/>
      <c r="E1554" s="34"/>
      <c r="F1554" s="34"/>
    </row>
    <row r="1555" spans="1:6" x14ac:dyDescent="0.3">
      <c r="D1555" s="34"/>
      <c r="E1555" s="34"/>
      <c r="F1555" s="34"/>
    </row>
    <row r="1556" spans="1:6" x14ac:dyDescent="0.3">
      <c r="D1556" s="34"/>
      <c r="E1556" s="34"/>
      <c r="F1556" s="34"/>
    </row>
    <row r="1557" spans="1:6" x14ac:dyDescent="0.3">
      <c r="D1557" s="34"/>
      <c r="E1557" s="34"/>
      <c r="F1557" s="34"/>
    </row>
    <row r="1558" spans="1:6" x14ac:dyDescent="0.3">
      <c r="D1558" s="34"/>
      <c r="E1558" s="34"/>
      <c r="F1558" s="34"/>
    </row>
    <row r="1559" spans="1:6" x14ac:dyDescent="0.3">
      <c r="D1559" s="34"/>
      <c r="E1559" s="34"/>
      <c r="F1559" s="34"/>
    </row>
    <row r="1560" spans="1:6" x14ac:dyDescent="0.3">
      <c r="D1560" s="34"/>
      <c r="E1560" s="34"/>
      <c r="F1560" s="34"/>
    </row>
    <row r="1561" spans="1:6" x14ac:dyDescent="0.3">
      <c r="D1561" s="34"/>
      <c r="E1561" s="34"/>
      <c r="F1561" s="34"/>
    </row>
    <row r="1562" spans="1:6" ht="15" thickBot="1" x14ac:dyDescent="0.35">
      <c r="A1562" s="116"/>
    </row>
    <row r="1563" spans="1:6" ht="15" thickTop="1" x14ac:dyDescent="0.3"/>
    <row r="1574" spans="1:6" ht="13.5" customHeight="1" x14ac:dyDescent="0.3">
      <c r="A1574" s="335" t="s">
        <v>312</v>
      </c>
      <c r="B1574" s="336"/>
      <c r="C1574" s="336"/>
      <c r="D1574" s="336"/>
      <c r="E1574" s="336"/>
      <c r="F1574" s="336"/>
    </row>
    <row r="1575" spans="1:6" x14ac:dyDescent="0.3">
      <c r="A1575" s="336"/>
      <c r="B1575" s="336"/>
      <c r="C1575" s="336"/>
      <c r="D1575" s="336"/>
      <c r="E1575" s="336"/>
      <c r="F1575" s="336"/>
    </row>
    <row r="1576" spans="1:6" x14ac:dyDescent="0.3">
      <c r="A1576" s="336"/>
      <c r="B1576" s="336"/>
      <c r="C1576" s="336"/>
      <c r="D1576" s="336"/>
      <c r="E1576" s="336"/>
      <c r="F1576" s="336"/>
    </row>
    <row r="1577" spans="1:6" x14ac:dyDescent="0.3">
      <c r="A1577" s="336"/>
      <c r="B1577" s="336"/>
      <c r="C1577" s="336"/>
      <c r="D1577" s="336"/>
      <c r="E1577" s="336"/>
      <c r="F1577" s="336"/>
    </row>
    <row r="1578" spans="1:6" x14ac:dyDescent="0.3">
      <c r="A1578" s="336"/>
      <c r="B1578" s="336"/>
      <c r="C1578" s="336"/>
      <c r="D1578" s="336"/>
      <c r="E1578" s="336"/>
      <c r="F1578" s="336"/>
    </row>
    <row r="1579" spans="1:6" x14ac:dyDescent="0.3">
      <c r="A1579" s="336"/>
      <c r="B1579" s="336"/>
      <c r="C1579" s="336"/>
      <c r="D1579" s="336"/>
      <c r="E1579" s="336"/>
      <c r="F1579" s="336"/>
    </row>
    <row r="1581" spans="1:6" ht="13.5" customHeight="1" thickBot="1" x14ac:dyDescent="0.35">
      <c r="A1581" s="5" t="s">
        <v>588</v>
      </c>
    </row>
    <row r="1582" spans="1:6" ht="15.6" thickTop="1" thickBot="1" x14ac:dyDescent="0.35">
      <c r="A1582" s="6" t="s">
        <v>1</v>
      </c>
      <c r="B1582" s="7" t="s">
        <v>2</v>
      </c>
      <c r="C1582" s="7" t="s">
        <v>22</v>
      </c>
      <c r="D1582" s="8" t="s">
        <v>4</v>
      </c>
      <c r="E1582" s="8" t="s">
        <v>5</v>
      </c>
      <c r="F1582" s="9" t="s">
        <v>6</v>
      </c>
    </row>
    <row r="1583" spans="1:6" ht="15.6" thickTop="1" thickBot="1" x14ac:dyDescent="0.35">
      <c r="A1583" s="62" t="s">
        <v>400</v>
      </c>
      <c r="B1583" s="63" t="s">
        <v>99</v>
      </c>
      <c r="C1583" s="56" t="s">
        <v>114</v>
      </c>
      <c r="D1583" s="109"/>
      <c r="E1583" s="14">
        <v>406660297.83999997</v>
      </c>
      <c r="F1583" s="110"/>
    </row>
    <row r="1584" spans="1:6" ht="15.6" thickTop="1" thickBot="1" x14ac:dyDescent="0.35">
      <c r="A1584" s="62" t="s">
        <v>585</v>
      </c>
      <c r="B1584" s="69" t="s">
        <v>115</v>
      </c>
      <c r="C1584" s="50" t="s">
        <v>25</v>
      </c>
      <c r="D1584" s="14"/>
      <c r="E1584" s="13">
        <v>6193729.7400000002</v>
      </c>
      <c r="F1584" s="15"/>
    </row>
    <row r="1585" spans="1:6" ht="15.6" thickTop="1" thickBot="1" x14ac:dyDescent="0.35">
      <c r="A1585" s="65" t="s">
        <v>116</v>
      </c>
      <c r="B1585" s="69" t="s">
        <v>117</v>
      </c>
      <c r="C1585" s="50" t="s">
        <v>10</v>
      </c>
      <c r="D1585" s="13"/>
      <c r="E1585" s="13">
        <v>106209124.94</v>
      </c>
      <c r="F1585" s="16"/>
    </row>
    <row r="1586" spans="1:6" ht="15.6" thickTop="1" thickBot="1" x14ac:dyDescent="0.35">
      <c r="A1586" s="62" t="s">
        <v>589</v>
      </c>
      <c r="B1586" s="69" t="s">
        <v>115</v>
      </c>
      <c r="C1586" s="50" t="s">
        <v>11</v>
      </c>
      <c r="D1586" s="13"/>
      <c r="E1586" s="13">
        <v>11024469.42</v>
      </c>
      <c r="F1586" s="16"/>
    </row>
    <row r="1587" spans="1:6" ht="15.6" thickTop="1" thickBot="1" x14ac:dyDescent="0.35">
      <c r="A1587" s="65" t="s">
        <v>116</v>
      </c>
      <c r="B1587" s="69" t="s">
        <v>117</v>
      </c>
      <c r="C1587" s="50" t="s">
        <v>14</v>
      </c>
      <c r="D1587" s="13"/>
      <c r="E1587" s="13">
        <v>88014849.540000007</v>
      </c>
      <c r="F1587" s="16"/>
    </row>
    <row r="1588" spans="1:6" ht="15.6" thickTop="1" thickBot="1" x14ac:dyDescent="0.35">
      <c r="A1588" s="62" t="s">
        <v>586</v>
      </c>
      <c r="B1588" s="69" t="s">
        <v>115</v>
      </c>
      <c r="C1588" s="50" t="s">
        <v>19</v>
      </c>
      <c r="D1588" s="13"/>
      <c r="E1588" s="13">
        <v>12391590.560000001</v>
      </c>
      <c r="F1588" s="16"/>
    </row>
    <row r="1589" spans="1:6" ht="15.6" thickTop="1" thickBot="1" x14ac:dyDescent="0.35">
      <c r="A1589" s="65" t="s">
        <v>116</v>
      </c>
      <c r="B1589" s="69" t="s">
        <v>117</v>
      </c>
      <c r="C1589" s="50" t="s">
        <v>19</v>
      </c>
      <c r="D1589" s="13"/>
      <c r="E1589" s="13">
        <v>92100291.430000007</v>
      </c>
      <c r="F1589" s="16"/>
    </row>
    <row r="1590" spans="1:6" ht="15.6" thickTop="1" thickBot="1" x14ac:dyDescent="0.35">
      <c r="A1590" s="62" t="s">
        <v>587</v>
      </c>
      <c r="B1590" s="69" t="s">
        <v>115</v>
      </c>
      <c r="C1590" s="50" t="s">
        <v>353</v>
      </c>
      <c r="D1590" s="13"/>
      <c r="E1590" s="13">
        <v>8346251.2999999998</v>
      </c>
      <c r="F1590" s="16"/>
    </row>
    <row r="1591" spans="1:6" ht="15" thickTop="1" x14ac:dyDescent="0.3">
      <c r="A1591" s="65" t="s">
        <v>116</v>
      </c>
      <c r="B1591" s="69" t="s">
        <v>117</v>
      </c>
      <c r="C1591" s="50" t="s">
        <v>353</v>
      </c>
      <c r="D1591" s="13"/>
      <c r="E1591" s="13">
        <v>75570980.799999997</v>
      </c>
      <c r="F1591" s="16"/>
    </row>
    <row r="1592" spans="1:6" x14ac:dyDescent="0.3">
      <c r="A1592" s="65" t="s">
        <v>406</v>
      </c>
      <c r="B1592" s="69" t="s">
        <v>118</v>
      </c>
      <c r="C1592" s="200" t="s">
        <v>449</v>
      </c>
      <c r="D1592" s="13">
        <v>118757700</v>
      </c>
      <c r="E1592" s="13"/>
      <c r="F1592" s="16"/>
    </row>
    <row r="1593" spans="1:6" x14ac:dyDescent="0.3">
      <c r="A1593" s="65" t="s">
        <v>416</v>
      </c>
      <c r="B1593" s="69" t="s">
        <v>118</v>
      </c>
      <c r="C1593" s="200" t="s">
        <v>466</v>
      </c>
      <c r="D1593" s="13">
        <v>112402854.68000001</v>
      </c>
      <c r="E1593" s="13"/>
      <c r="F1593" s="16"/>
    </row>
    <row r="1594" spans="1:6" ht="15" thickBot="1" x14ac:dyDescent="0.35">
      <c r="A1594" s="17"/>
      <c r="B1594" s="11"/>
      <c r="C1594" s="18"/>
      <c r="D1594" s="13"/>
      <c r="E1594" s="13"/>
      <c r="F1594" s="16"/>
    </row>
    <row r="1595" spans="1:6" ht="15.6" thickTop="1" thickBot="1" x14ac:dyDescent="0.35">
      <c r="A1595" s="6"/>
      <c r="B1595" s="19"/>
      <c r="C1595" s="7"/>
      <c r="D1595" s="20">
        <f>SUM(D1583:D1594)</f>
        <v>231160554.68000001</v>
      </c>
      <c r="E1595" s="20">
        <f>SUM(E1583:E1594)</f>
        <v>806511585.56999993</v>
      </c>
      <c r="F1595" s="21">
        <f>SUM(D1595-E1595)</f>
        <v>-575351030.88999987</v>
      </c>
    </row>
    <row r="1596" spans="1:6" ht="15" thickTop="1" x14ac:dyDescent="0.3">
      <c r="A1596" s="90"/>
    </row>
    <row r="1637" spans="1:6" x14ac:dyDescent="0.3">
      <c r="A1637" s="335" t="s">
        <v>313</v>
      </c>
      <c r="B1637" s="336"/>
      <c r="C1637" s="336"/>
      <c r="D1637" s="336"/>
      <c r="E1637" s="336"/>
      <c r="F1637" s="336"/>
    </row>
    <row r="1638" spans="1:6" x14ac:dyDescent="0.3">
      <c r="A1638" s="336"/>
      <c r="B1638" s="336"/>
      <c r="C1638" s="336"/>
      <c r="D1638" s="336"/>
      <c r="E1638" s="336"/>
      <c r="F1638" s="336"/>
    </row>
    <row r="1639" spans="1:6" x14ac:dyDescent="0.3">
      <c r="A1639" s="336"/>
      <c r="B1639" s="336"/>
      <c r="C1639" s="336"/>
      <c r="D1639" s="336"/>
      <c r="E1639" s="336"/>
      <c r="F1639" s="336"/>
    </row>
    <row r="1640" spans="1:6" x14ac:dyDescent="0.3">
      <c r="A1640" s="336"/>
      <c r="B1640" s="336"/>
      <c r="C1640" s="336"/>
      <c r="D1640" s="336"/>
      <c r="E1640" s="336"/>
      <c r="F1640" s="336"/>
    </row>
    <row r="1641" spans="1:6" x14ac:dyDescent="0.3">
      <c r="A1641" s="336"/>
      <c r="B1641" s="336"/>
      <c r="C1641" s="336"/>
      <c r="D1641" s="336"/>
      <c r="E1641" s="336"/>
      <c r="F1641" s="336"/>
    </row>
    <row r="1642" spans="1:6" x14ac:dyDescent="0.3">
      <c r="A1642" s="336"/>
      <c r="B1642" s="336"/>
      <c r="C1642" s="336"/>
      <c r="D1642" s="336"/>
      <c r="E1642" s="336"/>
      <c r="F1642" s="336"/>
    </row>
    <row r="1644" spans="1:6" ht="15" thickBot="1" x14ac:dyDescent="0.35">
      <c r="A1644" s="5" t="s">
        <v>121</v>
      </c>
      <c r="B1644" s="285"/>
      <c r="C1644" s="286"/>
      <c r="D1644" s="262"/>
      <c r="E1644" s="262"/>
      <c r="F1644" s="262"/>
    </row>
    <row r="1645" spans="1:6" ht="15.6" thickTop="1" thickBot="1" x14ac:dyDescent="0.35">
      <c r="A1645" s="27" t="s">
        <v>1</v>
      </c>
      <c r="B1645" s="287" t="s">
        <v>2</v>
      </c>
      <c r="C1645" s="233" t="s">
        <v>22</v>
      </c>
      <c r="D1645" s="234" t="s">
        <v>4</v>
      </c>
      <c r="E1645" s="234" t="s">
        <v>5</v>
      </c>
      <c r="F1645" s="235" t="s">
        <v>6</v>
      </c>
    </row>
    <row r="1646" spans="1:6" ht="15.6" thickTop="1" thickBot="1" x14ac:dyDescent="0.35">
      <c r="A1646" s="232" t="s">
        <v>400</v>
      </c>
      <c r="B1646" s="274" t="s">
        <v>99</v>
      </c>
      <c r="C1646" s="288" t="s">
        <v>114</v>
      </c>
      <c r="D1646" s="289"/>
      <c r="E1646" s="239">
        <v>18447588.620000001</v>
      </c>
      <c r="F1646" s="290"/>
    </row>
    <row r="1647" spans="1:6" ht="15.6" thickTop="1" thickBot="1" x14ac:dyDescent="0.35">
      <c r="A1647" s="62" t="s">
        <v>590</v>
      </c>
      <c r="B1647" s="237" t="s">
        <v>122</v>
      </c>
      <c r="C1647" s="52" t="s">
        <v>348</v>
      </c>
      <c r="D1647" s="239"/>
      <c r="E1647" s="239">
        <v>15750000</v>
      </c>
      <c r="F1647" s="242"/>
    </row>
    <row r="1648" spans="1:6" ht="15.6" thickTop="1" thickBot="1" x14ac:dyDescent="0.35">
      <c r="A1648" s="62" t="s">
        <v>591</v>
      </c>
      <c r="B1648" s="237" t="s">
        <v>122</v>
      </c>
      <c r="C1648" s="52" t="s">
        <v>10</v>
      </c>
      <c r="D1648" s="239"/>
      <c r="E1648" s="239">
        <v>15750000</v>
      </c>
      <c r="F1648" s="242"/>
    </row>
    <row r="1649" spans="1:6" ht="15.6" thickTop="1" thickBot="1" x14ac:dyDescent="0.35">
      <c r="A1649" s="62" t="s">
        <v>592</v>
      </c>
      <c r="B1649" s="237" t="s">
        <v>122</v>
      </c>
      <c r="C1649" s="52" t="s">
        <v>12</v>
      </c>
      <c r="D1649" s="239"/>
      <c r="E1649" s="239">
        <v>15750000</v>
      </c>
      <c r="F1649" s="242"/>
    </row>
    <row r="1650" spans="1:6" ht="15" thickTop="1" x14ac:dyDescent="0.3">
      <c r="A1650" s="62" t="s">
        <v>593</v>
      </c>
      <c r="B1650" s="237" t="s">
        <v>122</v>
      </c>
      <c r="C1650" s="52" t="s">
        <v>11</v>
      </c>
      <c r="D1650" s="239"/>
      <c r="E1650" s="239">
        <v>15750000</v>
      </c>
      <c r="F1650" s="242"/>
    </row>
    <row r="1651" spans="1:6" x14ac:dyDescent="0.3">
      <c r="A1651" s="117" t="s">
        <v>405</v>
      </c>
      <c r="B1651" s="237" t="s">
        <v>126</v>
      </c>
      <c r="C1651" s="200" t="s">
        <v>435</v>
      </c>
      <c r="D1651" s="239">
        <v>413125</v>
      </c>
      <c r="E1651" s="239"/>
      <c r="F1651" s="242"/>
    </row>
    <row r="1652" spans="1:6" x14ac:dyDescent="0.3">
      <c r="A1652" s="117" t="s">
        <v>406</v>
      </c>
      <c r="B1652" s="237" t="s">
        <v>126</v>
      </c>
      <c r="C1652" s="200" t="s">
        <v>449</v>
      </c>
      <c r="D1652" s="239">
        <v>7849375</v>
      </c>
      <c r="E1652" s="239"/>
      <c r="F1652" s="13"/>
    </row>
    <row r="1653" spans="1:6" x14ac:dyDescent="0.3">
      <c r="A1653" s="117" t="s">
        <v>407</v>
      </c>
      <c r="B1653" s="237" t="s">
        <v>126</v>
      </c>
      <c r="C1653" s="200" t="s">
        <v>451</v>
      </c>
      <c r="D1653" s="239">
        <v>413125</v>
      </c>
      <c r="E1653" s="239"/>
      <c r="F1653" s="13"/>
    </row>
    <row r="1654" spans="1:6" x14ac:dyDescent="0.3">
      <c r="A1654" s="117" t="s">
        <v>409</v>
      </c>
      <c r="B1654" s="237" t="s">
        <v>469</v>
      </c>
      <c r="C1654" s="200" t="s">
        <v>468</v>
      </c>
      <c r="D1654" s="239"/>
      <c r="E1654" s="239">
        <v>118152</v>
      </c>
      <c r="F1654" s="13"/>
    </row>
    <row r="1655" spans="1:6" x14ac:dyDescent="0.3">
      <c r="A1655" s="117" t="s">
        <v>411</v>
      </c>
      <c r="B1655" s="237" t="s">
        <v>126</v>
      </c>
      <c r="C1655" s="200" t="s">
        <v>455</v>
      </c>
      <c r="D1655" s="239">
        <v>14847985</v>
      </c>
      <c r="E1655" s="239"/>
      <c r="F1655" s="13"/>
    </row>
    <row r="1656" spans="1:6" x14ac:dyDescent="0.3">
      <c r="A1656" s="117" t="s">
        <v>413</v>
      </c>
      <c r="B1656" s="237" t="s">
        <v>126</v>
      </c>
      <c r="C1656" s="200" t="s">
        <v>462</v>
      </c>
      <c r="D1656" s="239">
        <v>787500</v>
      </c>
      <c r="E1656" s="239"/>
      <c r="F1656" s="13"/>
    </row>
    <row r="1657" spans="1:6" x14ac:dyDescent="0.3">
      <c r="A1657" s="117" t="s">
        <v>414</v>
      </c>
      <c r="B1657" s="237" t="s">
        <v>126</v>
      </c>
      <c r="C1657" s="200" t="s">
        <v>463</v>
      </c>
      <c r="D1657" s="239">
        <v>16537500</v>
      </c>
      <c r="E1657" s="239"/>
      <c r="F1657" s="239"/>
    </row>
    <row r="1658" spans="1:6" x14ac:dyDescent="0.3">
      <c r="A1658" s="117" t="s">
        <v>415</v>
      </c>
      <c r="B1658" s="237" t="s">
        <v>126</v>
      </c>
      <c r="C1658" s="200" t="s">
        <v>464</v>
      </c>
      <c r="D1658" s="239">
        <v>489443</v>
      </c>
      <c r="E1658" s="239"/>
      <c r="F1658" s="239"/>
    </row>
    <row r="1659" spans="1:6" x14ac:dyDescent="0.3">
      <c r="A1659" s="117" t="s">
        <v>416</v>
      </c>
      <c r="B1659" s="237" t="s">
        <v>126</v>
      </c>
      <c r="C1659" s="200" t="s">
        <v>466</v>
      </c>
      <c r="D1659" s="239">
        <v>8662500</v>
      </c>
      <c r="E1659" s="239"/>
      <c r="F1659" s="239"/>
    </row>
    <row r="1660" spans="1:6" x14ac:dyDescent="0.3">
      <c r="A1660" s="117" t="s">
        <v>416</v>
      </c>
      <c r="B1660" s="284" t="s">
        <v>470</v>
      </c>
      <c r="C1660" s="52" t="s">
        <v>446</v>
      </c>
      <c r="D1660" s="239"/>
      <c r="E1660" s="239">
        <v>4251505</v>
      </c>
      <c r="F1660" s="239"/>
    </row>
    <row r="1661" spans="1:6" x14ac:dyDescent="0.3">
      <c r="A1661" s="243"/>
      <c r="B1661" s="273" t="s">
        <v>471</v>
      </c>
      <c r="C1661" s="244"/>
      <c r="D1661" s="239"/>
      <c r="E1661" s="239"/>
      <c r="F1661" s="239"/>
    </row>
    <row r="1662" spans="1:6" x14ac:dyDescent="0.3">
      <c r="A1662" s="296" t="s">
        <v>567</v>
      </c>
      <c r="B1662" s="237" t="s">
        <v>594</v>
      </c>
      <c r="C1662" s="244" t="s">
        <v>569</v>
      </c>
      <c r="D1662" s="239">
        <v>26037958</v>
      </c>
      <c r="E1662" s="239"/>
      <c r="F1662" s="239"/>
    </row>
    <row r="1663" spans="1:6" x14ac:dyDescent="0.3">
      <c r="A1663" s="296" t="s">
        <v>570</v>
      </c>
      <c r="B1663" s="291" t="s">
        <v>597</v>
      </c>
      <c r="C1663" s="244" t="s">
        <v>575</v>
      </c>
      <c r="D1663" s="239"/>
      <c r="F1663" s="242"/>
    </row>
    <row r="1664" spans="1:6" x14ac:dyDescent="0.3">
      <c r="A1664" s="297" t="s">
        <v>595</v>
      </c>
      <c r="B1664" s="291" t="s">
        <v>598</v>
      </c>
      <c r="C1664" s="244" t="s">
        <v>575</v>
      </c>
      <c r="D1664" s="294">
        <v>108325200</v>
      </c>
      <c r="E1664" s="294"/>
      <c r="F1664" s="295"/>
    </row>
    <row r="1665" spans="1:6" ht="15" thickBot="1" x14ac:dyDescent="0.35">
      <c r="A1665" s="297"/>
      <c r="B1665" s="292"/>
      <c r="C1665" s="293" t="s">
        <v>572</v>
      </c>
      <c r="D1665" s="294">
        <v>61985000</v>
      </c>
      <c r="E1665" s="294"/>
      <c r="F1665" s="295"/>
    </row>
    <row r="1666" spans="1:6" ht="15.6" thickTop="1" thickBot="1" x14ac:dyDescent="0.35">
      <c r="A1666" s="297" t="s">
        <v>573</v>
      </c>
      <c r="B1666" s="292" t="s">
        <v>596</v>
      </c>
      <c r="C1666" s="293" t="s">
        <v>572</v>
      </c>
      <c r="D1666" s="294">
        <v>115743187</v>
      </c>
      <c r="E1666" s="232"/>
      <c r="F1666" s="232"/>
    </row>
    <row r="1667" spans="1:6" ht="15.6" thickTop="1" thickBot="1" x14ac:dyDescent="0.35">
      <c r="A1667" s="297"/>
      <c r="B1667" s="292"/>
      <c r="C1667" s="293"/>
      <c r="D1667" s="294"/>
      <c r="E1667" s="303"/>
      <c r="F1667" s="304"/>
    </row>
    <row r="1668" spans="1:6" ht="15.6" thickTop="1" thickBot="1" x14ac:dyDescent="0.35">
      <c r="A1668" s="297"/>
      <c r="B1668" s="292"/>
      <c r="C1668" s="293"/>
      <c r="D1668" s="294"/>
      <c r="E1668" s="303"/>
      <c r="F1668" s="304"/>
    </row>
    <row r="1669" spans="1:6" ht="15.6" thickTop="1" thickBot="1" x14ac:dyDescent="0.35">
      <c r="A1669" s="232"/>
      <c r="B1669" s="245"/>
      <c r="C1669" s="233"/>
      <c r="D1669" s="20">
        <f>SUM(D1646:D1668)</f>
        <v>362091898</v>
      </c>
      <c r="E1669" s="20">
        <f>SUM(E1646:E1668)</f>
        <v>85817245.620000005</v>
      </c>
      <c r="F1669" s="21">
        <f>SUM(D1669-E1669)</f>
        <v>276274652.38</v>
      </c>
    </row>
    <row r="1670" spans="1:6" ht="15" thickTop="1" x14ac:dyDescent="0.3">
      <c r="D1670" s="34"/>
      <c r="E1670" s="34"/>
      <c r="F1670" s="34"/>
    </row>
    <row r="1671" spans="1:6" x14ac:dyDescent="0.3">
      <c r="B1671" t="s">
        <v>688</v>
      </c>
      <c r="D1671" s="34"/>
      <c r="E1671" s="34"/>
      <c r="F1671" s="34"/>
    </row>
    <row r="1672" spans="1:6" x14ac:dyDescent="0.3">
      <c r="D1672" s="34"/>
      <c r="E1672" s="34"/>
      <c r="F1672" s="34"/>
    </row>
    <row r="1673" spans="1:6" x14ac:dyDescent="0.3">
      <c r="D1673" s="34"/>
      <c r="E1673" s="34"/>
      <c r="F1673" s="34"/>
    </row>
    <row r="1674" spans="1:6" x14ac:dyDescent="0.3">
      <c r="D1674" s="34"/>
      <c r="E1674" s="34"/>
      <c r="F1674" s="34"/>
    </row>
    <row r="1675" spans="1:6" x14ac:dyDescent="0.3">
      <c r="D1675" s="34"/>
      <c r="E1675" s="34"/>
      <c r="F1675" s="34"/>
    </row>
    <row r="1676" spans="1:6" x14ac:dyDescent="0.3">
      <c r="D1676" s="34"/>
      <c r="E1676" s="34"/>
      <c r="F1676" s="34"/>
    </row>
    <row r="1677" spans="1:6" x14ac:dyDescent="0.3">
      <c r="D1677" s="34"/>
      <c r="E1677" s="34"/>
      <c r="F1677" s="34"/>
    </row>
    <row r="1678" spans="1:6" x14ac:dyDescent="0.3">
      <c r="D1678" s="34"/>
      <c r="E1678" s="34"/>
      <c r="F1678" s="34"/>
    </row>
    <row r="1679" spans="1:6" x14ac:dyDescent="0.3">
      <c r="D1679" s="34"/>
      <c r="E1679" s="34"/>
      <c r="F1679" s="34"/>
    </row>
    <row r="1680" spans="1:6" x14ac:dyDescent="0.3">
      <c r="D1680" s="34"/>
      <c r="E1680" s="34"/>
      <c r="F1680" s="34"/>
    </row>
    <row r="1681" spans="4:6" x14ac:dyDescent="0.3">
      <c r="D1681" s="34"/>
      <c r="E1681" s="34"/>
      <c r="F1681" s="34"/>
    </row>
    <row r="1682" spans="4:6" x14ac:dyDescent="0.3">
      <c r="D1682" s="34"/>
      <c r="E1682" s="34"/>
      <c r="F1682" s="34"/>
    </row>
    <row r="1683" spans="4:6" x14ac:dyDescent="0.3">
      <c r="D1683" s="34"/>
      <c r="E1683" s="34"/>
      <c r="F1683" s="34"/>
    </row>
    <row r="1684" spans="4:6" x14ac:dyDescent="0.3">
      <c r="D1684" s="34"/>
      <c r="E1684" s="34"/>
      <c r="F1684" s="34"/>
    </row>
    <row r="1685" spans="4:6" x14ac:dyDescent="0.3">
      <c r="D1685" s="34"/>
      <c r="E1685" s="34"/>
      <c r="F1685" s="34"/>
    </row>
    <row r="1686" spans="4:6" x14ac:dyDescent="0.3">
      <c r="D1686" s="34"/>
      <c r="E1686" s="34"/>
      <c r="F1686" s="34"/>
    </row>
    <row r="1687" spans="4:6" x14ac:dyDescent="0.3">
      <c r="D1687" s="34"/>
      <c r="E1687" s="34"/>
      <c r="F1687" s="34"/>
    </row>
    <row r="1688" spans="4:6" x14ac:dyDescent="0.3">
      <c r="D1688" s="34"/>
      <c r="E1688" s="34"/>
      <c r="F1688" s="34"/>
    </row>
    <row r="1689" spans="4:6" x14ac:dyDescent="0.3">
      <c r="D1689" s="34"/>
      <c r="E1689" s="34"/>
      <c r="F1689" s="34"/>
    </row>
    <row r="1690" spans="4:6" x14ac:dyDescent="0.3">
      <c r="D1690" s="34"/>
      <c r="E1690" s="34"/>
      <c r="F1690" s="34"/>
    </row>
    <row r="1691" spans="4:6" x14ac:dyDescent="0.3">
      <c r="D1691" s="34"/>
      <c r="E1691" s="34"/>
      <c r="F1691" s="34"/>
    </row>
    <row r="1692" spans="4:6" x14ac:dyDescent="0.3">
      <c r="D1692" s="34"/>
      <c r="E1692" s="34"/>
      <c r="F1692" s="34"/>
    </row>
    <row r="1693" spans="4:6" x14ac:dyDescent="0.3">
      <c r="D1693" s="34"/>
      <c r="E1693" s="34"/>
      <c r="F1693" s="34"/>
    </row>
    <row r="1700" spans="1:6" x14ac:dyDescent="0.3">
      <c r="A1700" s="335" t="s">
        <v>314</v>
      </c>
      <c r="B1700" s="336"/>
      <c r="C1700" s="336"/>
      <c r="D1700" s="336"/>
      <c r="E1700" s="336"/>
      <c r="F1700" s="336"/>
    </row>
    <row r="1701" spans="1:6" ht="19.5" customHeight="1" x14ac:dyDescent="0.3">
      <c r="A1701" s="336"/>
      <c r="B1701" s="336"/>
      <c r="C1701" s="336"/>
      <c r="D1701" s="336"/>
      <c r="E1701" s="336"/>
      <c r="F1701" s="336"/>
    </row>
    <row r="1702" spans="1:6" x14ac:dyDescent="0.3">
      <c r="A1702" s="336"/>
      <c r="B1702" s="336"/>
      <c r="C1702" s="336"/>
      <c r="D1702" s="336"/>
      <c r="E1702" s="336"/>
      <c r="F1702" s="336"/>
    </row>
    <row r="1703" spans="1:6" x14ac:dyDescent="0.3">
      <c r="A1703" s="336"/>
      <c r="B1703" s="336"/>
      <c r="C1703" s="336"/>
      <c r="D1703" s="336"/>
      <c r="E1703" s="336"/>
      <c r="F1703" s="336"/>
    </row>
    <row r="1704" spans="1:6" x14ac:dyDescent="0.3">
      <c r="A1704" s="336"/>
      <c r="B1704" s="336"/>
      <c r="C1704" s="336"/>
      <c r="D1704" s="336"/>
      <c r="E1704" s="336"/>
      <c r="F1704" s="336"/>
    </row>
    <row r="1705" spans="1:6" x14ac:dyDescent="0.3">
      <c r="A1705" s="336"/>
      <c r="B1705" s="336"/>
      <c r="C1705" s="336"/>
      <c r="D1705" s="336"/>
      <c r="E1705" s="336"/>
      <c r="F1705" s="336"/>
    </row>
    <row r="1706" spans="1:6" ht="15" thickBot="1" x14ac:dyDescent="0.35">
      <c r="A1706" s="5" t="s">
        <v>123</v>
      </c>
    </row>
    <row r="1707" spans="1:6" ht="12" customHeight="1" thickTop="1" thickBot="1" x14ac:dyDescent="0.35">
      <c r="A1707" s="29" t="s">
        <v>124</v>
      </c>
      <c r="B1707" s="118" t="s">
        <v>61</v>
      </c>
      <c r="C1707" s="68" t="s">
        <v>22</v>
      </c>
      <c r="D1707" s="8" t="s">
        <v>4</v>
      </c>
      <c r="E1707" s="8" t="s">
        <v>5</v>
      </c>
      <c r="F1707" s="9" t="s">
        <v>6</v>
      </c>
    </row>
    <row r="1708" spans="1:6" ht="15.6" thickTop="1" thickBot="1" x14ac:dyDescent="0.35">
      <c r="A1708" s="22" t="s">
        <v>400</v>
      </c>
      <c r="B1708" s="119" t="s">
        <v>99</v>
      </c>
      <c r="C1708" s="120" t="s">
        <v>114</v>
      </c>
      <c r="D1708" s="109"/>
      <c r="E1708" s="121">
        <v>23690991.559999999</v>
      </c>
      <c r="F1708" s="110"/>
    </row>
    <row r="1709" spans="1:6" ht="15.6" thickTop="1" thickBot="1" x14ac:dyDescent="0.35">
      <c r="A1709" s="62" t="s">
        <v>599</v>
      </c>
      <c r="B1709" s="122" t="s">
        <v>125</v>
      </c>
      <c r="C1709" s="50" t="s">
        <v>49</v>
      </c>
      <c r="D1709" s="14"/>
      <c r="E1709" s="14">
        <v>15540.53</v>
      </c>
      <c r="F1709" s="15"/>
    </row>
    <row r="1710" spans="1:6" ht="15" thickTop="1" x14ac:dyDescent="0.3">
      <c r="A1710" s="62" t="s">
        <v>600</v>
      </c>
      <c r="B1710" s="122" t="s">
        <v>125</v>
      </c>
      <c r="C1710" s="50" t="s">
        <v>342</v>
      </c>
      <c r="D1710" s="13"/>
      <c r="E1710" s="13">
        <v>376210.02</v>
      </c>
      <c r="F1710" s="16"/>
    </row>
    <row r="1711" spans="1:6" x14ac:dyDescent="0.3">
      <c r="A1711" s="123" t="s">
        <v>405</v>
      </c>
      <c r="B1711" s="124" t="s">
        <v>126</v>
      </c>
      <c r="C1711" s="200" t="s">
        <v>435</v>
      </c>
      <c r="D1711" s="13">
        <v>5288</v>
      </c>
      <c r="E1711" s="16"/>
      <c r="F1711" s="125"/>
    </row>
    <row r="1712" spans="1:6" x14ac:dyDescent="0.3">
      <c r="A1712" s="17"/>
      <c r="B1712" s="17"/>
      <c r="C1712" s="18"/>
      <c r="D1712" s="13"/>
      <c r="E1712" s="16"/>
      <c r="F1712" s="126"/>
    </row>
    <row r="1713" spans="1:6" ht="15" thickBot="1" x14ac:dyDescent="0.35">
      <c r="A1713" s="35"/>
      <c r="B1713" s="55"/>
      <c r="C1713" s="36"/>
      <c r="D1713" s="13"/>
      <c r="E1713" s="13"/>
      <c r="F1713" s="16"/>
    </row>
    <row r="1714" spans="1:6" ht="15.6" thickTop="1" thickBot="1" x14ac:dyDescent="0.35">
      <c r="A1714" s="35"/>
      <c r="B1714" s="19"/>
      <c r="C1714" s="7"/>
      <c r="D1714" s="20">
        <f>SUM(D1708:D1713)</f>
        <v>5288</v>
      </c>
      <c r="E1714" s="20">
        <f>SUM(E1708:E1713)</f>
        <v>24082742.109999999</v>
      </c>
      <c r="F1714" s="21">
        <f>SUM(D1714-E1714)</f>
        <v>-24077454.109999999</v>
      </c>
    </row>
    <row r="1715" spans="1:6" ht="15" thickTop="1" x14ac:dyDescent="0.3">
      <c r="A1715" s="90"/>
    </row>
    <row r="1764" spans="1:6" x14ac:dyDescent="0.3">
      <c r="A1764" s="335" t="s">
        <v>315</v>
      </c>
      <c r="B1764" s="336"/>
      <c r="C1764" s="336"/>
      <c r="D1764" s="336"/>
      <c r="E1764" s="336"/>
      <c r="F1764" s="336"/>
    </row>
    <row r="1765" spans="1:6" x14ac:dyDescent="0.3">
      <c r="A1765" s="336"/>
      <c r="B1765" s="336"/>
      <c r="C1765" s="336"/>
      <c r="D1765" s="336"/>
      <c r="E1765" s="336"/>
      <c r="F1765" s="336"/>
    </row>
    <row r="1766" spans="1:6" x14ac:dyDescent="0.3">
      <c r="A1766" s="336"/>
      <c r="B1766" s="336"/>
      <c r="C1766" s="336"/>
      <c r="D1766" s="336"/>
      <c r="E1766" s="336"/>
      <c r="F1766" s="336"/>
    </row>
    <row r="1767" spans="1:6" x14ac:dyDescent="0.3">
      <c r="A1767" s="336"/>
      <c r="B1767" s="336"/>
      <c r="C1767" s="336"/>
      <c r="D1767" s="336"/>
      <c r="E1767" s="336"/>
      <c r="F1767" s="336"/>
    </row>
    <row r="1768" spans="1:6" x14ac:dyDescent="0.3">
      <c r="A1768" s="336"/>
      <c r="B1768" s="336"/>
      <c r="C1768" s="336"/>
      <c r="D1768" s="336"/>
      <c r="E1768" s="336"/>
      <c r="F1768" s="336"/>
    </row>
    <row r="1769" spans="1:6" s="2" customFormat="1" x14ac:dyDescent="0.3">
      <c r="A1769" s="336"/>
      <c r="B1769" s="336"/>
      <c r="C1769" s="336"/>
      <c r="D1769" s="336"/>
      <c r="E1769" s="336"/>
      <c r="F1769" s="336"/>
    </row>
    <row r="1771" spans="1:6" ht="15" thickBot="1" x14ac:dyDescent="0.35">
      <c r="A1771" s="5" t="s">
        <v>127</v>
      </c>
    </row>
    <row r="1772" spans="1:6" ht="15.6" thickTop="1" thickBot="1" x14ac:dyDescent="0.35">
      <c r="A1772" s="22" t="s">
        <v>1</v>
      </c>
      <c r="B1772" s="68" t="s">
        <v>2</v>
      </c>
      <c r="C1772" s="68" t="s">
        <v>22</v>
      </c>
      <c r="D1772" s="8" t="s">
        <v>4</v>
      </c>
      <c r="E1772" s="8" t="s">
        <v>5</v>
      </c>
      <c r="F1772" s="9" t="s">
        <v>6</v>
      </c>
    </row>
    <row r="1773" spans="1:6" ht="12" customHeight="1" thickTop="1" thickBot="1" x14ac:dyDescent="0.35">
      <c r="A1773" s="62" t="s">
        <v>400</v>
      </c>
      <c r="B1773" s="119" t="s">
        <v>99</v>
      </c>
      <c r="C1773" s="120" t="s">
        <v>114</v>
      </c>
      <c r="D1773" s="121">
        <v>193829775.47</v>
      </c>
      <c r="E1773" s="121"/>
      <c r="F1773" s="110"/>
    </row>
    <row r="1774" spans="1:6" ht="15.6" thickTop="1" thickBot="1" x14ac:dyDescent="0.35">
      <c r="A1774" s="62" t="s">
        <v>401</v>
      </c>
      <c r="B1774" s="124" t="s">
        <v>104</v>
      </c>
      <c r="C1774" s="50" t="s">
        <v>355</v>
      </c>
      <c r="D1774" s="14"/>
      <c r="E1774" s="13">
        <v>33658860.799999997</v>
      </c>
      <c r="F1774" s="15"/>
    </row>
    <row r="1775" spans="1:6" ht="15.6" thickTop="1" thickBot="1" x14ac:dyDescent="0.35">
      <c r="A1775" s="62" t="s">
        <v>402</v>
      </c>
      <c r="B1775" s="124" t="s">
        <v>104</v>
      </c>
      <c r="C1775" s="50" t="s">
        <v>358</v>
      </c>
      <c r="D1775" s="98"/>
      <c r="E1775" s="13">
        <v>38903017</v>
      </c>
      <c r="F1775" s="113"/>
    </row>
    <row r="1776" spans="1:6" ht="15.6" thickTop="1" thickBot="1" x14ac:dyDescent="0.35">
      <c r="A1776" s="62" t="s">
        <v>403</v>
      </c>
      <c r="B1776" s="124" t="s">
        <v>104</v>
      </c>
      <c r="C1776" s="50" t="s">
        <v>360</v>
      </c>
      <c r="D1776" s="13"/>
      <c r="E1776" s="13">
        <v>131062081.70999999</v>
      </c>
      <c r="F1776" s="16"/>
    </row>
    <row r="1777" spans="1:6" ht="15.6" thickTop="1" thickBot="1" x14ac:dyDescent="0.35">
      <c r="A1777" s="62" t="s">
        <v>404</v>
      </c>
      <c r="B1777" s="124" t="s">
        <v>104</v>
      </c>
      <c r="C1777" s="50" t="s">
        <v>20</v>
      </c>
      <c r="D1777" s="13"/>
      <c r="E1777" s="13">
        <v>335487148.38</v>
      </c>
      <c r="F1777" s="16"/>
    </row>
    <row r="1778" spans="1:6" ht="15.6" thickTop="1" thickBot="1" x14ac:dyDescent="0.35">
      <c r="A1778" s="62" t="s">
        <v>405</v>
      </c>
      <c r="B1778" s="124" t="s">
        <v>118</v>
      </c>
      <c r="C1778" s="201" t="s">
        <v>435</v>
      </c>
      <c r="D1778" s="13">
        <v>3021454</v>
      </c>
      <c r="E1778" s="13"/>
      <c r="F1778" s="16"/>
    </row>
    <row r="1779" spans="1:6" ht="15.6" thickTop="1" thickBot="1" x14ac:dyDescent="0.35">
      <c r="A1779" s="62" t="s">
        <v>406</v>
      </c>
      <c r="B1779" s="124" t="s">
        <v>118</v>
      </c>
      <c r="C1779" s="201" t="s">
        <v>449</v>
      </c>
      <c r="D1779" s="13">
        <v>2943000</v>
      </c>
      <c r="E1779" s="13"/>
      <c r="F1779" s="16"/>
    </row>
    <row r="1780" spans="1:6" ht="15.6" thickTop="1" thickBot="1" x14ac:dyDescent="0.35">
      <c r="A1780" s="62" t="s">
        <v>407</v>
      </c>
      <c r="B1780" s="124" t="s">
        <v>118</v>
      </c>
      <c r="C1780" s="201" t="s">
        <v>451</v>
      </c>
      <c r="D1780" s="13">
        <v>15156690.75</v>
      </c>
      <c r="E1780" s="13"/>
      <c r="F1780" s="16"/>
    </row>
    <row r="1781" spans="1:6" ht="15.6" thickTop="1" thickBot="1" x14ac:dyDescent="0.35">
      <c r="A1781" s="62" t="s">
        <v>408</v>
      </c>
      <c r="B1781" s="124" t="s">
        <v>118</v>
      </c>
      <c r="C1781" s="201" t="s">
        <v>453</v>
      </c>
      <c r="D1781" s="13">
        <v>2943000.81</v>
      </c>
      <c r="E1781" s="13"/>
      <c r="F1781" s="16"/>
    </row>
    <row r="1782" spans="1:6" ht="15.6" thickTop="1" thickBot="1" x14ac:dyDescent="0.35">
      <c r="A1782" s="62" t="s">
        <v>409</v>
      </c>
      <c r="B1782" s="124" t="s">
        <v>118</v>
      </c>
      <c r="C1782" s="201" t="s">
        <v>472</v>
      </c>
      <c r="D1782" s="13">
        <v>4292953.72</v>
      </c>
      <c r="E1782" s="13"/>
      <c r="F1782" s="16"/>
    </row>
    <row r="1783" spans="1:6" ht="15.6" thickTop="1" thickBot="1" x14ac:dyDescent="0.35">
      <c r="A1783" s="62" t="s">
        <v>410</v>
      </c>
      <c r="B1783" s="124" t="s">
        <v>118</v>
      </c>
      <c r="C1783" s="201" t="s">
        <v>454</v>
      </c>
      <c r="D1783" s="3">
        <v>11445830.699999999</v>
      </c>
      <c r="E1783" s="13"/>
      <c r="F1783" s="16"/>
    </row>
    <row r="1784" spans="1:6" ht="15.6" thickTop="1" thickBot="1" x14ac:dyDescent="0.35">
      <c r="A1784" s="62" t="s">
        <v>411</v>
      </c>
      <c r="B1784" s="124" t="s">
        <v>118</v>
      </c>
      <c r="C1784" s="201" t="s">
        <v>455</v>
      </c>
      <c r="D1784" s="13">
        <v>436105.19</v>
      </c>
      <c r="E1784" s="13"/>
      <c r="F1784" s="16"/>
    </row>
    <row r="1785" spans="1:6" ht="15.6" thickTop="1" thickBot="1" x14ac:dyDescent="0.35">
      <c r="A1785" s="62" t="s">
        <v>412</v>
      </c>
      <c r="B1785" s="124" t="s">
        <v>118</v>
      </c>
      <c r="C1785" s="201" t="s">
        <v>461</v>
      </c>
      <c r="D1785" s="13">
        <v>2953644.54</v>
      </c>
      <c r="E1785" s="13"/>
      <c r="F1785" s="16"/>
    </row>
    <row r="1786" spans="1:6" ht="15.6" thickTop="1" thickBot="1" x14ac:dyDescent="0.35">
      <c r="A1786" s="62" t="s">
        <v>413</v>
      </c>
      <c r="B1786" s="124" t="s">
        <v>118</v>
      </c>
      <c r="C1786" s="201" t="s">
        <v>462</v>
      </c>
      <c r="D1786" s="13">
        <v>3752986.35</v>
      </c>
      <c r="E1786" s="13"/>
      <c r="F1786" s="16"/>
    </row>
    <row r="1787" spans="1:6" ht="15.6" thickTop="1" thickBot="1" x14ac:dyDescent="0.35">
      <c r="A1787" s="62" t="s">
        <v>414</v>
      </c>
      <c r="B1787" s="124" t="s">
        <v>118</v>
      </c>
      <c r="C1787" s="201" t="s">
        <v>463</v>
      </c>
      <c r="D1787" s="13">
        <v>14564696.609999999</v>
      </c>
      <c r="E1787" s="13"/>
      <c r="F1787" s="16"/>
    </row>
    <row r="1788" spans="1:6" ht="15.6" thickTop="1" thickBot="1" x14ac:dyDescent="0.35">
      <c r="A1788" s="65" t="s">
        <v>415</v>
      </c>
      <c r="B1788" s="124" t="s">
        <v>118</v>
      </c>
      <c r="C1788" s="201" t="s">
        <v>464</v>
      </c>
      <c r="D1788" s="13">
        <v>1831986.93</v>
      </c>
      <c r="E1788" s="13"/>
      <c r="F1788" s="16"/>
    </row>
    <row r="1789" spans="1:6" ht="15.6" thickTop="1" thickBot="1" x14ac:dyDescent="0.35">
      <c r="A1789" s="65" t="s">
        <v>412</v>
      </c>
      <c r="B1789" s="124" t="s">
        <v>118</v>
      </c>
      <c r="C1789" s="201" t="s">
        <v>438</v>
      </c>
      <c r="D1789" s="13">
        <v>3599443</v>
      </c>
      <c r="E1789" s="13"/>
      <c r="F1789" s="16"/>
    </row>
    <row r="1790" spans="1:6" ht="15.6" thickTop="1" thickBot="1" x14ac:dyDescent="0.35">
      <c r="A1790" s="65" t="s">
        <v>413</v>
      </c>
      <c r="B1790" s="124" t="s">
        <v>118</v>
      </c>
      <c r="C1790" s="201" t="s">
        <v>440</v>
      </c>
      <c r="D1790" s="13">
        <v>12718835</v>
      </c>
      <c r="E1790" s="13"/>
      <c r="F1790" s="16"/>
    </row>
    <row r="1791" spans="1:6" ht="15" thickTop="1" x14ac:dyDescent="0.3">
      <c r="A1791" s="65" t="s">
        <v>414</v>
      </c>
      <c r="B1791" s="124" t="s">
        <v>118</v>
      </c>
      <c r="C1791" s="201" t="s">
        <v>443</v>
      </c>
      <c r="D1791" s="13">
        <v>10011045</v>
      </c>
      <c r="E1791" s="13"/>
      <c r="F1791" s="16"/>
    </row>
    <row r="1792" spans="1:6" x14ac:dyDescent="0.3">
      <c r="A1792" s="97"/>
      <c r="B1792" s="11"/>
      <c r="C1792" s="36"/>
      <c r="D1792" s="13"/>
      <c r="E1792" s="13"/>
      <c r="F1792" s="16"/>
    </row>
    <row r="1793" spans="1:6" x14ac:dyDescent="0.3">
      <c r="A1793" s="97"/>
      <c r="B1793" s="11"/>
      <c r="C1793" s="36"/>
      <c r="D1793" s="88"/>
      <c r="E1793" s="88"/>
      <c r="F1793" s="13"/>
    </row>
    <row r="1794" spans="1:6" ht="15" thickBot="1" x14ac:dyDescent="0.35">
      <c r="A1794" s="127"/>
      <c r="B1794" s="11"/>
      <c r="C1794" s="72"/>
      <c r="D1794" s="80"/>
      <c r="E1794" s="80"/>
      <c r="F1794" s="80"/>
    </row>
    <row r="1795" spans="1:6" ht="15.6" thickTop="1" thickBot="1" x14ac:dyDescent="0.35">
      <c r="A1795" s="6"/>
      <c r="B1795" s="19"/>
      <c r="C1795" s="7"/>
      <c r="D1795" s="20">
        <f>SUM(D1773:D1794)</f>
        <v>283501448.06999999</v>
      </c>
      <c r="E1795" s="20">
        <f>SUM(E1773:E1794)</f>
        <v>539111107.88999999</v>
      </c>
      <c r="F1795" s="20">
        <f>SUM(D1795-E1795)</f>
        <v>-255609659.81999999</v>
      </c>
    </row>
    <row r="1796" spans="1:6" ht="15" thickTop="1" x14ac:dyDescent="0.3">
      <c r="A1796" s="90"/>
    </row>
    <row r="1826" spans="1:6" x14ac:dyDescent="0.3">
      <c r="A1826" s="335" t="s">
        <v>316</v>
      </c>
      <c r="B1826" s="336"/>
      <c r="C1826" s="336"/>
      <c r="D1826" s="336"/>
      <c r="E1826" s="336"/>
      <c r="F1826" s="336"/>
    </row>
    <row r="1827" spans="1:6" x14ac:dyDescent="0.3">
      <c r="A1827" s="336"/>
      <c r="B1827" s="336"/>
      <c r="C1827" s="336"/>
      <c r="D1827" s="336"/>
      <c r="E1827" s="336"/>
      <c r="F1827" s="336"/>
    </row>
    <row r="1828" spans="1:6" x14ac:dyDescent="0.3">
      <c r="A1828" s="336"/>
      <c r="B1828" s="336"/>
      <c r="C1828" s="336"/>
      <c r="D1828" s="336"/>
      <c r="E1828" s="336"/>
      <c r="F1828" s="336"/>
    </row>
    <row r="1829" spans="1:6" x14ac:dyDescent="0.3">
      <c r="A1829" s="336"/>
      <c r="B1829" s="336"/>
      <c r="C1829" s="336"/>
      <c r="D1829" s="336"/>
      <c r="E1829" s="336"/>
      <c r="F1829" s="336"/>
    </row>
    <row r="1830" spans="1:6" x14ac:dyDescent="0.3">
      <c r="A1830" s="336"/>
      <c r="B1830" s="336"/>
      <c r="C1830" s="336"/>
      <c r="D1830" s="336"/>
      <c r="E1830" s="336"/>
      <c r="F1830" s="336"/>
    </row>
    <row r="1831" spans="1:6" x14ac:dyDescent="0.3">
      <c r="A1831" s="336"/>
      <c r="B1831" s="336"/>
      <c r="C1831" s="336"/>
      <c r="D1831" s="336"/>
      <c r="E1831" s="336"/>
      <c r="F1831" s="336"/>
    </row>
    <row r="1833" spans="1:6" ht="15" thickBot="1" x14ac:dyDescent="0.35">
      <c r="A1833" s="5" t="s">
        <v>130</v>
      </c>
    </row>
    <row r="1834" spans="1:6" ht="15.6" thickTop="1" thickBot="1" x14ac:dyDescent="0.35">
      <c r="A1834" s="22" t="s">
        <v>1</v>
      </c>
      <c r="B1834" s="68" t="s">
        <v>2</v>
      </c>
      <c r="C1834" s="68" t="s">
        <v>62</v>
      </c>
      <c r="D1834" s="8" t="s">
        <v>4</v>
      </c>
      <c r="E1834" s="8" t="s">
        <v>5</v>
      </c>
      <c r="F1834" s="9" t="s">
        <v>6</v>
      </c>
    </row>
    <row r="1835" spans="1:6" ht="15" thickTop="1" x14ac:dyDescent="0.3">
      <c r="A1835" s="62" t="s">
        <v>400</v>
      </c>
      <c r="B1835" s="63" t="s">
        <v>99</v>
      </c>
      <c r="C1835" s="120" t="s">
        <v>114</v>
      </c>
      <c r="D1835" s="109"/>
      <c r="E1835" s="121">
        <v>119402013.95</v>
      </c>
      <c r="F1835" s="110"/>
    </row>
    <row r="1836" spans="1:6" x14ac:dyDescent="0.3">
      <c r="A1836" s="65" t="s">
        <v>405</v>
      </c>
      <c r="B1836" s="69" t="s">
        <v>118</v>
      </c>
      <c r="C1836" s="200" t="s">
        <v>473</v>
      </c>
      <c r="D1836" s="13">
        <v>20335500.32</v>
      </c>
      <c r="E1836" s="13"/>
      <c r="F1836" s="13"/>
    </row>
    <row r="1837" spans="1:6" x14ac:dyDescent="0.3">
      <c r="A1837" s="65" t="s">
        <v>406</v>
      </c>
      <c r="B1837" s="69" t="s">
        <v>118</v>
      </c>
      <c r="C1837" s="200" t="s">
        <v>474</v>
      </c>
      <c r="D1837" s="13">
        <v>30846251.73</v>
      </c>
      <c r="E1837" s="13"/>
      <c r="F1837" s="16"/>
    </row>
    <row r="1838" spans="1:6" x14ac:dyDescent="0.3">
      <c r="A1838" s="65" t="s">
        <v>356</v>
      </c>
      <c r="B1838" s="69" t="s">
        <v>601</v>
      </c>
      <c r="C1838" s="52" t="s">
        <v>355</v>
      </c>
      <c r="D1838" s="13">
        <v>11438895.359999999</v>
      </c>
      <c r="E1838" s="13"/>
      <c r="F1838" s="16"/>
    </row>
    <row r="1839" spans="1:6" x14ac:dyDescent="0.3">
      <c r="A1839" s="65" t="s">
        <v>357</v>
      </c>
      <c r="B1839" s="69" t="s">
        <v>104</v>
      </c>
      <c r="C1839" s="52" t="s">
        <v>358</v>
      </c>
      <c r="D1839" s="13"/>
      <c r="E1839" s="13">
        <v>27555006.329999998</v>
      </c>
      <c r="F1839" s="16"/>
    </row>
    <row r="1840" spans="1:6" x14ac:dyDescent="0.3">
      <c r="A1840" s="65" t="s">
        <v>602</v>
      </c>
      <c r="B1840" s="69" t="s">
        <v>104</v>
      </c>
      <c r="C1840" s="52" t="s">
        <v>360</v>
      </c>
      <c r="D1840" s="13"/>
      <c r="E1840" s="13">
        <v>35116004.009999998</v>
      </c>
      <c r="F1840" s="16"/>
    </row>
    <row r="1841" spans="1:6" x14ac:dyDescent="0.3">
      <c r="A1841" s="65" t="s">
        <v>603</v>
      </c>
      <c r="B1841" s="69" t="s">
        <v>104</v>
      </c>
      <c r="C1841" s="52" t="s">
        <v>20</v>
      </c>
      <c r="D1841" s="13"/>
      <c r="E1841" s="13">
        <v>26384787.879999999</v>
      </c>
      <c r="F1841" s="16"/>
    </row>
    <row r="1842" spans="1:6" x14ac:dyDescent="0.3">
      <c r="A1842" s="65"/>
      <c r="B1842" s="11" t="s">
        <v>687</v>
      </c>
      <c r="C1842" s="18"/>
      <c r="D1842" s="13">
        <v>7364893.5999999996</v>
      </c>
      <c r="E1842" s="13"/>
      <c r="F1842" s="16"/>
    </row>
    <row r="1843" spans="1:6" ht="15" thickBot="1" x14ac:dyDescent="0.35">
      <c r="A1843" s="17"/>
      <c r="B1843" s="11"/>
      <c r="C1843" s="18"/>
      <c r="D1843" s="13"/>
      <c r="E1843" s="13"/>
      <c r="F1843" s="16"/>
    </row>
    <row r="1844" spans="1:6" ht="15.6" thickTop="1" thickBot="1" x14ac:dyDescent="0.35">
      <c r="A1844" s="6"/>
      <c r="B1844" s="19"/>
      <c r="C1844" s="7"/>
      <c r="D1844" s="20">
        <f>SUM(D1835:D1843)</f>
        <v>69985541.00999999</v>
      </c>
      <c r="E1844" s="20">
        <f>SUM(E1835:E1843)</f>
        <v>208457812.16999999</v>
      </c>
      <c r="F1844" s="21">
        <f>SUM(D1844-E1844)</f>
        <v>-138472271.16</v>
      </c>
    </row>
    <row r="1845" spans="1:6" ht="15" thickTop="1" x14ac:dyDescent="0.3">
      <c r="A1845" s="90"/>
    </row>
    <row r="1890" spans="1:6" x14ac:dyDescent="0.3">
      <c r="A1890" s="335" t="s">
        <v>317</v>
      </c>
      <c r="B1890" s="336"/>
      <c r="C1890" s="336"/>
      <c r="D1890" s="336"/>
      <c r="E1890" s="336"/>
      <c r="F1890" s="336"/>
    </row>
    <row r="1891" spans="1:6" x14ac:dyDescent="0.3">
      <c r="A1891" s="336"/>
      <c r="B1891" s="336"/>
      <c r="C1891" s="336"/>
      <c r="D1891" s="336"/>
      <c r="E1891" s="336"/>
      <c r="F1891" s="336"/>
    </row>
    <row r="1892" spans="1:6" x14ac:dyDescent="0.3">
      <c r="A1892" s="336"/>
      <c r="B1892" s="336"/>
      <c r="C1892" s="336"/>
      <c r="D1892" s="336"/>
      <c r="E1892" s="336"/>
      <c r="F1892" s="336"/>
    </row>
    <row r="1893" spans="1:6" x14ac:dyDescent="0.3">
      <c r="A1893" s="336"/>
      <c r="B1893" s="336"/>
      <c r="C1893" s="336"/>
      <c r="D1893" s="336"/>
      <c r="E1893" s="336"/>
      <c r="F1893" s="336"/>
    </row>
    <row r="1894" spans="1:6" x14ac:dyDescent="0.3">
      <c r="A1894" s="336"/>
      <c r="B1894" s="336"/>
      <c r="C1894" s="336"/>
      <c r="D1894" s="336"/>
      <c r="E1894" s="336"/>
      <c r="F1894" s="336"/>
    </row>
    <row r="1895" spans="1:6" x14ac:dyDescent="0.3">
      <c r="A1895" s="336"/>
      <c r="B1895" s="336"/>
      <c r="C1895" s="336"/>
      <c r="D1895" s="336"/>
      <c r="E1895" s="336"/>
      <c r="F1895" s="336"/>
    </row>
    <row r="1897" spans="1:6" ht="15" thickBot="1" x14ac:dyDescent="0.35">
      <c r="A1897" s="5" t="s">
        <v>131</v>
      </c>
    </row>
    <row r="1898" spans="1:6" ht="15.6" thickTop="1" thickBot="1" x14ac:dyDescent="0.35">
      <c r="A1898" s="22" t="s">
        <v>1</v>
      </c>
      <c r="B1898" s="68" t="s">
        <v>132</v>
      </c>
      <c r="C1898" s="68" t="s">
        <v>133</v>
      </c>
      <c r="D1898" s="8" t="s">
        <v>4</v>
      </c>
      <c r="E1898" s="8" t="s">
        <v>5</v>
      </c>
      <c r="F1898" s="9" t="s">
        <v>6</v>
      </c>
    </row>
    <row r="1899" spans="1:6" ht="15.6" thickTop="1" thickBot="1" x14ac:dyDescent="0.35">
      <c r="A1899" s="62" t="s">
        <v>400</v>
      </c>
      <c r="B1899" s="63" t="s">
        <v>99</v>
      </c>
      <c r="C1899" s="56"/>
      <c r="D1899" s="121">
        <v>67350458.069999993</v>
      </c>
      <c r="E1899" s="13"/>
      <c r="F1899" s="110"/>
    </row>
    <row r="1900" spans="1:6" ht="15.6" thickTop="1" thickBot="1" x14ac:dyDescent="0.35">
      <c r="A1900" s="17"/>
      <c r="B1900" s="11"/>
      <c r="C1900" s="12"/>
      <c r="D1900" s="14"/>
      <c r="E1900" s="13"/>
      <c r="F1900" s="15"/>
    </row>
    <row r="1901" spans="1:6" ht="15" thickTop="1" x14ac:dyDescent="0.3">
      <c r="A1901" s="17"/>
      <c r="B1901" s="11"/>
      <c r="C1901" s="12"/>
      <c r="D1901" s="13"/>
      <c r="E1901" s="13"/>
      <c r="F1901" s="16"/>
    </row>
    <row r="1902" spans="1:6" ht="15" thickBot="1" x14ac:dyDescent="0.35">
      <c r="A1902" s="35"/>
      <c r="B1902" s="11"/>
      <c r="C1902" s="18"/>
      <c r="D1902" s="13"/>
      <c r="E1902" s="13"/>
      <c r="F1902" s="16"/>
    </row>
    <row r="1903" spans="1:6" ht="15.6" thickTop="1" thickBot="1" x14ac:dyDescent="0.35">
      <c r="A1903" s="17"/>
      <c r="B1903" s="19"/>
      <c r="C1903" s="7"/>
      <c r="D1903" s="20">
        <f>SUM(D1899:D1902)</f>
        <v>67350458.069999993</v>
      </c>
      <c r="E1903" s="20">
        <f>SUM(E1899:E1902)</f>
        <v>0</v>
      </c>
      <c r="F1903" s="21">
        <f>SUM(D1903-E1903)</f>
        <v>67350458.069999993</v>
      </c>
    </row>
    <row r="1904" spans="1:6" ht="15" thickTop="1" x14ac:dyDescent="0.3">
      <c r="A1904" s="90"/>
    </row>
    <row r="1954" spans="1:6" x14ac:dyDescent="0.3">
      <c r="A1954" s="335" t="s">
        <v>318</v>
      </c>
      <c r="B1954" s="336"/>
      <c r="C1954" s="336"/>
      <c r="D1954" s="336"/>
      <c r="E1954" s="336"/>
      <c r="F1954" s="336"/>
    </row>
    <row r="1955" spans="1:6" x14ac:dyDescent="0.3">
      <c r="A1955" s="336"/>
      <c r="B1955" s="336"/>
      <c r="C1955" s="336"/>
      <c r="D1955" s="336"/>
      <c r="E1955" s="336"/>
      <c r="F1955" s="336"/>
    </row>
    <row r="1956" spans="1:6" x14ac:dyDescent="0.3">
      <c r="A1956" s="336"/>
      <c r="B1956" s="336"/>
      <c r="C1956" s="336"/>
      <c r="D1956" s="336"/>
      <c r="E1956" s="336"/>
      <c r="F1956" s="336"/>
    </row>
    <row r="1957" spans="1:6" x14ac:dyDescent="0.3">
      <c r="A1957" s="336"/>
      <c r="B1957" s="336"/>
      <c r="C1957" s="336"/>
      <c r="D1957" s="336"/>
      <c r="E1957" s="336"/>
      <c r="F1957" s="336"/>
    </row>
    <row r="1958" spans="1:6" x14ac:dyDescent="0.3">
      <c r="A1958" s="336"/>
      <c r="B1958" s="336"/>
      <c r="C1958" s="336"/>
      <c r="D1958" s="336"/>
      <c r="E1958" s="336"/>
      <c r="F1958" s="336"/>
    </row>
    <row r="1959" spans="1:6" x14ac:dyDescent="0.3">
      <c r="A1959" s="336"/>
      <c r="B1959" s="336"/>
      <c r="C1959" s="336"/>
      <c r="D1959" s="336"/>
      <c r="E1959" s="336"/>
      <c r="F1959" s="336"/>
    </row>
    <row r="1960" spans="1:6" ht="15" thickBot="1" x14ac:dyDescent="0.35">
      <c r="A1960" s="5" t="s">
        <v>134</v>
      </c>
    </row>
    <row r="1961" spans="1:6" ht="15.6" thickTop="1" thickBot="1" x14ac:dyDescent="0.35">
      <c r="A1961" s="6" t="s">
        <v>1</v>
      </c>
      <c r="B1961" s="7" t="s">
        <v>2</v>
      </c>
      <c r="C1961" s="7" t="s">
        <v>22</v>
      </c>
      <c r="D1961" s="8" t="s">
        <v>4</v>
      </c>
      <c r="E1961" s="8" t="s">
        <v>5</v>
      </c>
      <c r="F1961" s="9" t="s">
        <v>6</v>
      </c>
    </row>
    <row r="1962" spans="1:6" ht="15.6" thickTop="1" thickBot="1" x14ac:dyDescent="0.35">
      <c r="A1962" s="111" t="s">
        <v>400</v>
      </c>
      <c r="B1962" s="63" t="s">
        <v>99</v>
      </c>
      <c r="C1962" s="56" t="s">
        <v>135</v>
      </c>
      <c r="D1962" s="128"/>
      <c r="E1962" s="109">
        <v>14894949.75</v>
      </c>
      <c r="F1962" s="110"/>
    </row>
    <row r="1963" spans="1:6" ht="15.6" thickTop="1" thickBot="1" x14ac:dyDescent="0.35">
      <c r="A1963" s="62" t="s">
        <v>428</v>
      </c>
      <c r="B1963" s="11" t="s">
        <v>118</v>
      </c>
      <c r="C1963" s="201" t="s">
        <v>474</v>
      </c>
      <c r="D1963" s="13">
        <v>1031359</v>
      </c>
      <c r="E1963" s="129"/>
      <c r="F1963" s="15"/>
    </row>
    <row r="1964" spans="1:6" ht="15.6" thickTop="1" thickBot="1" x14ac:dyDescent="0.35">
      <c r="A1964" s="62" t="s">
        <v>424</v>
      </c>
      <c r="B1964" s="11" t="s">
        <v>118</v>
      </c>
      <c r="C1964" s="201" t="s">
        <v>475</v>
      </c>
      <c r="D1964" s="13">
        <v>2305864.65</v>
      </c>
      <c r="E1964" s="66"/>
      <c r="F1964" s="16"/>
    </row>
    <row r="1965" spans="1:6" ht="15.6" thickTop="1" thickBot="1" x14ac:dyDescent="0.35">
      <c r="A1965" s="62" t="s">
        <v>424</v>
      </c>
      <c r="B1965" s="11" t="s">
        <v>118</v>
      </c>
      <c r="C1965" s="201" t="s">
        <v>476</v>
      </c>
      <c r="D1965" s="13">
        <v>6821821</v>
      </c>
      <c r="E1965" s="66"/>
      <c r="F1965" s="16"/>
    </row>
    <row r="1966" spans="1:6" ht="15.6" thickTop="1" thickBot="1" x14ac:dyDescent="0.35">
      <c r="A1966" s="62" t="s">
        <v>362</v>
      </c>
      <c r="B1966" s="11" t="s">
        <v>136</v>
      </c>
      <c r="C1966" s="52" t="s">
        <v>383</v>
      </c>
      <c r="D1966" s="13"/>
      <c r="E1966" s="13">
        <v>1031359.15</v>
      </c>
      <c r="F1966" s="16"/>
    </row>
    <row r="1967" spans="1:6" ht="15.6" thickTop="1" thickBot="1" x14ac:dyDescent="0.35">
      <c r="A1967" s="62" t="s">
        <v>364</v>
      </c>
      <c r="B1967" s="11" t="s">
        <v>136</v>
      </c>
      <c r="C1967" s="52" t="s">
        <v>384</v>
      </c>
      <c r="D1967" s="13"/>
      <c r="E1967" s="13">
        <v>2457567.94</v>
      </c>
      <c r="F1967" s="16"/>
    </row>
    <row r="1968" spans="1:6" ht="15.6" thickTop="1" thickBot="1" x14ac:dyDescent="0.35">
      <c r="A1968" s="62" t="s">
        <v>365</v>
      </c>
      <c r="B1968" s="11" t="s">
        <v>136</v>
      </c>
      <c r="C1968" s="52" t="s">
        <v>386</v>
      </c>
      <c r="D1968" s="13"/>
      <c r="E1968" s="13">
        <v>6670042.6500000004</v>
      </c>
      <c r="F1968" s="16"/>
    </row>
    <row r="1969" spans="1:6" ht="15.6" thickTop="1" thickBot="1" x14ac:dyDescent="0.35">
      <c r="A1969" s="22" t="s">
        <v>491</v>
      </c>
      <c r="B1969" s="11" t="s">
        <v>136</v>
      </c>
      <c r="C1969" s="52" t="s">
        <v>492</v>
      </c>
      <c r="D1969" s="13"/>
      <c r="E1969" s="130">
        <v>2056876.31</v>
      </c>
      <c r="F1969" s="16"/>
    </row>
    <row r="1970" spans="1:6" ht="15.6" thickTop="1" thickBot="1" x14ac:dyDescent="0.35">
      <c r="A1970" s="6"/>
      <c r="B1970" s="11"/>
      <c r="C1970" s="18"/>
      <c r="D1970" s="13"/>
      <c r="E1970" s="13"/>
      <c r="F1970" s="16"/>
    </row>
    <row r="1971" spans="1:6" ht="15.6" thickTop="1" thickBot="1" x14ac:dyDescent="0.35">
      <c r="A1971" s="6"/>
      <c r="B1971" s="11"/>
      <c r="C1971" s="18"/>
      <c r="D1971" s="13"/>
      <c r="E1971" s="13"/>
      <c r="F1971" s="16"/>
    </row>
    <row r="1972" spans="1:6" ht="15.6" thickTop="1" thickBot="1" x14ac:dyDescent="0.35">
      <c r="A1972" s="6"/>
      <c r="B1972" s="11"/>
      <c r="C1972" s="18"/>
      <c r="D1972" s="13"/>
      <c r="E1972" s="13"/>
      <c r="F1972" s="16"/>
    </row>
    <row r="1973" spans="1:6" ht="15.6" thickTop="1" thickBot="1" x14ac:dyDescent="0.35">
      <c r="A1973" s="6"/>
      <c r="B1973" s="11"/>
      <c r="C1973" s="18"/>
      <c r="D1973" s="13"/>
      <c r="E1973" s="13"/>
      <c r="F1973" s="16"/>
    </row>
    <row r="1974" spans="1:6" ht="15.6" thickTop="1" thickBot="1" x14ac:dyDescent="0.35">
      <c r="A1974" s="132"/>
      <c r="B1974" s="19"/>
      <c r="C1974" s="7"/>
      <c r="D1974" s="20">
        <f>SUM(D1962:D1973)</f>
        <v>10159044.65</v>
      </c>
      <c r="E1974" s="20">
        <f>SUM(E1962:E1973)</f>
        <v>27110795.800000001</v>
      </c>
      <c r="F1974" s="21">
        <f>SUM(D1974-E1974)</f>
        <v>-16951751.149999999</v>
      </c>
    </row>
    <row r="1975" spans="1:6" ht="15" thickTop="1" x14ac:dyDescent="0.3">
      <c r="A1975"/>
      <c r="D1975" s="34"/>
      <c r="E1975" s="34"/>
      <c r="F1975" s="34"/>
    </row>
    <row r="1976" spans="1:6" x14ac:dyDescent="0.3">
      <c r="A1976"/>
      <c r="D1976" s="34"/>
      <c r="E1976" s="34"/>
      <c r="F1976" s="34"/>
    </row>
    <row r="1977" spans="1:6" x14ac:dyDescent="0.3">
      <c r="A1977"/>
      <c r="D1977" s="34"/>
      <c r="E1977" s="34"/>
      <c r="F1977" s="34"/>
    </row>
    <row r="1978" spans="1:6" x14ac:dyDescent="0.3">
      <c r="A1978"/>
      <c r="D1978" s="34"/>
      <c r="E1978" s="34"/>
      <c r="F1978" s="34"/>
    </row>
    <row r="1979" spans="1:6" x14ac:dyDescent="0.3">
      <c r="A1979"/>
      <c r="D1979" s="34"/>
      <c r="E1979" s="34"/>
      <c r="F1979" s="34"/>
    </row>
    <row r="1980" spans="1:6" x14ac:dyDescent="0.3">
      <c r="A1980"/>
      <c r="D1980" s="34"/>
      <c r="E1980" s="34"/>
      <c r="F1980" s="34"/>
    </row>
    <row r="1981" spans="1:6" x14ac:dyDescent="0.3">
      <c r="A1981"/>
      <c r="D1981" s="34"/>
      <c r="E1981" s="34"/>
      <c r="F1981" s="34"/>
    </row>
    <row r="1982" spans="1:6" x14ac:dyDescent="0.3">
      <c r="A1982"/>
      <c r="D1982" s="34"/>
      <c r="E1982" s="34"/>
      <c r="F1982" s="34"/>
    </row>
    <row r="1983" spans="1:6" x14ac:dyDescent="0.3">
      <c r="A1983"/>
      <c r="D1983" s="34"/>
      <c r="E1983" s="34"/>
      <c r="F1983" s="34"/>
    </row>
    <row r="1984" spans="1:6" x14ac:dyDescent="0.3">
      <c r="A1984"/>
      <c r="D1984" s="34"/>
      <c r="E1984" s="34"/>
      <c r="F1984" s="34"/>
    </row>
    <row r="1985" spans="1:6" x14ac:dyDescent="0.3">
      <c r="A1985"/>
      <c r="D1985" s="34"/>
      <c r="E1985" s="34"/>
      <c r="F1985" s="34"/>
    </row>
    <row r="1986" spans="1:6" x14ac:dyDescent="0.3">
      <c r="A1986"/>
      <c r="D1986" s="34"/>
      <c r="E1986" s="34"/>
      <c r="F1986" s="34"/>
    </row>
    <row r="1987" spans="1:6" x14ac:dyDescent="0.3">
      <c r="A1987"/>
      <c r="D1987" s="34"/>
      <c r="E1987" s="34"/>
      <c r="F1987" s="34"/>
    </row>
    <row r="1988" spans="1:6" x14ac:dyDescent="0.3">
      <c r="A1988"/>
      <c r="D1988" s="34"/>
      <c r="E1988" s="34"/>
      <c r="F1988" s="34"/>
    </row>
    <row r="1989" spans="1:6" x14ac:dyDescent="0.3">
      <c r="A1989"/>
      <c r="D1989" s="34"/>
      <c r="E1989" s="34"/>
      <c r="F1989" s="34"/>
    </row>
    <row r="1990" spans="1:6" x14ac:dyDescent="0.3">
      <c r="A1990"/>
      <c r="D1990" s="34"/>
      <c r="E1990" s="34"/>
      <c r="F1990" s="34"/>
    </row>
    <row r="1991" spans="1:6" x14ac:dyDescent="0.3">
      <c r="A1991"/>
      <c r="D1991" s="34"/>
      <c r="E1991" s="34"/>
      <c r="F1991" s="34"/>
    </row>
    <row r="1992" spans="1:6" x14ac:dyDescent="0.3">
      <c r="A1992"/>
      <c r="D1992" s="34"/>
      <c r="E1992" s="34"/>
      <c r="F1992" s="34"/>
    </row>
    <row r="1993" spans="1:6" x14ac:dyDescent="0.3">
      <c r="A1993"/>
      <c r="D1993" s="34"/>
      <c r="E1993" s="34"/>
      <c r="F1993" s="34"/>
    </row>
    <row r="1994" spans="1:6" x14ac:dyDescent="0.3">
      <c r="A1994"/>
      <c r="D1994" s="34"/>
      <c r="E1994" s="34"/>
      <c r="F1994" s="34"/>
    </row>
    <row r="1995" spans="1:6" x14ac:dyDescent="0.3">
      <c r="A1995"/>
      <c r="D1995" s="34"/>
      <c r="E1995" s="34"/>
      <c r="F1995" s="34"/>
    </row>
    <row r="1996" spans="1:6" x14ac:dyDescent="0.3">
      <c r="A1996"/>
      <c r="D1996" s="34"/>
      <c r="E1996" s="34"/>
      <c r="F1996" s="34"/>
    </row>
    <row r="1997" spans="1:6" x14ac:dyDescent="0.3">
      <c r="A1997"/>
      <c r="D1997" s="34"/>
      <c r="E1997" s="34"/>
      <c r="F1997" s="34"/>
    </row>
    <row r="1998" spans="1:6" x14ac:dyDescent="0.3">
      <c r="A1998"/>
      <c r="D1998" s="34"/>
      <c r="E1998" s="34"/>
      <c r="F1998" s="34"/>
    </row>
    <row r="1999" spans="1:6" x14ac:dyDescent="0.3">
      <c r="A1999"/>
      <c r="D1999" s="34"/>
      <c r="E1999" s="34"/>
      <c r="F1999" s="34"/>
    </row>
    <row r="2000" spans="1:6" x14ac:dyDescent="0.3">
      <c r="A2000"/>
      <c r="D2000" s="34"/>
      <c r="E2000" s="34"/>
      <c r="F2000" s="34"/>
    </row>
    <row r="2001" spans="1:6" x14ac:dyDescent="0.3">
      <c r="A2001"/>
      <c r="D2001" s="34"/>
      <c r="E2001" s="34"/>
      <c r="F2001" s="34"/>
    </row>
    <row r="2002" spans="1:6" x14ac:dyDescent="0.3">
      <c r="A2002"/>
      <c r="D2002" s="34"/>
      <c r="E2002" s="34"/>
      <c r="F2002" s="34"/>
    </row>
    <row r="2003" spans="1:6" x14ac:dyDescent="0.3">
      <c r="A2003"/>
      <c r="D2003" s="34"/>
      <c r="E2003" s="34"/>
      <c r="F2003" s="34"/>
    </row>
    <row r="2004" spans="1:6" x14ac:dyDescent="0.3">
      <c r="A2004"/>
      <c r="D2004" s="34"/>
      <c r="E2004" s="34"/>
      <c r="F2004" s="34"/>
    </row>
    <row r="2005" spans="1:6" x14ac:dyDescent="0.3">
      <c r="A2005"/>
      <c r="D2005" s="34"/>
      <c r="E2005" s="34"/>
      <c r="F2005" s="34"/>
    </row>
    <row r="2006" spans="1:6" x14ac:dyDescent="0.3">
      <c r="A2006"/>
      <c r="D2006" s="34"/>
      <c r="E2006" s="34"/>
      <c r="F2006" s="34"/>
    </row>
    <row r="2007" spans="1:6" x14ac:dyDescent="0.3">
      <c r="A2007"/>
      <c r="D2007" s="34"/>
      <c r="E2007" s="34"/>
      <c r="F2007" s="34"/>
    </row>
    <row r="2008" spans="1:6" x14ac:dyDescent="0.3">
      <c r="A2008"/>
      <c r="D2008" s="34"/>
      <c r="E2008" s="34"/>
      <c r="F2008" s="34"/>
    </row>
    <row r="2009" spans="1:6" x14ac:dyDescent="0.3">
      <c r="A2009"/>
      <c r="D2009" s="34"/>
      <c r="E2009" s="34"/>
      <c r="F2009" s="34"/>
    </row>
    <row r="2010" spans="1:6" x14ac:dyDescent="0.3">
      <c r="A2010"/>
      <c r="D2010" s="34"/>
      <c r="E2010" s="34"/>
      <c r="F2010" s="34"/>
    </row>
    <row r="2011" spans="1:6" x14ac:dyDescent="0.3">
      <c r="A2011"/>
      <c r="D2011" s="34"/>
      <c r="E2011" s="34"/>
      <c r="F2011" s="34"/>
    </row>
    <row r="2012" spans="1:6" x14ac:dyDescent="0.3">
      <c r="A2012"/>
      <c r="D2012" s="34"/>
      <c r="E2012" s="34"/>
      <c r="F2012" s="34"/>
    </row>
    <row r="2013" spans="1:6" x14ac:dyDescent="0.3">
      <c r="A2013"/>
      <c r="D2013" s="34"/>
      <c r="E2013" s="34"/>
      <c r="F2013" s="34"/>
    </row>
    <row r="2014" spans="1:6" x14ac:dyDescent="0.3">
      <c r="A2014"/>
      <c r="D2014" s="34"/>
      <c r="E2014" s="34"/>
      <c r="F2014" s="34"/>
    </row>
    <row r="2015" spans="1:6" x14ac:dyDescent="0.3">
      <c r="A2015"/>
      <c r="D2015" s="34"/>
      <c r="E2015" s="34"/>
      <c r="F2015" s="34"/>
    </row>
    <row r="2016" spans="1:6" x14ac:dyDescent="0.3">
      <c r="D2016" s="34"/>
      <c r="E2016" s="34"/>
      <c r="F2016" s="34"/>
    </row>
    <row r="2017" spans="1:6" x14ac:dyDescent="0.3">
      <c r="A2017" s="335" t="s">
        <v>319</v>
      </c>
      <c r="B2017" s="336"/>
      <c r="C2017" s="336"/>
      <c r="D2017" s="336"/>
      <c r="E2017" s="336"/>
      <c r="F2017" s="336"/>
    </row>
    <row r="2018" spans="1:6" x14ac:dyDescent="0.3">
      <c r="A2018" s="336"/>
      <c r="B2018" s="336"/>
      <c r="C2018" s="336"/>
      <c r="D2018" s="336"/>
      <c r="E2018" s="336"/>
      <c r="F2018" s="336"/>
    </row>
    <row r="2019" spans="1:6" x14ac:dyDescent="0.3">
      <c r="A2019" s="336"/>
      <c r="B2019" s="336"/>
      <c r="C2019" s="336"/>
      <c r="D2019" s="336"/>
      <c r="E2019" s="336"/>
      <c r="F2019" s="336"/>
    </row>
    <row r="2020" spans="1:6" x14ac:dyDescent="0.3">
      <c r="A2020" s="336"/>
      <c r="B2020" s="336"/>
      <c r="C2020" s="336"/>
      <c r="D2020" s="336"/>
      <c r="E2020" s="336"/>
      <c r="F2020" s="336"/>
    </row>
    <row r="2021" spans="1:6" x14ac:dyDescent="0.3">
      <c r="A2021" s="336"/>
      <c r="B2021" s="336"/>
      <c r="C2021" s="336"/>
      <c r="D2021" s="336"/>
      <c r="E2021" s="336"/>
      <c r="F2021" s="336"/>
    </row>
    <row r="2022" spans="1:6" x14ac:dyDescent="0.3">
      <c r="A2022" s="336"/>
      <c r="B2022" s="336"/>
      <c r="C2022" s="336"/>
      <c r="D2022" s="336"/>
      <c r="E2022" s="336"/>
      <c r="F2022" s="336"/>
    </row>
    <row r="2024" spans="1:6" ht="15" thickBot="1" x14ac:dyDescent="0.35">
      <c r="A2024" s="5" t="s">
        <v>137</v>
      </c>
    </row>
    <row r="2025" spans="1:6" ht="15.6" thickTop="1" thickBot="1" x14ac:dyDescent="0.35">
      <c r="A2025" s="6" t="s">
        <v>1</v>
      </c>
      <c r="B2025" s="7" t="s">
        <v>2</v>
      </c>
      <c r="C2025" s="7" t="s">
        <v>22</v>
      </c>
      <c r="D2025" s="8" t="s">
        <v>4</v>
      </c>
      <c r="E2025" s="8" t="s">
        <v>5</v>
      </c>
      <c r="F2025" s="9" t="s">
        <v>6</v>
      </c>
    </row>
    <row r="2026" spans="1:6" ht="15.6" thickTop="1" thickBot="1" x14ac:dyDescent="0.35">
      <c r="A2026" s="62" t="s">
        <v>400</v>
      </c>
      <c r="B2026" s="63" t="s">
        <v>99</v>
      </c>
      <c r="C2026" s="56" t="s">
        <v>95</v>
      </c>
      <c r="D2026" s="121">
        <v>19148212.370000001</v>
      </c>
      <c r="E2026" s="121"/>
      <c r="F2026" s="110"/>
    </row>
    <row r="2027" spans="1:6" ht="15.6" thickTop="1" thickBot="1" x14ac:dyDescent="0.35">
      <c r="A2027" s="62" t="s">
        <v>417</v>
      </c>
      <c r="B2027" s="69" t="s">
        <v>138</v>
      </c>
      <c r="C2027" s="201" t="s">
        <v>435</v>
      </c>
      <c r="D2027" s="14">
        <v>276462.5</v>
      </c>
      <c r="E2027" s="121"/>
      <c r="F2027" s="15"/>
    </row>
    <row r="2028" spans="1:6" ht="15.6" thickTop="1" thickBot="1" x14ac:dyDescent="0.35">
      <c r="A2028" s="62" t="s">
        <v>418</v>
      </c>
      <c r="B2028" s="69" t="s">
        <v>138</v>
      </c>
      <c r="C2028" s="201" t="s">
        <v>449</v>
      </c>
      <c r="D2028" s="14">
        <v>2488162.5</v>
      </c>
      <c r="E2028" s="121"/>
      <c r="F2028" s="15"/>
    </row>
    <row r="2029" spans="1:6" ht="15.6" thickTop="1" thickBot="1" x14ac:dyDescent="0.35">
      <c r="A2029" s="62" t="s">
        <v>459</v>
      </c>
      <c r="B2029" s="69" t="s">
        <v>138</v>
      </c>
      <c r="C2029" s="201" t="s">
        <v>451</v>
      </c>
      <c r="D2029" s="13">
        <v>276462.5</v>
      </c>
      <c r="E2029" s="13"/>
      <c r="F2029" s="16"/>
    </row>
    <row r="2030" spans="1:6" ht="15.6" thickTop="1" thickBot="1" x14ac:dyDescent="0.35">
      <c r="A2030" s="62" t="s">
        <v>434</v>
      </c>
      <c r="B2030" s="69" t="s">
        <v>138</v>
      </c>
      <c r="C2030" s="201" t="s">
        <v>455</v>
      </c>
      <c r="D2030" s="13">
        <v>2247761.27</v>
      </c>
      <c r="E2030" s="13"/>
      <c r="F2030" s="16"/>
    </row>
    <row r="2031" spans="1:6" ht="15.6" thickTop="1" thickBot="1" x14ac:dyDescent="0.35">
      <c r="A2031" s="62" t="s">
        <v>424</v>
      </c>
      <c r="B2031" s="69" t="s">
        <v>138</v>
      </c>
      <c r="C2031" s="201" t="s">
        <v>461</v>
      </c>
      <c r="D2031" s="13">
        <v>963325</v>
      </c>
      <c r="E2031" s="13"/>
      <c r="F2031" s="16"/>
    </row>
    <row r="2032" spans="1:6" ht="15.6" thickTop="1" thickBot="1" x14ac:dyDescent="0.35">
      <c r="A2032" s="62" t="s">
        <v>430</v>
      </c>
      <c r="B2032" s="69" t="s">
        <v>138</v>
      </c>
      <c r="C2032" s="201" t="s">
        <v>462</v>
      </c>
      <c r="D2032" s="13">
        <v>1605542.52</v>
      </c>
      <c r="E2032" s="13"/>
      <c r="F2032" s="16"/>
    </row>
    <row r="2033" spans="1:6" ht="15.6" thickTop="1" thickBot="1" x14ac:dyDescent="0.35">
      <c r="A2033" s="62" t="s">
        <v>431</v>
      </c>
      <c r="B2033" s="69" t="s">
        <v>138</v>
      </c>
      <c r="C2033" s="201" t="s">
        <v>463</v>
      </c>
      <c r="D2033" s="13">
        <v>1284435</v>
      </c>
      <c r="E2033" s="13"/>
      <c r="F2033" s="16"/>
    </row>
    <row r="2034" spans="1:6" ht="15.6" thickTop="1" thickBot="1" x14ac:dyDescent="0.35">
      <c r="A2034" s="62" t="s">
        <v>460</v>
      </c>
      <c r="B2034" s="69" t="s">
        <v>138</v>
      </c>
      <c r="C2034" s="201" t="s">
        <v>464</v>
      </c>
      <c r="D2034" s="13">
        <v>303452</v>
      </c>
      <c r="E2034" s="13"/>
      <c r="F2034" s="16"/>
    </row>
    <row r="2035" spans="1:6" ht="15.6" thickTop="1" thickBot="1" x14ac:dyDescent="0.35">
      <c r="A2035" s="62" t="s">
        <v>465</v>
      </c>
      <c r="B2035" s="69" t="s">
        <v>138</v>
      </c>
      <c r="C2035" s="201" t="s">
        <v>466</v>
      </c>
      <c r="D2035" s="13">
        <v>802771.87</v>
      </c>
      <c r="E2035" s="13"/>
      <c r="F2035" s="16"/>
    </row>
    <row r="2036" spans="1:6" ht="15.6" thickTop="1" thickBot="1" x14ac:dyDescent="0.35">
      <c r="A2036" s="62" t="s">
        <v>430</v>
      </c>
      <c r="B2036" s="69" t="s">
        <v>604</v>
      </c>
      <c r="C2036" s="201" t="s">
        <v>467</v>
      </c>
      <c r="D2036" s="13"/>
      <c r="E2036" s="13">
        <v>320921</v>
      </c>
      <c r="F2036" s="16"/>
    </row>
    <row r="2037" spans="1:6" ht="15" thickTop="1" x14ac:dyDescent="0.3">
      <c r="A2037" s="62" t="s">
        <v>431</v>
      </c>
      <c r="B2037" s="69" t="s">
        <v>604</v>
      </c>
      <c r="C2037" s="201" t="s">
        <v>436</v>
      </c>
      <c r="D2037" s="13"/>
      <c r="E2037" s="13">
        <v>4591608</v>
      </c>
      <c r="F2037" s="16"/>
    </row>
    <row r="2038" spans="1:6" x14ac:dyDescent="0.3">
      <c r="A2038" s="133" t="s">
        <v>486</v>
      </c>
      <c r="B2038" s="69" t="s">
        <v>487</v>
      </c>
      <c r="C2038" s="52" t="s">
        <v>38</v>
      </c>
      <c r="D2038" s="13"/>
      <c r="E2038" s="13">
        <v>1981880.89</v>
      </c>
      <c r="F2038" s="16"/>
    </row>
    <row r="2039" spans="1:6" x14ac:dyDescent="0.3">
      <c r="A2039" s="133" t="s">
        <v>486</v>
      </c>
      <c r="B2039" s="69" t="s">
        <v>140</v>
      </c>
      <c r="C2039" s="52" t="s">
        <v>38</v>
      </c>
      <c r="D2039" s="13"/>
      <c r="E2039" s="13">
        <v>354343.64</v>
      </c>
      <c r="F2039" s="16"/>
    </row>
    <row r="2040" spans="1:6" x14ac:dyDescent="0.3">
      <c r="A2040" s="133" t="s">
        <v>486</v>
      </c>
      <c r="B2040" s="69" t="s">
        <v>141</v>
      </c>
      <c r="C2040" s="52" t="s">
        <v>38</v>
      </c>
      <c r="D2040" s="13"/>
      <c r="E2040" s="13">
        <v>417880.87</v>
      </c>
      <c r="F2040" s="16"/>
    </row>
    <row r="2041" spans="1:6" x14ac:dyDescent="0.3">
      <c r="A2041" s="133" t="s">
        <v>486</v>
      </c>
      <c r="B2041" s="69" t="s">
        <v>142</v>
      </c>
      <c r="C2041" s="52" t="s">
        <v>38</v>
      </c>
      <c r="D2041" s="13"/>
      <c r="E2041" s="13">
        <v>456980.87</v>
      </c>
      <c r="F2041" s="16"/>
    </row>
    <row r="2042" spans="1:6" x14ac:dyDescent="0.3">
      <c r="A2042" s="133" t="s">
        <v>488</v>
      </c>
      <c r="B2042" s="69" t="s">
        <v>139</v>
      </c>
      <c r="C2042" s="52" t="s">
        <v>39</v>
      </c>
      <c r="D2042" s="13"/>
      <c r="E2042" s="13">
        <v>1981880.87</v>
      </c>
      <c r="F2042" s="16"/>
    </row>
    <row r="2043" spans="1:6" x14ac:dyDescent="0.3">
      <c r="A2043" s="133" t="s">
        <v>488</v>
      </c>
      <c r="B2043" s="69" t="s">
        <v>140</v>
      </c>
      <c r="C2043" s="52" t="s">
        <v>39</v>
      </c>
      <c r="D2043" s="13"/>
      <c r="E2043" s="13">
        <v>354343.64</v>
      </c>
      <c r="F2043" s="16"/>
    </row>
    <row r="2044" spans="1:6" x14ac:dyDescent="0.3">
      <c r="A2044" s="133" t="s">
        <v>488</v>
      </c>
      <c r="B2044" s="69" t="s">
        <v>141</v>
      </c>
      <c r="C2044" s="52" t="s">
        <v>39</v>
      </c>
      <c r="D2044" s="13"/>
      <c r="E2044" s="13">
        <v>417880.87</v>
      </c>
      <c r="F2044" s="16"/>
    </row>
    <row r="2045" spans="1:6" x14ac:dyDescent="0.3">
      <c r="A2045" s="133" t="s">
        <v>488</v>
      </c>
      <c r="B2045" s="69" t="s">
        <v>142</v>
      </c>
      <c r="C2045" s="52" t="s">
        <v>39</v>
      </c>
      <c r="D2045" s="13"/>
      <c r="E2045" s="13">
        <v>456980.89</v>
      </c>
      <c r="F2045" s="16"/>
    </row>
    <row r="2046" spans="1:6" x14ac:dyDescent="0.3">
      <c r="A2046" s="133" t="s">
        <v>489</v>
      </c>
      <c r="B2046" s="69" t="s">
        <v>139</v>
      </c>
      <c r="C2046" s="52" t="s">
        <v>40</v>
      </c>
      <c r="D2046" s="13"/>
      <c r="E2046" s="13">
        <v>1981880.86</v>
      </c>
      <c r="F2046" s="16"/>
    </row>
    <row r="2047" spans="1:6" x14ac:dyDescent="0.3">
      <c r="A2047" s="133" t="s">
        <v>489</v>
      </c>
      <c r="B2047" s="69" t="s">
        <v>140</v>
      </c>
      <c r="C2047" s="52" t="s">
        <v>40</v>
      </c>
      <c r="D2047" s="13"/>
      <c r="E2047" s="13">
        <v>354343.63</v>
      </c>
      <c r="F2047" s="16"/>
    </row>
    <row r="2048" spans="1:6" x14ac:dyDescent="0.3">
      <c r="A2048" s="133" t="s">
        <v>489</v>
      </c>
      <c r="B2048" s="69" t="s">
        <v>141</v>
      </c>
      <c r="C2048" s="52" t="s">
        <v>40</v>
      </c>
      <c r="D2048" s="73"/>
      <c r="E2048" s="13">
        <v>417880.86</v>
      </c>
      <c r="F2048" s="74"/>
    </row>
    <row r="2049" spans="1:6" x14ac:dyDescent="0.3">
      <c r="A2049" s="133" t="s">
        <v>489</v>
      </c>
      <c r="B2049" s="69" t="s">
        <v>142</v>
      </c>
      <c r="C2049" s="52" t="s">
        <v>40</v>
      </c>
      <c r="D2049" s="73"/>
      <c r="E2049" s="13">
        <v>456980.88</v>
      </c>
      <c r="F2049" s="74"/>
    </row>
    <row r="2050" spans="1:6" x14ac:dyDescent="0.3">
      <c r="A2050" s="133" t="s">
        <v>490</v>
      </c>
      <c r="B2050" s="69" t="s">
        <v>139</v>
      </c>
      <c r="C2050" s="18" t="s">
        <v>493</v>
      </c>
      <c r="D2050" s="73"/>
      <c r="E2050" s="13">
        <v>1981880.87</v>
      </c>
      <c r="F2050" s="74"/>
    </row>
    <row r="2051" spans="1:6" x14ac:dyDescent="0.3">
      <c r="A2051" s="133" t="s">
        <v>490</v>
      </c>
      <c r="B2051" s="69" t="s">
        <v>140</v>
      </c>
      <c r="C2051" s="18" t="s">
        <v>493</v>
      </c>
      <c r="D2051" s="73"/>
      <c r="E2051" s="13">
        <v>354343.62</v>
      </c>
      <c r="F2051" s="74"/>
    </row>
    <row r="2052" spans="1:6" x14ac:dyDescent="0.3">
      <c r="A2052" s="133" t="s">
        <v>490</v>
      </c>
      <c r="B2052" s="69" t="s">
        <v>141</v>
      </c>
      <c r="C2052" s="18" t="s">
        <v>493</v>
      </c>
      <c r="D2052" s="73"/>
      <c r="E2052" s="13">
        <v>417880.89</v>
      </c>
      <c r="F2052" s="74"/>
    </row>
    <row r="2053" spans="1:6" x14ac:dyDescent="0.3">
      <c r="A2053" s="133" t="s">
        <v>490</v>
      </c>
      <c r="B2053" s="69" t="s">
        <v>142</v>
      </c>
      <c r="C2053" s="18" t="s">
        <v>493</v>
      </c>
      <c r="D2053" s="13"/>
      <c r="E2053" s="13">
        <v>456980.87</v>
      </c>
      <c r="F2053" s="134"/>
    </row>
    <row r="2054" spans="1:6" x14ac:dyDescent="0.3">
      <c r="A2054" s="65"/>
      <c r="B2054" s="91"/>
      <c r="C2054" s="135"/>
      <c r="D2054" s="13"/>
      <c r="E2054" s="13"/>
      <c r="F2054" s="134"/>
    </row>
    <row r="2055" spans="1:6" ht="15" thickBot="1" x14ac:dyDescent="0.35">
      <c r="A2055" s="70"/>
      <c r="B2055" s="11"/>
      <c r="C2055" s="136"/>
      <c r="D2055" s="73"/>
      <c r="E2055" s="73"/>
      <c r="F2055" s="74"/>
    </row>
    <row r="2056" spans="1:6" ht="15.6" thickTop="1" thickBot="1" x14ac:dyDescent="0.35">
      <c r="A2056" s="19"/>
      <c r="B2056" s="19"/>
      <c r="C2056" s="7"/>
      <c r="D2056" s="20">
        <f>SUM(D2026:D2055)</f>
        <v>29396587.530000001</v>
      </c>
      <c r="E2056" s="20">
        <f>SUM(E2026:E2055)</f>
        <v>17756874.020000003</v>
      </c>
      <c r="F2056" s="21">
        <f>SUM(D2056-E2056)</f>
        <v>11639713.509999998</v>
      </c>
    </row>
    <row r="2057" spans="1:6" ht="15" thickTop="1" x14ac:dyDescent="0.3">
      <c r="A2057"/>
      <c r="D2057" s="34"/>
      <c r="E2057" s="34"/>
      <c r="F2057" s="34"/>
    </row>
    <row r="2058" spans="1:6" x14ac:dyDescent="0.3">
      <c r="A2058"/>
      <c r="D2058" s="34"/>
      <c r="E2058" s="34"/>
      <c r="F2058" s="34"/>
    </row>
    <row r="2059" spans="1:6" x14ac:dyDescent="0.3">
      <c r="A2059"/>
      <c r="D2059" s="34"/>
      <c r="E2059" s="34"/>
      <c r="F2059" s="34"/>
    </row>
    <row r="2060" spans="1:6" x14ac:dyDescent="0.3">
      <c r="A2060"/>
      <c r="D2060" s="34"/>
      <c r="E2060" s="34"/>
      <c r="F2060" s="34"/>
    </row>
    <row r="2061" spans="1:6" x14ac:dyDescent="0.3">
      <c r="A2061"/>
      <c r="D2061" s="34"/>
      <c r="E2061" s="34"/>
      <c r="F2061" s="34"/>
    </row>
    <row r="2062" spans="1:6" x14ac:dyDescent="0.3">
      <c r="A2062"/>
      <c r="D2062" s="34"/>
      <c r="E2062" s="34"/>
      <c r="F2062" s="34"/>
    </row>
    <row r="2063" spans="1:6" x14ac:dyDescent="0.3">
      <c r="A2063"/>
      <c r="D2063" s="34"/>
      <c r="E2063" s="34"/>
      <c r="F2063" s="34"/>
    </row>
    <row r="2064" spans="1:6" x14ac:dyDescent="0.3">
      <c r="A2064"/>
      <c r="D2064" s="34"/>
      <c r="E2064" s="34"/>
      <c r="F2064" s="34"/>
    </row>
    <row r="2065" spans="1:6" x14ac:dyDescent="0.3">
      <c r="A2065"/>
      <c r="D2065" s="34"/>
      <c r="E2065" s="34"/>
      <c r="F2065" s="34"/>
    </row>
    <row r="2066" spans="1:6" x14ac:dyDescent="0.3">
      <c r="A2066"/>
      <c r="D2066" s="34"/>
      <c r="E2066" s="34"/>
      <c r="F2066" s="34"/>
    </row>
    <row r="2067" spans="1:6" x14ac:dyDescent="0.3">
      <c r="A2067"/>
      <c r="D2067" s="34"/>
      <c r="E2067" s="34"/>
      <c r="F2067" s="34"/>
    </row>
    <row r="2068" spans="1:6" x14ac:dyDescent="0.3">
      <c r="A2068"/>
      <c r="D2068" s="34"/>
      <c r="E2068" s="34"/>
      <c r="F2068" s="34"/>
    </row>
    <row r="2069" spans="1:6" x14ac:dyDescent="0.3">
      <c r="A2069"/>
      <c r="D2069" s="34"/>
      <c r="E2069" s="34"/>
      <c r="F2069" s="34"/>
    </row>
    <row r="2070" spans="1:6" x14ac:dyDescent="0.3">
      <c r="A2070"/>
      <c r="D2070" s="34"/>
      <c r="E2070" s="34"/>
      <c r="F2070" s="34"/>
    </row>
    <row r="2071" spans="1:6" x14ac:dyDescent="0.3">
      <c r="A2071"/>
      <c r="D2071" s="34"/>
      <c r="E2071" s="34"/>
      <c r="F2071" s="34"/>
    </row>
    <row r="2072" spans="1:6" x14ac:dyDescent="0.3">
      <c r="A2072"/>
      <c r="D2072" s="34"/>
      <c r="E2072" s="34"/>
      <c r="F2072" s="34"/>
    </row>
    <row r="2073" spans="1:6" x14ac:dyDescent="0.3">
      <c r="A2073"/>
      <c r="D2073" s="34"/>
      <c r="E2073" s="34"/>
      <c r="F2073" s="34"/>
    </row>
    <row r="2074" spans="1:6" x14ac:dyDescent="0.3">
      <c r="A2074"/>
      <c r="D2074" s="34"/>
      <c r="E2074" s="34"/>
      <c r="F2074" s="34"/>
    </row>
    <row r="2075" spans="1:6" x14ac:dyDescent="0.3">
      <c r="A2075"/>
      <c r="D2075" s="34"/>
      <c r="E2075" s="34"/>
      <c r="F2075" s="34"/>
    </row>
    <row r="2076" spans="1:6" x14ac:dyDescent="0.3">
      <c r="A2076"/>
      <c r="D2076" s="34"/>
      <c r="E2076" s="34"/>
      <c r="F2076" s="34"/>
    </row>
    <row r="2077" spans="1:6" x14ac:dyDescent="0.3">
      <c r="A2077"/>
      <c r="D2077" s="34"/>
      <c r="E2077" s="34"/>
      <c r="F2077" s="34"/>
    </row>
    <row r="2078" spans="1:6" x14ac:dyDescent="0.3">
      <c r="A2078"/>
      <c r="D2078" s="34"/>
      <c r="E2078" s="34"/>
      <c r="F2078" s="34"/>
    </row>
    <row r="2079" spans="1:6" x14ac:dyDescent="0.3">
      <c r="A2079"/>
      <c r="D2079" s="34"/>
      <c r="E2079" s="34"/>
      <c r="F2079" s="34"/>
    </row>
    <row r="2080" spans="1:6" x14ac:dyDescent="0.3">
      <c r="A2080" s="335" t="s">
        <v>320</v>
      </c>
      <c r="B2080" s="336"/>
      <c r="C2080" s="336"/>
      <c r="D2080" s="336"/>
      <c r="E2080" s="336"/>
      <c r="F2080" s="336"/>
    </row>
    <row r="2081" spans="1:6" x14ac:dyDescent="0.3">
      <c r="A2081" s="336"/>
      <c r="B2081" s="336"/>
      <c r="C2081" s="336"/>
      <c r="D2081" s="336"/>
      <c r="E2081" s="336"/>
      <c r="F2081" s="336"/>
    </row>
    <row r="2082" spans="1:6" x14ac:dyDescent="0.3">
      <c r="A2082" s="336"/>
      <c r="B2082" s="336"/>
      <c r="C2082" s="336"/>
      <c r="D2082" s="336"/>
      <c r="E2082" s="336"/>
      <c r="F2082" s="336"/>
    </row>
    <row r="2083" spans="1:6" x14ac:dyDescent="0.3">
      <c r="A2083" s="336"/>
      <c r="B2083" s="336"/>
      <c r="C2083" s="336"/>
      <c r="D2083" s="336"/>
      <c r="E2083" s="336"/>
      <c r="F2083" s="336"/>
    </row>
    <row r="2084" spans="1:6" x14ac:dyDescent="0.3">
      <c r="A2084" s="336"/>
      <c r="B2084" s="336"/>
      <c r="C2084" s="336"/>
      <c r="D2084" s="336"/>
      <c r="E2084" s="336"/>
      <c r="F2084" s="336"/>
    </row>
    <row r="2085" spans="1:6" x14ac:dyDescent="0.3">
      <c r="A2085" s="336"/>
      <c r="B2085" s="336"/>
      <c r="C2085" s="336"/>
      <c r="D2085" s="336"/>
      <c r="E2085" s="336"/>
      <c r="F2085" s="336"/>
    </row>
    <row r="2087" spans="1:6" ht="15" thickBot="1" x14ac:dyDescent="0.35">
      <c r="A2087" s="5" t="s">
        <v>143</v>
      </c>
    </row>
    <row r="2088" spans="1:6" ht="15.6" thickTop="1" thickBot="1" x14ac:dyDescent="0.35">
      <c r="A2088" s="6" t="s">
        <v>1</v>
      </c>
      <c r="B2088" s="7" t="s">
        <v>2</v>
      </c>
      <c r="C2088" s="7" t="s">
        <v>22</v>
      </c>
      <c r="D2088" s="8" t="s">
        <v>4</v>
      </c>
      <c r="E2088" s="8" t="s">
        <v>5</v>
      </c>
      <c r="F2088" s="8" t="s">
        <v>6</v>
      </c>
    </row>
    <row r="2089" spans="1:6" ht="15.6" thickTop="1" thickBot="1" x14ac:dyDescent="0.35">
      <c r="A2089" s="111" t="s">
        <v>400</v>
      </c>
      <c r="B2089" s="119" t="s">
        <v>99</v>
      </c>
      <c r="C2089" s="56" t="s">
        <v>95</v>
      </c>
      <c r="D2089" s="121">
        <v>18271407.050000001</v>
      </c>
      <c r="E2089" s="109"/>
      <c r="F2089" s="109"/>
    </row>
    <row r="2090" spans="1:6" ht="15.6" thickTop="1" thickBot="1" x14ac:dyDescent="0.35">
      <c r="A2090" s="62" t="s">
        <v>433</v>
      </c>
      <c r="B2090" s="69" t="s">
        <v>138</v>
      </c>
      <c r="C2090" s="201" t="s">
        <v>435</v>
      </c>
      <c r="D2090" s="14">
        <v>124250</v>
      </c>
      <c r="E2090" s="14"/>
      <c r="F2090" s="14"/>
    </row>
    <row r="2091" spans="1:6" ht="15.6" thickTop="1" thickBot="1" x14ac:dyDescent="0.35">
      <c r="A2091" s="62" t="s">
        <v>428</v>
      </c>
      <c r="B2091" s="69" t="s">
        <v>138</v>
      </c>
      <c r="C2091" s="201" t="s">
        <v>449</v>
      </c>
      <c r="D2091" s="13">
        <v>1118250</v>
      </c>
      <c r="E2091" s="13"/>
      <c r="F2091" s="13"/>
    </row>
    <row r="2092" spans="1:6" ht="15.6" thickTop="1" thickBot="1" x14ac:dyDescent="0.35">
      <c r="A2092" s="62" t="s">
        <v>459</v>
      </c>
      <c r="B2092" s="69" t="s">
        <v>138</v>
      </c>
      <c r="C2092" s="201" t="s">
        <v>451</v>
      </c>
      <c r="D2092" s="13">
        <v>124250</v>
      </c>
      <c r="E2092" s="13"/>
      <c r="F2092" s="13"/>
    </row>
    <row r="2093" spans="1:6" ht="15.6" thickTop="1" thickBot="1" x14ac:dyDescent="0.35">
      <c r="A2093" s="62" t="s">
        <v>434</v>
      </c>
      <c r="B2093" s="69" t="s">
        <v>138</v>
      </c>
      <c r="C2093" s="201" t="s">
        <v>455</v>
      </c>
      <c r="D2093" s="13">
        <v>865848</v>
      </c>
      <c r="E2093" s="13"/>
      <c r="F2093" s="13"/>
    </row>
    <row r="2094" spans="1:6" ht="15.6" thickTop="1" thickBot="1" x14ac:dyDescent="0.35">
      <c r="A2094" s="62" t="s">
        <v>424</v>
      </c>
      <c r="B2094" s="69" t="s">
        <v>138</v>
      </c>
      <c r="C2094" s="201" t="s">
        <v>461</v>
      </c>
      <c r="D2094" s="13">
        <v>216462</v>
      </c>
      <c r="E2094" s="13"/>
      <c r="F2094" s="13"/>
    </row>
    <row r="2095" spans="1:6" ht="15.6" thickTop="1" thickBot="1" x14ac:dyDescent="0.35">
      <c r="A2095" s="62" t="s">
        <v>430</v>
      </c>
      <c r="B2095" s="69" t="s">
        <v>138</v>
      </c>
      <c r="C2095" s="201" t="s">
        <v>462</v>
      </c>
      <c r="D2095" s="13">
        <v>487039.5</v>
      </c>
      <c r="E2095" s="13"/>
      <c r="F2095" s="13"/>
    </row>
    <row r="2096" spans="1:6" ht="15.6" thickTop="1" thickBot="1" x14ac:dyDescent="0.35">
      <c r="A2096" s="202" t="s">
        <v>431</v>
      </c>
      <c r="B2096" s="69" t="s">
        <v>138</v>
      </c>
      <c r="C2096" s="201" t="s">
        <v>463</v>
      </c>
      <c r="D2096" s="13">
        <v>541155</v>
      </c>
      <c r="E2096" s="13"/>
      <c r="F2096" s="13"/>
    </row>
    <row r="2097" spans="1:6" ht="15" thickTop="1" x14ac:dyDescent="0.3">
      <c r="A2097" s="202" t="s">
        <v>477</v>
      </c>
      <c r="B2097" s="69" t="s">
        <v>138</v>
      </c>
      <c r="C2097" s="201" t="s">
        <v>466</v>
      </c>
      <c r="D2097" s="13">
        <v>162346.5</v>
      </c>
      <c r="E2097" s="13"/>
      <c r="F2097" s="13"/>
    </row>
    <row r="2098" spans="1:6" x14ac:dyDescent="0.3">
      <c r="A2098" s="133" t="s">
        <v>486</v>
      </c>
      <c r="B2098" s="69" t="s">
        <v>144</v>
      </c>
      <c r="C2098" s="52" t="s">
        <v>64</v>
      </c>
      <c r="D2098" s="13"/>
      <c r="E2098" s="13">
        <v>838500</v>
      </c>
      <c r="F2098" s="13"/>
    </row>
    <row r="2099" spans="1:6" x14ac:dyDescent="0.3">
      <c r="A2099" s="133" t="s">
        <v>486</v>
      </c>
      <c r="B2099" s="69" t="s">
        <v>145</v>
      </c>
      <c r="C2099" s="52" t="s">
        <v>64</v>
      </c>
      <c r="D2099" s="13"/>
      <c r="E2099" s="13">
        <v>119970</v>
      </c>
      <c r="F2099" s="13"/>
    </row>
    <row r="2100" spans="1:6" x14ac:dyDescent="0.3">
      <c r="A2100" s="133" t="s">
        <v>486</v>
      </c>
      <c r="B2100" s="69" t="s">
        <v>146</v>
      </c>
      <c r="C2100" s="52" t="s">
        <v>64</v>
      </c>
      <c r="D2100" s="13"/>
      <c r="E2100" s="13">
        <v>123840</v>
      </c>
      <c r="F2100" s="13"/>
    </row>
    <row r="2101" spans="1:6" x14ac:dyDescent="0.3">
      <c r="A2101" s="133" t="s">
        <v>488</v>
      </c>
      <c r="B2101" s="69" t="s">
        <v>144</v>
      </c>
      <c r="C2101" s="52" t="s">
        <v>367</v>
      </c>
      <c r="D2101" s="13"/>
      <c r="E2101" s="13">
        <v>838500</v>
      </c>
      <c r="F2101" s="13"/>
    </row>
    <row r="2102" spans="1:6" x14ac:dyDescent="0.3">
      <c r="A2102" s="133" t="s">
        <v>488</v>
      </c>
      <c r="B2102" s="69" t="s">
        <v>145</v>
      </c>
      <c r="C2102" s="52" t="s">
        <v>367</v>
      </c>
      <c r="D2102" s="13"/>
      <c r="E2102" s="13">
        <v>119970</v>
      </c>
      <c r="F2102" s="13"/>
    </row>
    <row r="2103" spans="1:6" x14ac:dyDescent="0.3">
      <c r="A2103" s="133" t="s">
        <v>488</v>
      </c>
      <c r="B2103" s="69" t="s">
        <v>146</v>
      </c>
      <c r="C2103" s="52" t="s">
        <v>367</v>
      </c>
      <c r="D2103" s="13"/>
      <c r="E2103" s="13">
        <v>123840</v>
      </c>
      <c r="F2103" s="13"/>
    </row>
    <row r="2104" spans="1:6" x14ac:dyDescent="0.3">
      <c r="A2104" s="133" t="s">
        <v>489</v>
      </c>
      <c r="B2104" s="69" t="s">
        <v>144</v>
      </c>
      <c r="C2104" s="52" t="s">
        <v>381</v>
      </c>
      <c r="D2104" s="13"/>
      <c r="E2104" s="13">
        <v>838500</v>
      </c>
      <c r="F2104" s="13"/>
    </row>
    <row r="2105" spans="1:6" x14ac:dyDescent="0.3">
      <c r="A2105" s="133" t="s">
        <v>489</v>
      </c>
      <c r="B2105" s="69" t="s">
        <v>145</v>
      </c>
      <c r="C2105" s="52" t="s">
        <v>381</v>
      </c>
      <c r="D2105" s="137"/>
      <c r="E2105" s="13">
        <v>119970</v>
      </c>
      <c r="F2105" s="13"/>
    </row>
    <row r="2106" spans="1:6" x14ac:dyDescent="0.3">
      <c r="A2106" s="133" t="s">
        <v>489</v>
      </c>
      <c r="B2106" s="69" t="s">
        <v>146</v>
      </c>
      <c r="C2106" s="52" t="s">
        <v>381</v>
      </c>
      <c r="D2106" s="13"/>
      <c r="E2106" s="13">
        <v>123840</v>
      </c>
      <c r="F2106" s="13"/>
    </row>
    <row r="2107" spans="1:6" x14ac:dyDescent="0.3">
      <c r="A2107" s="133" t="s">
        <v>490</v>
      </c>
      <c r="B2107" s="69" t="s">
        <v>144</v>
      </c>
      <c r="C2107" s="18" t="s">
        <v>128</v>
      </c>
      <c r="D2107" s="13"/>
      <c r="E2107" s="13">
        <v>838500</v>
      </c>
      <c r="F2107" s="13"/>
    </row>
    <row r="2108" spans="1:6" x14ac:dyDescent="0.3">
      <c r="A2108" s="133" t="s">
        <v>490</v>
      </c>
      <c r="B2108" s="69" t="s">
        <v>145</v>
      </c>
      <c r="C2108" s="18" t="s">
        <v>128</v>
      </c>
      <c r="D2108" s="13"/>
      <c r="E2108" s="13">
        <v>119970</v>
      </c>
      <c r="F2108" s="13"/>
    </row>
    <row r="2109" spans="1:6" ht="15" thickBot="1" x14ac:dyDescent="0.35">
      <c r="A2109" s="133" t="s">
        <v>490</v>
      </c>
      <c r="B2109" s="69" t="s">
        <v>146</v>
      </c>
      <c r="C2109" s="18" t="s">
        <v>128</v>
      </c>
      <c r="D2109" s="73"/>
      <c r="E2109" s="13">
        <v>123840</v>
      </c>
      <c r="F2109" s="73"/>
    </row>
    <row r="2110" spans="1:6" ht="15.6" thickTop="1" thickBot="1" x14ac:dyDescent="0.35">
      <c r="A2110" s="202" t="s">
        <v>431</v>
      </c>
      <c r="B2110" s="11" t="s">
        <v>604</v>
      </c>
      <c r="C2110" s="50" t="s">
        <v>436</v>
      </c>
      <c r="D2110" s="13"/>
      <c r="E2110" s="13">
        <v>243083</v>
      </c>
      <c r="F2110" s="13"/>
    </row>
    <row r="2111" spans="1:6" ht="15" thickTop="1" x14ac:dyDescent="0.3">
      <c r="A2111" s="70" t="s">
        <v>427</v>
      </c>
      <c r="B2111" s="11" t="s">
        <v>604</v>
      </c>
      <c r="C2111" s="50" t="s">
        <v>444</v>
      </c>
      <c r="D2111" s="13"/>
      <c r="E2111" s="13">
        <v>128081</v>
      </c>
      <c r="F2111" s="13"/>
    </row>
    <row r="2112" spans="1:6" x14ac:dyDescent="0.3">
      <c r="A2112" s="70"/>
      <c r="B2112" s="11"/>
      <c r="C2112" s="138"/>
      <c r="D2112" s="13"/>
      <c r="E2112" s="13"/>
      <c r="F2112" s="13"/>
    </row>
    <row r="2113" spans="1:6" x14ac:dyDescent="0.3">
      <c r="A2113" s="97"/>
      <c r="B2113" s="11"/>
      <c r="C2113" s="18"/>
      <c r="D2113" s="13"/>
      <c r="E2113" s="13"/>
      <c r="F2113" s="13"/>
    </row>
    <row r="2114" spans="1:6" x14ac:dyDescent="0.3">
      <c r="A2114" s="97"/>
      <c r="B2114" s="11"/>
      <c r="C2114" s="138"/>
      <c r="D2114" s="13"/>
      <c r="E2114" s="13"/>
      <c r="F2114" s="13"/>
    </row>
    <row r="2115" spans="1:6" x14ac:dyDescent="0.3">
      <c r="A2115" s="97"/>
      <c r="B2115" s="11"/>
      <c r="C2115" s="138"/>
      <c r="D2115" s="13"/>
      <c r="E2115" s="13"/>
      <c r="F2115" s="13"/>
    </row>
    <row r="2116" spans="1:6" ht="15" thickBot="1" x14ac:dyDescent="0.35">
      <c r="A2116" s="139"/>
      <c r="F2116" s="131"/>
    </row>
    <row r="2117" spans="1:6" ht="15.6" thickTop="1" thickBot="1" x14ac:dyDescent="0.35">
      <c r="A2117" s="29"/>
      <c r="B2117" s="94"/>
      <c r="C2117" s="7"/>
      <c r="D2117" s="20">
        <f>SUM(D2089:D2116)</f>
        <v>21911008.050000001</v>
      </c>
      <c r="E2117" s="20">
        <f>SUM(E2089:E2116)</f>
        <v>4700404</v>
      </c>
      <c r="F2117" s="20">
        <f>SUM(D2117-E2117)</f>
        <v>17210604.050000001</v>
      </c>
    </row>
    <row r="2118" spans="1:6" ht="15" thickTop="1" x14ac:dyDescent="0.3">
      <c r="A2118" s="140"/>
    </row>
    <row r="2143" spans="1:6" x14ac:dyDescent="0.3">
      <c r="A2143" s="335" t="s">
        <v>321</v>
      </c>
      <c r="B2143" s="336"/>
      <c r="C2143" s="336"/>
      <c r="D2143" s="336"/>
      <c r="E2143" s="336"/>
      <c r="F2143" s="336"/>
    </row>
    <row r="2144" spans="1:6" x14ac:dyDescent="0.3">
      <c r="A2144" s="336"/>
      <c r="B2144" s="336"/>
      <c r="C2144" s="336"/>
      <c r="D2144" s="336"/>
      <c r="E2144" s="336"/>
      <c r="F2144" s="336"/>
    </row>
    <row r="2145" spans="1:6" x14ac:dyDescent="0.3">
      <c r="A2145" s="336"/>
      <c r="B2145" s="336"/>
      <c r="C2145" s="336"/>
      <c r="D2145" s="336"/>
      <c r="E2145" s="336"/>
      <c r="F2145" s="336"/>
    </row>
    <row r="2146" spans="1:6" x14ac:dyDescent="0.3">
      <c r="A2146" s="336"/>
      <c r="B2146" s="336"/>
      <c r="C2146" s="336"/>
      <c r="D2146" s="336"/>
      <c r="E2146" s="336"/>
      <c r="F2146" s="336"/>
    </row>
    <row r="2147" spans="1:6" x14ac:dyDescent="0.3">
      <c r="A2147" s="336"/>
      <c r="B2147" s="336"/>
      <c r="C2147" s="336"/>
      <c r="D2147" s="336"/>
      <c r="E2147" s="336"/>
      <c r="F2147" s="336"/>
    </row>
    <row r="2148" spans="1:6" x14ac:dyDescent="0.3">
      <c r="A2148" s="336"/>
      <c r="B2148" s="336"/>
      <c r="C2148" s="336"/>
      <c r="D2148" s="336"/>
      <c r="E2148" s="336"/>
      <c r="F2148" s="336"/>
    </row>
    <row r="2150" spans="1:6" ht="15" thickBot="1" x14ac:dyDescent="0.35">
      <c r="A2150" s="5" t="s">
        <v>147</v>
      </c>
    </row>
    <row r="2151" spans="1:6" ht="15.6" thickTop="1" thickBot="1" x14ac:dyDescent="0.35">
      <c r="A2151" s="6" t="s">
        <v>1</v>
      </c>
      <c r="B2151" s="7" t="s">
        <v>2</v>
      </c>
      <c r="C2151" s="7" t="s">
        <v>22</v>
      </c>
      <c r="D2151" s="8" t="s">
        <v>4</v>
      </c>
      <c r="E2151" s="8" t="s">
        <v>5</v>
      </c>
      <c r="F2151" s="9" t="s">
        <v>6</v>
      </c>
    </row>
    <row r="2152" spans="1:6" ht="15.6" thickTop="1" thickBot="1" x14ac:dyDescent="0.35">
      <c r="A2152" s="111" t="s">
        <v>400</v>
      </c>
      <c r="B2152" s="119" t="s">
        <v>99</v>
      </c>
      <c r="C2152" s="56" t="s">
        <v>148</v>
      </c>
      <c r="D2152" s="121">
        <v>0</v>
      </c>
      <c r="E2152" s="141">
        <v>68501517.930000007</v>
      </c>
      <c r="F2152" s="110"/>
    </row>
    <row r="2153" spans="1:6" ht="15.6" thickTop="1" thickBot="1" x14ac:dyDescent="0.35">
      <c r="A2153" s="62" t="s">
        <v>433</v>
      </c>
      <c r="B2153" s="69" t="s">
        <v>118</v>
      </c>
      <c r="C2153" s="201" t="s">
        <v>435</v>
      </c>
      <c r="D2153" s="14">
        <v>53008142.359999999</v>
      </c>
      <c r="E2153" s="13">
        <v>0</v>
      </c>
      <c r="F2153" s="15"/>
    </row>
    <row r="2154" spans="1:6" ht="15.6" thickTop="1" thickBot="1" x14ac:dyDescent="0.35">
      <c r="A2154" s="62" t="s">
        <v>478</v>
      </c>
      <c r="B2154" s="69" t="s">
        <v>118</v>
      </c>
      <c r="C2154" s="201" t="s">
        <v>449</v>
      </c>
      <c r="D2154" s="98">
        <v>8340003.5700000003</v>
      </c>
      <c r="E2154" s="98">
        <v>0</v>
      </c>
      <c r="F2154" s="113"/>
    </row>
    <row r="2155" spans="1:6" ht="15.6" thickTop="1" thickBot="1" x14ac:dyDescent="0.35">
      <c r="A2155" s="62" t="s">
        <v>459</v>
      </c>
      <c r="B2155" s="69" t="s">
        <v>118</v>
      </c>
      <c r="C2155" s="201" t="s">
        <v>451</v>
      </c>
      <c r="D2155" s="13">
        <v>40885624.189999998</v>
      </c>
      <c r="E2155" s="13">
        <v>0</v>
      </c>
      <c r="F2155" s="104"/>
    </row>
    <row r="2156" spans="1:6" ht="15.6" thickTop="1" thickBot="1" x14ac:dyDescent="0.35">
      <c r="A2156" s="62" t="s">
        <v>479</v>
      </c>
      <c r="B2156" s="69" t="s">
        <v>118</v>
      </c>
      <c r="C2156" s="201" t="s">
        <v>472</v>
      </c>
      <c r="D2156" s="13">
        <v>37877043.840000004</v>
      </c>
      <c r="E2156" s="13">
        <v>0</v>
      </c>
      <c r="F2156" s="104"/>
    </row>
    <row r="2157" spans="1:6" ht="15.6" thickTop="1" thickBot="1" x14ac:dyDescent="0.35">
      <c r="A2157" s="62" t="s">
        <v>421</v>
      </c>
      <c r="B2157" s="69" t="s">
        <v>118</v>
      </c>
      <c r="C2157" s="201" t="s">
        <v>454</v>
      </c>
      <c r="D2157" s="13">
        <v>7320619.2000000002</v>
      </c>
      <c r="E2157" s="13">
        <v>0</v>
      </c>
      <c r="F2157" s="104"/>
    </row>
    <row r="2158" spans="1:6" ht="15.6" thickTop="1" thickBot="1" x14ac:dyDescent="0.35">
      <c r="A2158" s="62" t="s">
        <v>434</v>
      </c>
      <c r="B2158" s="69" t="s">
        <v>118</v>
      </c>
      <c r="C2158" s="201" t="s">
        <v>455</v>
      </c>
      <c r="D2158" s="13">
        <v>12462780.779999999</v>
      </c>
      <c r="E2158" s="13"/>
      <c r="F2158" s="104"/>
    </row>
    <row r="2159" spans="1:6" ht="15.6" thickTop="1" thickBot="1" x14ac:dyDescent="0.35">
      <c r="A2159" s="62" t="s">
        <v>59</v>
      </c>
      <c r="B2159" s="69" t="s">
        <v>149</v>
      </c>
      <c r="C2159" s="52" t="s">
        <v>42</v>
      </c>
      <c r="D2159" s="13">
        <v>0</v>
      </c>
      <c r="E2159" s="13">
        <v>54252022.740000002</v>
      </c>
      <c r="F2159" s="16"/>
    </row>
    <row r="2160" spans="1:6" ht="15.6" thickTop="1" thickBot="1" x14ac:dyDescent="0.35">
      <c r="A2160" s="62" t="s">
        <v>362</v>
      </c>
      <c r="B2160" s="69" t="s">
        <v>149</v>
      </c>
      <c r="C2160" s="52" t="s">
        <v>363</v>
      </c>
      <c r="D2160" s="13">
        <v>0</v>
      </c>
      <c r="E2160" s="13">
        <v>57001853.200000003</v>
      </c>
      <c r="F2160" s="16"/>
    </row>
    <row r="2161" spans="1:6" ht="15.6" thickTop="1" thickBot="1" x14ac:dyDescent="0.35">
      <c r="A2161" s="62" t="s">
        <v>364</v>
      </c>
      <c r="B2161" s="69" t="s">
        <v>149</v>
      </c>
      <c r="C2161" s="52" t="s">
        <v>30</v>
      </c>
      <c r="D2161" s="13">
        <v>0</v>
      </c>
      <c r="E2161" s="13">
        <v>45482243.340000004</v>
      </c>
      <c r="F2161" s="16"/>
    </row>
    <row r="2162" spans="1:6" ht="15.6" thickTop="1" thickBot="1" x14ac:dyDescent="0.35">
      <c r="A2162" s="62" t="s">
        <v>498</v>
      </c>
      <c r="B2162" s="69" t="s">
        <v>149</v>
      </c>
      <c r="C2162" s="52" t="s">
        <v>11</v>
      </c>
      <c r="D2162" s="13">
        <v>0</v>
      </c>
      <c r="E2162" s="13">
        <v>35930862.600000001</v>
      </c>
      <c r="F2162" s="16"/>
    </row>
    <row r="2163" spans="1:6" ht="15" thickTop="1" x14ac:dyDescent="0.3">
      <c r="A2163" s="65" t="s">
        <v>460</v>
      </c>
      <c r="B2163" s="69" t="s">
        <v>118</v>
      </c>
      <c r="C2163" s="201" t="s">
        <v>464</v>
      </c>
      <c r="D2163" s="13">
        <v>2342215</v>
      </c>
      <c r="E2163" s="13">
        <v>0</v>
      </c>
      <c r="F2163" s="96"/>
    </row>
    <row r="2164" spans="1:6" x14ac:dyDescent="0.3">
      <c r="A2164" s="17" t="s">
        <v>560</v>
      </c>
      <c r="B2164" s="11" t="s">
        <v>561</v>
      </c>
      <c r="C2164" s="298" t="s">
        <v>559</v>
      </c>
      <c r="D2164" s="13">
        <v>9913140.9399999995</v>
      </c>
      <c r="E2164" s="13"/>
      <c r="F2164" s="16"/>
    </row>
    <row r="2165" spans="1:6" ht="15" thickBot="1" x14ac:dyDescent="0.35">
      <c r="A2165" s="17"/>
      <c r="B2165" s="11" t="s">
        <v>687</v>
      </c>
      <c r="C2165" s="18"/>
      <c r="D2165" s="13">
        <v>2928322.54</v>
      </c>
      <c r="E2165" s="13"/>
      <c r="F2165" s="16"/>
    </row>
    <row r="2166" spans="1:6" ht="15.6" thickTop="1" thickBot="1" x14ac:dyDescent="0.35">
      <c r="A2166" s="49"/>
      <c r="B2166" s="11"/>
      <c r="C2166" s="50"/>
      <c r="D2166" s="104"/>
      <c r="E2166" s="13"/>
      <c r="F2166" s="16"/>
    </row>
    <row r="2167" spans="1:6" ht="15.6" thickTop="1" thickBot="1" x14ac:dyDescent="0.35">
      <c r="A2167" s="49"/>
      <c r="B2167" s="11"/>
      <c r="C2167" s="52"/>
      <c r="D2167" s="104"/>
      <c r="E2167" s="13"/>
      <c r="F2167" s="16"/>
    </row>
    <row r="2168" spans="1:6" ht="15.6" thickTop="1" thickBot="1" x14ac:dyDescent="0.35">
      <c r="A2168" s="49"/>
      <c r="B2168" s="11"/>
      <c r="C2168" s="52"/>
      <c r="D2168" s="104"/>
      <c r="E2168" s="13"/>
      <c r="F2168" s="16"/>
    </row>
    <row r="2169" spans="1:6" ht="15" thickTop="1" x14ac:dyDescent="0.3">
      <c r="A2169" s="49"/>
      <c r="B2169" s="11"/>
      <c r="C2169" s="52"/>
      <c r="D2169" s="104"/>
      <c r="E2169" s="13"/>
      <c r="F2169" s="16"/>
    </row>
    <row r="2170" spans="1:6" x14ac:dyDescent="0.3">
      <c r="A2170" s="70"/>
      <c r="B2170" s="11"/>
      <c r="C2170" s="18"/>
      <c r="D2170" s="13"/>
      <c r="E2170" s="13"/>
      <c r="F2170" s="16"/>
    </row>
    <row r="2171" spans="1:6" ht="15" thickBot="1" x14ac:dyDescent="0.35">
      <c r="A2171" s="70"/>
      <c r="B2171" s="11"/>
      <c r="C2171" s="18"/>
      <c r="D2171" s="13"/>
      <c r="E2171" s="13"/>
      <c r="F2171" s="16"/>
    </row>
    <row r="2172" spans="1:6" ht="15.6" thickTop="1" thickBot="1" x14ac:dyDescent="0.35">
      <c r="A2172" s="29"/>
      <c r="B2172" s="94"/>
      <c r="C2172" s="7"/>
      <c r="D2172" s="20">
        <f>SUM(D2152:D2171)</f>
        <v>175077892.41999999</v>
      </c>
      <c r="E2172" s="20">
        <f>SUM(E2152:E2171)</f>
        <v>261168499.81</v>
      </c>
      <c r="F2172" s="21">
        <f>SUM(D2172-E2172)</f>
        <v>-86090607.390000015</v>
      </c>
    </row>
    <row r="2173" spans="1:6" ht="15" thickTop="1" x14ac:dyDescent="0.3">
      <c r="A2173" s="90"/>
    </row>
    <row r="2210" spans="1:6" x14ac:dyDescent="0.3">
      <c r="A2210" s="335" t="s">
        <v>322</v>
      </c>
      <c r="B2210" s="336"/>
      <c r="C2210" s="336"/>
      <c r="D2210" s="336"/>
      <c r="E2210" s="336"/>
      <c r="F2210" s="336"/>
    </row>
    <row r="2211" spans="1:6" x14ac:dyDescent="0.3">
      <c r="A2211" s="336"/>
      <c r="B2211" s="336"/>
      <c r="C2211" s="336"/>
      <c r="D2211" s="336"/>
      <c r="E2211" s="336"/>
      <c r="F2211" s="336"/>
    </row>
    <row r="2212" spans="1:6" x14ac:dyDescent="0.3">
      <c r="A2212" s="336"/>
      <c r="B2212" s="336"/>
      <c r="C2212" s="336"/>
      <c r="D2212" s="336"/>
      <c r="E2212" s="336"/>
      <c r="F2212" s="336"/>
    </row>
    <row r="2213" spans="1:6" x14ac:dyDescent="0.3">
      <c r="A2213" s="336"/>
      <c r="B2213" s="336"/>
      <c r="C2213" s="336"/>
      <c r="D2213" s="336"/>
      <c r="E2213" s="336"/>
      <c r="F2213" s="336"/>
    </row>
    <row r="2214" spans="1:6" x14ac:dyDescent="0.3">
      <c r="A2214" s="336"/>
      <c r="B2214" s="336"/>
      <c r="C2214" s="336"/>
      <c r="D2214" s="336"/>
      <c r="E2214" s="336"/>
      <c r="F2214" s="336"/>
    </row>
    <row r="2215" spans="1:6" x14ac:dyDescent="0.3">
      <c r="A2215" s="336"/>
      <c r="B2215" s="336"/>
      <c r="C2215" s="336"/>
      <c r="D2215" s="336"/>
      <c r="E2215" s="336"/>
      <c r="F2215" s="336"/>
    </row>
    <row r="2216" spans="1:6" ht="17.399999999999999" x14ac:dyDescent="0.3">
      <c r="A2216" s="142" t="s">
        <v>150</v>
      </c>
    </row>
    <row r="2217" spans="1:6" ht="15" thickBot="1" x14ac:dyDescent="0.35"/>
    <row r="2218" spans="1:6" ht="15.6" thickTop="1" thickBot="1" x14ac:dyDescent="0.35">
      <c r="A2218" s="6" t="s">
        <v>1</v>
      </c>
      <c r="B2218" s="7" t="s">
        <v>2</v>
      </c>
      <c r="C2218" s="7" t="s">
        <v>22</v>
      </c>
      <c r="D2218" s="8" t="s">
        <v>4</v>
      </c>
      <c r="E2218" s="8" t="s">
        <v>5</v>
      </c>
      <c r="F2218" s="9" t="s">
        <v>6</v>
      </c>
    </row>
    <row r="2219" spans="1:6" ht="15.6" thickTop="1" thickBot="1" x14ac:dyDescent="0.35">
      <c r="A2219" s="6" t="s">
        <v>400</v>
      </c>
      <c r="B2219" s="63" t="s">
        <v>151</v>
      </c>
      <c r="C2219" s="56" t="s">
        <v>148</v>
      </c>
      <c r="D2219" s="13"/>
      <c r="E2219" s="3">
        <v>1505041054.48</v>
      </c>
      <c r="F2219" s="110"/>
    </row>
    <row r="2220" spans="1:6" ht="15.6" thickTop="1" thickBot="1" x14ac:dyDescent="0.35">
      <c r="A2220" s="62" t="s">
        <v>362</v>
      </c>
      <c r="B2220" s="69" t="s">
        <v>152</v>
      </c>
      <c r="C2220" s="50" t="s">
        <v>363</v>
      </c>
      <c r="D2220" s="13"/>
      <c r="E2220" s="13">
        <v>493627099.23000002</v>
      </c>
      <c r="F2220" s="16"/>
    </row>
    <row r="2221" spans="1:6" ht="15.6" thickTop="1" thickBot="1" x14ac:dyDescent="0.35">
      <c r="A2221" s="62" t="s">
        <v>364</v>
      </c>
      <c r="B2221" s="69" t="s">
        <v>152</v>
      </c>
      <c r="C2221" s="50" t="s">
        <v>30</v>
      </c>
      <c r="D2221" s="13"/>
      <c r="E2221" s="13">
        <v>149978760.75999999</v>
      </c>
      <c r="F2221" s="16"/>
    </row>
    <row r="2222" spans="1:6" ht="15.6" thickTop="1" thickBot="1" x14ac:dyDescent="0.35">
      <c r="A2222" s="62" t="s">
        <v>365</v>
      </c>
      <c r="B2222" s="69" t="s">
        <v>152</v>
      </c>
      <c r="C2222" s="50" t="s">
        <v>11</v>
      </c>
      <c r="D2222" s="13"/>
      <c r="E2222" s="13">
        <v>1445720770.1199999</v>
      </c>
      <c r="F2222" s="16"/>
    </row>
    <row r="2223" spans="1:6" ht="15.6" thickTop="1" thickBot="1" x14ac:dyDescent="0.35">
      <c r="A2223" s="17" t="s">
        <v>433</v>
      </c>
      <c r="B2223" s="69" t="s">
        <v>118</v>
      </c>
      <c r="C2223" s="201" t="s">
        <v>435</v>
      </c>
      <c r="D2223" s="13">
        <v>88043085</v>
      </c>
      <c r="E2223" s="13"/>
      <c r="F2223" s="16"/>
    </row>
    <row r="2224" spans="1:6" ht="15.6" thickTop="1" thickBot="1" x14ac:dyDescent="0.35">
      <c r="A2224" s="17" t="s">
        <v>428</v>
      </c>
      <c r="B2224" s="69" t="s">
        <v>118</v>
      </c>
      <c r="C2224" s="201" t="s">
        <v>449</v>
      </c>
      <c r="D2224" s="13">
        <v>104089761.95</v>
      </c>
      <c r="E2224" s="13"/>
      <c r="F2224" s="16"/>
    </row>
    <row r="2225" spans="1:6" ht="15.6" thickTop="1" thickBot="1" x14ac:dyDescent="0.35">
      <c r="A2225" s="17" t="s">
        <v>459</v>
      </c>
      <c r="B2225" s="69" t="s">
        <v>118</v>
      </c>
      <c r="C2225" s="201" t="s">
        <v>451</v>
      </c>
      <c r="D2225" s="13">
        <v>48371451.829999998</v>
      </c>
      <c r="E2225" s="13"/>
      <c r="F2225" s="16"/>
    </row>
    <row r="2226" spans="1:6" ht="15.6" thickTop="1" thickBot="1" x14ac:dyDescent="0.35">
      <c r="A2226" s="17" t="s">
        <v>479</v>
      </c>
      <c r="B2226" s="69" t="s">
        <v>118</v>
      </c>
      <c r="C2226" s="201" t="s">
        <v>453</v>
      </c>
      <c r="D2226" s="13">
        <v>44069100.159999996</v>
      </c>
      <c r="E2226" s="13"/>
      <c r="F2226" s="16"/>
    </row>
    <row r="2227" spans="1:6" ht="15.6" thickTop="1" thickBot="1" x14ac:dyDescent="0.35">
      <c r="A2227" s="17" t="s">
        <v>422</v>
      </c>
      <c r="B2227" s="69" t="s">
        <v>118</v>
      </c>
      <c r="C2227" s="201" t="s">
        <v>472</v>
      </c>
      <c r="D2227" s="13">
        <v>14807509.42</v>
      </c>
      <c r="E2227" s="13"/>
      <c r="F2227" s="16"/>
    </row>
    <row r="2228" spans="1:6" ht="15.6" thickTop="1" thickBot="1" x14ac:dyDescent="0.35">
      <c r="A2228" s="17" t="s">
        <v>421</v>
      </c>
      <c r="B2228" s="69" t="s">
        <v>118</v>
      </c>
      <c r="C2228" s="201" t="s">
        <v>454</v>
      </c>
      <c r="D2228" s="13">
        <v>22165911.109999999</v>
      </c>
      <c r="E2228" s="13"/>
      <c r="F2228" s="16"/>
    </row>
    <row r="2229" spans="1:6" ht="15.6" thickTop="1" thickBot="1" x14ac:dyDescent="0.35">
      <c r="A2229" s="17" t="s">
        <v>434</v>
      </c>
      <c r="B2229" s="69" t="s">
        <v>118</v>
      </c>
      <c r="C2229" s="201" t="s">
        <v>455</v>
      </c>
      <c r="D2229" s="13">
        <v>39493374.770000003</v>
      </c>
      <c r="E2229" s="13"/>
      <c r="F2229" s="16"/>
    </row>
    <row r="2230" spans="1:6" ht="15.6" thickTop="1" thickBot="1" x14ac:dyDescent="0.35">
      <c r="A2230" s="17" t="s">
        <v>430</v>
      </c>
      <c r="B2230" s="69" t="s">
        <v>118</v>
      </c>
      <c r="C2230" s="201" t="s">
        <v>462</v>
      </c>
      <c r="D2230" s="13">
        <v>11764801.449999999</v>
      </c>
      <c r="E2230" s="13"/>
      <c r="F2230" s="16"/>
    </row>
    <row r="2231" spans="1:6" ht="15.6" thickTop="1" thickBot="1" x14ac:dyDescent="0.35">
      <c r="A2231" s="17" t="s">
        <v>431</v>
      </c>
      <c r="B2231" s="69" t="s">
        <v>118</v>
      </c>
      <c r="C2231" s="201" t="s">
        <v>463</v>
      </c>
      <c r="D2231" s="13">
        <v>8715112.1600000001</v>
      </c>
      <c r="E2231" s="13"/>
      <c r="F2231" s="16"/>
    </row>
    <row r="2232" spans="1:6" ht="15.6" thickTop="1" thickBot="1" x14ac:dyDescent="0.35">
      <c r="A2232" s="17" t="s">
        <v>460</v>
      </c>
      <c r="B2232" s="69" t="s">
        <v>118</v>
      </c>
      <c r="C2232" s="201" t="s">
        <v>464</v>
      </c>
      <c r="D2232" s="13">
        <v>15652241.85</v>
      </c>
      <c r="E2232" s="13"/>
      <c r="F2232" s="16"/>
    </row>
    <row r="2233" spans="1:6" ht="15.6" thickTop="1" thickBot="1" x14ac:dyDescent="0.35">
      <c r="A2233" s="17" t="s">
        <v>432</v>
      </c>
      <c r="B2233" s="69" t="s">
        <v>118</v>
      </c>
      <c r="C2233" s="201" t="s">
        <v>466</v>
      </c>
      <c r="D2233" s="13">
        <v>32443045.43</v>
      </c>
      <c r="E2233" s="13"/>
      <c r="F2233" s="16"/>
    </row>
    <row r="2234" spans="1:6" ht="15.6" thickTop="1" thickBot="1" x14ac:dyDescent="0.35">
      <c r="A2234" s="17" t="s">
        <v>433</v>
      </c>
      <c r="B2234" s="11" t="s">
        <v>604</v>
      </c>
      <c r="C2234" s="201" t="s">
        <v>448</v>
      </c>
      <c r="D2234" s="13"/>
      <c r="E2234" s="13">
        <v>13372680</v>
      </c>
      <c r="F2234" s="16"/>
    </row>
    <row r="2235" spans="1:6" ht="15.6" thickTop="1" thickBot="1" x14ac:dyDescent="0.35">
      <c r="A2235" s="17" t="s">
        <v>428</v>
      </c>
      <c r="B2235" s="11" t="s">
        <v>604</v>
      </c>
      <c r="C2235" s="201" t="s">
        <v>450</v>
      </c>
      <c r="D2235" s="13"/>
      <c r="E2235" s="13">
        <v>4019187</v>
      </c>
      <c r="F2235" s="16"/>
    </row>
    <row r="2236" spans="1:6" ht="15.6" thickTop="1" thickBot="1" x14ac:dyDescent="0.35">
      <c r="A2236" s="17" t="s">
        <v>459</v>
      </c>
      <c r="B2236" s="11" t="s">
        <v>604</v>
      </c>
      <c r="C2236" s="201" t="s">
        <v>452</v>
      </c>
      <c r="D2236" s="13"/>
      <c r="E2236" s="13">
        <v>564124</v>
      </c>
      <c r="F2236" s="16"/>
    </row>
    <row r="2237" spans="1:6" ht="15.6" thickTop="1" thickBot="1" x14ac:dyDescent="0.35">
      <c r="A2237" s="17" t="s">
        <v>421</v>
      </c>
      <c r="B2237" s="11" t="s">
        <v>604</v>
      </c>
      <c r="C2237" s="201" t="s">
        <v>480</v>
      </c>
      <c r="D2237" s="13"/>
      <c r="E2237" s="13">
        <v>677961</v>
      </c>
      <c r="F2237" s="16"/>
    </row>
    <row r="2238" spans="1:6" ht="15.6" thickTop="1" thickBot="1" x14ac:dyDescent="0.35">
      <c r="A2238" s="17" t="s">
        <v>434</v>
      </c>
      <c r="B2238" s="11" t="s">
        <v>604</v>
      </c>
      <c r="C2238" s="201" t="s">
        <v>481</v>
      </c>
      <c r="D2238" s="13"/>
      <c r="E2238" s="13">
        <v>1876332</v>
      </c>
      <c r="F2238" s="16"/>
    </row>
    <row r="2239" spans="1:6" ht="15.6" thickTop="1" thickBot="1" x14ac:dyDescent="0.35">
      <c r="A2239" s="17" t="s">
        <v>430</v>
      </c>
      <c r="B2239" s="11" t="s">
        <v>604</v>
      </c>
      <c r="C2239" s="201" t="s">
        <v>482</v>
      </c>
      <c r="D2239" s="13"/>
      <c r="E2239" s="13">
        <v>1405188</v>
      </c>
      <c r="F2239" s="16"/>
    </row>
    <row r="2240" spans="1:6" ht="15.6" thickTop="1" thickBot="1" x14ac:dyDescent="0.35">
      <c r="A2240" s="17" t="s">
        <v>431</v>
      </c>
      <c r="B2240" s="11" t="s">
        <v>604</v>
      </c>
      <c r="C2240" s="201" t="s">
        <v>483</v>
      </c>
      <c r="D2240" s="13"/>
      <c r="E2240" s="13">
        <v>268821</v>
      </c>
      <c r="F2240" s="16"/>
    </row>
    <row r="2241" spans="1:6" ht="15.6" thickTop="1" thickBot="1" x14ac:dyDescent="0.35">
      <c r="A2241" s="17" t="s">
        <v>432</v>
      </c>
      <c r="B2241" s="11" t="s">
        <v>604</v>
      </c>
      <c r="C2241" s="201" t="s">
        <v>484</v>
      </c>
      <c r="D2241" s="13"/>
      <c r="E2241" s="13">
        <v>828803</v>
      </c>
      <c r="F2241" s="16"/>
    </row>
    <row r="2242" spans="1:6" ht="15.6" thickTop="1" thickBot="1" x14ac:dyDescent="0.35">
      <c r="A2242" s="17" t="s">
        <v>485</v>
      </c>
      <c r="B2242" s="69" t="s">
        <v>118</v>
      </c>
      <c r="C2242" s="201" t="s">
        <v>438</v>
      </c>
      <c r="D2242" s="13">
        <v>31920899</v>
      </c>
      <c r="E2242" s="13"/>
      <c r="F2242" s="16"/>
    </row>
    <row r="2243" spans="1:6" ht="15.6" thickTop="1" thickBot="1" x14ac:dyDescent="0.35">
      <c r="A2243" s="17" t="s">
        <v>430</v>
      </c>
      <c r="B2243" s="69" t="s">
        <v>118</v>
      </c>
      <c r="C2243" s="201" t="s">
        <v>440</v>
      </c>
      <c r="D2243" s="13">
        <v>147777573</v>
      </c>
      <c r="E2243" s="13"/>
      <c r="F2243" s="16"/>
    </row>
    <row r="2244" spans="1:6" ht="15.6" thickTop="1" thickBot="1" x14ac:dyDescent="0.35">
      <c r="A2244" s="17" t="s">
        <v>431</v>
      </c>
      <c r="B2244" s="69" t="s">
        <v>118</v>
      </c>
      <c r="C2244" s="201" t="s">
        <v>443</v>
      </c>
      <c r="D2244" s="13">
        <v>166611653</v>
      </c>
      <c r="E2244" s="13"/>
      <c r="F2244" s="16"/>
    </row>
    <row r="2245" spans="1:6" ht="15.6" thickTop="1" thickBot="1" x14ac:dyDescent="0.35">
      <c r="A2245" s="17" t="s">
        <v>460</v>
      </c>
      <c r="B2245" s="69" t="s">
        <v>118</v>
      </c>
      <c r="C2245" s="201" t="s">
        <v>442</v>
      </c>
      <c r="D2245" s="13">
        <v>96803354</v>
      </c>
      <c r="E2245" s="13"/>
      <c r="F2245" s="16"/>
    </row>
    <row r="2246" spans="1:6" ht="15" thickTop="1" x14ac:dyDescent="0.3">
      <c r="A2246" s="17" t="s">
        <v>430</v>
      </c>
      <c r="B2246" s="11" t="s">
        <v>619</v>
      </c>
      <c r="C2246" s="201" t="s">
        <v>467</v>
      </c>
      <c r="D2246" s="13"/>
      <c r="E2246" s="13">
        <v>5935085</v>
      </c>
      <c r="F2246" s="16"/>
    </row>
    <row r="2247" spans="1:6" x14ac:dyDescent="0.3">
      <c r="A2247" s="17" t="s">
        <v>430</v>
      </c>
      <c r="B2247" s="11" t="s">
        <v>620</v>
      </c>
      <c r="C2247" s="298"/>
      <c r="D2247" s="3">
        <v>343075278</v>
      </c>
      <c r="E2247" s="13"/>
      <c r="F2247" s="16"/>
    </row>
    <row r="2248" spans="1:6" x14ac:dyDescent="0.3">
      <c r="A2248" s="17" t="s">
        <v>676</v>
      </c>
      <c r="B2248" s="11" t="s">
        <v>152</v>
      </c>
      <c r="C2248" s="18"/>
      <c r="D2248" s="13">
        <v>818694669.32000005</v>
      </c>
      <c r="E2248" s="13"/>
      <c r="F2248" s="16"/>
    </row>
    <row r="2249" spans="1:6" ht="15" thickBot="1" x14ac:dyDescent="0.35">
      <c r="A2249" s="17"/>
      <c r="B2249" s="78" t="s">
        <v>686</v>
      </c>
      <c r="C2249" s="79"/>
      <c r="D2249" s="80">
        <v>15594393.42</v>
      </c>
      <c r="E2249" s="80"/>
      <c r="F2249" s="81"/>
    </row>
    <row r="2250" spans="1:6" ht="15.6" thickTop="1" thickBot="1" x14ac:dyDescent="0.35">
      <c r="A2250" s="70"/>
      <c r="B2250" s="306"/>
      <c r="C2250" s="307"/>
      <c r="D2250" s="131">
        <v>45198338.359999999</v>
      </c>
      <c r="E2250" s="131"/>
      <c r="F2250" s="308"/>
    </row>
    <row r="2251" spans="1:6" ht="15.6" thickTop="1" thickBot="1" x14ac:dyDescent="0.35">
      <c r="A2251" s="77"/>
      <c r="B2251" s="19"/>
      <c r="C2251" s="7"/>
      <c r="D2251" s="20">
        <f>SUM(D2219:D2250)</f>
        <v>2095291553.2300003</v>
      </c>
      <c r="E2251" s="20">
        <f>SUM(E2219:E2249)</f>
        <v>3623315865.5900002</v>
      </c>
      <c r="F2251" s="21">
        <f>SUM(D2251-E2251)</f>
        <v>-1528024312.3599999</v>
      </c>
    </row>
    <row r="2252" spans="1:6" ht="15" thickTop="1" x14ac:dyDescent="0.3">
      <c r="A2252" s="90"/>
    </row>
    <row r="2272" spans="1:6" x14ac:dyDescent="0.3">
      <c r="A2272" s="335" t="s">
        <v>323</v>
      </c>
      <c r="B2272" s="336"/>
      <c r="C2272" s="336"/>
      <c r="D2272" s="336"/>
      <c r="E2272" s="336"/>
      <c r="F2272" s="336"/>
    </row>
    <row r="2273" spans="1:6" x14ac:dyDescent="0.3">
      <c r="A2273" s="336"/>
      <c r="B2273" s="336"/>
      <c r="C2273" s="336"/>
      <c r="D2273" s="336"/>
      <c r="E2273" s="336"/>
      <c r="F2273" s="336"/>
    </row>
    <row r="2274" spans="1:6" x14ac:dyDescent="0.3">
      <c r="A2274" s="336"/>
      <c r="B2274" s="336"/>
      <c r="C2274" s="336"/>
      <c r="D2274" s="336"/>
      <c r="E2274" s="336"/>
      <c r="F2274" s="336"/>
    </row>
    <row r="2275" spans="1:6" x14ac:dyDescent="0.3">
      <c r="A2275" s="336"/>
      <c r="B2275" s="336"/>
      <c r="C2275" s="336"/>
      <c r="D2275" s="336"/>
      <c r="E2275" s="336"/>
      <c r="F2275" s="336"/>
    </row>
    <row r="2276" spans="1:6" x14ac:dyDescent="0.3">
      <c r="A2276" s="336"/>
      <c r="B2276" s="336"/>
      <c r="C2276" s="336"/>
      <c r="D2276" s="336"/>
      <c r="E2276" s="336"/>
      <c r="F2276" s="336"/>
    </row>
    <row r="2277" spans="1:6" x14ac:dyDescent="0.3">
      <c r="A2277" s="336"/>
      <c r="B2277" s="336"/>
      <c r="C2277" s="336"/>
      <c r="D2277" s="336"/>
      <c r="E2277" s="336"/>
      <c r="F2277" s="336"/>
    </row>
    <row r="2280" spans="1:6" ht="16.2" thickBot="1" x14ac:dyDescent="0.35">
      <c r="A2280" s="107" t="s">
        <v>153</v>
      </c>
    </row>
    <row r="2281" spans="1:6" ht="15.6" thickTop="1" thickBot="1" x14ac:dyDescent="0.35">
      <c r="A2281" s="22" t="s">
        <v>1</v>
      </c>
      <c r="B2281" s="68" t="s">
        <v>2</v>
      </c>
      <c r="C2281" s="68" t="s">
        <v>62</v>
      </c>
      <c r="D2281" s="8" t="s">
        <v>4</v>
      </c>
      <c r="E2281" s="8" t="s">
        <v>5</v>
      </c>
      <c r="F2281" s="9" t="s">
        <v>6</v>
      </c>
    </row>
    <row r="2282" spans="1:6" ht="15.6" thickTop="1" thickBot="1" x14ac:dyDescent="0.35">
      <c r="A2282" s="143" t="s">
        <v>400</v>
      </c>
      <c r="B2282" s="63" t="s">
        <v>99</v>
      </c>
      <c r="C2282" s="120" t="s">
        <v>114</v>
      </c>
      <c r="D2282" s="121"/>
      <c r="E2282" s="109">
        <v>928460231.32000005</v>
      </c>
      <c r="F2282" s="110"/>
    </row>
    <row r="2283" spans="1:6" ht="15.6" thickTop="1" thickBot="1" x14ac:dyDescent="0.35">
      <c r="A2283" s="62" t="s">
        <v>494</v>
      </c>
      <c r="B2283" s="69" t="s">
        <v>104</v>
      </c>
      <c r="C2283" s="50" t="s">
        <v>367</v>
      </c>
      <c r="D2283" s="13"/>
      <c r="E2283" s="13">
        <v>8802819.5600000005</v>
      </c>
      <c r="F2283" s="16"/>
    </row>
    <row r="2284" spans="1:6" ht="15.6" thickTop="1" thickBot="1" x14ac:dyDescent="0.35">
      <c r="A2284" s="62" t="s">
        <v>494</v>
      </c>
      <c r="B2284" s="69" t="s">
        <v>104</v>
      </c>
      <c r="C2284" s="50" t="s">
        <v>368</v>
      </c>
      <c r="D2284" s="13"/>
      <c r="E2284" s="13">
        <v>202560171</v>
      </c>
      <c r="F2284" s="16"/>
    </row>
    <row r="2285" spans="1:6" ht="15.6" thickTop="1" thickBot="1" x14ac:dyDescent="0.35">
      <c r="A2285" s="65" t="s">
        <v>494</v>
      </c>
      <c r="B2285" s="209" t="s">
        <v>621</v>
      </c>
      <c r="C2285" s="50" t="s">
        <v>368</v>
      </c>
      <c r="D2285" s="13">
        <v>202560171</v>
      </c>
      <c r="E2285" s="13"/>
      <c r="F2285" s="16"/>
    </row>
    <row r="2286" spans="1:6" ht="15.6" thickTop="1" thickBot="1" x14ac:dyDescent="0.35">
      <c r="A2286" s="65" t="s">
        <v>495</v>
      </c>
      <c r="B2286" s="69" t="s">
        <v>104</v>
      </c>
      <c r="C2286" s="50" t="s">
        <v>381</v>
      </c>
      <c r="D2286" s="13"/>
      <c r="E2286" s="13">
        <v>6807413.0899999999</v>
      </c>
      <c r="F2286" s="16"/>
    </row>
    <row r="2287" spans="1:6" ht="15.6" thickTop="1" thickBot="1" x14ac:dyDescent="0.35">
      <c r="A2287" s="65" t="s">
        <v>495</v>
      </c>
      <c r="B2287" s="69" t="s">
        <v>104</v>
      </c>
      <c r="C2287" s="50" t="s">
        <v>58</v>
      </c>
      <c r="D2287" s="13"/>
      <c r="E2287" s="13">
        <v>397146711.10000002</v>
      </c>
      <c r="F2287" s="16"/>
    </row>
    <row r="2288" spans="1:6" ht="15.6" thickTop="1" thickBot="1" x14ac:dyDescent="0.35">
      <c r="A2288" s="65" t="s">
        <v>495</v>
      </c>
      <c r="B2288" s="209" t="s">
        <v>621</v>
      </c>
      <c r="C2288" s="50" t="s">
        <v>58</v>
      </c>
      <c r="D2288" s="13">
        <v>397146711.10000002</v>
      </c>
      <c r="E2288" s="13"/>
      <c r="F2288" s="16"/>
    </row>
    <row r="2289" spans="1:6" ht="15.6" thickTop="1" thickBot="1" x14ac:dyDescent="0.35">
      <c r="A2289" s="65" t="s">
        <v>496</v>
      </c>
      <c r="B2289" s="69" t="s">
        <v>104</v>
      </c>
      <c r="C2289" s="50" t="s">
        <v>128</v>
      </c>
      <c r="D2289" s="13"/>
      <c r="E2289" s="13">
        <v>8223840.3899999997</v>
      </c>
      <c r="F2289" s="16"/>
    </row>
    <row r="2290" spans="1:6" ht="15.6" thickTop="1" thickBot="1" x14ac:dyDescent="0.35">
      <c r="A2290" s="65" t="s">
        <v>496</v>
      </c>
      <c r="B2290" s="69" t="s">
        <v>104</v>
      </c>
      <c r="C2290" s="50" t="s">
        <v>382</v>
      </c>
      <c r="D2290" s="13"/>
      <c r="E2290" s="13">
        <v>281553410.63999999</v>
      </c>
      <c r="F2290" s="16"/>
    </row>
    <row r="2291" spans="1:6" ht="15.6" thickTop="1" thickBot="1" x14ac:dyDescent="0.35">
      <c r="A2291" s="65" t="s">
        <v>496</v>
      </c>
      <c r="B2291" s="209" t="s">
        <v>154</v>
      </c>
      <c r="C2291" s="50" t="s">
        <v>382</v>
      </c>
      <c r="D2291" s="13">
        <v>215515136.62</v>
      </c>
      <c r="E2291" s="13"/>
      <c r="F2291" s="16"/>
    </row>
    <row r="2292" spans="1:6" ht="15.6" thickTop="1" thickBot="1" x14ac:dyDescent="0.35">
      <c r="A2292" s="65" t="s">
        <v>497</v>
      </c>
      <c r="B2292" s="69" t="s">
        <v>104</v>
      </c>
      <c r="C2292" s="50" t="s">
        <v>447</v>
      </c>
      <c r="D2292" s="13"/>
      <c r="E2292" s="13">
        <v>253329640.94999999</v>
      </c>
      <c r="F2292" s="16"/>
    </row>
    <row r="2293" spans="1:6" ht="15.6" thickTop="1" thickBot="1" x14ac:dyDescent="0.35">
      <c r="A2293" s="65" t="s">
        <v>497</v>
      </c>
      <c r="B2293" s="209" t="s">
        <v>154</v>
      </c>
      <c r="C2293" s="50" t="s">
        <v>447</v>
      </c>
      <c r="D2293" s="13">
        <v>253329640.94999999</v>
      </c>
      <c r="E2293" s="13"/>
      <c r="F2293" s="16"/>
    </row>
    <row r="2294" spans="1:6" ht="15" thickTop="1" x14ac:dyDescent="0.3">
      <c r="A2294" s="65" t="s">
        <v>497</v>
      </c>
      <c r="B2294" s="69" t="s">
        <v>104</v>
      </c>
      <c r="C2294" s="50" t="s">
        <v>129</v>
      </c>
      <c r="D2294" s="13"/>
      <c r="E2294" s="13">
        <v>57939217.490000002</v>
      </c>
      <c r="F2294" s="16"/>
    </row>
    <row r="2295" spans="1:6" x14ac:dyDescent="0.3">
      <c r="A2295" s="65" t="s">
        <v>405</v>
      </c>
      <c r="B2295" s="11" t="s">
        <v>118</v>
      </c>
      <c r="C2295" s="199" t="s">
        <v>435</v>
      </c>
      <c r="D2295" s="13">
        <v>3465454</v>
      </c>
      <c r="E2295" s="13"/>
      <c r="F2295" s="16"/>
    </row>
    <row r="2296" spans="1:6" x14ac:dyDescent="0.3">
      <c r="A2296" s="65" t="s">
        <v>405</v>
      </c>
      <c r="B2296" s="11" t="s">
        <v>604</v>
      </c>
      <c r="C2296" s="199" t="s">
        <v>448</v>
      </c>
      <c r="D2296" s="13"/>
      <c r="E2296" s="13">
        <v>737927</v>
      </c>
      <c r="F2296" s="16"/>
    </row>
    <row r="2297" spans="1:6" x14ac:dyDescent="0.3">
      <c r="A2297" s="65" t="s">
        <v>406</v>
      </c>
      <c r="B2297" s="11" t="s">
        <v>118</v>
      </c>
      <c r="C2297" s="199" t="s">
        <v>449</v>
      </c>
      <c r="D2297" s="13">
        <v>6791192</v>
      </c>
      <c r="E2297" s="13"/>
      <c r="F2297" s="16"/>
    </row>
    <row r="2298" spans="1:6" x14ac:dyDescent="0.3">
      <c r="A2298" s="65" t="s">
        <v>407</v>
      </c>
      <c r="B2298" s="11" t="s">
        <v>118</v>
      </c>
      <c r="C2298" s="199" t="s">
        <v>451</v>
      </c>
      <c r="D2298" s="13">
        <v>950304</v>
      </c>
      <c r="E2298" s="13"/>
      <c r="F2298" s="16"/>
    </row>
    <row r="2299" spans="1:6" x14ac:dyDescent="0.3">
      <c r="A2299" s="65" t="s">
        <v>407</v>
      </c>
      <c r="B2299" s="11" t="s">
        <v>619</v>
      </c>
      <c r="C2299" s="199" t="s">
        <v>452</v>
      </c>
      <c r="D2299" s="13"/>
      <c r="E2299" s="13">
        <v>1793270</v>
      </c>
      <c r="F2299" s="16"/>
    </row>
    <row r="2300" spans="1:6" x14ac:dyDescent="0.3">
      <c r="A2300" s="65" t="s">
        <v>408</v>
      </c>
      <c r="B2300" s="11" t="s">
        <v>118</v>
      </c>
      <c r="C2300" s="199" t="s">
        <v>453</v>
      </c>
      <c r="D2300" s="13">
        <v>767575</v>
      </c>
      <c r="E2300" s="13"/>
      <c r="F2300" s="16"/>
    </row>
    <row r="2301" spans="1:6" ht="12.75" customHeight="1" x14ac:dyDescent="0.3">
      <c r="A2301" s="65" t="s">
        <v>410</v>
      </c>
      <c r="B2301" s="11" t="s">
        <v>118</v>
      </c>
      <c r="C2301" s="199" t="s">
        <v>454</v>
      </c>
      <c r="D2301" s="13">
        <v>1963003</v>
      </c>
      <c r="E2301" s="13"/>
      <c r="F2301" s="16"/>
    </row>
    <row r="2302" spans="1:6" ht="12.75" customHeight="1" x14ac:dyDescent="0.3">
      <c r="A2302" s="65" t="s">
        <v>411</v>
      </c>
      <c r="B2302" s="11" t="s">
        <v>118</v>
      </c>
      <c r="C2302" s="199" t="s">
        <v>455</v>
      </c>
      <c r="D2302" s="13">
        <v>3090277</v>
      </c>
      <c r="E2302" s="13"/>
      <c r="F2302" s="16"/>
    </row>
    <row r="2303" spans="1:6" ht="12.75" customHeight="1" x14ac:dyDescent="0.3">
      <c r="A2303" s="65" t="s">
        <v>456</v>
      </c>
      <c r="B2303" s="11" t="s">
        <v>118</v>
      </c>
      <c r="C2303" s="200" t="s">
        <v>457</v>
      </c>
      <c r="D2303" s="13">
        <v>667739</v>
      </c>
      <c r="E2303" s="13"/>
      <c r="F2303" s="16"/>
    </row>
    <row r="2304" spans="1:6" x14ac:dyDescent="0.3">
      <c r="A2304" s="65" t="s">
        <v>412</v>
      </c>
      <c r="B2304" s="11" t="s">
        <v>118</v>
      </c>
      <c r="C2304" s="18" t="s">
        <v>438</v>
      </c>
      <c r="D2304" s="13">
        <v>588848</v>
      </c>
      <c r="E2304" s="13"/>
      <c r="F2304" s="16"/>
    </row>
    <row r="2305" spans="1:6" x14ac:dyDescent="0.3">
      <c r="A2305" s="65" t="s">
        <v>413</v>
      </c>
      <c r="B2305" s="11" t="s">
        <v>118</v>
      </c>
      <c r="C2305" s="18" t="s">
        <v>440</v>
      </c>
      <c r="D2305" s="13">
        <v>3262109</v>
      </c>
      <c r="E2305" s="13"/>
      <c r="F2305" s="74"/>
    </row>
    <row r="2306" spans="1:6" x14ac:dyDescent="0.3">
      <c r="A2306" s="17" t="s">
        <v>456</v>
      </c>
      <c r="B2306" s="11" t="s">
        <v>118</v>
      </c>
      <c r="C2306" s="18" t="s">
        <v>443</v>
      </c>
      <c r="D2306" s="13">
        <v>72872814</v>
      </c>
      <c r="E2306" s="13"/>
      <c r="F2306" s="16"/>
    </row>
    <row r="2307" spans="1:6" x14ac:dyDescent="0.3">
      <c r="A2307" s="144" t="s">
        <v>415</v>
      </c>
      <c r="B2307" s="51" t="s">
        <v>118</v>
      </c>
      <c r="C2307" s="18" t="s">
        <v>442</v>
      </c>
      <c r="D2307" s="13">
        <v>28671773</v>
      </c>
      <c r="E2307" s="13"/>
      <c r="F2307" s="16"/>
    </row>
    <row r="2308" spans="1:6" x14ac:dyDescent="0.3">
      <c r="A2308" s="17" t="s">
        <v>416</v>
      </c>
      <c r="B2308" s="51" t="s">
        <v>118</v>
      </c>
      <c r="C2308" s="18" t="s">
        <v>458</v>
      </c>
      <c r="D2308" s="13">
        <v>776273</v>
      </c>
      <c r="E2308" s="13"/>
      <c r="F2308" s="16"/>
    </row>
    <row r="2309" spans="1:6" x14ac:dyDescent="0.3">
      <c r="A2309" s="17"/>
      <c r="B2309" s="11"/>
      <c r="C2309" s="18"/>
      <c r="D2309" s="13"/>
      <c r="E2309" s="13"/>
      <c r="F2309" s="16"/>
    </row>
    <row r="2310" spans="1:6" x14ac:dyDescent="0.3">
      <c r="A2310" s="17"/>
      <c r="B2310" s="11"/>
      <c r="C2310" s="18"/>
      <c r="D2310" s="13"/>
      <c r="F2310" s="16"/>
    </row>
    <row r="2311" spans="1:6" ht="17.25" customHeight="1" thickBot="1" x14ac:dyDescent="0.35">
      <c r="A2311" s="17"/>
      <c r="B2311" s="78"/>
      <c r="C2311" s="79"/>
      <c r="D2311" s="80"/>
      <c r="E2311" s="80"/>
      <c r="F2311" s="81"/>
    </row>
    <row r="2312" spans="1:6" ht="15.6" thickTop="1" thickBot="1" x14ac:dyDescent="0.35">
      <c r="A2312" s="6"/>
      <c r="B2312" s="19"/>
      <c r="C2312" s="7"/>
      <c r="D2312" s="20">
        <f>SUM(D2282:D2311)</f>
        <v>1192419020.6700001</v>
      </c>
      <c r="E2312" s="20">
        <f>SUM(E2282:E2311)</f>
        <v>2147354652.5400004</v>
      </c>
      <c r="F2312" s="21">
        <f>SUM(D2312-E2312)</f>
        <v>-954935631.87000036</v>
      </c>
    </row>
    <row r="2313" spans="1:6" ht="15" thickTop="1" x14ac:dyDescent="0.3">
      <c r="A2313" s="90"/>
    </row>
    <row r="2334" spans="1:6" x14ac:dyDescent="0.3">
      <c r="A2334" s="335" t="s">
        <v>324</v>
      </c>
      <c r="B2334" s="336"/>
      <c r="C2334" s="336"/>
      <c r="D2334" s="336"/>
      <c r="E2334" s="336"/>
      <c r="F2334" s="336"/>
    </row>
    <row r="2335" spans="1:6" x14ac:dyDescent="0.3">
      <c r="A2335" s="336"/>
      <c r="B2335" s="336"/>
      <c r="C2335" s="336"/>
      <c r="D2335" s="336"/>
      <c r="E2335" s="336"/>
      <c r="F2335" s="336"/>
    </row>
    <row r="2336" spans="1:6" x14ac:dyDescent="0.3">
      <c r="A2336" s="336"/>
      <c r="B2336" s="336"/>
      <c r="C2336" s="336"/>
      <c r="D2336" s="336"/>
      <c r="E2336" s="336"/>
      <c r="F2336" s="336"/>
    </row>
    <row r="2337" spans="1:6" x14ac:dyDescent="0.3">
      <c r="A2337" s="336"/>
      <c r="B2337" s="336"/>
      <c r="C2337" s="336"/>
      <c r="D2337" s="336"/>
      <c r="E2337" s="336"/>
      <c r="F2337" s="336"/>
    </row>
    <row r="2338" spans="1:6" x14ac:dyDescent="0.3">
      <c r="A2338" s="336"/>
      <c r="B2338" s="336"/>
      <c r="C2338" s="336"/>
      <c r="D2338" s="336"/>
      <c r="E2338" s="336"/>
      <c r="F2338" s="336"/>
    </row>
    <row r="2339" spans="1:6" x14ac:dyDescent="0.3">
      <c r="A2339" s="336"/>
      <c r="B2339" s="336"/>
      <c r="C2339" s="336"/>
      <c r="D2339" s="336"/>
      <c r="E2339" s="336"/>
      <c r="F2339" s="336"/>
    </row>
    <row r="2341" spans="1:6" ht="15" thickBot="1" x14ac:dyDescent="0.35">
      <c r="A2341" s="5" t="s">
        <v>155</v>
      </c>
    </row>
    <row r="2342" spans="1:6" ht="15.6" thickTop="1" thickBot="1" x14ac:dyDescent="0.35">
      <c r="A2342" s="6" t="s">
        <v>1</v>
      </c>
      <c r="B2342" s="7" t="s">
        <v>2</v>
      </c>
      <c r="C2342" s="7" t="s">
        <v>22</v>
      </c>
      <c r="D2342" s="8" t="s">
        <v>4</v>
      </c>
      <c r="E2342" s="8" t="s">
        <v>5</v>
      </c>
      <c r="F2342" s="9" t="s">
        <v>6</v>
      </c>
    </row>
    <row r="2343" spans="1:6" ht="15.6" thickTop="1" thickBot="1" x14ac:dyDescent="0.35">
      <c r="A2343" s="111" t="s">
        <v>400</v>
      </c>
      <c r="B2343" s="63" t="s">
        <v>99</v>
      </c>
      <c r="C2343" s="12" t="s">
        <v>95</v>
      </c>
      <c r="D2343" s="14">
        <v>135531304</v>
      </c>
      <c r="E2343" s="14">
        <v>3258753</v>
      </c>
      <c r="F2343" s="15"/>
    </row>
    <row r="2344" spans="1:6" ht="15" thickTop="1" x14ac:dyDescent="0.3">
      <c r="A2344" s="65" t="s">
        <v>696</v>
      </c>
      <c r="B2344" s="69" t="s">
        <v>184</v>
      </c>
      <c r="C2344" s="52"/>
      <c r="D2344" s="14"/>
      <c r="E2344" s="14">
        <v>2177492</v>
      </c>
      <c r="F2344" s="16"/>
    </row>
    <row r="2345" spans="1:6" x14ac:dyDescent="0.3">
      <c r="F2345" s="16"/>
    </row>
    <row r="2346" spans="1:6" x14ac:dyDescent="0.3">
      <c r="F2346" s="16"/>
    </row>
    <row r="2347" spans="1:6" x14ac:dyDescent="0.3">
      <c r="A2347" s="17"/>
      <c r="B2347" s="69"/>
      <c r="C2347" s="52"/>
      <c r="D2347" s="13"/>
      <c r="E2347" s="13"/>
      <c r="F2347" s="16"/>
    </row>
    <row r="2348" spans="1:6" x14ac:dyDescent="0.3">
      <c r="A2348" s="145"/>
      <c r="B2348" s="69"/>
      <c r="C2348" s="52"/>
      <c r="D2348" s="13"/>
      <c r="E2348" s="13"/>
      <c r="F2348" s="16"/>
    </row>
    <row r="2349" spans="1:6" x14ac:dyDescent="0.3">
      <c r="A2349" s="145"/>
      <c r="B2349" s="69"/>
      <c r="C2349" s="52"/>
      <c r="D2349" s="13"/>
      <c r="E2349" s="13"/>
      <c r="F2349" s="16"/>
    </row>
    <row r="2350" spans="1:6" x14ac:dyDescent="0.3">
      <c r="A2350" s="145"/>
      <c r="B2350" s="69"/>
      <c r="C2350" s="52"/>
      <c r="D2350" s="13"/>
      <c r="E2350" s="13"/>
      <c r="F2350" s="16"/>
    </row>
    <row r="2351" spans="1:6" x14ac:dyDescent="0.3">
      <c r="A2351" s="69"/>
      <c r="B2351" s="11"/>
      <c r="C2351" s="18"/>
      <c r="D2351" s="13"/>
      <c r="E2351" s="13"/>
      <c r="F2351" s="16"/>
    </row>
    <row r="2352" spans="1:6" x14ac:dyDescent="0.3">
      <c r="A2352" s="17"/>
      <c r="B2352" s="11"/>
      <c r="C2352" s="18"/>
      <c r="D2352" s="13"/>
      <c r="E2352" s="13"/>
      <c r="F2352" s="16"/>
    </row>
    <row r="2353" spans="1:6" x14ac:dyDescent="0.3">
      <c r="A2353" s="17"/>
      <c r="B2353" s="11"/>
      <c r="C2353" s="18"/>
      <c r="D2353" s="13"/>
      <c r="E2353" s="13"/>
      <c r="F2353" s="16"/>
    </row>
    <row r="2354" spans="1:6" x14ac:dyDescent="0.3">
      <c r="A2354" s="17"/>
      <c r="B2354" s="11"/>
      <c r="C2354" s="18"/>
      <c r="D2354" s="13"/>
      <c r="E2354" s="13"/>
      <c r="F2354" s="16"/>
    </row>
    <row r="2355" spans="1:6" ht="15" thickBot="1" x14ac:dyDescent="0.35">
      <c r="A2355" s="17"/>
      <c r="B2355" s="78"/>
      <c r="C2355" s="79"/>
      <c r="D2355" s="80"/>
      <c r="E2355" s="80"/>
      <c r="F2355" s="81"/>
    </row>
    <row r="2356" spans="1:6" ht="15.6" thickTop="1" thickBot="1" x14ac:dyDescent="0.35">
      <c r="A2356" s="77"/>
      <c r="B2356" s="19"/>
      <c r="C2356" s="7"/>
      <c r="D2356" s="20">
        <f>SUM(D2343:D2355)</f>
        <v>135531304</v>
      </c>
      <c r="E2356" s="20">
        <f>SUM(E2343:E2355)</f>
        <v>5436245</v>
      </c>
      <c r="F2356" s="21">
        <f>SUM(D2356-E2356)</f>
        <v>130095059</v>
      </c>
    </row>
    <row r="2357" spans="1:6" ht="15" thickTop="1" x14ac:dyDescent="0.3">
      <c r="A2357" s="90"/>
      <c r="D2357" s="34"/>
      <c r="E2357" s="34"/>
      <c r="F2357" s="34"/>
    </row>
    <row r="2358" spans="1:6" x14ac:dyDescent="0.3">
      <c r="D2358" s="34"/>
      <c r="E2358" s="34"/>
      <c r="F2358" s="34"/>
    </row>
    <row r="2359" spans="1:6" x14ac:dyDescent="0.3">
      <c r="D2359" s="34"/>
      <c r="E2359" s="34"/>
      <c r="F2359" s="34"/>
    </row>
    <row r="2360" spans="1:6" x14ac:dyDescent="0.3">
      <c r="D2360" s="34"/>
      <c r="E2360" s="34"/>
      <c r="F2360" s="34"/>
    </row>
    <row r="2361" spans="1:6" x14ac:dyDescent="0.3">
      <c r="D2361" s="34"/>
      <c r="E2361" s="34"/>
      <c r="F2361" s="34"/>
    </row>
    <row r="2362" spans="1:6" x14ac:dyDescent="0.3">
      <c r="D2362" s="34"/>
      <c r="E2362" s="34"/>
      <c r="F2362" s="34"/>
    </row>
    <row r="2363" spans="1:6" x14ac:dyDescent="0.3">
      <c r="D2363" s="34"/>
      <c r="E2363" s="34"/>
      <c r="F2363" s="34"/>
    </row>
    <row r="2364" spans="1:6" x14ac:dyDescent="0.3">
      <c r="D2364" s="34"/>
      <c r="E2364" s="34"/>
      <c r="F2364" s="34"/>
    </row>
    <row r="2365" spans="1:6" x14ac:dyDescent="0.3">
      <c r="D2365" s="34"/>
      <c r="E2365" s="34"/>
      <c r="F2365" s="34"/>
    </row>
    <row r="2366" spans="1:6" x14ac:dyDescent="0.3">
      <c r="D2366" s="34"/>
      <c r="E2366" s="34"/>
      <c r="F2366" s="34"/>
    </row>
    <row r="2367" spans="1:6" x14ac:dyDescent="0.3">
      <c r="D2367" s="34"/>
      <c r="E2367" s="34"/>
      <c r="F2367" s="34"/>
    </row>
    <row r="2368" spans="1:6" x14ac:dyDescent="0.3">
      <c r="D2368" s="34"/>
      <c r="E2368" s="34"/>
      <c r="F2368" s="34"/>
    </row>
    <row r="2369" spans="4:6" x14ac:dyDescent="0.3">
      <c r="D2369" s="34"/>
      <c r="E2369" s="34"/>
      <c r="F2369" s="34"/>
    </row>
    <row r="2370" spans="4:6" x14ac:dyDescent="0.3">
      <c r="D2370" s="34"/>
      <c r="E2370" s="34"/>
      <c r="F2370" s="34"/>
    </row>
    <row r="2371" spans="4:6" x14ac:dyDescent="0.3">
      <c r="D2371" s="34"/>
      <c r="E2371" s="34"/>
      <c r="F2371" s="34"/>
    </row>
    <row r="2372" spans="4:6" x14ac:dyDescent="0.3">
      <c r="D2372" s="34"/>
      <c r="E2372" s="34"/>
      <c r="F2372" s="34"/>
    </row>
    <row r="2373" spans="4:6" x14ac:dyDescent="0.3">
      <c r="D2373" s="34"/>
      <c r="E2373" s="34"/>
      <c r="F2373" s="34"/>
    </row>
    <row r="2374" spans="4:6" x14ac:dyDescent="0.3">
      <c r="D2374" s="34"/>
      <c r="E2374" s="34"/>
      <c r="F2374" s="34"/>
    </row>
    <row r="2375" spans="4:6" x14ac:dyDescent="0.3">
      <c r="D2375" s="34"/>
      <c r="E2375" s="34"/>
      <c r="F2375" s="34"/>
    </row>
    <row r="2376" spans="4:6" x14ac:dyDescent="0.3">
      <c r="D2376" s="34"/>
      <c r="E2376" s="34"/>
      <c r="F2376" s="34"/>
    </row>
    <row r="2377" spans="4:6" x14ac:dyDescent="0.3">
      <c r="D2377" s="34"/>
      <c r="E2377" s="34"/>
      <c r="F2377" s="34"/>
    </row>
    <row r="2378" spans="4:6" x14ac:dyDescent="0.3">
      <c r="D2378" s="34"/>
      <c r="E2378" s="34"/>
      <c r="F2378" s="34"/>
    </row>
    <row r="2379" spans="4:6" x14ac:dyDescent="0.3">
      <c r="D2379" s="34"/>
      <c r="E2379" s="34"/>
      <c r="F2379" s="34"/>
    </row>
    <row r="2380" spans="4:6" x14ac:dyDescent="0.3">
      <c r="D2380" s="34"/>
      <c r="E2380" s="34"/>
      <c r="F2380" s="34"/>
    </row>
    <row r="2381" spans="4:6" x14ac:dyDescent="0.3">
      <c r="D2381" s="34"/>
      <c r="E2381" s="34"/>
      <c r="F2381" s="34"/>
    </row>
    <row r="2382" spans="4:6" x14ac:dyDescent="0.3">
      <c r="D2382" s="34"/>
      <c r="E2382" s="34"/>
      <c r="F2382" s="34"/>
    </row>
    <row r="2383" spans="4:6" x14ac:dyDescent="0.3">
      <c r="D2383" s="34"/>
      <c r="E2383" s="34"/>
      <c r="F2383" s="34"/>
    </row>
    <row r="2384" spans="4:6" x14ac:dyDescent="0.3">
      <c r="D2384" s="34"/>
      <c r="E2384" s="34"/>
      <c r="F2384" s="34"/>
    </row>
    <row r="2385" spans="1:6" x14ac:dyDescent="0.3">
      <c r="D2385" s="34"/>
      <c r="E2385" s="34"/>
      <c r="F2385" s="34"/>
    </row>
    <row r="2386" spans="1:6" x14ac:dyDescent="0.3">
      <c r="D2386" s="34"/>
      <c r="E2386" s="34"/>
      <c r="F2386" s="34"/>
    </row>
    <row r="2387" spans="1:6" x14ac:dyDescent="0.3">
      <c r="D2387" s="34"/>
      <c r="E2387" s="34"/>
      <c r="F2387" s="34"/>
    </row>
    <row r="2388" spans="1:6" x14ac:dyDescent="0.3">
      <c r="D2388" s="34"/>
      <c r="E2388" s="34"/>
      <c r="F2388" s="34"/>
    </row>
    <row r="2389" spans="1:6" x14ac:dyDescent="0.3">
      <c r="D2389" s="34"/>
      <c r="E2389" s="34"/>
      <c r="F2389" s="34"/>
    </row>
    <row r="2390" spans="1:6" x14ac:dyDescent="0.3">
      <c r="D2390" s="34"/>
      <c r="E2390" s="34"/>
      <c r="F2390" s="34"/>
    </row>
    <row r="2391" spans="1:6" x14ac:dyDescent="0.3">
      <c r="D2391" s="34"/>
      <c r="E2391" s="34"/>
      <c r="F2391" s="34"/>
    </row>
    <row r="2392" spans="1:6" x14ac:dyDescent="0.3">
      <c r="D2392" s="34"/>
      <c r="E2392" s="34"/>
      <c r="F2392" s="34"/>
    </row>
    <row r="2393" spans="1:6" x14ac:dyDescent="0.3">
      <c r="D2393" s="34"/>
      <c r="E2393" s="34"/>
      <c r="F2393" s="34"/>
    </row>
    <row r="2394" spans="1:6" x14ac:dyDescent="0.3">
      <c r="D2394" s="34"/>
      <c r="E2394" s="34"/>
      <c r="F2394" s="34"/>
    </row>
    <row r="2395" spans="1:6" x14ac:dyDescent="0.3">
      <c r="D2395" s="34"/>
      <c r="E2395" s="34"/>
      <c r="F2395" s="34"/>
    </row>
    <row r="2396" spans="1:6" x14ac:dyDescent="0.3">
      <c r="D2396" s="34"/>
      <c r="E2396" s="34"/>
      <c r="F2396" s="34"/>
    </row>
    <row r="2397" spans="1:6" x14ac:dyDescent="0.3">
      <c r="D2397" s="34"/>
      <c r="E2397" s="34"/>
      <c r="F2397" s="34"/>
    </row>
    <row r="2398" spans="1:6" x14ac:dyDescent="0.3">
      <c r="A2398" s="335" t="s">
        <v>325</v>
      </c>
      <c r="B2398" s="336"/>
      <c r="C2398" s="336"/>
      <c r="D2398" s="336"/>
      <c r="E2398" s="336"/>
      <c r="F2398" s="336"/>
    </row>
    <row r="2399" spans="1:6" x14ac:dyDescent="0.3">
      <c r="A2399" s="336"/>
      <c r="B2399" s="336"/>
      <c r="C2399" s="336"/>
      <c r="D2399" s="336"/>
      <c r="E2399" s="336"/>
      <c r="F2399" s="336"/>
    </row>
    <row r="2400" spans="1:6" x14ac:dyDescent="0.3">
      <c r="A2400" s="336"/>
      <c r="B2400" s="336"/>
      <c r="C2400" s="336"/>
      <c r="D2400" s="336"/>
      <c r="E2400" s="336"/>
      <c r="F2400" s="336"/>
    </row>
    <row r="2401" spans="1:6" x14ac:dyDescent="0.3">
      <c r="A2401" s="336"/>
      <c r="B2401" s="336"/>
      <c r="C2401" s="336"/>
      <c r="D2401" s="336"/>
      <c r="E2401" s="336"/>
      <c r="F2401" s="336"/>
    </row>
    <row r="2402" spans="1:6" x14ac:dyDescent="0.3">
      <c r="A2402" s="336"/>
      <c r="B2402" s="336"/>
      <c r="C2402" s="336"/>
      <c r="D2402" s="336"/>
      <c r="E2402" s="336"/>
      <c r="F2402" s="336"/>
    </row>
    <row r="2403" spans="1:6" x14ac:dyDescent="0.3">
      <c r="A2403" s="336"/>
      <c r="B2403" s="336"/>
      <c r="C2403" s="336"/>
      <c r="D2403" s="336"/>
      <c r="E2403" s="336"/>
      <c r="F2403" s="336"/>
    </row>
    <row r="2405" spans="1:6" ht="15" thickBot="1" x14ac:dyDescent="0.35">
      <c r="A2405" s="5" t="s">
        <v>156</v>
      </c>
    </row>
    <row r="2406" spans="1:6" ht="15" thickTop="1" x14ac:dyDescent="0.3">
      <c r="A2406" s="146" t="s">
        <v>1</v>
      </c>
      <c r="B2406" s="147" t="s">
        <v>2</v>
      </c>
      <c r="C2406" s="147" t="s">
        <v>22</v>
      </c>
      <c r="D2406" s="148" t="s">
        <v>4</v>
      </c>
      <c r="E2406" s="148" t="s">
        <v>5</v>
      </c>
      <c r="F2406" s="149" t="s">
        <v>6</v>
      </c>
    </row>
    <row r="2407" spans="1:6" x14ac:dyDescent="0.3">
      <c r="A2407" s="97" t="s">
        <v>400</v>
      </c>
      <c r="B2407" s="11" t="s">
        <v>99</v>
      </c>
      <c r="C2407" s="18" t="s">
        <v>95</v>
      </c>
      <c r="D2407" s="130"/>
      <c r="E2407" s="130">
        <v>5955750.2000000002</v>
      </c>
      <c r="F2407" s="66"/>
    </row>
    <row r="2408" spans="1:6" x14ac:dyDescent="0.3">
      <c r="A2408" s="52" t="s">
        <v>397</v>
      </c>
      <c r="B2408" s="11" t="s">
        <v>41</v>
      </c>
      <c r="C2408" s="52" t="s">
        <v>390</v>
      </c>
      <c r="D2408" s="13"/>
      <c r="E2408" s="130">
        <v>12888590.289999999</v>
      </c>
      <c r="F2408" s="66"/>
    </row>
    <row r="2409" spans="1:6" x14ac:dyDescent="0.3">
      <c r="A2409" s="52" t="s">
        <v>391</v>
      </c>
      <c r="B2409" s="11" t="s">
        <v>41</v>
      </c>
      <c r="C2409" s="52" t="s">
        <v>392</v>
      </c>
      <c r="D2409" s="13"/>
      <c r="E2409" s="130">
        <v>11677630.880000001</v>
      </c>
      <c r="F2409" s="66"/>
    </row>
    <row r="2410" spans="1:6" x14ac:dyDescent="0.3">
      <c r="A2410" s="52" t="s">
        <v>393</v>
      </c>
      <c r="B2410" s="11" t="s">
        <v>41</v>
      </c>
      <c r="C2410" s="52" t="s">
        <v>394</v>
      </c>
      <c r="D2410" s="13"/>
      <c r="E2410" s="130">
        <v>20216966.129999999</v>
      </c>
      <c r="F2410" s="66"/>
    </row>
    <row r="2411" spans="1:6" x14ac:dyDescent="0.3">
      <c r="A2411" s="52" t="s">
        <v>395</v>
      </c>
      <c r="B2411" s="11" t="s">
        <v>41</v>
      </c>
      <c r="C2411" s="52" t="s">
        <v>396</v>
      </c>
      <c r="D2411" s="13"/>
      <c r="E2411" s="13">
        <v>28608273.890000001</v>
      </c>
      <c r="F2411" s="13"/>
    </row>
    <row r="2412" spans="1:6" x14ac:dyDescent="0.3">
      <c r="A2412" s="150" t="s">
        <v>459</v>
      </c>
      <c r="B2412" s="69" t="s">
        <v>118</v>
      </c>
      <c r="C2412" s="200" t="s">
        <v>451</v>
      </c>
      <c r="D2412" s="13">
        <v>6496899.7199999997</v>
      </c>
      <c r="E2412" s="13"/>
      <c r="F2412" s="13"/>
    </row>
    <row r="2413" spans="1:6" x14ac:dyDescent="0.3">
      <c r="A2413" s="150" t="s">
        <v>479</v>
      </c>
      <c r="B2413" s="69" t="s">
        <v>118</v>
      </c>
      <c r="C2413" s="200" t="s">
        <v>453</v>
      </c>
      <c r="D2413" s="13">
        <v>8752142.5999999996</v>
      </c>
      <c r="E2413" s="13"/>
      <c r="F2413" s="13"/>
    </row>
    <row r="2414" spans="1:6" x14ac:dyDescent="0.3">
      <c r="A2414" s="145" t="s">
        <v>434</v>
      </c>
      <c r="B2414" s="69" t="s">
        <v>118</v>
      </c>
      <c r="C2414" s="200" t="s">
        <v>455</v>
      </c>
      <c r="D2414" s="13">
        <v>11677630.869999999</v>
      </c>
      <c r="E2414" s="13"/>
      <c r="F2414" s="13"/>
    </row>
    <row r="2415" spans="1:6" x14ac:dyDescent="0.3">
      <c r="A2415" s="145" t="s">
        <v>424</v>
      </c>
      <c r="B2415" s="69" t="s">
        <v>118</v>
      </c>
      <c r="C2415" s="200" t="s">
        <v>461</v>
      </c>
      <c r="D2415" s="13">
        <v>20216966.129999999</v>
      </c>
      <c r="E2415" s="13"/>
      <c r="F2415" s="13"/>
    </row>
    <row r="2416" spans="1:6" x14ac:dyDescent="0.3">
      <c r="A2416" s="114"/>
      <c r="B2416" s="69"/>
      <c r="C2416" s="200"/>
      <c r="D2416" s="13"/>
      <c r="E2416" s="13"/>
      <c r="F2416" s="13"/>
    </row>
    <row r="2417" spans="1:6" x14ac:dyDescent="0.3">
      <c r="A2417" s="114"/>
      <c r="B2417" s="69"/>
      <c r="C2417" s="200"/>
      <c r="D2417" s="13"/>
      <c r="E2417" s="13"/>
      <c r="F2417" s="13"/>
    </row>
    <row r="2418" spans="1:6" x14ac:dyDescent="0.3">
      <c r="A2418" s="97"/>
      <c r="B2418" s="69"/>
      <c r="C2418" s="200"/>
      <c r="D2418" s="13"/>
      <c r="E2418" s="13"/>
      <c r="F2418" s="13"/>
    </row>
    <row r="2419" spans="1:6" x14ac:dyDescent="0.3">
      <c r="A2419" s="97"/>
      <c r="B2419" s="69"/>
      <c r="C2419" s="200"/>
      <c r="D2419" s="13"/>
      <c r="E2419" s="13"/>
      <c r="F2419" s="13"/>
    </row>
    <row r="2420" spans="1:6" x14ac:dyDescent="0.3">
      <c r="A2420" s="97"/>
      <c r="B2420" s="11"/>
      <c r="C2420" s="18"/>
      <c r="D2420" s="13"/>
      <c r="E2420" s="13"/>
      <c r="F2420" s="13"/>
    </row>
    <row r="2421" spans="1:6" x14ac:dyDescent="0.3">
      <c r="A2421" s="97"/>
      <c r="B2421" s="11"/>
      <c r="C2421" s="18"/>
      <c r="D2421" s="13"/>
      <c r="E2421" s="13"/>
      <c r="F2421" s="13"/>
    </row>
    <row r="2422" spans="1:6" x14ac:dyDescent="0.3">
      <c r="A2422" s="97"/>
      <c r="B2422" s="11"/>
      <c r="C2422" s="18"/>
      <c r="D2422" s="13"/>
      <c r="E2422" s="13"/>
      <c r="F2422" s="13"/>
    </row>
    <row r="2423" spans="1:6" x14ac:dyDescent="0.3">
      <c r="A2423" s="97"/>
      <c r="B2423" s="11"/>
      <c r="C2423" s="18"/>
      <c r="D2423" s="13"/>
      <c r="E2423" s="13"/>
      <c r="F2423" s="13"/>
    </row>
    <row r="2424" spans="1:6" x14ac:dyDescent="0.3">
      <c r="A2424" s="97"/>
      <c r="B2424" s="51"/>
      <c r="C2424" s="18"/>
      <c r="D2424" s="13"/>
      <c r="E2424" s="13"/>
      <c r="F2424" s="13"/>
    </row>
    <row r="2425" spans="1:6" x14ac:dyDescent="0.3">
      <c r="A2425" s="97"/>
      <c r="B2425" s="11"/>
      <c r="C2425" s="18"/>
      <c r="D2425" s="13"/>
      <c r="E2425" s="13"/>
      <c r="F2425" s="13"/>
    </row>
    <row r="2426" spans="1:6" ht="15" thickBot="1" x14ac:dyDescent="0.35">
      <c r="A2426" s="151"/>
      <c r="B2426" s="152"/>
      <c r="C2426" s="153"/>
      <c r="D2426" s="154">
        <f>SUM(D2407:D2425)</f>
        <v>47143639.319999993</v>
      </c>
      <c r="E2426" s="154">
        <f>SUM(E2407:E2425)</f>
        <v>79347211.390000001</v>
      </c>
      <c r="F2426" s="155">
        <f>SUM(D2426-E2426)</f>
        <v>-32203572.070000008</v>
      </c>
    </row>
    <row r="2427" spans="1:6" ht="15" thickTop="1" x14ac:dyDescent="0.3">
      <c r="D2427" s="34"/>
      <c r="E2427" s="34"/>
      <c r="F2427" s="34"/>
    </row>
    <row r="2428" spans="1:6" x14ac:dyDescent="0.3">
      <c r="D2428" s="34"/>
      <c r="E2428" s="34"/>
      <c r="F2428" s="34"/>
    </row>
    <row r="2429" spans="1:6" x14ac:dyDescent="0.3">
      <c r="D2429" s="34"/>
      <c r="E2429" s="34"/>
      <c r="F2429" s="34"/>
    </row>
    <row r="2430" spans="1:6" x14ac:dyDescent="0.3">
      <c r="D2430" s="34"/>
      <c r="E2430" s="34"/>
      <c r="F2430" s="34"/>
    </row>
    <row r="2431" spans="1:6" x14ac:dyDescent="0.3">
      <c r="D2431" s="34"/>
      <c r="E2431" s="34"/>
      <c r="F2431" s="34"/>
    </row>
    <row r="2432" spans="1:6" x14ac:dyDescent="0.3">
      <c r="D2432" s="34"/>
      <c r="E2432" s="34"/>
      <c r="F2432" s="34"/>
    </row>
    <row r="2433" spans="4:6" x14ac:dyDescent="0.3">
      <c r="D2433" s="34"/>
      <c r="E2433" s="34"/>
      <c r="F2433" s="34"/>
    </row>
    <row r="2434" spans="4:6" x14ac:dyDescent="0.3">
      <c r="D2434" s="34"/>
      <c r="E2434" s="34"/>
      <c r="F2434" s="34"/>
    </row>
    <row r="2435" spans="4:6" x14ac:dyDescent="0.3">
      <c r="D2435" s="34"/>
      <c r="E2435" s="34"/>
      <c r="F2435" s="34"/>
    </row>
    <row r="2436" spans="4:6" x14ac:dyDescent="0.3">
      <c r="D2436" s="34"/>
      <c r="E2436" s="34"/>
      <c r="F2436" s="34"/>
    </row>
    <row r="2437" spans="4:6" x14ac:dyDescent="0.3">
      <c r="D2437" s="34"/>
      <c r="E2437" s="34"/>
      <c r="F2437" s="34"/>
    </row>
    <row r="2438" spans="4:6" x14ac:dyDescent="0.3">
      <c r="D2438" s="34"/>
      <c r="E2438" s="34"/>
      <c r="F2438" s="34"/>
    </row>
    <row r="2439" spans="4:6" x14ac:dyDescent="0.3">
      <c r="D2439" s="34"/>
      <c r="E2439" s="34"/>
      <c r="F2439" s="34"/>
    </row>
    <row r="2440" spans="4:6" x14ac:dyDescent="0.3">
      <c r="D2440" s="34"/>
      <c r="E2440" s="34"/>
      <c r="F2440" s="34"/>
    </row>
    <row r="2441" spans="4:6" x14ac:dyDescent="0.3">
      <c r="D2441" s="34"/>
      <c r="E2441" s="34"/>
      <c r="F2441" s="34"/>
    </row>
    <row r="2442" spans="4:6" x14ac:dyDescent="0.3">
      <c r="D2442" s="34"/>
      <c r="E2442" s="34"/>
      <c r="F2442" s="34"/>
    </row>
    <row r="2443" spans="4:6" x14ac:dyDescent="0.3">
      <c r="D2443" s="34"/>
      <c r="E2443" s="34"/>
      <c r="F2443" s="34"/>
    </row>
    <row r="2444" spans="4:6" x14ac:dyDescent="0.3">
      <c r="D2444" s="34"/>
      <c r="E2444" s="34"/>
      <c r="F2444" s="34"/>
    </row>
    <row r="2445" spans="4:6" x14ac:dyDescent="0.3">
      <c r="D2445" s="34"/>
      <c r="E2445" s="34"/>
      <c r="F2445" s="34"/>
    </row>
    <row r="2446" spans="4:6" x14ac:dyDescent="0.3">
      <c r="D2446" s="34"/>
      <c r="E2446" s="34"/>
      <c r="F2446" s="34"/>
    </row>
    <row r="2447" spans="4:6" x14ac:dyDescent="0.3">
      <c r="D2447" s="34"/>
      <c r="E2447" s="34"/>
      <c r="F2447" s="34"/>
    </row>
    <row r="2448" spans="4:6" x14ac:dyDescent="0.3">
      <c r="D2448" s="34"/>
      <c r="E2448" s="34"/>
      <c r="F2448" s="34"/>
    </row>
    <row r="2449" spans="1:6" x14ac:dyDescent="0.3">
      <c r="D2449" s="34"/>
      <c r="E2449" s="34"/>
      <c r="F2449" s="34"/>
    </row>
    <row r="2450" spans="1:6" x14ac:dyDescent="0.3">
      <c r="D2450" s="34"/>
      <c r="E2450" s="34"/>
      <c r="F2450" s="34"/>
    </row>
    <row r="2451" spans="1:6" x14ac:dyDescent="0.3">
      <c r="D2451" s="34"/>
      <c r="E2451" s="34"/>
      <c r="F2451" s="34"/>
    </row>
    <row r="2452" spans="1:6" x14ac:dyDescent="0.3">
      <c r="D2452" s="34"/>
      <c r="E2452" s="34"/>
      <c r="F2452" s="34"/>
    </row>
    <row r="2453" spans="1:6" x14ac:dyDescent="0.3">
      <c r="D2453" s="34"/>
      <c r="E2453" s="34"/>
      <c r="F2453" s="34"/>
    </row>
    <row r="2454" spans="1:6" x14ac:dyDescent="0.3">
      <c r="D2454" s="34"/>
      <c r="E2454" s="34"/>
      <c r="F2454" s="34"/>
    </row>
    <row r="2455" spans="1:6" x14ac:dyDescent="0.3">
      <c r="D2455" s="34"/>
      <c r="E2455" s="34"/>
      <c r="F2455" s="34"/>
    </row>
    <row r="2456" spans="1:6" x14ac:dyDescent="0.3">
      <c r="D2456" s="34"/>
      <c r="E2456" s="34"/>
      <c r="F2456" s="34"/>
    </row>
    <row r="2457" spans="1:6" x14ac:dyDescent="0.3">
      <c r="D2457" s="34"/>
      <c r="E2457" s="34"/>
      <c r="F2457" s="34"/>
    </row>
    <row r="2458" spans="1:6" x14ac:dyDescent="0.3">
      <c r="D2458" s="34"/>
      <c r="E2458" s="34"/>
      <c r="F2458" s="34"/>
    </row>
    <row r="2459" spans="1:6" x14ac:dyDescent="0.3">
      <c r="D2459" s="34"/>
      <c r="E2459" s="34"/>
      <c r="F2459" s="34"/>
    </row>
    <row r="2460" spans="1:6" x14ac:dyDescent="0.3">
      <c r="D2460" s="34"/>
      <c r="E2460" s="34"/>
      <c r="F2460" s="34"/>
    </row>
    <row r="2462" spans="1:6" x14ac:dyDescent="0.3">
      <c r="A2462" s="335" t="s">
        <v>326</v>
      </c>
      <c r="B2462" s="336"/>
      <c r="C2462" s="336"/>
      <c r="D2462" s="336"/>
      <c r="E2462" s="336"/>
      <c r="F2462" s="336"/>
    </row>
    <row r="2463" spans="1:6" x14ac:dyDescent="0.3">
      <c r="A2463" s="336"/>
      <c r="B2463" s="336"/>
      <c r="C2463" s="336"/>
      <c r="D2463" s="336"/>
      <c r="E2463" s="336"/>
      <c r="F2463" s="336"/>
    </row>
    <row r="2464" spans="1:6" ht="15.75" customHeight="1" x14ac:dyDescent="0.3">
      <c r="A2464" s="336"/>
      <c r="B2464" s="336"/>
      <c r="C2464" s="336"/>
      <c r="D2464" s="336"/>
      <c r="E2464" s="336"/>
      <c r="F2464" s="336"/>
    </row>
    <row r="2465" spans="1:6" ht="17.25" customHeight="1" x14ac:dyDescent="0.3">
      <c r="A2465" s="336"/>
      <c r="B2465" s="336"/>
      <c r="C2465" s="336"/>
      <c r="D2465" s="336"/>
      <c r="E2465" s="336"/>
      <c r="F2465" s="336"/>
    </row>
    <row r="2466" spans="1:6" ht="18" customHeight="1" x14ac:dyDescent="0.3">
      <c r="A2466" s="336"/>
      <c r="B2466" s="336"/>
      <c r="C2466" s="336"/>
      <c r="D2466" s="336"/>
      <c r="E2466" s="336"/>
      <c r="F2466" s="336"/>
    </row>
    <row r="2467" spans="1:6" x14ac:dyDescent="0.3">
      <c r="A2467" s="336"/>
      <c r="B2467" s="336"/>
      <c r="C2467" s="336"/>
      <c r="D2467" s="336"/>
      <c r="E2467" s="336"/>
      <c r="F2467" s="336"/>
    </row>
    <row r="2468" spans="1:6" ht="15" thickBot="1" x14ac:dyDescent="0.35">
      <c r="A2468" s="5" t="s">
        <v>157</v>
      </c>
    </row>
    <row r="2469" spans="1:6" ht="15" thickTop="1" x14ac:dyDescent="0.3">
      <c r="A2469" s="10" t="s">
        <v>1</v>
      </c>
      <c r="B2469" s="12" t="s">
        <v>2</v>
      </c>
      <c r="C2469" s="12" t="s">
        <v>22</v>
      </c>
      <c r="D2469" s="129" t="s">
        <v>4</v>
      </c>
      <c r="E2469" s="129" t="s">
        <v>5</v>
      </c>
      <c r="F2469" s="156" t="s">
        <v>6</v>
      </c>
    </row>
    <row r="2470" spans="1:6" ht="15" thickBot="1" x14ac:dyDescent="0.35">
      <c r="A2470" s="97" t="s">
        <v>400</v>
      </c>
      <c r="B2470" s="11" t="s">
        <v>99</v>
      </c>
      <c r="C2470" s="18" t="s">
        <v>95</v>
      </c>
      <c r="D2470" s="66"/>
      <c r="E2470" s="66">
        <v>0.02</v>
      </c>
      <c r="F2470" s="108"/>
    </row>
    <row r="2471" spans="1:6" ht="15.6" thickTop="1" thickBot="1" x14ac:dyDescent="0.35">
      <c r="A2471" s="62" t="s">
        <v>424</v>
      </c>
      <c r="B2471" s="69" t="s">
        <v>118</v>
      </c>
      <c r="C2471" s="200" t="s">
        <v>461</v>
      </c>
      <c r="D2471" s="13">
        <v>27585620.760000002</v>
      </c>
      <c r="F2471" s="16"/>
    </row>
    <row r="2472" spans="1:6" ht="15.6" thickTop="1" thickBot="1" x14ac:dyDescent="0.35">
      <c r="A2472" s="62" t="s">
        <v>59</v>
      </c>
      <c r="B2472" s="69" t="s">
        <v>158</v>
      </c>
      <c r="C2472" s="52" t="s">
        <v>42</v>
      </c>
      <c r="D2472" s="13"/>
      <c r="E2472" s="13">
        <v>27585620.760000002</v>
      </c>
      <c r="F2472" s="16"/>
    </row>
    <row r="2473" spans="1:6" ht="15.6" thickTop="1" thickBot="1" x14ac:dyDescent="0.35">
      <c r="A2473" s="62" t="s">
        <v>362</v>
      </c>
      <c r="B2473" s="69" t="s">
        <v>158</v>
      </c>
      <c r="C2473" s="52" t="s">
        <v>363</v>
      </c>
      <c r="D2473" s="13"/>
      <c r="E2473" s="13">
        <v>33493172.16</v>
      </c>
      <c r="F2473" s="16"/>
    </row>
    <row r="2474" spans="1:6" ht="15.6" thickTop="1" thickBot="1" x14ac:dyDescent="0.35">
      <c r="A2474" s="62" t="s">
        <v>364</v>
      </c>
      <c r="B2474" s="69" t="s">
        <v>158</v>
      </c>
      <c r="C2474" s="52" t="s">
        <v>30</v>
      </c>
      <c r="D2474" s="13"/>
      <c r="E2474" s="13">
        <v>119205295.65000001</v>
      </c>
      <c r="F2474" s="16"/>
    </row>
    <row r="2475" spans="1:6" ht="15.6" thickTop="1" thickBot="1" x14ac:dyDescent="0.35">
      <c r="A2475" s="62" t="s">
        <v>365</v>
      </c>
      <c r="B2475" s="69" t="s">
        <v>158</v>
      </c>
      <c r="C2475" s="52" t="s">
        <v>11</v>
      </c>
      <c r="D2475" s="13"/>
      <c r="E2475" s="13">
        <v>103972621.83</v>
      </c>
      <c r="F2475" s="16"/>
    </row>
    <row r="2476" spans="1:6" ht="15" thickTop="1" x14ac:dyDescent="0.3">
      <c r="A2476" s="62"/>
      <c r="B2476" s="51"/>
      <c r="C2476" s="50"/>
      <c r="D2476" s="197"/>
      <c r="F2476" s="16"/>
    </row>
    <row r="2477" spans="1:6" ht="15" thickBot="1" x14ac:dyDescent="0.35">
      <c r="A2477" s="77"/>
      <c r="B2477" s="78"/>
      <c r="C2477" s="79"/>
      <c r="D2477" s="157">
        <f>SUM(D2470:D2476)</f>
        <v>27585620.760000002</v>
      </c>
      <c r="E2477" s="157">
        <f>SUM(E2470:E2476)</f>
        <v>284256710.42000002</v>
      </c>
      <c r="F2477" s="158">
        <f>SUM(D2477-E2477)</f>
        <v>-256671089.66000003</v>
      </c>
    </row>
    <row r="2478" spans="1:6" ht="15" thickTop="1" x14ac:dyDescent="0.3">
      <c r="D2478" s="34"/>
      <c r="E2478" s="34"/>
      <c r="F2478" s="34"/>
    </row>
    <row r="2479" spans="1:6" x14ac:dyDescent="0.3">
      <c r="D2479" s="34"/>
      <c r="E2479" s="34"/>
      <c r="F2479" s="34"/>
    </row>
    <row r="2480" spans="1:6" x14ac:dyDescent="0.3">
      <c r="D2480" s="34"/>
      <c r="E2480" s="34"/>
      <c r="F2480" s="34"/>
    </row>
    <row r="2481" spans="4:6" x14ac:dyDescent="0.3">
      <c r="D2481" s="34"/>
      <c r="E2481" s="34"/>
      <c r="F2481" s="34"/>
    </row>
    <row r="2482" spans="4:6" x14ac:dyDescent="0.3">
      <c r="D2482" s="34"/>
      <c r="E2482" s="34"/>
      <c r="F2482" s="34"/>
    </row>
    <row r="2483" spans="4:6" x14ac:dyDescent="0.3">
      <c r="D2483" s="34"/>
      <c r="E2483" s="34"/>
      <c r="F2483" s="34"/>
    </row>
    <row r="2484" spans="4:6" x14ac:dyDescent="0.3">
      <c r="D2484" s="34"/>
      <c r="E2484" s="34"/>
      <c r="F2484" s="34"/>
    </row>
    <row r="2485" spans="4:6" x14ac:dyDescent="0.3">
      <c r="D2485" s="34"/>
      <c r="E2485" s="34"/>
      <c r="F2485" s="34"/>
    </row>
    <row r="2486" spans="4:6" x14ac:dyDescent="0.3">
      <c r="D2486" s="34"/>
      <c r="E2486" s="34"/>
      <c r="F2486" s="34"/>
    </row>
    <row r="2487" spans="4:6" x14ac:dyDescent="0.3">
      <c r="D2487" s="34"/>
      <c r="E2487" s="34"/>
      <c r="F2487" s="34"/>
    </row>
    <row r="2488" spans="4:6" x14ac:dyDescent="0.3">
      <c r="D2488" s="34"/>
      <c r="E2488" s="34"/>
      <c r="F2488" s="34"/>
    </row>
    <row r="2489" spans="4:6" x14ac:dyDescent="0.3">
      <c r="D2489" s="34"/>
      <c r="E2489" s="34"/>
      <c r="F2489" s="34"/>
    </row>
    <row r="2490" spans="4:6" x14ac:dyDescent="0.3">
      <c r="D2490" s="34"/>
      <c r="E2490" s="34"/>
      <c r="F2490" s="34"/>
    </row>
    <row r="2491" spans="4:6" x14ac:dyDescent="0.3">
      <c r="D2491" s="34"/>
      <c r="E2491" s="34"/>
      <c r="F2491" s="34"/>
    </row>
    <row r="2492" spans="4:6" x14ac:dyDescent="0.3">
      <c r="D2492" s="34"/>
      <c r="E2492" s="34"/>
      <c r="F2492" s="34"/>
    </row>
    <row r="2493" spans="4:6" x14ac:dyDescent="0.3">
      <c r="D2493" s="34"/>
      <c r="E2493" s="34"/>
      <c r="F2493" s="34"/>
    </row>
    <row r="2494" spans="4:6" x14ac:dyDescent="0.3">
      <c r="D2494" s="34"/>
      <c r="E2494" s="34"/>
      <c r="F2494" s="34"/>
    </row>
    <row r="2495" spans="4:6" x14ac:dyDescent="0.3">
      <c r="D2495" s="34"/>
      <c r="E2495" s="34"/>
      <c r="F2495" s="34"/>
    </row>
    <row r="2496" spans="4:6" x14ac:dyDescent="0.3">
      <c r="D2496" s="34"/>
      <c r="E2496" s="34"/>
      <c r="F2496" s="34"/>
    </row>
    <row r="2497" spans="4:6" x14ac:dyDescent="0.3">
      <c r="D2497" s="34"/>
      <c r="E2497" s="34"/>
      <c r="F2497" s="34"/>
    </row>
    <row r="2498" spans="4:6" x14ac:dyDescent="0.3">
      <c r="D2498" s="34"/>
      <c r="E2498" s="34"/>
      <c r="F2498" s="34"/>
    </row>
    <row r="2499" spans="4:6" x14ac:dyDescent="0.3">
      <c r="D2499" s="34"/>
      <c r="E2499" s="34"/>
      <c r="F2499" s="34"/>
    </row>
    <row r="2500" spans="4:6" x14ac:dyDescent="0.3">
      <c r="D2500" s="34"/>
      <c r="E2500" s="34"/>
      <c r="F2500" s="34"/>
    </row>
    <row r="2501" spans="4:6" x14ac:dyDescent="0.3">
      <c r="D2501" s="34"/>
      <c r="E2501" s="34"/>
      <c r="F2501" s="34"/>
    </row>
    <row r="2502" spans="4:6" x14ac:dyDescent="0.3">
      <c r="D2502" s="34"/>
      <c r="E2502" s="34"/>
      <c r="F2502" s="34"/>
    </row>
    <row r="2503" spans="4:6" x14ac:dyDescent="0.3">
      <c r="D2503" s="34"/>
      <c r="E2503" s="34"/>
      <c r="F2503" s="34"/>
    </row>
    <row r="2504" spans="4:6" x14ac:dyDescent="0.3">
      <c r="D2504" s="34"/>
      <c r="E2504" s="34"/>
      <c r="F2504" s="34"/>
    </row>
    <row r="2505" spans="4:6" x14ac:dyDescent="0.3">
      <c r="D2505" s="34"/>
      <c r="E2505" s="34"/>
      <c r="F2505" s="34"/>
    </row>
    <row r="2506" spans="4:6" x14ac:dyDescent="0.3">
      <c r="D2506" s="34"/>
      <c r="E2506" s="34"/>
      <c r="F2506" s="34"/>
    </row>
    <row r="2507" spans="4:6" x14ac:dyDescent="0.3">
      <c r="D2507" s="34"/>
      <c r="E2507" s="34"/>
      <c r="F2507" s="34"/>
    </row>
    <row r="2508" spans="4:6" x14ac:dyDescent="0.3">
      <c r="D2508" s="34"/>
      <c r="E2508" s="34"/>
      <c r="F2508" s="34"/>
    </row>
    <row r="2509" spans="4:6" x14ac:dyDescent="0.3">
      <c r="D2509" s="34"/>
      <c r="E2509" s="34"/>
      <c r="F2509" s="34"/>
    </row>
    <row r="2510" spans="4:6" x14ac:dyDescent="0.3">
      <c r="D2510" s="34"/>
      <c r="E2510" s="34"/>
      <c r="F2510" s="34"/>
    </row>
    <row r="2511" spans="4:6" x14ac:dyDescent="0.3">
      <c r="D2511" s="34"/>
      <c r="E2511" s="34"/>
      <c r="F2511" s="34"/>
    </row>
    <row r="2512" spans="4:6" x14ac:dyDescent="0.3">
      <c r="D2512" s="34"/>
      <c r="E2512" s="34"/>
      <c r="F2512" s="34"/>
    </row>
    <row r="2513" spans="1:6" x14ac:dyDescent="0.3">
      <c r="D2513" s="34"/>
      <c r="E2513" s="34"/>
      <c r="F2513" s="34"/>
    </row>
    <row r="2514" spans="1:6" x14ac:dyDescent="0.3">
      <c r="D2514" s="34"/>
      <c r="E2514" s="34"/>
      <c r="F2514" s="34"/>
    </row>
    <row r="2515" spans="1:6" x14ac:dyDescent="0.3">
      <c r="D2515" s="34"/>
      <c r="E2515" s="34"/>
      <c r="F2515" s="34"/>
    </row>
    <row r="2516" spans="1:6" x14ac:dyDescent="0.3">
      <c r="D2516" s="34"/>
      <c r="E2516" s="34"/>
      <c r="F2516" s="34"/>
    </row>
    <row r="2517" spans="1:6" x14ac:dyDescent="0.3">
      <c r="D2517" s="34"/>
      <c r="E2517" s="34"/>
      <c r="F2517" s="34"/>
    </row>
    <row r="2518" spans="1:6" x14ac:dyDescent="0.3">
      <c r="D2518" s="34"/>
      <c r="E2518" s="34"/>
      <c r="F2518" s="34"/>
    </row>
    <row r="2519" spans="1:6" x14ac:dyDescent="0.3">
      <c r="D2519" s="34"/>
      <c r="E2519" s="34"/>
      <c r="F2519" s="34"/>
    </row>
    <row r="2520" spans="1:6" x14ac:dyDescent="0.3">
      <c r="D2520" s="34"/>
      <c r="E2520" s="34"/>
      <c r="F2520" s="34"/>
    </row>
    <row r="2521" spans="1:6" x14ac:dyDescent="0.3">
      <c r="D2521" s="34"/>
      <c r="E2521" s="34"/>
      <c r="F2521" s="34"/>
    </row>
    <row r="2522" spans="1:6" x14ac:dyDescent="0.3">
      <c r="D2522" s="34"/>
      <c r="E2522" s="34"/>
      <c r="F2522" s="34"/>
    </row>
    <row r="2523" spans="1:6" x14ac:dyDescent="0.3">
      <c r="D2523" s="34"/>
      <c r="E2523" s="34"/>
      <c r="F2523" s="34"/>
    </row>
    <row r="2524" spans="1:6" x14ac:dyDescent="0.3">
      <c r="D2524" s="34"/>
      <c r="E2524" s="34"/>
      <c r="F2524" s="34"/>
    </row>
    <row r="2525" spans="1:6" x14ac:dyDescent="0.3">
      <c r="A2525" s="335" t="s">
        <v>327</v>
      </c>
      <c r="B2525" s="336"/>
      <c r="C2525" s="336"/>
      <c r="D2525" s="336"/>
      <c r="E2525" s="336"/>
      <c r="F2525" s="336"/>
    </row>
    <row r="2526" spans="1:6" x14ac:dyDescent="0.3">
      <c r="A2526" s="336"/>
      <c r="B2526" s="336"/>
      <c r="C2526" s="336"/>
      <c r="D2526" s="336"/>
      <c r="E2526" s="336"/>
      <c r="F2526" s="336"/>
    </row>
    <row r="2527" spans="1:6" x14ac:dyDescent="0.3">
      <c r="A2527" s="336"/>
      <c r="B2527" s="336"/>
      <c r="C2527" s="336"/>
      <c r="D2527" s="336"/>
      <c r="E2527" s="336"/>
      <c r="F2527" s="336"/>
    </row>
    <row r="2528" spans="1:6" x14ac:dyDescent="0.3">
      <c r="A2528" s="336"/>
      <c r="B2528" s="336"/>
      <c r="C2528" s="336"/>
      <c r="D2528" s="336"/>
      <c r="E2528" s="336"/>
      <c r="F2528" s="336"/>
    </row>
    <row r="2529" spans="1:6" x14ac:dyDescent="0.3">
      <c r="A2529" s="336"/>
      <c r="B2529" s="336"/>
      <c r="C2529" s="336"/>
      <c r="D2529" s="336"/>
      <c r="E2529" s="336"/>
      <c r="F2529" s="336"/>
    </row>
    <row r="2530" spans="1:6" x14ac:dyDescent="0.3">
      <c r="A2530" s="336"/>
      <c r="B2530" s="336"/>
      <c r="C2530" s="336"/>
      <c r="D2530" s="336"/>
      <c r="E2530" s="336"/>
      <c r="F2530" s="336"/>
    </row>
    <row r="2532" spans="1:6" ht="15" thickBot="1" x14ac:dyDescent="0.35">
      <c r="A2532" s="5" t="s">
        <v>159</v>
      </c>
    </row>
    <row r="2533" spans="1:6" ht="15" thickTop="1" x14ac:dyDescent="0.3">
      <c r="A2533" s="10" t="s">
        <v>1</v>
      </c>
      <c r="B2533" s="12" t="s">
        <v>2</v>
      </c>
      <c r="C2533" s="12" t="s">
        <v>62</v>
      </c>
      <c r="D2533" s="129" t="s">
        <v>4</v>
      </c>
      <c r="E2533" s="129" t="s">
        <v>5</v>
      </c>
      <c r="F2533" s="156" t="s">
        <v>6</v>
      </c>
    </row>
    <row r="2534" spans="1:6" x14ac:dyDescent="0.3">
      <c r="A2534" s="35" t="s">
        <v>400</v>
      </c>
      <c r="B2534" s="11" t="s">
        <v>99</v>
      </c>
      <c r="C2534" s="92"/>
      <c r="D2534" s="159">
        <v>2689581202.9899998</v>
      </c>
      <c r="E2534" s="159"/>
      <c r="F2534" s="160"/>
    </row>
    <row r="2535" spans="1:6" x14ac:dyDescent="0.3">
      <c r="A2535" s="65" t="s">
        <v>669</v>
      </c>
      <c r="B2535" s="291" t="s">
        <v>679</v>
      </c>
      <c r="C2535" s="52"/>
      <c r="D2535" s="66"/>
      <c r="E2535" s="13">
        <v>78578049</v>
      </c>
      <c r="F2535" s="108"/>
    </row>
    <row r="2536" spans="1:6" x14ac:dyDescent="0.3">
      <c r="A2536" s="65" t="s">
        <v>494</v>
      </c>
      <c r="B2536" s="300" t="s">
        <v>670</v>
      </c>
      <c r="C2536" s="52" t="s">
        <v>368</v>
      </c>
      <c r="D2536" s="66"/>
      <c r="E2536" s="13">
        <v>202560171</v>
      </c>
      <c r="F2536" s="16"/>
    </row>
    <row r="2537" spans="1:6" x14ac:dyDescent="0.3">
      <c r="A2537" s="65" t="s">
        <v>495</v>
      </c>
      <c r="B2537" s="300" t="s">
        <v>670</v>
      </c>
      <c r="C2537" s="18" t="s">
        <v>58</v>
      </c>
      <c r="D2537" s="13"/>
      <c r="E2537" s="13">
        <v>397146711.10000002</v>
      </c>
      <c r="F2537" s="16"/>
    </row>
    <row r="2538" spans="1:6" x14ac:dyDescent="0.3">
      <c r="A2538" s="65" t="s">
        <v>496</v>
      </c>
      <c r="B2538" s="300" t="s">
        <v>670</v>
      </c>
      <c r="C2538" s="18" t="s">
        <v>382</v>
      </c>
      <c r="D2538" s="13"/>
      <c r="E2538" s="13">
        <v>215515136.62</v>
      </c>
      <c r="F2538" s="16"/>
    </row>
    <row r="2539" spans="1:6" x14ac:dyDescent="0.3">
      <c r="A2539" s="161" t="s">
        <v>497</v>
      </c>
      <c r="B2539" s="300" t="s">
        <v>670</v>
      </c>
      <c r="C2539" s="18" t="s">
        <v>447</v>
      </c>
      <c r="D2539" s="13"/>
      <c r="E2539" s="13">
        <v>253329640.94999999</v>
      </c>
      <c r="F2539" s="16"/>
    </row>
    <row r="2540" spans="1:6" x14ac:dyDescent="0.3">
      <c r="A2540" s="161"/>
      <c r="B2540" s="11" t="s">
        <v>671</v>
      </c>
      <c r="C2540" s="18"/>
      <c r="D2540" s="13"/>
      <c r="E2540" s="13">
        <v>1717650489</v>
      </c>
      <c r="F2540" s="16"/>
    </row>
    <row r="2541" spans="1:6" x14ac:dyDescent="0.3">
      <c r="A2541" s="161"/>
      <c r="B2541" s="11" t="s">
        <v>678</v>
      </c>
      <c r="C2541" s="18"/>
      <c r="D2541" s="13"/>
      <c r="E2541" s="13">
        <v>343075278</v>
      </c>
      <c r="F2541" s="16"/>
    </row>
    <row r="2542" spans="1:6" x14ac:dyDescent="0.3">
      <c r="A2542" s="161" t="s">
        <v>672</v>
      </c>
      <c r="B2542" s="11" t="s">
        <v>671</v>
      </c>
      <c r="C2542" s="18"/>
      <c r="D2542" s="13"/>
      <c r="E2542" s="13">
        <v>1025419175</v>
      </c>
      <c r="F2542" s="16"/>
    </row>
    <row r="2543" spans="1:6" x14ac:dyDescent="0.3">
      <c r="A2543" s="17"/>
      <c r="B2543" s="237" t="s">
        <v>680</v>
      </c>
      <c r="C2543" s="18"/>
      <c r="D2543" s="13">
        <v>239793.78</v>
      </c>
      <c r="E2543" s="13"/>
      <c r="F2543" s="16"/>
    </row>
    <row r="2544" spans="1:6" x14ac:dyDescent="0.3">
      <c r="A2544" s="17"/>
      <c r="B2544" s="237" t="s">
        <v>681</v>
      </c>
      <c r="C2544" s="18"/>
      <c r="D2544" s="13">
        <v>335595</v>
      </c>
      <c r="E2544" s="13"/>
      <c r="F2544" s="16"/>
    </row>
    <row r="2545" spans="1:6" x14ac:dyDescent="0.3">
      <c r="A2545" s="17"/>
      <c r="B2545" s="237" t="s">
        <v>682</v>
      </c>
      <c r="C2545" s="18"/>
      <c r="D2545" s="13">
        <v>28309816</v>
      </c>
      <c r="E2545" s="13"/>
      <c r="F2545" s="16"/>
    </row>
    <row r="2546" spans="1:6" x14ac:dyDescent="0.3">
      <c r="A2546" s="17"/>
      <c r="B2546" s="11" t="s">
        <v>683</v>
      </c>
      <c r="C2546" s="18"/>
      <c r="D2546" s="13">
        <v>6808123</v>
      </c>
      <c r="E2546" s="13"/>
      <c r="F2546" s="16"/>
    </row>
    <row r="2547" spans="1:6" x14ac:dyDescent="0.3">
      <c r="A2547" s="17" t="s">
        <v>690</v>
      </c>
      <c r="B2547" s="114" t="s">
        <v>691</v>
      </c>
      <c r="C2547" s="18"/>
      <c r="D2547" s="13">
        <v>2177492</v>
      </c>
      <c r="E2547" s="13"/>
      <c r="F2547" s="16"/>
    </row>
    <row r="2548" spans="1:6" x14ac:dyDescent="0.3">
      <c r="A2548" s="17" t="s">
        <v>693</v>
      </c>
      <c r="B2548" s="114" t="s">
        <v>692</v>
      </c>
      <c r="C2548" s="18"/>
      <c r="D2548" s="13">
        <v>33223905</v>
      </c>
      <c r="F2548" s="16"/>
    </row>
    <row r="2549" spans="1:6" x14ac:dyDescent="0.3">
      <c r="A2549" s="17" t="s">
        <v>694</v>
      </c>
      <c r="B2549" s="11" t="s">
        <v>695</v>
      </c>
      <c r="C2549" s="18"/>
      <c r="D2549" s="13">
        <v>83364073.790000007</v>
      </c>
      <c r="E2549" s="13"/>
      <c r="F2549" s="16"/>
    </row>
    <row r="2550" spans="1:6" x14ac:dyDescent="0.3">
      <c r="A2550" s="17"/>
      <c r="B2550" s="114"/>
      <c r="C2550" s="18"/>
      <c r="D2550" s="13"/>
      <c r="E2550" s="13"/>
      <c r="F2550" s="16"/>
    </row>
    <row r="2551" spans="1:6" x14ac:dyDescent="0.3">
      <c r="A2551" s="17"/>
      <c r="B2551" s="114"/>
      <c r="C2551" s="18"/>
      <c r="D2551" s="13"/>
      <c r="E2551" s="13"/>
      <c r="F2551" s="16"/>
    </row>
    <row r="2552" spans="1:6" ht="15" thickBot="1" x14ac:dyDescent="0.35">
      <c r="A2552" s="77"/>
      <c r="B2552" s="78"/>
      <c r="C2552" s="79"/>
      <c r="D2552" s="157">
        <f>SUM(D2534:D2551)</f>
        <v>2844040001.5599999</v>
      </c>
      <c r="E2552" s="157">
        <f>SUM(E2534:E2551)</f>
        <v>4233274650.6700001</v>
      </c>
      <c r="F2552" s="158">
        <f>SUM(D2552-E2552)</f>
        <v>-1389234649.1100001</v>
      </c>
    </row>
    <row r="2553" spans="1:6" ht="15" thickTop="1" x14ac:dyDescent="0.3">
      <c r="D2553" s="34"/>
      <c r="E2553" s="34"/>
      <c r="F2553" s="34"/>
    </row>
    <row r="2554" spans="1:6" x14ac:dyDescent="0.3">
      <c r="D2554" s="34"/>
      <c r="E2554" s="34"/>
      <c r="F2554" s="34"/>
    </row>
    <row r="2555" spans="1:6" x14ac:dyDescent="0.3">
      <c r="D2555" s="34"/>
      <c r="E2555" s="34"/>
      <c r="F2555" s="34"/>
    </row>
    <row r="2556" spans="1:6" x14ac:dyDescent="0.3">
      <c r="D2556" s="34"/>
      <c r="E2556" s="34"/>
      <c r="F2556" s="34"/>
    </row>
    <row r="2557" spans="1:6" x14ac:dyDescent="0.3">
      <c r="D2557" s="34"/>
      <c r="E2557" s="34"/>
      <c r="F2557" s="34"/>
    </row>
    <row r="2558" spans="1:6" x14ac:dyDescent="0.3">
      <c r="D2558" s="34"/>
      <c r="E2558" s="34"/>
      <c r="F2558" s="34"/>
    </row>
    <row r="2559" spans="1:6" x14ac:dyDescent="0.3">
      <c r="D2559" s="34"/>
      <c r="E2559" s="34"/>
      <c r="F2559" s="34"/>
    </row>
    <row r="2560" spans="1:6" x14ac:dyDescent="0.3">
      <c r="D2560" s="34"/>
      <c r="E2560" s="34"/>
      <c r="F2560" s="34"/>
    </row>
    <row r="2561" spans="4:6" x14ac:dyDescent="0.3">
      <c r="D2561" s="34"/>
      <c r="E2561" s="34"/>
      <c r="F2561" s="34"/>
    </row>
    <row r="2562" spans="4:6" x14ac:dyDescent="0.3">
      <c r="D2562" s="34"/>
      <c r="E2562" s="34"/>
      <c r="F2562" s="34"/>
    </row>
    <row r="2563" spans="4:6" x14ac:dyDescent="0.3">
      <c r="D2563" s="34"/>
      <c r="E2563" s="34"/>
      <c r="F2563" s="34"/>
    </row>
    <row r="2564" spans="4:6" x14ac:dyDescent="0.3">
      <c r="D2564" s="34"/>
      <c r="E2564" s="34"/>
      <c r="F2564" s="34"/>
    </row>
    <row r="2565" spans="4:6" x14ac:dyDescent="0.3">
      <c r="D2565" s="34"/>
      <c r="E2565" s="34"/>
      <c r="F2565" s="34"/>
    </row>
    <row r="2566" spans="4:6" x14ac:dyDescent="0.3">
      <c r="D2566" s="34"/>
      <c r="E2566" s="34"/>
      <c r="F2566" s="34"/>
    </row>
    <row r="2567" spans="4:6" x14ac:dyDescent="0.3">
      <c r="D2567" s="34"/>
      <c r="E2567" s="34"/>
      <c r="F2567" s="34"/>
    </row>
    <row r="2568" spans="4:6" x14ac:dyDescent="0.3">
      <c r="D2568" s="34"/>
      <c r="E2568" s="34"/>
      <c r="F2568" s="34"/>
    </row>
    <row r="2569" spans="4:6" x14ac:dyDescent="0.3">
      <c r="D2569" s="34"/>
      <c r="E2569" s="34"/>
      <c r="F2569" s="34"/>
    </row>
    <row r="2570" spans="4:6" x14ac:dyDescent="0.3">
      <c r="D2570" s="34"/>
      <c r="E2570" s="34"/>
      <c r="F2570" s="34"/>
    </row>
    <row r="2571" spans="4:6" x14ac:dyDescent="0.3">
      <c r="D2571" s="34"/>
      <c r="E2571" s="34"/>
      <c r="F2571" s="34"/>
    </row>
    <row r="2572" spans="4:6" x14ac:dyDescent="0.3">
      <c r="D2572" s="34"/>
      <c r="E2572" s="34"/>
      <c r="F2572" s="34"/>
    </row>
    <row r="2573" spans="4:6" x14ac:dyDescent="0.3">
      <c r="D2573" s="34"/>
      <c r="E2573" s="34"/>
      <c r="F2573" s="34"/>
    </row>
    <row r="2574" spans="4:6" x14ac:dyDescent="0.3">
      <c r="D2574" s="34"/>
      <c r="E2574" s="34"/>
      <c r="F2574" s="34"/>
    </row>
    <row r="2575" spans="4:6" x14ac:dyDescent="0.3">
      <c r="D2575" s="34"/>
      <c r="E2575" s="34"/>
      <c r="F2575" s="34"/>
    </row>
    <row r="2576" spans="4:6" x14ac:dyDescent="0.3">
      <c r="D2576" s="34"/>
      <c r="E2576" s="34"/>
      <c r="F2576" s="34"/>
    </row>
    <row r="2577" spans="1:6" x14ac:dyDescent="0.3">
      <c r="D2577" s="34"/>
      <c r="E2577" s="34"/>
      <c r="F2577" s="34"/>
    </row>
    <row r="2578" spans="1:6" x14ac:dyDescent="0.3">
      <c r="D2578" s="34"/>
      <c r="E2578" s="34"/>
      <c r="F2578" s="34"/>
    </row>
    <row r="2579" spans="1:6" x14ac:dyDescent="0.3">
      <c r="D2579" s="34"/>
      <c r="E2579" s="34"/>
      <c r="F2579" s="34"/>
    </row>
    <row r="2580" spans="1:6" x14ac:dyDescent="0.3">
      <c r="D2580" s="34"/>
      <c r="E2580" s="34"/>
      <c r="F2580" s="34"/>
    </row>
    <row r="2581" spans="1:6" x14ac:dyDescent="0.3">
      <c r="D2581" s="34"/>
      <c r="E2581" s="34"/>
      <c r="F2581" s="34"/>
    </row>
    <row r="2582" spans="1:6" x14ac:dyDescent="0.3">
      <c r="D2582" s="34"/>
      <c r="E2582" s="34"/>
      <c r="F2582" s="34"/>
    </row>
    <row r="2583" spans="1:6" x14ac:dyDescent="0.3">
      <c r="D2583" s="34"/>
      <c r="E2583" s="34"/>
      <c r="F2583" s="34"/>
    </row>
    <row r="2584" spans="1:6" x14ac:dyDescent="0.3">
      <c r="D2584" s="34"/>
      <c r="E2584" s="34"/>
      <c r="F2584" s="34"/>
    </row>
    <row r="2585" spans="1:6" x14ac:dyDescent="0.3">
      <c r="D2585" s="34"/>
      <c r="E2585" s="34"/>
      <c r="F2585" s="34"/>
    </row>
    <row r="2586" spans="1:6" x14ac:dyDescent="0.3">
      <c r="D2586" s="34"/>
      <c r="E2586" s="34"/>
      <c r="F2586" s="34"/>
    </row>
    <row r="2587" spans="1:6" x14ac:dyDescent="0.3">
      <c r="D2587" s="34"/>
      <c r="E2587" s="34"/>
      <c r="F2587" s="34"/>
    </row>
    <row r="2588" spans="1:6" x14ac:dyDescent="0.3">
      <c r="D2588" s="34"/>
      <c r="E2588" s="34"/>
      <c r="F2588" s="34"/>
    </row>
    <row r="2589" spans="1:6" ht="15.75" customHeight="1" x14ac:dyDescent="0.3">
      <c r="A2589" s="335" t="s">
        <v>328</v>
      </c>
      <c r="B2589" s="336"/>
      <c r="C2589" s="336"/>
      <c r="D2589" s="336"/>
      <c r="E2589" s="336"/>
      <c r="F2589" s="336"/>
    </row>
    <row r="2590" spans="1:6" x14ac:dyDescent="0.3">
      <c r="A2590" s="336"/>
      <c r="B2590" s="336"/>
      <c r="C2590" s="336"/>
      <c r="D2590" s="336"/>
      <c r="E2590" s="336"/>
      <c r="F2590" s="336"/>
    </row>
    <row r="2591" spans="1:6" x14ac:dyDescent="0.3">
      <c r="A2591" s="336"/>
      <c r="B2591" s="336"/>
      <c r="C2591" s="336"/>
      <c r="D2591" s="336"/>
      <c r="E2591" s="336"/>
      <c r="F2591" s="336"/>
    </row>
    <row r="2592" spans="1:6" x14ac:dyDescent="0.3">
      <c r="A2592" s="336"/>
      <c r="B2592" s="336"/>
      <c r="C2592" s="336"/>
      <c r="D2592" s="336"/>
      <c r="E2592" s="336"/>
      <c r="F2592" s="336"/>
    </row>
    <row r="2593" spans="1:6" x14ac:dyDescent="0.3">
      <c r="A2593" s="336"/>
      <c r="B2593" s="336"/>
      <c r="C2593" s="336"/>
      <c r="D2593" s="336"/>
      <c r="E2593" s="336"/>
      <c r="F2593" s="336"/>
    </row>
    <row r="2594" spans="1:6" x14ac:dyDescent="0.3">
      <c r="A2594" s="336"/>
      <c r="B2594" s="336"/>
      <c r="C2594" s="336"/>
      <c r="D2594" s="336"/>
      <c r="E2594" s="336"/>
      <c r="F2594" s="336"/>
    </row>
    <row r="2597" spans="1:6" ht="15" thickBot="1" x14ac:dyDescent="0.35">
      <c r="A2597" s="5" t="s">
        <v>161</v>
      </c>
    </row>
    <row r="2598" spans="1:6" ht="15" thickTop="1" x14ac:dyDescent="0.3">
      <c r="A2598" s="10" t="s">
        <v>1</v>
      </c>
      <c r="B2598" s="12" t="s">
        <v>2</v>
      </c>
      <c r="C2598" s="12" t="s">
        <v>62</v>
      </c>
      <c r="D2598" s="129" t="s">
        <v>4</v>
      </c>
      <c r="E2598" s="129" t="s">
        <v>5</v>
      </c>
      <c r="F2598" s="156" t="s">
        <v>6</v>
      </c>
    </row>
    <row r="2599" spans="1:6" x14ac:dyDescent="0.3">
      <c r="A2599" s="17"/>
      <c r="B2599" s="106"/>
      <c r="C2599" s="18"/>
      <c r="D2599" s="13"/>
      <c r="E2599" s="13"/>
      <c r="F2599" s="16"/>
    </row>
    <row r="2600" spans="1:6" x14ac:dyDescent="0.3">
      <c r="A2600" s="17"/>
      <c r="B2600" s="106"/>
      <c r="C2600" s="18"/>
      <c r="D2600" s="13"/>
      <c r="E2600" s="13"/>
      <c r="F2600" s="16"/>
    </row>
    <row r="2601" spans="1:6" x14ac:dyDescent="0.3">
      <c r="A2601" s="17"/>
      <c r="B2601" s="106"/>
      <c r="C2601" s="18"/>
      <c r="D2601" s="13"/>
      <c r="E2601" s="13"/>
      <c r="F2601" s="16"/>
    </row>
    <row r="2602" spans="1:6" x14ac:dyDescent="0.3">
      <c r="A2602" s="17"/>
      <c r="B2602" s="106"/>
      <c r="C2602" s="18"/>
      <c r="D2602" s="13"/>
      <c r="E2602" s="13"/>
      <c r="F2602" s="16"/>
    </row>
    <row r="2603" spans="1:6" x14ac:dyDescent="0.3">
      <c r="A2603" s="17"/>
      <c r="B2603" s="106"/>
      <c r="C2603" s="18"/>
      <c r="D2603" s="13"/>
      <c r="E2603" s="13"/>
      <c r="F2603" s="16"/>
    </row>
    <row r="2604" spans="1:6" x14ac:dyDescent="0.3">
      <c r="A2604" s="17"/>
      <c r="B2604" s="106"/>
      <c r="C2604" s="18"/>
      <c r="D2604" s="13"/>
      <c r="E2604" s="13"/>
      <c r="F2604" s="16"/>
    </row>
    <row r="2605" spans="1:6" x14ac:dyDescent="0.3">
      <c r="A2605" s="17"/>
      <c r="B2605" s="106"/>
      <c r="C2605" s="18"/>
      <c r="D2605" s="13"/>
      <c r="E2605" s="13"/>
      <c r="F2605" s="16"/>
    </row>
    <row r="2606" spans="1:6" x14ac:dyDescent="0.3">
      <c r="A2606" s="17"/>
      <c r="B2606" s="106"/>
      <c r="C2606" s="18"/>
      <c r="D2606" s="13"/>
      <c r="E2606" s="13"/>
      <c r="F2606" s="16"/>
    </row>
    <row r="2607" spans="1:6" x14ac:dyDescent="0.3">
      <c r="A2607" s="17"/>
      <c r="B2607" s="106"/>
      <c r="C2607" s="18"/>
      <c r="D2607" s="13"/>
      <c r="E2607" s="13"/>
      <c r="F2607" s="16"/>
    </row>
    <row r="2608" spans="1:6" x14ac:dyDescent="0.3">
      <c r="A2608" s="17"/>
      <c r="B2608" s="106"/>
      <c r="C2608" s="18"/>
      <c r="D2608" s="13"/>
      <c r="E2608" s="13"/>
      <c r="F2608" s="16"/>
    </row>
    <row r="2609" spans="1:6" x14ac:dyDescent="0.3">
      <c r="A2609" s="17"/>
      <c r="B2609" s="11"/>
      <c r="C2609" s="18"/>
      <c r="D2609" s="13"/>
      <c r="E2609" s="13"/>
      <c r="F2609" s="16"/>
    </row>
    <row r="2610" spans="1:6" x14ac:dyDescent="0.3">
      <c r="A2610" s="17"/>
      <c r="B2610" s="11"/>
      <c r="C2610" s="18"/>
      <c r="D2610" s="13"/>
      <c r="E2610" s="13"/>
      <c r="F2610" s="16"/>
    </row>
    <row r="2611" spans="1:6" x14ac:dyDescent="0.3">
      <c r="A2611" s="17"/>
      <c r="B2611" s="11"/>
      <c r="C2611" s="18"/>
      <c r="D2611" s="13"/>
      <c r="E2611" s="13"/>
      <c r="F2611" s="16"/>
    </row>
    <row r="2612" spans="1:6" x14ac:dyDescent="0.3">
      <c r="A2612" s="17"/>
      <c r="B2612" s="11"/>
      <c r="C2612" s="18"/>
      <c r="D2612" s="13"/>
      <c r="E2612" s="13"/>
      <c r="F2612" s="16"/>
    </row>
    <row r="2613" spans="1:6" x14ac:dyDescent="0.3">
      <c r="A2613" s="17"/>
      <c r="B2613" s="11"/>
      <c r="C2613" s="18"/>
      <c r="D2613" s="13"/>
      <c r="E2613" s="13"/>
      <c r="F2613" s="16"/>
    </row>
    <row r="2614" spans="1:6" x14ac:dyDescent="0.3">
      <c r="A2614" s="17"/>
      <c r="B2614" s="11"/>
      <c r="C2614" s="18"/>
      <c r="D2614" s="13"/>
      <c r="E2614" s="13"/>
      <c r="F2614" s="16"/>
    </row>
    <row r="2615" spans="1:6" x14ac:dyDescent="0.3">
      <c r="A2615" s="17"/>
      <c r="B2615" s="11"/>
      <c r="C2615" s="18"/>
      <c r="D2615" s="13"/>
      <c r="E2615" s="13"/>
      <c r="F2615" s="16"/>
    </row>
    <row r="2616" spans="1:6" x14ac:dyDescent="0.3">
      <c r="A2616" s="17"/>
      <c r="B2616" s="11"/>
      <c r="C2616" s="18"/>
      <c r="D2616" s="13"/>
      <c r="E2616" s="13"/>
      <c r="F2616" s="16"/>
    </row>
    <row r="2617" spans="1:6" x14ac:dyDescent="0.3">
      <c r="A2617" s="17"/>
      <c r="B2617" s="11"/>
      <c r="C2617" s="18"/>
      <c r="D2617" s="13"/>
      <c r="E2617" s="13"/>
      <c r="F2617" s="16"/>
    </row>
    <row r="2618" spans="1:6" x14ac:dyDescent="0.3">
      <c r="A2618" s="17"/>
      <c r="B2618" s="11"/>
      <c r="C2618" s="18"/>
      <c r="D2618" s="13"/>
      <c r="E2618" s="13"/>
      <c r="F2618" s="16"/>
    </row>
    <row r="2619" spans="1:6" x14ac:dyDescent="0.3">
      <c r="A2619" s="17"/>
      <c r="B2619" s="11"/>
      <c r="C2619" s="18"/>
      <c r="D2619" s="13"/>
      <c r="E2619" s="13"/>
      <c r="F2619" s="16"/>
    </row>
    <row r="2620" spans="1:6" ht="15" thickBot="1" x14ac:dyDescent="0.35">
      <c r="A2620" s="77"/>
      <c r="B2620" s="78"/>
      <c r="C2620" s="79"/>
      <c r="D2620" s="157">
        <f>SUM(D2599:D2619)</f>
        <v>0</v>
      </c>
      <c r="E2620" s="157">
        <f>SUM(E2599:E2619)</f>
        <v>0</v>
      </c>
      <c r="F2620" s="158">
        <f>SUM(D2620-E2620)</f>
        <v>0</v>
      </c>
    </row>
    <row r="2621" spans="1:6" ht="15" thickTop="1" x14ac:dyDescent="0.3">
      <c r="A2621" s="90"/>
      <c r="B2621" s="162"/>
      <c r="D2621" s="34"/>
      <c r="E2621" s="34"/>
      <c r="F2621" s="34"/>
    </row>
    <row r="2622" spans="1:6" x14ac:dyDescent="0.3">
      <c r="D2622" s="34"/>
      <c r="E2622" s="34"/>
      <c r="F2622" s="34"/>
    </row>
    <row r="2623" spans="1:6" x14ac:dyDescent="0.3">
      <c r="D2623" s="34"/>
      <c r="E2623" s="34"/>
      <c r="F2623" s="34"/>
    </row>
    <row r="2624" spans="1:6" x14ac:dyDescent="0.3">
      <c r="D2624" s="34"/>
      <c r="E2624" s="34"/>
      <c r="F2624" s="34"/>
    </row>
    <row r="2625" spans="4:6" x14ac:dyDescent="0.3">
      <c r="D2625" s="34"/>
      <c r="E2625" s="34"/>
      <c r="F2625" s="34"/>
    </row>
    <row r="2626" spans="4:6" x14ac:dyDescent="0.3">
      <c r="D2626" s="34"/>
      <c r="E2626" s="34"/>
      <c r="F2626" s="34"/>
    </row>
    <row r="2627" spans="4:6" x14ac:dyDescent="0.3">
      <c r="D2627" s="34"/>
      <c r="E2627" s="34"/>
      <c r="F2627" s="34"/>
    </row>
    <row r="2628" spans="4:6" x14ac:dyDescent="0.3">
      <c r="D2628" s="34"/>
      <c r="E2628" s="34"/>
      <c r="F2628" s="34"/>
    </row>
    <row r="2629" spans="4:6" x14ac:dyDescent="0.3">
      <c r="D2629" s="34"/>
      <c r="E2629" s="34"/>
      <c r="F2629" s="34"/>
    </row>
    <row r="2630" spans="4:6" x14ac:dyDescent="0.3">
      <c r="D2630" s="34"/>
      <c r="E2630" s="34"/>
      <c r="F2630" s="34"/>
    </row>
    <row r="2631" spans="4:6" x14ac:dyDescent="0.3">
      <c r="D2631" s="34"/>
      <c r="E2631" s="34"/>
      <c r="F2631" s="34"/>
    </row>
    <row r="2632" spans="4:6" x14ac:dyDescent="0.3">
      <c r="D2632" s="34"/>
      <c r="E2632" s="34"/>
      <c r="F2632" s="34"/>
    </row>
    <row r="2633" spans="4:6" x14ac:dyDescent="0.3">
      <c r="D2633" s="34"/>
      <c r="E2633" s="34"/>
      <c r="F2633" s="34"/>
    </row>
    <row r="2634" spans="4:6" x14ac:dyDescent="0.3">
      <c r="D2634" s="34"/>
      <c r="E2634" s="34"/>
      <c r="F2634" s="34"/>
    </row>
    <row r="2635" spans="4:6" x14ac:dyDescent="0.3">
      <c r="D2635" s="34"/>
      <c r="E2635" s="34"/>
      <c r="F2635" s="34"/>
    </row>
    <row r="2636" spans="4:6" x14ac:dyDescent="0.3">
      <c r="D2636" s="34"/>
      <c r="E2636" s="34"/>
      <c r="F2636" s="34"/>
    </row>
    <row r="2637" spans="4:6" x14ac:dyDescent="0.3">
      <c r="D2637" s="34"/>
      <c r="E2637" s="34"/>
      <c r="F2637" s="34"/>
    </row>
    <row r="2638" spans="4:6" x14ac:dyDescent="0.3">
      <c r="D2638" s="34"/>
      <c r="E2638" s="34"/>
      <c r="F2638" s="34"/>
    </row>
    <row r="2639" spans="4:6" x14ac:dyDescent="0.3">
      <c r="D2639" s="34"/>
      <c r="E2639" s="34"/>
      <c r="F2639" s="34"/>
    </row>
    <row r="2640" spans="4:6" x14ac:dyDescent="0.3">
      <c r="D2640" s="34"/>
      <c r="E2640" s="34"/>
      <c r="F2640" s="34"/>
    </row>
    <row r="2641" spans="1:6" x14ac:dyDescent="0.3">
      <c r="D2641" s="34"/>
      <c r="E2641" s="34"/>
      <c r="F2641" s="34"/>
    </row>
    <row r="2642" spans="1:6" x14ac:dyDescent="0.3">
      <c r="D2642" s="34"/>
      <c r="E2642" s="34"/>
      <c r="F2642" s="34"/>
    </row>
    <row r="2643" spans="1:6" x14ac:dyDescent="0.3">
      <c r="D2643" s="34"/>
      <c r="E2643" s="34"/>
      <c r="F2643" s="34"/>
    </row>
    <row r="2644" spans="1:6" x14ac:dyDescent="0.3">
      <c r="D2644" s="34"/>
      <c r="E2644" s="34"/>
      <c r="F2644" s="34"/>
    </row>
    <row r="2645" spans="1:6" x14ac:dyDescent="0.3">
      <c r="D2645" s="34"/>
      <c r="E2645" s="34"/>
      <c r="F2645" s="34"/>
    </row>
    <row r="2646" spans="1:6" x14ac:dyDescent="0.3">
      <c r="D2646" s="34"/>
      <c r="E2646" s="34"/>
      <c r="F2646" s="34"/>
    </row>
    <row r="2647" spans="1:6" x14ac:dyDescent="0.3">
      <c r="D2647" s="34"/>
      <c r="E2647" s="34"/>
      <c r="F2647" s="34"/>
    </row>
    <row r="2648" spans="1:6" x14ac:dyDescent="0.3">
      <c r="D2648" s="34"/>
      <c r="E2648" s="34"/>
      <c r="F2648" s="34"/>
    </row>
    <row r="2649" spans="1:6" x14ac:dyDescent="0.3">
      <c r="D2649" s="34"/>
      <c r="E2649" s="34"/>
      <c r="F2649" s="34"/>
    </row>
    <row r="2650" spans="1:6" x14ac:dyDescent="0.3">
      <c r="D2650" s="34"/>
      <c r="E2650" s="34"/>
      <c r="F2650" s="34"/>
    </row>
    <row r="2651" spans="1:6" x14ac:dyDescent="0.3">
      <c r="D2651" s="34"/>
      <c r="E2651" s="34"/>
      <c r="F2651" s="34"/>
    </row>
    <row r="2652" spans="1:6" x14ac:dyDescent="0.3">
      <c r="D2652" s="34"/>
      <c r="E2652" s="34"/>
      <c r="F2652" s="34"/>
    </row>
    <row r="2653" spans="1:6" x14ac:dyDescent="0.3">
      <c r="A2653" s="335" t="s">
        <v>329</v>
      </c>
      <c r="B2653" s="336"/>
      <c r="C2653" s="336"/>
      <c r="D2653" s="336"/>
      <c r="E2653" s="336"/>
      <c r="F2653" s="336"/>
    </row>
    <row r="2654" spans="1:6" x14ac:dyDescent="0.3">
      <c r="A2654" s="336"/>
      <c r="B2654" s="336"/>
      <c r="C2654" s="336"/>
      <c r="D2654" s="336"/>
      <c r="E2654" s="336"/>
      <c r="F2654" s="336"/>
    </row>
    <row r="2655" spans="1:6" x14ac:dyDescent="0.3">
      <c r="A2655" s="336"/>
      <c r="B2655" s="336"/>
      <c r="C2655" s="336"/>
      <c r="D2655" s="336"/>
      <c r="E2655" s="336"/>
      <c r="F2655" s="336"/>
    </row>
    <row r="2656" spans="1:6" x14ac:dyDescent="0.3">
      <c r="A2656" s="336"/>
      <c r="B2656" s="336"/>
      <c r="C2656" s="336"/>
      <c r="D2656" s="336"/>
      <c r="E2656" s="336"/>
      <c r="F2656" s="336"/>
    </row>
    <row r="2657" spans="1:6" x14ac:dyDescent="0.3">
      <c r="A2657" s="336"/>
      <c r="B2657" s="336"/>
      <c r="C2657" s="336"/>
      <c r="D2657" s="336"/>
      <c r="E2657" s="336"/>
      <c r="F2657" s="336"/>
    </row>
    <row r="2658" spans="1:6" x14ac:dyDescent="0.3">
      <c r="A2658" s="336"/>
      <c r="B2658" s="336"/>
      <c r="C2658" s="336"/>
      <c r="D2658" s="336"/>
      <c r="E2658" s="336"/>
      <c r="F2658" s="336"/>
    </row>
    <row r="2661" spans="1:6" ht="15" thickBot="1" x14ac:dyDescent="0.35">
      <c r="A2661" s="5" t="s">
        <v>162</v>
      </c>
      <c r="C2661" s="163"/>
      <c r="D2661" s="164"/>
      <c r="E2661" s="164"/>
      <c r="F2661" s="164"/>
    </row>
    <row r="2662" spans="1:6" ht="15.6" thickTop="1" thickBot="1" x14ac:dyDescent="0.35">
      <c r="A2662" s="22" t="s">
        <v>1</v>
      </c>
      <c r="B2662" s="68" t="s">
        <v>2</v>
      </c>
      <c r="C2662" s="68" t="s">
        <v>62</v>
      </c>
      <c r="D2662" s="8" t="s">
        <v>4</v>
      </c>
      <c r="E2662" s="8" t="s">
        <v>5</v>
      </c>
      <c r="F2662" s="9" t="s">
        <v>6</v>
      </c>
    </row>
    <row r="2663" spans="1:6" ht="15.6" thickTop="1" thickBot="1" x14ac:dyDescent="0.35">
      <c r="A2663" s="22" t="s">
        <v>405</v>
      </c>
      <c r="B2663" s="11" t="s">
        <v>163</v>
      </c>
      <c r="C2663" s="165" t="s">
        <v>105</v>
      </c>
      <c r="D2663" s="98"/>
      <c r="E2663" s="98">
        <v>500000000</v>
      </c>
      <c r="F2663" s="113"/>
    </row>
    <row r="2664" spans="1:6" ht="15.6" thickTop="1" thickBot="1" x14ac:dyDescent="0.35">
      <c r="A2664" s="22" t="s">
        <v>406</v>
      </c>
      <c r="B2664" s="11" t="s">
        <v>163</v>
      </c>
      <c r="C2664" s="165" t="s">
        <v>106</v>
      </c>
      <c r="D2664" s="98"/>
      <c r="E2664" s="98">
        <v>250000000</v>
      </c>
      <c r="F2664" s="16"/>
    </row>
    <row r="2665" spans="1:6" ht="15.6" thickTop="1" thickBot="1" x14ac:dyDescent="0.35">
      <c r="A2665" s="22" t="s">
        <v>411</v>
      </c>
      <c r="B2665" s="11" t="s">
        <v>163</v>
      </c>
      <c r="C2665" s="165" t="s">
        <v>644</v>
      </c>
      <c r="D2665" s="98"/>
      <c r="E2665" s="98">
        <v>250000000</v>
      </c>
      <c r="F2665" s="16"/>
    </row>
    <row r="2666" spans="1:6" ht="15.6" thickTop="1" thickBot="1" x14ac:dyDescent="0.35">
      <c r="A2666" s="22" t="s">
        <v>413</v>
      </c>
      <c r="B2666" s="11" t="s">
        <v>163</v>
      </c>
      <c r="C2666" s="165" t="s">
        <v>645</v>
      </c>
      <c r="D2666" s="98"/>
      <c r="E2666" s="98">
        <v>500000000</v>
      </c>
      <c r="F2666" s="16"/>
    </row>
    <row r="2667" spans="1:6" ht="15.6" thickTop="1" thickBot="1" x14ac:dyDescent="0.35">
      <c r="A2667" s="22" t="s">
        <v>415</v>
      </c>
      <c r="B2667" s="11" t="s">
        <v>163</v>
      </c>
      <c r="C2667" s="165" t="s">
        <v>673</v>
      </c>
      <c r="D2667" s="13"/>
      <c r="E2667" s="98">
        <v>500000000</v>
      </c>
      <c r="F2667" s="16"/>
    </row>
    <row r="2668" spans="1:6" ht="15" thickTop="1" x14ac:dyDescent="0.3">
      <c r="A2668" s="65" t="s">
        <v>674</v>
      </c>
      <c r="B2668" s="11" t="s">
        <v>164</v>
      </c>
      <c r="C2668" s="18"/>
      <c r="E2668" s="13">
        <v>9913140.9399999995</v>
      </c>
      <c r="F2668" s="16"/>
    </row>
    <row r="2669" spans="1:6" x14ac:dyDescent="0.3">
      <c r="A2669" s="65"/>
      <c r="B2669" s="11" t="s">
        <v>675</v>
      </c>
      <c r="C2669" s="18"/>
      <c r="D2669" s="13">
        <v>28191061</v>
      </c>
      <c r="E2669" s="13"/>
      <c r="F2669" s="16"/>
    </row>
    <row r="2670" spans="1:6" x14ac:dyDescent="0.3">
      <c r="A2670" s="17"/>
      <c r="B2670" s="115" t="s">
        <v>684</v>
      </c>
      <c r="C2670" s="18"/>
      <c r="D2670" s="13"/>
      <c r="E2670" s="13">
        <v>86508459</v>
      </c>
      <c r="F2670" s="16"/>
    </row>
    <row r="2671" spans="1:6" x14ac:dyDescent="0.3">
      <c r="A2671" s="17"/>
      <c r="B2671" s="11"/>
      <c r="C2671" s="18"/>
      <c r="D2671" s="13"/>
      <c r="E2671" s="13"/>
      <c r="F2671" s="16"/>
    </row>
    <row r="2672" spans="1:6" x14ac:dyDescent="0.3">
      <c r="A2672" s="17"/>
      <c r="B2672" s="11"/>
      <c r="C2672" s="18"/>
      <c r="D2672" s="13"/>
      <c r="E2672" s="13"/>
      <c r="F2672" s="16"/>
    </row>
    <row r="2673" spans="1:6" x14ac:dyDescent="0.3">
      <c r="A2673" s="17"/>
      <c r="B2673" s="11"/>
      <c r="C2673" s="18"/>
      <c r="D2673" s="13"/>
      <c r="E2673" s="13"/>
      <c r="F2673" s="16"/>
    </row>
    <row r="2674" spans="1:6" x14ac:dyDescent="0.3">
      <c r="A2674" s="166"/>
      <c r="B2674" s="11"/>
      <c r="C2674" s="18"/>
      <c r="D2674" s="13"/>
      <c r="E2674" s="13"/>
      <c r="F2674" s="16"/>
    </row>
    <row r="2675" spans="1:6" x14ac:dyDescent="0.3">
      <c r="A2675" s="17"/>
      <c r="B2675" s="11"/>
      <c r="C2675" s="18"/>
      <c r="D2675" s="13"/>
      <c r="F2675" s="16"/>
    </row>
    <row r="2676" spans="1:6" x14ac:dyDescent="0.3">
      <c r="A2676" s="166"/>
      <c r="B2676" s="11"/>
      <c r="C2676" s="18"/>
      <c r="D2676" s="13"/>
      <c r="E2676" s="13"/>
      <c r="F2676" s="16"/>
    </row>
    <row r="2677" spans="1:6" x14ac:dyDescent="0.3">
      <c r="A2677" s="17"/>
      <c r="B2677" s="11"/>
      <c r="C2677" s="18"/>
      <c r="D2677" s="13"/>
      <c r="E2677" s="13"/>
      <c r="F2677" s="16"/>
    </row>
    <row r="2678" spans="1:6" ht="15" thickBot="1" x14ac:dyDescent="0.35">
      <c r="A2678" s="70"/>
      <c r="B2678" s="71"/>
      <c r="C2678" s="79"/>
      <c r="D2678" s="80"/>
      <c r="E2678" s="80"/>
      <c r="F2678" s="81"/>
    </row>
    <row r="2679" spans="1:6" ht="15.6" thickTop="1" thickBot="1" x14ac:dyDescent="0.35">
      <c r="A2679" s="167"/>
      <c r="B2679" s="168"/>
      <c r="C2679" s="103"/>
      <c r="D2679" s="20">
        <f>SUM(D2663:D2678)</f>
        <v>28191061</v>
      </c>
      <c r="E2679" s="20">
        <f>SUM(E2663:E2678)</f>
        <v>2096421599.9400001</v>
      </c>
      <c r="F2679" s="21">
        <f>SUM(D2679-E2679)</f>
        <v>-2068230538.9400001</v>
      </c>
    </row>
    <row r="2680" spans="1:6" ht="12.75" customHeight="1" thickTop="1" x14ac:dyDescent="0.3">
      <c r="A2680" s="90"/>
      <c r="B2680" s="162"/>
    </row>
    <row r="2681" spans="1:6" ht="12.75" customHeight="1" x14ac:dyDescent="0.3"/>
    <row r="2682" spans="1:6" ht="12.75" customHeight="1" x14ac:dyDescent="0.3"/>
    <row r="2683" spans="1:6" ht="12.75" customHeight="1" x14ac:dyDescent="0.3"/>
    <row r="2684" spans="1:6" ht="12.75" customHeight="1" x14ac:dyDescent="0.3"/>
    <row r="2685" spans="1:6" ht="12.75" customHeight="1" x14ac:dyDescent="0.3"/>
    <row r="2686" spans="1:6" ht="12.75" customHeight="1" x14ac:dyDescent="0.3"/>
    <row r="2687" spans="1:6" ht="12.75" customHeight="1" x14ac:dyDescent="0.3"/>
    <row r="2688" spans="1:6" ht="12.75" customHeight="1" x14ac:dyDescent="0.3"/>
    <row r="2689" ht="12.75" customHeight="1" x14ac:dyDescent="0.3"/>
    <row r="2690" ht="12.75" customHeight="1" x14ac:dyDescent="0.3"/>
    <row r="2691" ht="12.75" customHeight="1" x14ac:dyDescent="0.3"/>
    <row r="2692" ht="12.75" customHeight="1" x14ac:dyDescent="0.3"/>
    <row r="2693" ht="12.75" customHeight="1" x14ac:dyDescent="0.3"/>
    <row r="2694" ht="12.75" customHeight="1" x14ac:dyDescent="0.3"/>
    <row r="2695" ht="12.75" customHeight="1" x14ac:dyDescent="0.3"/>
    <row r="2696" ht="12.75" customHeight="1" x14ac:dyDescent="0.3"/>
    <row r="2697" ht="12.75" customHeight="1" x14ac:dyDescent="0.3"/>
    <row r="2698" ht="12.75" customHeight="1" x14ac:dyDescent="0.3"/>
    <row r="2699" ht="12.75" customHeight="1" x14ac:dyDescent="0.3"/>
    <row r="2700" ht="12.75" customHeight="1" x14ac:dyDescent="0.3"/>
    <row r="2701" ht="12.75" customHeight="1" x14ac:dyDescent="0.3"/>
    <row r="2702" ht="12.75" customHeight="1" x14ac:dyDescent="0.3"/>
    <row r="2703" ht="12.75" customHeight="1" x14ac:dyDescent="0.3"/>
    <row r="2704" ht="12.75" customHeight="1" x14ac:dyDescent="0.3"/>
    <row r="2705" ht="12.75" customHeight="1" x14ac:dyDescent="0.3"/>
    <row r="2706" ht="12.75" customHeight="1" x14ac:dyDescent="0.3"/>
    <row r="2707" ht="12.75" customHeight="1" x14ac:dyDescent="0.3"/>
    <row r="2708" ht="12.75" customHeight="1" x14ac:dyDescent="0.3"/>
    <row r="2709" ht="12.75" customHeight="1" x14ac:dyDescent="0.3"/>
    <row r="2710" ht="12.75" customHeight="1" x14ac:dyDescent="0.3"/>
    <row r="2711" ht="12.75" customHeight="1" x14ac:dyDescent="0.3"/>
    <row r="2712" ht="12.75" customHeight="1" x14ac:dyDescent="0.3"/>
    <row r="2713" ht="12.75" customHeight="1" x14ac:dyDescent="0.3"/>
    <row r="2714" ht="12.75" customHeight="1" x14ac:dyDescent="0.3"/>
    <row r="2715" ht="12.75" customHeight="1" x14ac:dyDescent="0.3"/>
    <row r="2716" ht="12.75" customHeight="1" x14ac:dyDescent="0.3"/>
    <row r="2717" ht="12.75" customHeight="1" x14ac:dyDescent="0.3"/>
    <row r="2718" ht="12.75" customHeight="1" x14ac:dyDescent="0.3"/>
    <row r="2719" ht="12.75" customHeight="1" x14ac:dyDescent="0.3"/>
    <row r="2720" ht="12.75" customHeight="1" x14ac:dyDescent="0.3"/>
    <row r="2721" spans="1:6" ht="12.75" customHeight="1" x14ac:dyDescent="0.3"/>
    <row r="2723" spans="1:6" x14ac:dyDescent="0.3">
      <c r="A2723" s="335" t="s">
        <v>330</v>
      </c>
      <c r="B2723" s="336"/>
      <c r="C2723" s="336"/>
      <c r="D2723" s="336"/>
      <c r="E2723" s="336"/>
      <c r="F2723" s="336"/>
    </row>
    <row r="2724" spans="1:6" x14ac:dyDescent="0.3">
      <c r="A2724" s="336"/>
      <c r="B2724" s="336"/>
      <c r="C2724" s="336"/>
      <c r="D2724" s="336"/>
      <c r="E2724" s="336"/>
      <c r="F2724" s="336"/>
    </row>
    <row r="2725" spans="1:6" x14ac:dyDescent="0.3">
      <c r="A2725" s="336"/>
      <c r="B2725" s="336"/>
      <c r="C2725" s="336"/>
      <c r="D2725" s="336"/>
      <c r="E2725" s="336"/>
      <c r="F2725" s="336"/>
    </row>
    <row r="2726" spans="1:6" x14ac:dyDescent="0.3">
      <c r="A2726" s="336"/>
      <c r="B2726" s="336"/>
      <c r="C2726" s="336"/>
      <c r="D2726" s="336"/>
      <c r="E2726" s="336"/>
      <c r="F2726" s="336"/>
    </row>
    <row r="2727" spans="1:6" x14ac:dyDescent="0.3">
      <c r="A2727" s="336"/>
      <c r="B2727" s="336"/>
      <c r="C2727" s="336"/>
      <c r="D2727" s="336"/>
      <c r="E2727" s="336"/>
      <c r="F2727" s="336"/>
    </row>
    <row r="2728" spans="1:6" x14ac:dyDescent="0.3">
      <c r="A2728" s="336"/>
      <c r="B2728" s="336"/>
      <c r="C2728" s="336"/>
      <c r="D2728" s="336"/>
      <c r="E2728" s="336"/>
      <c r="F2728" s="336"/>
    </row>
    <row r="2730" spans="1:6" x14ac:dyDescent="0.3">
      <c r="A2730" s="5" t="s">
        <v>626</v>
      </c>
    </row>
    <row r="2732" spans="1:6" ht="15" thickBot="1" x14ac:dyDescent="0.35"/>
    <row r="2733" spans="1:6" ht="15.6" thickTop="1" thickBot="1" x14ac:dyDescent="0.35">
      <c r="A2733" s="22" t="s">
        <v>1</v>
      </c>
      <c r="B2733" s="68" t="s">
        <v>2</v>
      </c>
      <c r="C2733" s="68" t="s">
        <v>62</v>
      </c>
      <c r="D2733" s="8" t="s">
        <v>4</v>
      </c>
      <c r="E2733" s="8" t="s">
        <v>5</v>
      </c>
      <c r="F2733" s="9" t="s">
        <v>6</v>
      </c>
    </row>
    <row r="2734" spans="1:6" ht="15.6" thickTop="1" thickBot="1" x14ac:dyDescent="0.35">
      <c r="A2734" s="62" t="s">
        <v>400</v>
      </c>
      <c r="B2734" s="169" t="s">
        <v>99</v>
      </c>
      <c r="C2734" s="165" t="s">
        <v>114</v>
      </c>
      <c r="D2734" s="13">
        <v>169775934.13999999</v>
      </c>
      <c r="E2734" s="98"/>
      <c r="F2734" s="113"/>
    </row>
    <row r="2735" spans="1:6" ht="15.6" thickTop="1" thickBot="1" x14ac:dyDescent="0.35">
      <c r="A2735" s="62" t="s">
        <v>622</v>
      </c>
      <c r="B2735" s="11" t="s">
        <v>628</v>
      </c>
      <c r="C2735" s="52" t="s">
        <v>627</v>
      </c>
      <c r="E2735" s="13">
        <v>311229732.85000002</v>
      </c>
      <c r="F2735" s="16"/>
    </row>
    <row r="2736" spans="1:6" ht="15.6" thickTop="1" thickBot="1" x14ac:dyDescent="0.35">
      <c r="A2736" s="62" t="s">
        <v>622</v>
      </c>
      <c r="B2736" s="11" t="s">
        <v>629</v>
      </c>
      <c r="C2736" s="52" t="s">
        <v>105</v>
      </c>
      <c r="D2736" s="13">
        <v>539611046</v>
      </c>
      <c r="E2736" s="13"/>
      <c r="F2736" s="16"/>
    </row>
    <row r="2737" spans="1:6" ht="15.6" thickTop="1" thickBot="1" x14ac:dyDescent="0.35">
      <c r="A2737" s="62" t="s">
        <v>623</v>
      </c>
      <c r="B2737" s="11" t="s">
        <v>628</v>
      </c>
      <c r="C2737" s="52" t="s">
        <v>630</v>
      </c>
      <c r="D2737" s="13"/>
      <c r="E2737" s="13">
        <v>637979063.20000005</v>
      </c>
      <c r="F2737" s="16"/>
    </row>
    <row r="2738" spans="1:6" ht="15" thickTop="1" x14ac:dyDescent="0.3">
      <c r="A2738" s="62" t="s">
        <v>623</v>
      </c>
      <c r="B2738" s="11" t="s">
        <v>629</v>
      </c>
      <c r="C2738" s="52" t="s">
        <v>106</v>
      </c>
      <c r="D2738" s="13">
        <v>552004875</v>
      </c>
      <c r="E2738" s="13"/>
      <c r="F2738" s="16"/>
    </row>
    <row r="2739" spans="1:6" x14ac:dyDescent="0.3">
      <c r="A2739" s="65" t="s">
        <v>624</v>
      </c>
      <c r="B2739" s="11" t="s">
        <v>628</v>
      </c>
      <c r="C2739" s="52" t="s">
        <v>631</v>
      </c>
      <c r="D2739" s="13"/>
      <c r="E2739" s="13">
        <v>143506555.66</v>
      </c>
      <c r="F2739" s="16"/>
    </row>
    <row r="2740" spans="1:6" x14ac:dyDescent="0.3">
      <c r="A2740" s="65" t="s">
        <v>624</v>
      </c>
      <c r="B2740" s="11" t="s">
        <v>629</v>
      </c>
      <c r="C2740" s="52" t="s">
        <v>632</v>
      </c>
      <c r="D2740" s="13">
        <v>220933947</v>
      </c>
      <c r="E2740" s="13"/>
      <c r="F2740" s="16"/>
    </row>
    <row r="2741" spans="1:6" x14ac:dyDescent="0.3">
      <c r="A2741" s="65" t="s">
        <v>625</v>
      </c>
      <c r="B2741" s="11" t="s">
        <v>628</v>
      </c>
      <c r="C2741" s="52" t="s">
        <v>633</v>
      </c>
      <c r="D2741" s="13"/>
      <c r="E2741" s="13">
        <v>61649812.289999999</v>
      </c>
      <c r="F2741" s="16"/>
    </row>
    <row r="2742" spans="1:6" x14ac:dyDescent="0.3">
      <c r="A2742" s="65" t="s">
        <v>634</v>
      </c>
      <c r="B2742" s="11" t="s">
        <v>628</v>
      </c>
      <c r="C2742" s="52" t="s">
        <v>119</v>
      </c>
      <c r="D2742" s="13"/>
      <c r="E2742" s="13">
        <v>100671215.98</v>
      </c>
      <c r="F2742" s="16"/>
    </row>
    <row r="2743" spans="1:6" x14ac:dyDescent="0.3">
      <c r="A2743" s="65" t="s">
        <v>634</v>
      </c>
      <c r="B2743" s="11" t="s">
        <v>629</v>
      </c>
      <c r="C2743" s="52" t="s">
        <v>108</v>
      </c>
      <c r="D2743" s="13">
        <v>147113248</v>
      </c>
      <c r="E2743" s="13"/>
      <c r="F2743" s="16"/>
    </row>
    <row r="2744" spans="1:6" x14ac:dyDescent="0.3">
      <c r="A2744" s="65" t="s">
        <v>635</v>
      </c>
      <c r="B2744" s="11" t="s">
        <v>628</v>
      </c>
      <c r="C2744" s="52" t="s">
        <v>168</v>
      </c>
      <c r="D2744" s="13"/>
      <c r="E2744" s="13">
        <v>117031531.54000001</v>
      </c>
      <c r="F2744" s="16"/>
    </row>
    <row r="2745" spans="1:6" x14ac:dyDescent="0.3">
      <c r="A2745" s="65" t="s">
        <v>635</v>
      </c>
      <c r="B2745" s="11" t="s">
        <v>629</v>
      </c>
      <c r="C2745" s="52" t="s">
        <v>642</v>
      </c>
      <c r="D2745" s="13">
        <v>110795560.97</v>
      </c>
      <c r="E2745" s="13"/>
      <c r="F2745" s="16"/>
    </row>
    <row r="2746" spans="1:6" x14ac:dyDescent="0.3">
      <c r="A2746" s="65" t="s">
        <v>636</v>
      </c>
      <c r="B2746" s="11" t="s">
        <v>628</v>
      </c>
      <c r="C2746" s="52" t="s">
        <v>643</v>
      </c>
      <c r="D2746" s="13"/>
      <c r="E2746" s="13">
        <v>366622920.87</v>
      </c>
      <c r="F2746" s="16"/>
    </row>
    <row r="2747" spans="1:6" x14ac:dyDescent="0.3">
      <c r="A2747" s="65" t="s">
        <v>636</v>
      </c>
      <c r="B2747" s="11" t="s">
        <v>629</v>
      </c>
      <c r="C2747" s="52" t="s">
        <v>644</v>
      </c>
      <c r="D2747" s="13">
        <v>337023199</v>
      </c>
      <c r="E2747" s="13"/>
      <c r="F2747" s="16"/>
    </row>
    <row r="2748" spans="1:6" x14ac:dyDescent="0.3">
      <c r="A2748" s="65" t="s">
        <v>637</v>
      </c>
      <c r="B2748" s="11" t="s">
        <v>628</v>
      </c>
      <c r="C2748" s="52" t="s">
        <v>109</v>
      </c>
      <c r="D2748" s="13"/>
      <c r="E2748" s="13">
        <v>139204017.90000001</v>
      </c>
      <c r="F2748" s="16"/>
    </row>
    <row r="2749" spans="1:6" x14ac:dyDescent="0.3">
      <c r="A2749" s="65" t="s">
        <v>638</v>
      </c>
      <c r="B2749" s="11" t="s">
        <v>628</v>
      </c>
      <c r="C2749" s="52" t="s">
        <v>165</v>
      </c>
      <c r="D2749" s="13"/>
      <c r="E2749" s="13">
        <v>140246712.75999999</v>
      </c>
      <c r="F2749" s="16"/>
    </row>
    <row r="2750" spans="1:6" x14ac:dyDescent="0.3">
      <c r="A2750" s="65" t="s">
        <v>638</v>
      </c>
      <c r="B2750" s="11" t="s">
        <v>629</v>
      </c>
      <c r="C2750" s="52" t="s">
        <v>645</v>
      </c>
      <c r="D2750" s="13">
        <v>510128422</v>
      </c>
      <c r="E2750" s="13"/>
      <c r="F2750" s="16"/>
    </row>
    <row r="2751" spans="1:6" x14ac:dyDescent="0.3">
      <c r="A2751" s="65" t="s">
        <v>639</v>
      </c>
      <c r="B2751" s="11" t="s">
        <v>628</v>
      </c>
      <c r="C2751" s="52" t="s">
        <v>646</v>
      </c>
      <c r="D2751" s="137"/>
      <c r="E2751" s="137">
        <v>471380264.13999999</v>
      </c>
      <c r="F2751" s="13"/>
    </row>
    <row r="2752" spans="1:6" x14ac:dyDescent="0.3">
      <c r="A2752" s="65" t="s">
        <v>639</v>
      </c>
      <c r="B2752" s="11" t="s">
        <v>629</v>
      </c>
      <c r="C2752" s="52" t="s">
        <v>647</v>
      </c>
      <c r="D2752" s="137">
        <v>267601</v>
      </c>
      <c r="E2752" s="137"/>
      <c r="F2752" s="13"/>
    </row>
    <row r="2753" spans="1:6" x14ac:dyDescent="0.3">
      <c r="A2753" s="65" t="s">
        <v>640</v>
      </c>
      <c r="B2753" s="11" t="s">
        <v>628</v>
      </c>
      <c r="C2753" s="52" t="s">
        <v>648</v>
      </c>
      <c r="D2753" s="137"/>
      <c r="E2753" s="137">
        <v>576362892.20000005</v>
      </c>
      <c r="F2753" s="13"/>
    </row>
    <row r="2754" spans="1:6" x14ac:dyDescent="0.3">
      <c r="A2754" s="65" t="s">
        <v>640</v>
      </c>
      <c r="B2754" s="11" t="s">
        <v>629</v>
      </c>
      <c r="C2754" s="52" t="s">
        <v>649</v>
      </c>
      <c r="D2754" s="137">
        <v>1015676156</v>
      </c>
      <c r="E2754" s="137"/>
      <c r="F2754" s="13"/>
    </row>
    <row r="2755" spans="1:6" x14ac:dyDescent="0.3">
      <c r="A2755" s="65" t="s">
        <v>641</v>
      </c>
      <c r="B2755" s="11" t="s">
        <v>628</v>
      </c>
      <c r="C2755" s="52" t="s">
        <v>650</v>
      </c>
      <c r="D2755" s="137"/>
      <c r="E2755" s="137">
        <v>263874874.74000001</v>
      </c>
      <c r="F2755" s="13"/>
    </row>
    <row r="2756" spans="1:6" x14ac:dyDescent="0.3">
      <c r="A2756" s="65" t="s">
        <v>641</v>
      </c>
      <c r="B2756" s="11" t="s">
        <v>629</v>
      </c>
      <c r="C2756" s="52" t="s">
        <v>120</v>
      </c>
      <c r="D2756" s="137">
        <v>827573</v>
      </c>
      <c r="E2756" s="137"/>
      <c r="F2756" s="13"/>
    </row>
    <row r="2757" spans="1:6" x14ac:dyDescent="0.3">
      <c r="A2757" s="17"/>
      <c r="B2757" s="11"/>
      <c r="C2757" s="18"/>
      <c r="D2757" s="13"/>
      <c r="E2757" s="13"/>
      <c r="F2757" s="16"/>
    </row>
    <row r="2758" spans="1:6" ht="15" thickBot="1" x14ac:dyDescent="0.35">
      <c r="A2758" s="70"/>
      <c r="B2758" s="71"/>
      <c r="C2758" s="18"/>
      <c r="D2758" s="13"/>
      <c r="E2758" s="13"/>
      <c r="F2758" s="16"/>
    </row>
    <row r="2759" spans="1:6" ht="15.6" thickTop="1" thickBot="1" x14ac:dyDescent="0.35">
      <c r="A2759" s="167"/>
      <c r="B2759" s="168"/>
      <c r="C2759" s="103"/>
      <c r="D2759" s="20">
        <f>SUM(D2734:D2758)</f>
        <v>3604157562.1099997</v>
      </c>
      <c r="E2759" s="20">
        <f>SUM(E2734:E2758)</f>
        <v>3329759594.1300001</v>
      </c>
      <c r="F2759" s="21">
        <f>SUM(D2759-E2759)</f>
        <v>274397967.97999954</v>
      </c>
    </row>
    <row r="2760" spans="1:6" ht="15" thickTop="1" x14ac:dyDescent="0.3">
      <c r="A2760" s="34"/>
      <c r="B2760" s="34"/>
      <c r="D2760" s="34"/>
      <c r="E2760" s="34"/>
      <c r="F2760" s="34"/>
    </row>
    <row r="2761" spans="1:6" x14ac:dyDescent="0.3">
      <c r="A2761" s="34"/>
      <c r="B2761" s="34"/>
      <c r="D2761" s="34"/>
      <c r="E2761" s="34"/>
      <c r="F2761" s="34"/>
    </row>
    <row r="2762" spans="1:6" x14ac:dyDescent="0.3">
      <c r="A2762" s="34"/>
      <c r="B2762" s="34"/>
      <c r="D2762" s="34"/>
      <c r="E2762" s="34"/>
      <c r="F2762" s="34"/>
    </row>
    <row r="2763" spans="1:6" x14ac:dyDescent="0.3">
      <c r="A2763" s="34"/>
      <c r="B2763" s="34"/>
      <c r="D2763" s="34"/>
      <c r="E2763" s="34"/>
      <c r="F2763" s="34"/>
    </row>
    <row r="2764" spans="1:6" x14ac:dyDescent="0.3">
      <c r="A2764" s="34"/>
      <c r="B2764" s="34"/>
      <c r="D2764" s="34"/>
      <c r="E2764" s="34"/>
      <c r="F2764" s="34"/>
    </row>
    <row r="2765" spans="1:6" x14ac:dyDescent="0.3">
      <c r="A2765" s="34"/>
      <c r="B2765" s="34"/>
      <c r="D2765" s="34"/>
      <c r="E2765" s="34"/>
      <c r="F2765" s="34"/>
    </row>
    <row r="2766" spans="1:6" x14ac:dyDescent="0.3">
      <c r="A2766" s="34"/>
      <c r="B2766" s="34"/>
      <c r="D2766" s="34"/>
      <c r="E2766" s="34"/>
      <c r="F2766" s="34"/>
    </row>
    <row r="2767" spans="1:6" x14ac:dyDescent="0.3">
      <c r="A2767" s="34"/>
      <c r="B2767" s="34"/>
      <c r="D2767" s="34"/>
      <c r="E2767" s="34"/>
      <c r="F2767" s="34"/>
    </row>
    <row r="2768" spans="1:6" x14ac:dyDescent="0.3">
      <c r="A2768" s="34"/>
      <c r="B2768" s="34"/>
      <c r="D2768" s="34"/>
      <c r="E2768" s="34"/>
      <c r="F2768" s="34"/>
    </row>
    <row r="2769" spans="1:6" x14ac:dyDescent="0.3">
      <c r="A2769" s="34"/>
      <c r="B2769" s="34"/>
      <c r="D2769" s="34"/>
      <c r="E2769" s="34"/>
      <c r="F2769" s="34"/>
    </row>
    <row r="2770" spans="1:6" x14ac:dyDescent="0.3">
      <c r="A2770" s="34"/>
      <c r="B2770" s="34"/>
      <c r="D2770" s="34"/>
      <c r="E2770" s="34"/>
      <c r="F2770" s="34"/>
    </row>
    <row r="2771" spans="1:6" x14ac:dyDescent="0.3">
      <c r="A2771" s="34"/>
      <c r="B2771" s="34"/>
      <c r="D2771" s="34"/>
      <c r="E2771" s="34"/>
      <c r="F2771" s="34"/>
    </row>
    <row r="2772" spans="1:6" x14ac:dyDescent="0.3">
      <c r="A2772" s="34"/>
      <c r="B2772" s="34"/>
      <c r="D2772" s="34"/>
      <c r="E2772" s="34"/>
      <c r="F2772" s="34"/>
    </row>
    <row r="2773" spans="1:6" x14ac:dyDescent="0.3">
      <c r="A2773" s="34"/>
      <c r="B2773" s="34"/>
      <c r="D2773" s="34"/>
      <c r="E2773" s="34"/>
      <c r="F2773" s="34"/>
    </row>
    <row r="2774" spans="1:6" x14ac:dyDescent="0.3">
      <c r="A2774" s="34"/>
      <c r="B2774" s="34"/>
      <c r="D2774" s="34"/>
      <c r="E2774" s="34"/>
      <c r="F2774" s="34"/>
    </row>
    <row r="2775" spans="1:6" x14ac:dyDescent="0.3">
      <c r="A2775" s="34"/>
      <c r="B2775" s="34"/>
      <c r="D2775" s="34"/>
      <c r="E2775" s="34"/>
      <c r="F2775" s="34"/>
    </row>
    <row r="2776" spans="1:6" x14ac:dyDescent="0.3">
      <c r="A2776" s="34"/>
      <c r="B2776" s="34"/>
      <c r="D2776" s="34"/>
      <c r="E2776" s="34"/>
      <c r="F2776" s="34"/>
    </row>
    <row r="2777" spans="1:6" x14ac:dyDescent="0.3">
      <c r="A2777" s="34"/>
      <c r="B2777" s="34"/>
      <c r="D2777" s="34"/>
      <c r="E2777" s="34"/>
      <c r="F2777" s="34"/>
    </row>
    <row r="2778" spans="1:6" x14ac:dyDescent="0.3">
      <c r="A2778" s="34"/>
      <c r="B2778" s="34"/>
      <c r="D2778" s="34"/>
      <c r="E2778" s="34"/>
      <c r="F2778" s="34"/>
    </row>
    <row r="2779" spans="1:6" x14ac:dyDescent="0.3">
      <c r="A2779" s="34"/>
      <c r="B2779" s="34"/>
      <c r="D2779" s="34"/>
      <c r="E2779" s="34"/>
      <c r="F2779" s="34"/>
    </row>
    <row r="2780" spans="1:6" x14ac:dyDescent="0.3">
      <c r="A2780" s="34"/>
      <c r="B2780" s="34"/>
      <c r="D2780" s="34"/>
      <c r="E2780" s="34"/>
      <c r="F2780" s="34"/>
    </row>
    <row r="2781" spans="1:6" x14ac:dyDescent="0.3">
      <c r="A2781" s="34"/>
      <c r="B2781" s="34"/>
      <c r="D2781" s="34"/>
      <c r="E2781" s="34"/>
      <c r="F2781" s="34"/>
    </row>
    <row r="2782" spans="1:6" x14ac:dyDescent="0.3">
      <c r="A2782" s="34"/>
      <c r="B2782" s="34"/>
      <c r="D2782" s="34"/>
      <c r="E2782" s="34"/>
      <c r="F2782" s="34"/>
    </row>
    <row r="2783" spans="1:6" x14ac:dyDescent="0.3">
      <c r="A2783" s="34"/>
      <c r="B2783" s="34"/>
      <c r="D2783" s="34"/>
      <c r="E2783" s="34"/>
      <c r="F2783" s="34"/>
    </row>
    <row r="2784" spans="1:6" x14ac:dyDescent="0.3">
      <c r="A2784" s="34"/>
      <c r="B2784" s="34"/>
    </row>
    <row r="2786" spans="1:6" x14ac:dyDescent="0.3">
      <c r="A2786" s="335" t="s">
        <v>331</v>
      </c>
      <c r="B2786" s="336"/>
      <c r="C2786" s="336"/>
      <c r="D2786" s="336"/>
      <c r="E2786" s="336"/>
      <c r="F2786" s="336"/>
    </row>
    <row r="2787" spans="1:6" x14ac:dyDescent="0.3">
      <c r="A2787" s="336"/>
      <c r="B2787" s="336"/>
      <c r="C2787" s="336"/>
      <c r="D2787" s="336"/>
      <c r="E2787" s="336"/>
      <c r="F2787" s="336"/>
    </row>
    <row r="2788" spans="1:6" x14ac:dyDescent="0.3">
      <c r="A2788" s="336"/>
      <c r="B2788" s="336"/>
      <c r="C2788" s="336"/>
      <c r="D2788" s="336"/>
      <c r="E2788" s="336"/>
      <c r="F2788" s="336"/>
    </row>
    <row r="2789" spans="1:6" x14ac:dyDescent="0.3">
      <c r="A2789" s="336"/>
      <c r="B2789" s="336"/>
      <c r="C2789" s="336"/>
      <c r="D2789" s="336"/>
      <c r="E2789" s="336"/>
      <c r="F2789" s="336"/>
    </row>
    <row r="2790" spans="1:6" x14ac:dyDescent="0.3">
      <c r="A2790" s="336"/>
      <c r="B2790" s="336"/>
      <c r="C2790" s="336"/>
      <c r="D2790" s="336"/>
      <c r="E2790" s="336"/>
      <c r="F2790" s="336"/>
    </row>
    <row r="2791" spans="1:6" x14ac:dyDescent="0.3">
      <c r="A2791" s="336"/>
      <c r="B2791" s="336"/>
      <c r="C2791" s="336"/>
      <c r="D2791" s="336"/>
      <c r="E2791" s="336"/>
      <c r="F2791" s="336"/>
    </row>
    <row r="2792" spans="1:6" x14ac:dyDescent="0.3">
      <c r="A2792" s="5" t="s">
        <v>166</v>
      </c>
    </row>
    <row r="2793" spans="1:6" ht="15" thickBot="1" x14ac:dyDescent="0.35"/>
    <row r="2794" spans="1:6" ht="15.6" thickTop="1" thickBot="1" x14ac:dyDescent="0.35">
      <c r="A2794" s="22" t="s">
        <v>1</v>
      </c>
      <c r="B2794" s="68" t="s">
        <v>2</v>
      </c>
      <c r="C2794" s="68" t="s">
        <v>62</v>
      </c>
      <c r="D2794" s="8" t="s">
        <v>4</v>
      </c>
      <c r="E2794" s="8" t="s">
        <v>5</v>
      </c>
      <c r="F2794" s="9" t="s">
        <v>6</v>
      </c>
    </row>
    <row r="2795" spans="1:6" ht="15.6" thickTop="1" thickBot="1" x14ac:dyDescent="0.35">
      <c r="A2795" s="62" t="s">
        <v>622</v>
      </c>
      <c r="B2795" s="11" t="s">
        <v>163</v>
      </c>
      <c r="C2795" s="52" t="s">
        <v>627</v>
      </c>
      <c r="D2795" s="13">
        <v>28875</v>
      </c>
      <c r="E2795" s="13"/>
      <c r="F2795" s="16"/>
    </row>
    <row r="2796" spans="1:6" ht="15.6" thickTop="1" thickBot="1" x14ac:dyDescent="0.35">
      <c r="A2796" s="62" t="s">
        <v>622</v>
      </c>
      <c r="B2796" s="11" t="s">
        <v>163</v>
      </c>
      <c r="C2796" s="52" t="s">
        <v>105</v>
      </c>
      <c r="D2796" s="13">
        <v>5052</v>
      </c>
      <c r="E2796" s="13"/>
      <c r="F2796" s="16"/>
    </row>
    <row r="2797" spans="1:6" ht="15.6" thickTop="1" thickBot="1" x14ac:dyDescent="0.35">
      <c r="A2797" s="62" t="s">
        <v>623</v>
      </c>
      <c r="B2797" s="11" t="s">
        <v>163</v>
      </c>
      <c r="C2797" s="52" t="s">
        <v>630</v>
      </c>
      <c r="D2797" s="13">
        <v>44100</v>
      </c>
      <c r="E2797" s="13"/>
      <c r="F2797" s="16"/>
    </row>
    <row r="2798" spans="1:6" ht="15" thickTop="1" x14ac:dyDescent="0.3">
      <c r="A2798" s="62" t="s">
        <v>623</v>
      </c>
      <c r="B2798" s="11" t="s">
        <v>163</v>
      </c>
      <c r="C2798" s="52" t="s">
        <v>106</v>
      </c>
      <c r="D2798" s="13">
        <v>9681</v>
      </c>
      <c r="E2798" s="13"/>
      <c r="F2798" s="16"/>
    </row>
    <row r="2799" spans="1:6" x14ac:dyDescent="0.3">
      <c r="A2799" s="65" t="s">
        <v>624</v>
      </c>
      <c r="B2799" s="11" t="s">
        <v>163</v>
      </c>
      <c r="C2799" s="52" t="s">
        <v>631</v>
      </c>
      <c r="D2799" s="13">
        <v>34650</v>
      </c>
      <c r="E2799" s="13"/>
      <c r="F2799" s="16"/>
    </row>
    <row r="2800" spans="1:6" x14ac:dyDescent="0.3">
      <c r="A2800" s="65" t="s">
        <v>624</v>
      </c>
      <c r="B2800" s="11" t="s">
        <v>163</v>
      </c>
      <c r="C2800" s="52" t="s">
        <v>632</v>
      </c>
      <c r="D2800" s="13">
        <v>4746</v>
      </c>
      <c r="E2800" s="13"/>
      <c r="F2800" s="16"/>
    </row>
    <row r="2801" spans="1:6" x14ac:dyDescent="0.3">
      <c r="A2801" s="65" t="s">
        <v>625</v>
      </c>
      <c r="B2801" s="11" t="s">
        <v>163</v>
      </c>
      <c r="C2801" s="52" t="s">
        <v>633</v>
      </c>
      <c r="D2801" s="13">
        <v>31500</v>
      </c>
      <c r="E2801" s="13"/>
      <c r="F2801" s="16"/>
    </row>
    <row r="2802" spans="1:6" x14ac:dyDescent="0.3">
      <c r="A2802" s="65" t="s">
        <v>634</v>
      </c>
      <c r="B2802" s="11" t="s">
        <v>163</v>
      </c>
      <c r="C2802" s="52" t="s">
        <v>119</v>
      </c>
      <c r="D2802" s="13">
        <v>18900</v>
      </c>
      <c r="E2802" s="13"/>
      <c r="F2802" s="16"/>
    </row>
    <row r="2803" spans="1:6" x14ac:dyDescent="0.3">
      <c r="A2803" s="65" t="s">
        <v>634</v>
      </c>
      <c r="B2803" s="11" t="s">
        <v>163</v>
      </c>
      <c r="C2803" s="52" t="s">
        <v>108</v>
      </c>
      <c r="D2803" s="13">
        <v>460</v>
      </c>
      <c r="E2803" s="13"/>
      <c r="F2803" s="16"/>
    </row>
    <row r="2804" spans="1:6" x14ac:dyDescent="0.3">
      <c r="A2804" s="65" t="s">
        <v>635</v>
      </c>
      <c r="B2804" s="11" t="s">
        <v>163</v>
      </c>
      <c r="C2804" s="52" t="s">
        <v>168</v>
      </c>
      <c r="D2804" s="13">
        <v>41010</v>
      </c>
      <c r="E2804" s="13"/>
      <c r="F2804" s="16"/>
    </row>
    <row r="2805" spans="1:6" x14ac:dyDescent="0.3">
      <c r="A2805" s="65" t="s">
        <v>635</v>
      </c>
      <c r="B2805" s="11" t="s">
        <v>163</v>
      </c>
      <c r="C2805" s="52" t="s">
        <v>642</v>
      </c>
      <c r="D2805" s="13">
        <v>15632</v>
      </c>
      <c r="E2805" s="13"/>
      <c r="F2805" s="16"/>
    </row>
    <row r="2806" spans="1:6" x14ac:dyDescent="0.3">
      <c r="A2806" s="65" t="s">
        <v>636</v>
      </c>
      <c r="B2806" s="11" t="s">
        <v>163</v>
      </c>
      <c r="C2806" s="52" t="s">
        <v>643</v>
      </c>
      <c r="D2806" s="13">
        <v>34679</v>
      </c>
      <c r="E2806" s="13"/>
      <c r="F2806" s="16"/>
    </row>
    <row r="2807" spans="1:6" x14ac:dyDescent="0.3">
      <c r="A2807" s="65" t="s">
        <v>636</v>
      </c>
      <c r="B2807" s="11" t="s">
        <v>163</v>
      </c>
      <c r="C2807" s="52" t="s">
        <v>644</v>
      </c>
      <c r="D2807" s="13">
        <v>7565</v>
      </c>
      <c r="E2807" s="13"/>
      <c r="F2807" s="16"/>
    </row>
    <row r="2808" spans="1:6" x14ac:dyDescent="0.3">
      <c r="A2808" s="65" t="s">
        <v>637</v>
      </c>
      <c r="B2808" s="11" t="s">
        <v>163</v>
      </c>
      <c r="C2808" s="52" t="s">
        <v>109</v>
      </c>
      <c r="D2808" s="13">
        <v>18960</v>
      </c>
      <c r="E2808" s="13"/>
      <c r="F2808" s="16"/>
    </row>
    <row r="2809" spans="1:6" x14ac:dyDescent="0.3">
      <c r="A2809" s="65" t="s">
        <v>638</v>
      </c>
      <c r="B2809" s="11" t="s">
        <v>163</v>
      </c>
      <c r="C2809" s="52" t="s">
        <v>165</v>
      </c>
      <c r="D2809" s="13">
        <v>40950</v>
      </c>
      <c r="E2809" s="13"/>
      <c r="F2809" s="16"/>
    </row>
    <row r="2810" spans="1:6" x14ac:dyDescent="0.3">
      <c r="A2810" s="65" t="s">
        <v>638</v>
      </c>
      <c r="B2810" s="11" t="s">
        <v>163</v>
      </c>
      <c r="C2810" s="52" t="s">
        <v>645</v>
      </c>
      <c r="D2810" s="13">
        <v>4922</v>
      </c>
      <c r="E2810" s="13"/>
      <c r="F2810" s="16"/>
    </row>
    <row r="2811" spans="1:6" ht="11.25" customHeight="1" x14ac:dyDescent="0.3">
      <c r="A2811" s="65" t="s">
        <v>639</v>
      </c>
      <c r="B2811" s="11" t="s">
        <v>163</v>
      </c>
      <c r="C2811" s="52" t="s">
        <v>646</v>
      </c>
      <c r="D2811" s="13">
        <v>42525</v>
      </c>
      <c r="E2811" s="13"/>
      <c r="F2811" s="16"/>
    </row>
    <row r="2812" spans="1:6" x14ac:dyDescent="0.3">
      <c r="A2812" s="65" t="s">
        <v>639</v>
      </c>
      <c r="B2812" s="11" t="s">
        <v>163</v>
      </c>
      <c r="C2812" s="52" t="s">
        <v>647</v>
      </c>
      <c r="D2812" s="13">
        <v>1220</v>
      </c>
      <c r="E2812" s="13"/>
      <c r="F2812" s="16"/>
    </row>
    <row r="2813" spans="1:6" x14ac:dyDescent="0.3">
      <c r="A2813" s="65" t="s">
        <v>640</v>
      </c>
      <c r="B2813" s="11" t="s">
        <v>163</v>
      </c>
      <c r="C2813" s="52" t="s">
        <v>648</v>
      </c>
      <c r="D2813" s="13">
        <v>14175</v>
      </c>
      <c r="E2813" s="13"/>
      <c r="F2813" s="16"/>
    </row>
    <row r="2814" spans="1:6" x14ac:dyDescent="0.3">
      <c r="A2814" s="65" t="s">
        <v>641</v>
      </c>
      <c r="B2814" s="11" t="s">
        <v>163</v>
      </c>
      <c r="C2814" s="52" t="s">
        <v>650</v>
      </c>
      <c r="D2814" s="13">
        <v>7875</v>
      </c>
      <c r="E2814" s="13"/>
      <c r="F2814" s="16"/>
    </row>
    <row r="2815" spans="1:6" x14ac:dyDescent="0.3">
      <c r="A2815" s="65" t="s">
        <v>641</v>
      </c>
      <c r="B2815" s="11" t="s">
        <v>163</v>
      </c>
      <c r="C2815" s="52" t="s">
        <v>120</v>
      </c>
      <c r="D2815" s="13">
        <v>1230</v>
      </c>
      <c r="E2815" s="13"/>
      <c r="F2815" s="16"/>
    </row>
    <row r="2816" spans="1:6" x14ac:dyDescent="0.3">
      <c r="A2816" s="65" t="s">
        <v>637</v>
      </c>
      <c r="B2816" s="11" t="s">
        <v>163</v>
      </c>
      <c r="C2816" s="52" t="s">
        <v>438</v>
      </c>
      <c r="D2816" s="13">
        <v>11025</v>
      </c>
      <c r="E2816" s="13"/>
      <c r="F2816" s="16"/>
    </row>
    <row r="2817" spans="1:6" x14ac:dyDescent="0.3">
      <c r="A2817" s="65" t="s">
        <v>637</v>
      </c>
      <c r="B2817" s="11" t="s">
        <v>163</v>
      </c>
      <c r="C2817" s="52" t="s">
        <v>651</v>
      </c>
      <c r="D2817" s="13">
        <v>230</v>
      </c>
      <c r="E2817" s="13"/>
      <c r="F2817" s="16"/>
    </row>
    <row r="2818" spans="1:6" x14ac:dyDescent="0.3">
      <c r="A2818" s="65" t="s">
        <v>638</v>
      </c>
      <c r="B2818" s="11" t="s">
        <v>163</v>
      </c>
      <c r="C2818" s="52" t="s">
        <v>440</v>
      </c>
      <c r="D2818" s="13">
        <v>18900</v>
      </c>
      <c r="E2818" s="13"/>
      <c r="F2818" s="16"/>
    </row>
    <row r="2819" spans="1:6" x14ac:dyDescent="0.3">
      <c r="A2819" s="65" t="s">
        <v>638</v>
      </c>
      <c r="B2819" s="11" t="s">
        <v>163</v>
      </c>
      <c r="C2819" s="52" t="s">
        <v>467</v>
      </c>
      <c r="D2819" s="13">
        <v>7201</v>
      </c>
      <c r="E2819" s="13"/>
      <c r="F2819" s="16"/>
    </row>
    <row r="2820" spans="1:6" x14ac:dyDescent="0.3">
      <c r="A2820" s="65" t="s">
        <v>639</v>
      </c>
      <c r="B2820" s="11" t="s">
        <v>163</v>
      </c>
      <c r="C2820" s="52" t="s">
        <v>443</v>
      </c>
      <c r="D2820" s="13">
        <v>22050</v>
      </c>
      <c r="E2820" s="13"/>
      <c r="F2820" s="16"/>
    </row>
    <row r="2821" spans="1:6" x14ac:dyDescent="0.3">
      <c r="A2821" s="65" t="s">
        <v>639</v>
      </c>
      <c r="B2821" s="11" t="s">
        <v>163</v>
      </c>
      <c r="C2821" s="52" t="s">
        <v>436</v>
      </c>
      <c r="D2821" s="13">
        <v>575</v>
      </c>
      <c r="E2821" s="13"/>
      <c r="F2821" s="16"/>
    </row>
    <row r="2822" spans="1:6" x14ac:dyDescent="0.3">
      <c r="A2822" s="65" t="s">
        <v>640</v>
      </c>
      <c r="B2822" s="11" t="s">
        <v>163</v>
      </c>
      <c r="C2822" s="52" t="s">
        <v>442</v>
      </c>
      <c r="D2822" s="13">
        <v>4725</v>
      </c>
      <c r="E2822" s="13"/>
      <c r="F2822" s="16"/>
    </row>
    <row r="2823" spans="1:6" x14ac:dyDescent="0.3">
      <c r="A2823" s="65" t="s">
        <v>640</v>
      </c>
      <c r="B2823" s="11" t="s">
        <v>163</v>
      </c>
      <c r="C2823" s="52" t="s">
        <v>444</v>
      </c>
      <c r="D2823" s="13">
        <v>4345</v>
      </c>
      <c r="E2823" s="13"/>
      <c r="F2823" s="16"/>
    </row>
    <row r="2824" spans="1:6" x14ac:dyDescent="0.3">
      <c r="A2824" s="65" t="s">
        <v>641</v>
      </c>
      <c r="B2824" s="11" t="s">
        <v>163</v>
      </c>
      <c r="C2824" s="52" t="s">
        <v>458</v>
      </c>
      <c r="D2824" s="13">
        <v>1575</v>
      </c>
      <c r="E2824" s="13"/>
      <c r="F2824" s="16"/>
    </row>
    <row r="2825" spans="1:6" x14ac:dyDescent="0.3">
      <c r="A2825" s="65" t="s">
        <v>641</v>
      </c>
      <c r="B2825" s="11" t="s">
        <v>163</v>
      </c>
      <c r="C2825" s="52" t="s">
        <v>446</v>
      </c>
      <c r="D2825" s="13">
        <v>10819</v>
      </c>
      <c r="E2825" s="13"/>
      <c r="F2825" s="16"/>
    </row>
    <row r="2826" spans="1:6" x14ac:dyDescent="0.3">
      <c r="A2826" s="299" t="s">
        <v>635</v>
      </c>
      <c r="B2826" s="71" t="s">
        <v>167</v>
      </c>
      <c r="C2826" s="52" t="s">
        <v>642</v>
      </c>
      <c r="D2826" s="13">
        <v>13.54</v>
      </c>
      <c r="E2826" s="13"/>
      <c r="F2826" s="16"/>
    </row>
    <row r="2827" spans="1:6" x14ac:dyDescent="0.3">
      <c r="A2827" s="299" t="s">
        <v>641</v>
      </c>
      <c r="B2827" s="71" t="s">
        <v>167</v>
      </c>
      <c r="C2827" s="52" t="s">
        <v>652</v>
      </c>
      <c r="D2827" s="13">
        <v>180.26</v>
      </c>
      <c r="E2827" s="13"/>
      <c r="F2827" s="16"/>
    </row>
    <row r="2828" spans="1:6" ht="15" thickBot="1" x14ac:dyDescent="0.35">
      <c r="A2828" s="70"/>
      <c r="B2828" s="170"/>
      <c r="C2828" s="18"/>
      <c r="D2828" s="13"/>
      <c r="E2828" s="13"/>
      <c r="F2828" s="16"/>
    </row>
    <row r="2829" spans="1:6" ht="15.6" thickTop="1" thickBot="1" x14ac:dyDescent="0.35">
      <c r="A2829" s="29"/>
      <c r="B2829" s="30"/>
      <c r="C2829" s="103"/>
      <c r="D2829" s="20">
        <f>SUM(D2795:D2828)</f>
        <v>490345.8</v>
      </c>
      <c r="E2829" s="20">
        <f>SUM(E2795:E2828)</f>
        <v>0</v>
      </c>
      <c r="F2829" s="21">
        <f>SUM(D2829-E2829)</f>
        <v>490345.8</v>
      </c>
    </row>
    <row r="2830" spans="1:6" ht="15" thickTop="1" x14ac:dyDescent="0.3">
      <c r="D2830" s="34"/>
      <c r="E2830" s="34"/>
      <c r="F2830" s="34"/>
    </row>
    <row r="2831" spans="1:6" x14ac:dyDescent="0.3">
      <c r="D2831" s="34"/>
      <c r="E2831" s="34"/>
      <c r="F2831" s="34"/>
    </row>
    <row r="2832" spans="1:6" x14ac:dyDescent="0.3">
      <c r="D2832" s="34"/>
      <c r="E2832" s="34"/>
      <c r="F2832" s="34"/>
    </row>
    <row r="2833" spans="4:6" x14ac:dyDescent="0.3">
      <c r="D2833" s="34"/>
      <c r="E2833" s="34"/>
      <c r="F2833" s="34"/>
    </row>
    <row r="2834" spans="4:6" x14ac:dyDescent="0.3">
      <c r="D2834" s="34"/>
      <c r="E2834" s="34"/>
      <c r="F2834" s="34"/>
    </row>
    <row r="2835" spans="4:6" x14ac:dyDescent="0.3">
      <c r="D2835" s="34"/>
      <c r="E2835" s="34"/>
      <c r="F2835" s="34"/>
    </row>
    <row r="2836" spans="4:6" x14ac:dyDescent="0.3">
      <c r="D2836" s="34"/>
      <c r="E2836" s="34"/>
      <c r="F2836" s="34"/>
    </row>
    <row r="2837" spans="4:6" x14ac:dyDescent="0.3">
      <c r="D2837" s="34"/>
      <c r="E2837" s="34"/>
      <c r="F2837" s="34"/>
    </row>
    <row r="2838" spans="4:6" x14ac:dyDescent="0.3">
      <c r="D2838" s="34"/>
      <c r="E2838" s="34"/>
      <c r="F2838" s="34"/>
    </row>
    <row r="2839" spans="4:6" x14ac:dyDescent="0.3">
      <c r="D2839" s="34"/>
      <c r="E2839" s="34"/>
      <c r="F2839" s="34"/>
    </row>
    <row r="2840" spans="4:6" x14ac:dyDescent="0.3">
      <c r="D2840" s="34"/>
      <c r="E2840" s="34"/>
      <c r="F2840" s="34"/>
    </row>
    <row r="2841" spans="4:6" x14ac:dyDescent="0.3">
      <c r="D2841" s="34"/>
      <c r="E2841" s="34"/>
      <c r="F2841" s="34"/>
    </row>
    <row r="2842" spans="4:6" x14ac:dyDescent="0.3">
      <c r="D2842" s="34"/>
      <c r="E2842" s="34"/>
      <c r="F2842" s="34"/>
    </row>
    <row r="2843" spans="4:6" x14ac:dyDescent="0.3">
      <c r="D2843" s="34"/>
      <c r="E2843" s="34"/>
      <c r="F2843" s="34"/>
    </row>
    <row r="2844" spans="4:6" x14ac:dyDescent="0.3">
      <c r="D2844" s="34"/>
      <c r="E2844" s="34"/>
      <c r="F2844" s="34"/>
    </row>
    <row r="2845" spans="4:6" x14ac:dyDescent="0.3">
      <c r="D2845" s="34"/>
      <c r="E2845" s="34"/>
      <c r="F2845" s="34"/>
    </row>
    <row r="2846" spans="4:6" x14ac:dyDescent="0.3">
      <c r="D2846" s="34"/>
      <c r="E2846" s="34"/>
      <c r="F2846" s="34"/>
    </row>
    <row r="2847" spans="4:6" x14ac:dyDescent="0.3">
      <c r="D2847" s="34"/>
      <c r="E2847" s="34"/>
      <c r="F2847" s="34"/>
    </row>
    <row r="2848" spans="4:6" x14ac:dyDescent="0.3">
      <c r="D2848" s="34"/>
      <c r="E2848" s="34"/>
      <c r="F2848" s="34"/>
    </row>
    <row r="2849" spans="1:6" x14ac:dyDescent="0.3">
      <c r="D2849" s="34"/>
      <c r="E2849" s="34"/>
      <c r="F2849" s="34"/>
    </row>
    <row r="2850" spans="1:6" ht="15.75" customHeight="1" x14ac:dyDescent="0.3">
      <c r="A2850" s="335" t="s">
        <v>332</v>
      </c>
      <c r="B2850" s="336"/>
      <c r="C2850" s="336"/>
      <c r="D2850" s="336"/>
      <c r="E2850" s="336"/>
      <c r="F2850" s="336"/>
    </row>
    <row r="2851" spans="1:6" ht="18" customHeight="1" x14ac:dyDescent="0.3">
      <c r="A2851" s="336"/>
      <c r="B2851" s="336"/>
      <c r="C2851" s="336"/>
      <c r="D2851" s="336"/>
      <c r="E2851" s="336"/>
      <c r="F2851" s="336"/>
    </row>
    <row r="2852" spans="1:6" ht="15.75" customHeight="1" x14ac:dyDescent="0.3">
      <c r="A2852" s="336"/>
      <c r="B2852" s="336"/>
      <c r="C2852" s="336"/>
      <c r="D2852" s="336"/>
      <c r="E2852" s="336"/>
      <c r="F2852" s="336"/>
    </row>
    <row r="2853" spans="1:6" ht="15.75" customHeight="1" x14ac:dyDescent="0.3">
      <c r="A2853" s="336"/>
      <c r="B2853" s="336"/>
      <c r="C2853" s="336"/>
      <c r="D2853" s="336"/>
      <c r="E2853" s="336"/>
      <c r="F2853" s="336"/>
    </row>
    <row r="2854" spans="1:6" x14ac:dyDescent="0.3">
      <c r="A2854" s="336"/>
      <c r="B2854" s="336"/>
      <c r="C2854" s="336"/>
      <c r="D2854" s="336"/>
      <c r="E2854" s="336"/>
      <c r="F2854" s="336"/>
    </row>
    <row r="2855" spans="1:6" x14ac:dyDescent="0.3">
      <c r="A2855" s="336"/>
      <c r="B2855" s="336"/>
      <c r="C2855" s="336"/>
      <c r="D2855" s="336"/>
      <c r="E2855" s="336"/>
      <c r="F2855" s="336"/>
    </row>
    <row r="2856" spans="1:6" x14ac:dyDescent="0.3">
      <c r="A2856" s="5" t="s">
        <v>653</v>
      </c>
    </row>
    <row r="2857" spans="1:6" ht="15" thickBot="1" x14ac:dyDescent="0.35">
      <c r="C2857" s="87"/>
      <c r="D2857" s="171"/>
      <c r="E2857" s="171"/>
      <c r="F2857" s="172"/>
    </row>
    <row r="2858" spans="1:6" ht="15" thickTop="1" x14ac:dyDescent="0.3">
      <c r="A2858" s="173" t="s">
        <v>1</v>
      </c>
      <c r="B2858" s="174" t="s">
        <v>2</v>
      </c>
      <c r="C2858" s="174" t="s">
        <v>62</v>
      </c>
      <c r="D2858" s="175" t="s">
        <v>4</v>
      </c>
      <c r="E2858" s="175" t="s">
        <v>5</v>
      </c>
      <c r="F2858" s="176" t="s">
        <v>6</v>
      </c>
    </row>
    <row r="2859" spans="1:6" x14ac:dyDescent="0.3">
      <c r="A2859" s="44" t="s">
        <v>400</v>
      </c>
      <c r="B2859" s="40" t="s">
        <v>99</v>
      </c>
      <c r="C2859" s="45" t="s">
        <v>114</v>
      </c>
      <c r="D2859" s="26">
        <v>394381.65</v>
      </c>
      <c r="E2859" s="26"/>
      <c r="F2859" s="42"/>
    </row>
    <row r="2860" spans="1:6" x14ac:dyDescent="0.3">
      <c r="A2860" s="177">
        <v>44713</v>
      </c>
      <c r="B2860" s="40" t="s">
        <v>167</v>
      </c>
      <c r="C2860" s="41" t="s">
        <v>642</v>
      </c>
      <c r="D2860" s="26"/>
      <c r="E2860" s="26">
        <v>13.54</v>
      </c>
      <c r="F2860" s="42"/>
    </row>
    <row r="2861" spans="1:6" x14ac:dyDescent="0.3">
      <c r="A2861" s="177">
        <v>44713</v>
      </c>
      <c r="B2861" s="40" t="s">
        <v>167</v>
      </c>
      <c r="C2861" s="41" t="s">
        <v>642</v>
      </c>
      <c r="D2861" s="26">
        <v>135.29</v>
      </c>
      <c r="E2861" s="26"/>
      <c r="F2861" s="42"/>
    </row>
    <row r="2862" spans="1:6" x14ac:dyDescent="0.3">
      <c r="A2862" s="177">
        <v>44896</v>
      </c>
      <c r="B2862" s="40" t="s">
        <v>167</v>
      </c>
      <c r="C2862" s="41" t="s">
        <v>652</v>
      </c>
      <c r="D2862" s="26"/>
      <c r="E2862" s="26">
        <v>180.26</v>
      </c>
      <c r="F2862" s="42"/>
    </row>
    <row r="2863" spans="1:6" x14ac:dyDescent="0.3">
      <c r="A2863" s="177">
        <v>44896</v>
      </c>
      <c r="B2863" s="40" t="s">
        <v>167</v>
      </c>
      <c r="C2863" s="41" t="s">
        <v>652</v>
      </c>
      <c r="D2863" s="26">
        <v>100.84</v>
      </c>
      <c r="E2863" s="26"/>
      <c r="F2863" s="42"/>
    </row>
    <row r="2864" spans="1:6" x14ac:dyDescent="0.3">
      <c r="A2864" s="44"/>
      <c r="B2864" s="40"/>
      <c r="C2864" s="45"/>
      <c r="D2864" s="26"/>
      <c r="E2864" s="26"/>
      <c r="F2864" s="42"/>
    </row>
    <row r="2865" spans="1:6" x14ac:dyDescent="0.3">
      <c r="A2865" s="44"/>
      <c r="B2865" s="40"/>
      <c r="C2865" s="45"/>
      <c r="D2865" s="26"/>
      <c r="E2865" s="26"/>
      <c r="F2865" s="42"/>
    </row>
    <row r="2866" spans="1:6" ht="15" thickBot="1" x14ac:dyDescent="0.35">
      <c r="A2866" s="178"/>
      <c r="B2866" s="46"/>
      <c r="C2866" s="179"/>
      <c r="D2866" s="47">
        <f>SUM(D2859:D2865)</f>
        <v>394617.78</v>
      </c>
      <c r="E2866" s="47">
        <f>SUM(E2859:E2865)</f>
        <v>193.79999999999998</v>
      </c>
      <c r="F2866" s="48">
        <f>SUM(D2866-E2866)</f>
        <v>394423.98000000004</v>
      </c>
    </row>
    <row r="2867" spans="1:6" ht="15" thickTop="1" x14ac:dyDescent="0.3"/>
    <row r="2914" spans="1:6" x14ac:dyDescent="0.3">
      <c r="A2914" s="335" t="s">
        <v>333</v>
      </c>
      <c r="B2914" s="336"/>
      <c r="C2914" s="336"/>
      <c r="D2914" s="336"/>
      <c r="E2914" s="336"/>
      <c r="F2914" s="336"/>
    </row>
    <row r="2915" spans="1:6" x14ac:dyDescent="0.3">
      <c r="A2915" s="336"/>
      <c r="B2915" s="336"/>
      <c r="C2915" s="336"/>
      <c r="D2915" s="336"/>
      <c r="E2915" s="336"/>
      <c r="F2915" s="336"/>
    </row>
    <row r="2916" spans="1:6" x14ac:dyDescent="0.3">
      <c r="A2916" s="336"/>
      <c r="B2916" s="336"/>
      <c r="C2916" s="336"/>
      <c r="D2916" s="336"/>
      <c r="E2916" s="336"/>
      <c r="F2916" s="336"/>
    </row>
    <row r="2917" spans="1:6" x14ac:dyDescent="0.3">
      <c r="A2917" s="336"/>
      <c r="B2917" s="336"/>
      <c r="C2917" s="336"/>
      <c r="D2917" s="336"/>
      <c r="E2917" s="336"/>
      <c r="F2917" s="336"/>
    </row>
    <row r="2918" spans="1:6" x14ac:dyDescent="0.3">
      <c r="A2918" s="336"/>
      <c r="B2918" s="336"/>
      <c r="C2918" s="336"/>
      <c r="D2918" s="336"/>
      <c r="E2918" s="336"/>
      <c r="F2918" s="336"/>
    </row>
    <row r="2919" spans="1:6" x14ac:dyDescent="0.3">
      <c r="A2919" s="336"/>
      <c r="B2919" s="336"/>
      <c r="C2919" s="336"/>
      <c r="D2919" s="336"/>
      <c r="E2919" s="336"/>
      <c r="F2919" s="336"/>
    </row>
    <row r="2921" spans="1:6" ht="15" thickBot="1" x14ac:dyDescent="0.35">
      <c r="A2921" s="5" t="s">
        <v>685</v>
      </c>
    </row>
    <row r="2922" spans="1:6" ht="15.6" thickTop="1" thickBot="1" x14ac:dyDescent="0.35">
      <c r="A2922" s="180" t="s">
        <v>1</v>
      </c>
      <c r="B2922" s="181" t="s">
        <v>2</v>
      </c>
      <c r="C2922" s="181" t="s">
        <v>62</v>
      </c>
      <c r="D2922" s="182" t="s">
        <v>4</v>
      </c>
      <c r="E2922" s="182" t="s">
        <v>5</v>
      </c>
      <c r="F2922" s="183" t="s">
        <v>6</v>
      </c>
    </row>
    <row r="2923" spans="1:6" ht="15" thickTop="1" x14ac:dyDescent="0.3">
      <c r="A2923" s="184">
        <v>44713</v>
      </c>
      <c r="B2923" s="114" t="s">
        <v>167</v>
      </c>
      <c r="C2923" s="165" t="s">
        <v>642</v>
      </c>
      <c r="D2923" s="98"/>
      <c r="E2923" s="13">
        <v>135.29</v>
      </c>
      <c r="F2923" s="113"/>
    </row>
    <row r="2924" spans="1:6" x14ac:dyDescent="0.3">
      <c r="A2924" s="184">
        <v>44896</v>
      </c>
      <c r="B2924" s="114" t="s">
        <v>167</v>
      </c>
      <c r="C2924" s="165" t="s">
        <v>652</v>
      </c>
      <c r="E2924" s="13">
        <v>100.84</v>
      </c>
      <c r="F2924" s="16"/>
    </row>
    <row r="2925" spans="1:6" x14ac:dyDescent="0.3">
      <c r="A2925" s="184">
        <v>44896</v>
      </c>
      <c r="B2925" s="114" t="s">
        <v>163</v>
      </c>
      <c r="C2925" s="18" t="s">
        <v>654</v>
      </c>
      <c r="D2925" s="13"/>
      <c r="E2925" s="13">
        <v>54781</v>
      </c>
      <c r="F2925" s="16"/>
    </row>
    <row r="2926" spans="1:6" x14ac:dyDescent="0.3">
      <c r="A2926" s="35"/>
      <c r="B2926" s="185"/>
      <c r="C2926" s="18"/>
      <c r="D2926" s="13"/>
      <c r="E2926" s="13"/>
      <c r="F2926" s="16"/>
    </row>
    <row r="2927" spans="1:6" ht="15" thickBot="1" x14ac:dyDescent="0.35">
      <c r="A2927" s="70"/>
      <c r="B2927" s="170"/>
      <c r="C2927" s="18"/>
      <c r="D2927" s="13"/>
      <c r="E2927" s="13"/>
      <c r="F2927" s="16"/>
    </row>
    <row r="2928" spans="1:6" ht="15.6" thickTop="1" thickBot="1" x14ac:dyDescent="0.35">
      <c r="A2928" s="29"/>
      <c r="B2928" s="30"/>
      <c r="C2928" s="103"/>
      <c r="D2928" s="20">
        <f>SUM(D2923:D2927)</f>
        <v>0</v>
      </c>
      <c r="E2928" s="20">
        <f>SUM(E2923:E2927)</f>
        <v>55017.13</v>
      </c>
      <c r="F2928" s="21">
        <f>SUM(D2928-E2928)</f>
        <v>-55017.13</v>
      </c>
    </row>
    <row r="2929" spans="1:2" ht="15" thickTop="1" x14ac:dyDescent="0.3">
      <c r="A2929" s="90"/>
      <c r="B2929" s="162"/>
    </row>
    <row r="2978" spans="1:6" x14ac:dyDescent="0.3">
      <c r="A2978" s="335" t="s">
        <v>334</v>
      </c>
      <c r="B2978" s="336"/>
      <c r="C2978" s="336"/>
      <c r="D2978" s="336"/>
      <c r="E2978" s="336"/>
      <c r="F2978" s="336"/>
    </row>
    <row r="2979" spans="1:6" x14ac:dyDescent="0.3">
      <c r="A2979" s="336"/>
      <c r="B2979" s="336"/>
      <c r="C2979" s="336"/>
      <c r="D2979" s="336"/>
      <c r="E2979" s="336"/>
      <c r="F2979" s="336"/>
    </row>
    <row r="2980" spans="1:6" x14ac:dyDescent="0.3">
      <c r="A2980" s="336"/>
      <c r="B2980" s="336"/>
      <c r="C2980" s="336"/>
      <c r="D2980" s="336"/>
      <c r="E2980" s="336"/>
      <c r="F2980" s="336"/>
    </row>
    <row r="2981" spans="1:6" x14ac:dyDescent="0.3">
      <c r="A2981" s="336"/>
      <c r="B2981" s="336"/>
      <c r="C2981" s="336"/>
      <c r="D2981" s="336"/>
      <c r="E2981" s="336"/>
      <c r="F2981" s="336"/>
    </row>
    <row r="2982" spans="1:6" x14ac:dyDescent="0.3">
      <c r="A2982" s="336"/>
      <c r="B2982" s="336"/>
      <c r="C2982" s="336"/>
      <c r="D2982" s="336"/>
      <c r="E2982" s="336"/>
      <c r="F2982" s="336"/>
    </row>
    <row r="2983" spans="1:6" x14ac:dyDescent="0.3">
      <c r="A2983" s="336"/>
      <c r="B2983" s="336"/>
      <c r="C2983" s="336"/>
      <c r="D2983" s="336"/>
      <c r="E2983" s="336"/>
      <c r="F2983" s="336"/>
    </row>
    <row r="2984" spans="1:6" ht="15" thickBot="1" x14ac:dyDescent="0.35">
      <c r="A2984" s="1" t="s">
        <v>169</v>
      </c>
    </row>
    <row r="2985" spans="1:6" ht="15.6" thickTop="1" thickBot="1" x14ac:dyDescent="0.35">
      <c r="A2985" s="22" t="s">
        <v>1</v>
      </c>
      <c r="B2985" s="68" t="s">
        <v>2</v>
      </c>
      <c r="C2985" s="68" t="s">
        <v>62</v>
      </c>
      <c r="D2985" s="8" t="s">
        <v>4</v>
      </c>
      <c r="E2985" s="8" t="s">
        <v>5</v>
      </c>
      <c r="F2985" s="9" t="s">
        <v>6</v>
      </c>
    </row>
    <row r="2986" spans="1:6" ht="15.6" thickTop="1" thickBot="1" x14ac:dyDescent="0.35">
      <c r="A2986" s="62" t="s">
        <v>400</v>
      </c>
      <c r="B2986" s="63" t="s">
        <v>99</v>
      </c>
      <c r="C2986" s="50" t="s">
        <v>114</v>
      </c>
      <c r="D2986" s="14"/>
      <c r="E2986" s="14">
        <v>24954140.27</v>
      </c>
      <c r="F2986" s="15"/>
    </row>
    <row r="2987" spans="1:6" ht="15" thickTop="1" x14ac:dyDescent="0.3">
      <c r="A2987" s="62"/>
      <c r="B2987" s="63"/>
      <c r="C2987" s="18"/>
      <c r="D2987" s="13"/>
      <c r="E2987" s="13"/>
      <c r="F2987" s="16"/>
    </row>
    <row r="2988" spans="1:6" x14ac:dyDescent="0.3">
      <c r="A2988" s="17"/>
      <c r="B2988" s="11"/>
      <c r="C2988" s="18"/>
      <c r="D2988" s="13"/>
      <c r="E2988" s="13"/>
      <c r="F2988" s="16"/>
    </row>
    <row r="2989" spans="1:6" x14ac:dyDescent="0.3">
      <c r="A2989" s="17"/>
      <c r="B2989" s="11"/>
      <c r="C2989" s="18"/>
      <c r="D2989" s="13"/>
      <c r="E2989" s="13"/>
      <c r="F2989" s="16"/>
    </row>
    <row r="2990" spans="1:6" ht="15" thickBot="1" x14ac:dyDescent="0.35">
      <c r="A2990" s="17"/>
      <c r="B2990" s="11"/>
      <c r="C2990" s="18"/>
      <c r="D2990" s="13"/>
      <c r="E2990" s="13"/>
      <c r="F2990" s="16"/>
    </row>
    <row r="2991" spans="1:6" ht="15.6" thickTop="1" thickBot="1" x14ac:dyDescent="0.35">
      <c r="A2991" s="17"/>
      <c r="B2991" s="11"/>
      <c r="C2991" s="7"/>
      <c r="D2991" s="20">
        <f>SUM(D2986:D2990)</f>
        <v>0</v>
      </c>
      <c r="E2991" s="20">
        <f>SUM(E2986:E2990)</f>
        <v>24954140.27</v>
      </c>
      <c r="F2991" s="21">
        <f>SUM(D2991-E2991)</f>
        <v>-24954140.27</v>
      </c>
    </row>
    <row r="2992" spans="1:6" ht="15" thickTop="1" x14ac:dyDescent="0.3">
      <c r="A2992" s="90"/>
      <c r="B2992" s="162"/>
    </row>
    <row r="3042" spans="1:6" x14ac:dyDescent="0.3">
      <c r="A3042" s="335" t="s">
        <v>335</v>
      </c>
      <c r="B3042" s="336"/>
      <c r="C3042" s="336"/>
      <c r="D3042" s="336"/>
      <c r="E3042" s="336"/>
      <c r="F3042" s="336"/>
    </row>
    <row r="3043" spans="1:6" x14ac:dyDescent="0.3">
      <c r="A3043" s="336"/>
      <c r="B3043" s="336"/>
      <c r="C3043" s="336"/>
      <c r="D3043" s="336"/>
      <c r="E3043" s="336"/>
      <c r="F3043" s="336"/>
    </row>
    <row r="3044" spans="1:6" x14ac:dyDescent="0.3">
      <c r="A3044" s="336"/>
      <c r="B3044" s="336"/>
      <c r="C3044" s="336"/>
      <c r="D3044" s="336"/>
      <c r="E3044" s="336"/>
      <c r="F3044" s="336"/>
    </row>
    <row r="3045" spans="1:6" x14ac:dyDescent="0.3">
      <c r="A3045" s="336"/>
      <c r="B3045" s="336"/>
      <c r="C3045" s="336"/>
      <c r="D3045" s="336"/>
      <c r="E3045" s="336"/>
      <c r="F3045" s="336"/>
    </row>
    <row r="3046" spans="1:6" x14ac:dyDescent="0.3">
      <c r="A3046" s="336"/>
      <c r="B3046" s="336"/>
      <c r="C3046" s="336"/>
      <c r="D3046" s="336"/>
      <c r="E3046" s="336"/>
      <c r="F3046" s="336"/>
    </row>
    <row r="3047" spans="1:6" x14ac:dyDescent="0.3">
      <c r="A3047" s="336"/>
      <c r="B3047" s="336"/>
      <c r="C3047" s="336"/>
      <c r="D3047" s="336"/>
      <c r="E3047" s="336"/>
      <c r="F3047" s="336"/>
    </row>
    <row r="3048" spans="1:6" ht="15" thickBot="1" x14ac:dyDescent="0.35">
      <c r="A3048" s="1" t="s">
        <v>655</v>
      </c>
    </row>
    <row r="3049" spans="1:6" ht="15.6" thickTop="1" thickBot="1" x14ac:dyDescent="0.35">
      <c r="A3049" s="22" t="s">
        <v>1</v>
      </c>
      <c r="B3049" s="68" t="s">
        <v>2</v>
      </c>
      <c r="C3049" s="68" t="s">
        <v>62</v>
      </c>
      <c r="D3049" s="8" t="s">
        <v>4</v>
      </c>
      <c r="E3049" s="8" t="s">
        <v>5</v>
      </c>
      <c r="F3049" s="9" t="s">
        <v>6</v>
      </c>
    </row>
    <row r="3050" spans="1:6" ht="15" thickTop="1" x14ac:dyDescent="0.3">
      <c r="A3050" s="10" t="s">
        <v>658</v>
      </c>
      <c r="B3050" s="11" t="s">
        <v>628</v>
      </c>
      <c r="C3050" s="18" t="s">
        <v>105</v>
      </c>
      <c r="D3050" s="13"/>
      <c r="E3050" s="13">
        <v>43742189</v>
      </c>
      <c r="F3050" s="16"/>
    </row>
    <row r="3051" spans="1:6" ht="12.75" customHeight="1" x14ac:dyDescent="0.3">
      <c r="A3051" s="35" t="s">
        <v>658</v>
      </c>
      <c r="B3051" s="11" t="s">
        <v>629</v>
      </c>
      <c r="C3051" s="18" t="s">
        <v>96</v>
      </c>
      <c r="D3051" s="13">
        <v>147094134</v>
      </c>
      <c r="F3051" s="16"/>
    </row>
    <row r="3052" spans="1:6" ht="12.75" customHeight="1" x14ac:dyDescent="0.3">
      <c r="A3052" s="35" t="s">
        <v>659</v>
      </c>
      <c r="B3052" s="11" t="s">
        <v>628</v>
      </c>
      <c r="C3052" s="18" t="s">
        <v>660</v>
      </c>
      <c r="D3052" s="13"/>
      <c r="E3052" s="13">
        <v>167626433</v>
      </c>
      <c r="F3052" s="16"/>
    </row>
    <row r="3053" spans="1:6" x14ac:dyDescent="0.3">
      <c r="A3053" s="35" t="s">
        <v>659</v>
      </c>
      <c r="B3053" s="11" t="s">
        <v>629</v>
      </c>
      <c r="C3053" s="18" t="s">
        <v>661</v>
      </c>
      <c r="D3053" s="13">
        <v>428715199</v>
      </c>
      <c r="E3053" s="13"/>
      <c r="F3053" s="16"/>
    </row>
    <row r="3054" spans="1:6" x14ac:dyDescent="0.3">
      <c r="A3054" s="17" t="s">
        <v>662</v>
      </c>
      <c r="B3054" s="11" t="s">
        <v>628</v>
      </c>
      <c r="C3054" s="18" t="s">
        <v>663</v>
      </c>
      <c r="D3054" s="13"/>
      <c r="E3054" s="13">
        <v>253525336</v>
      </c>
      <c r="F3054" s="16"/>
    </row>
    <row r="3055" spans="1:6" x14ac:dyDescent="0.3">
      <c r="A3055" s="17" t="s">
        <v>662</v>
      </c>
      <c r="B3055" s="11" t="s">
        <v>629</v>
      </c>
      <c r="C3055" s="18" t="s">
        <v>631</v>
      </c>
      <c r="D3055" s="13">
        <v>78677227</v>
      </c>
      <c r="E3055" s="13"/>
      <c r="F3055" s="16"/>
    </row>
    <row r="3056" spans="1:6" x14ac:dyDescent="0.3">
      <c r="A3056" s="17" t="s">
        <v>664</v>
      </c>
      <c r="B3056" s="11" t="s">
        <v>628</v>
      </c>
      <c r="C3056" s="18" t="s">
        <v>107</v>
      </c>
      <c r="D3056" s="13"/>
      <c r="E3056" s="13">
        <v>134548239</v>
      </c>
      <c r="F3056" s="16"/>
    </row>
    <row r="3057" spans="1:6" x14ac:dyDescent="0.3">
      <c r="A3057" s="17" t="s">
        <v>664</v>
      </c>
      <c r="B3057" s="11" t="s">
        <v>665</v>
      </c>
      <c r="C3057" s="18" t="s">
        <v>160</v>
      </c>
      <c r="D3057" s="13">
        <v>160277491</v>
      </c>
      <c r="E3057" s="13"/>
      <c r="F3057" s="16"/>
    </row>
    <row r="3058" spans="1:6" x14ac:dyDescent="0.3">
      <c r="A3058" s="17" t="s">
        <v>666</v>
      </c>
      <c r="B3058" s="11" t="s">
        <v>667</v>
      </c>
      <c r="C3058" s="18" t="s">
        <v>668</v>
      </c>
      <c r="D3058" s="13"/>
      <c r="E3058" s="13">
        <v>777848</v>
      </c>
      <c r="F3058" s="16"/>
    </row>
    <row r="3059" spans="1:6" x14ac:dyDescent="0.3">
      <c r="A3059" s="17" t="s">
        <v>666</v>
      </c>
      <c r="B3059" s="11" t="s">
        <v>629</v>
      </c>
      <c r="C3059" s="18" t="s">
        <v>654</v>
      </c>
      <c r="D3059" s="13">
        <v>265329439</v>
      </c>
      <c r="E3059" s="13"/>
      <c r="F3059" s="16"/>
    </row>
    <row r="3060" spans="1:6" ht="15" thickBot="1" x14ac:dyDescent="0.35">
      <c r="A3060" s="70"/>
      <c r="B3060" s="71"/>
      <c r="C3060" s="136"/>
      <c r="D3060" s="73"/>
      <c r="E3060" s="73"/>
      <c r="F3060" s="74"/>
    </row>
    <row r="3061" spans="1:6" ht="15.6" thickTop="1" thickBot="1" x14ac:dyDescent="0.35">
      <c r="A3061" s="6"/>
      <c r="B3061" s="186"/>
      <c r="C3061" s="7"/>
      <c r="D3061" s="20">
        <f>SUM(D3050:D3060)</f>
        <v>1080093490</v>
      </c>
      <c r="E3061" s="20">
        <f>SUM(E3050:E3060)</f>
        <v>600220045</v>
      </c>
      <c r="F3061" s="21">
        <f>SUM(D3061-E3061)</f>
        <v>479873445</v>
      </c>
    </row>
    <row r="3062" spans="1:6" ht="15" thickTop="1" x14ac:dyDescent="0.3"/>
    <row r="3106" spans="1:6" x14ac:dyDescent="0.3">
      <c r="A3106" s="335" t="s">
        <v>336</v>
      </c>
      <c r="B3106" s="336"/>
      <c r="C3106" s="336"/>
      <c r="D3106" s="336"/>
      <c r="E3106" s="336"/>
      <c r="F3106" s="336"/>
    </row>
    <row r="3107" spans="1:6" x14ac:dyDescent="0.3">
      <c r="A3107" s="336"/>
      <c r="B3107" s="336"/>
      <c r="C3107" s="336"/>
      <c r="D3107" s="336"/>
      <c r="E3107" s="336"/>
      <c r="F3107" s="336"/>
    </row>
    <row r="3108" spans="1:6" ht="12.75" customHeight="1" x14ac:dyDescent="0.3">
      <c r="A3108" s="336"/>
      <c r="B3108" s="336"/>
      <c r="C3108" s="336"/>
      <c r="D3108" s="336"/>
      <c r="E3108" s="336"/>
      <c r="F3108" s="336"/>
    </row>
    <row r="3109" spans="1:6" ht="12.75" customHeight="1" x14ac:dyDescent="0.3">
      <c r="A3109" s="336"/>
      <c r="B3109" s="336"/>
      <c r="C3109" s="336"/>
      <c r="D3109" s="336"/>
      <c r="E3109" s="336"/>
      <c r="F3109" s="336"/>
    </row>
    <row r="3110" spans="1:6" ht="15" customHeight="1" x14ac:dyDescent="0.3">
      <c r="A3110" s="336"/>
      <c r="B3110" s="336"/>
      <c r="C3110" s="336"/>
      <c r="D3110" s="336"/>
      <c r="E3110" s="336"/>
      <c r="F3110" s="336"/>
    </row>
    <row r="3111" spans="1:6" ht="15" customHeight="1" x14ac:dyDescent="0.3">
      <c r="A3111" s="336"/>
      <c r="B3111" s="336"/>
      <c r="C3111" s="336"/>
      <c r="D3111" s="336"/>
      <c r="E3111" s="336"/>
      <c r="F3111" s="336"/>
    </row>
    <row r="3112" spans="1:6" ht="12.75" customHeight="1" x14ac:dyDescent="0.3"/>
    <row r="3113" spans="1:6" ht="12.75" customHeight="1" x14ac:dyDescent="0.3">
      <c r="F3113" s="337"/>
    </row>
    <row r="3114" spans="1:6" ht="12.75" customHeight="1" thickBot="1" x14ac:dyDescent="0.35">
      <c r="A3114" s="99" t="s">
        <v>170</v>
      </c>
      <c r="F3114" s="337"/>
    </row>
    <row r="3115" spans="1:6" ht="15.6" thickTop="1" thickBot="1" x14ac:dyDescent="0.35">
      <c r="A3115" s="22" t="s">
        <v>1</v>
      </c>
      <c r="B3115" s="68" t="s">
        <v>2</v>
      </c>
      <c r="C3115" s="68" t="s">
        <v>62</v>
      </c>
      <c r="D3115" s="8" t="s">
        <v>4</v>
      </c>
      <c r="E3115" s="8" t="s">
        <v>5</v>
      </c>
      <c r="F3115" s="9" t="s">
        <v>6</v>
      </c>
    </row>
    <row r="3116" spans="1:6" ht="15" thickTop="1" x14ac:dyDescent="0.3">
      <c r="A3116" s="187" t="s">
        <v>400</v>
      </c>
      <c r="B3116" s="169" t="s">
        <v>99</v>
      </c>
      <c r="C3116" s="12"/>
      <c r="D3116" s="14">
        <v>34908243.579999998</v>
      </c>
      <c r="E3116" s="14"/>
      <c r="F3116" s="15"/>
    </row>
    <row r="3117" spans="1:6" x14ac:dyDescent="0.3">
      <c r="A3117" s="188"/>
      <c r="B3117" s="53"/>
      <c r="C3117" s="18"/>
      <c r="D3117" s="13"/>
      <c r="E3117" s="13"/>
      <c r="F3117" s="16"/>
    </row>
    <row r="3118" spans="1:6" x14ac:dyDescent="0.3">
      <c r="A3118" s="17"/>
      <c r="B3118" s="11"/>
      <c r="C3118" s="18"/>
      <c r="E3118" s="13"/>
      <c r="F3118" s="16"/>
    </row>
    <row r="3119" spans="1:6" x14ac:dyDescent="0.3">
      <c r="A3119" s="17"/>
      <c r="B3119" s="11"/>
      <c r="C3119" s="18"/>
      <c r="D3119" s="13"/>
      <c r="E3119" s="13"/>
      <c r="F3119" s="16"/>
    </row>
    <row r="3120" spans="1:6" x14ac:dyDescent="0.3">
      <c r="A3120" s="17"/>
      <c r="B3120" s="11"/>
      <c r="C3120" s="18"/>
      <c r="D3120" s="13"/>
      <c r="E3120" s="13"/>
      <c r="F3120" s="16"/>
    </row>
    <row r="3121" spans="1:6" x14ac:dyDescent="0.3">
      <c r="A3121" s="17"/>
      <c r="B3121" s="11"/>
      <c r="C3121" s="18"/>
      <c r="D3121" s="13"/>
      <c r="E3121" s="13"/>
      <c r="F3121" s="16"/>
    </row>
    <row r="3122" spans="1:6" x14ac:dyDescent="0.3">
      <c r="A3122" s="17"/>
      <c r="B3122" s="11"/>
      <c r="C3122" s="18"/>
      <c r="D3122" s="13"/>
      <c r="E3122" s="13"/>
      <c r="F3122" s="16"/>
    </row>
    <row r="3123" spans="1:6" x14ac:dyDescent="0.3">
      <c r="A3123" s="189"/>
      <c r="B3123" s="11"/>
      <c r="C3123" s="18"/>
      <c r="D3123" s="13"/>
      <c r="E3123" s="13"/>
      <c r="F3123" s="16"/>
    </row>
    <row r="3124" spans="1:6" x14ac:dyDescent="0.3">
      <c r="A3124" s="17"/>
      <c r="B3124" s="11"/>
      <c r="C3124" s="18"/>
      <c r="D3124" s="13"/>
      <c r="E3124" s="13"/>
      <c r="F3124" s="16"/>
    </row>
    <row r="3125" spans="1:6" x14ac:dyDescent="0.3">
      <c r="A3125" s="17"/>
      <c r="B3125" s="11"/>
      <c r="C3125" s="18"/>
      <c r="D3125" s="13"/>
      <c r="E3125" s="13"/>
      <c r="F3125" s="16"/>
    </row>
    <row r="3126" spans="1:6" x14ac:dyDescent="0.3">
      <c r="A3126" s="17"/>
      <c r="B3126" s="11"/>
      <c r="C3126" s="18"/>
      <c r="D3126" s="13"/>
      <c r="E3126" s="13"/>
      <c r="F3126" s="16"/>
    </row>
    <row r="3127" spans="1:6" x14ac:dyDescent="0.3">
      <c r="A3127" s="17"/>
      <c r="B3127" s="11"/>
      <c r="C3127" s="18"/>
      <c r="D3127" s="13"/>
      <c r="E3127" s="13"/>
      <c r="F3127" s="16"/>
    </row>
    <row r="3128" spans="1:6" x14ac:dyDescent="0.3">
      <c r="A3128" s="17"/>
      <c r="B3128" s="11"/>
      <c r="C3128" s="18"/>
      <c r="D3128" s="13"/>
      <c r="E3128" s="13"/>
      <c r="F3128" s="16"/>
    </row>
    <row r="3129" spans="1:6" x14ac:dyDescent="0.3">
      <c r="A3129" s="17"/>
      <c r="B3129" s="11"/>
      <c r="C3129" s="18"/>
      <c r="D3129" s="13"/>
      <c r="E3129" s="13"/>
      <c r="F3129" s="16"/>
    </row>
    <row r="3130" spans="1:6" x14ac:dyDescent="0.3">
      <c r="A3130" s="17"/>
      <c r="B3130" s="11"/>
      <c r="C3130" s="18"/>
      <c r="D3130" s="13"/>
      <c r="E3130" s="13"/>
      <c r="F3130" s="16"/>
    </row>
    <row r="3131" spans="1:6" x14ac:dyDescent="0.3">
      <c r="A3131" s="17"/>
      <c r="B3131" s="11"/>
      <c r="C3131" s="18"/>
      <c r="D3131" s="13"/>
      <c r="E3131" s="13"/>
      <c r="F3131" s="16"/>
    </row>
    <row r="3132" spans="1:6" ht="15" thickBot="1" x14ac:dyDescent="0.35">
      <c r="A3132" s="17"/>
      <c r="B3132" s="11"/>
      <c r="C3132" s="18"/>
      <c r="D3132" s="13"/>
      <c r="E3132" s="13"/>
      <c r="F3132" s="16"/>
    </row>
    <row r="3133" spans="1:6" ht="12.75" customHeight="1" thickTop="1" thickBot="1" x14ac:dyDescent="0.35">
      <c r="A3133" s="6"/>
      <c r="B3133" s="19"/>
      <c r="C3133" s="7"/>
      <c r="D3133" s="20">
        <f>SUM(D3116:D3132)</f>
        <v>34908243.579999998</v>
      </c>
      <c r="E3133" s="20">
        <f>SUM(E3116:E3132)</f>
        <v>0</v>
      </c>
      <c r="F3133" s="21">
        <f>SUM(D3133-E3133)</f>
        <v>34908243.579999998</v>
      </c>
    </row>
    <row r="3134" spans="1:6" ht="12.75" customHeight="1" thickTop="1" x14ac:dyDescent="0.3"/>
    <row r="3135" spans="1:6" x14ac:dyDescent="0.3">
      <c r="F3135" s="337"/>
    </row>
    <row r="3136" spans="1:6" x14ac:dyDescent="0.3">
      <c r="C3136" s="4"/>
      <c r="F3136" s="337"/>
    </row>
    <row r="3137" spans="1:6" ht="12.75" customHeight="1" x14ac:dyDescent="0.3"/>
    <row r="3138" spans="1:6" ht="12.75" customHeight="1" x14ac:dyDescent="0.3">
      <c r="F3138" s="337"/>
    </row>
    <row r="3139" spans="1:6" ht="12.75" customHeight="1" x14ac:dyDescent="0.3">
      <c r="A3139" s="99"/>
      <c r="F3139" s="337"/>
    </row>
    <row r="3142" spans="1:6" x14ac:dyDescent="0.3">
      <c r="A3142" s="99"/>
      <c r="B3142" s="190"/>
      <c r="C3142" s="190"/>
      <c r="D3142" s="191"/>
      <c r="E3142" s="191"/>
      <c r="F3142" s="191"/>
    </row>
    <row r="3143" spans="1:6" x14ac:dyDescent="0.3">
      <c r="A3143" s="99"/>
    </row>
    <row r="3150" spans="1:6" x14ac:dyDescent="0.3">
      <c r="A3150" s="189"/>
    </row>
    <row r="3160" spans="4:6" x14ac:dyDescent="0.3">
      <c r="D3160" s="34"/>
      <c r="E3160" s="34"/>
      <c r="F3160" s="34"/>
    </row>
    <row r="3161" spans="4:6" x14ac:dyDescent="0.3">
      <c r="D3161" s="34"/>
      <c r="E3161" s="34"/>
      <c r="F3161" s="34"/>
    </row>
    <row r="3162" spans="4:6" x14ac:dyDescent="0.3">
      <c r="D3162" s="34"/>
      <c r="E3162" s="34"/>
      <c r="F3162" s="34"/>
    </row>
    <row r="3163" spans="4:6" x14ac:dyDescent="0.3">
      <c r="D3163" s="34"/>
      <c r="E3163" s="34"/>
      <c r="F3163" s="34"/>
    </row>
    <row r="3164" spans="4:6" x14ac:dyDescent="0.3">
      <c r="D3164" s="34"/>
      <c r="E3164" s="34"/>
      <c r="F3164" s="34"/>
    </row>
    <row r="3165" spans="4:6" x14ac:dyDescent="0.3">
      <c r="D3165" s="34"/>
      <c r="E3165" s="34"/>
      <c r="F3165" s="34"/>
    </row>
    <row r="3166" spans="4:6" x14ac:dyDescent="0.3">
      <c r="D3166" s="34"/>
      <c r="E3166" s="34"/>
      <c r="F3166" s="34"/>
    </row>
    <row r="3167" spans="4:6" x14ac:dyDescent="0.3">
      <c r="D3167" s="34"/>
      <c r="E3167" s="34"/>
      <c r="F3167" s="34"/>
    </row>
    <row r="3168" spans="4:6" x14ac:dyDescent="0.3">
      <c r="D3168" s="34"/>
      <c r="E3168" s="34"/>
      <c r="F3168" s="34"/>
    </row>
    <row r="3169" spans="1:6" x14ac:dyDescent="0.3">
      <c r="D3169" s="34"/>
      <c r="E3169" s="34"/>
      <c r="F3169" s="34"/>
    </row>
    <row r="3170" spans="1:6" x14ac:dyDescent="0.3">
      <c r="D3170" s="34"/>
      <c r="E3170" s="34"/>
      <c r="F3170" s="34"/>
    </row>
    <row r="3171" spans="1:6" x14ac:dyDescent="0.3">
      <c r="D3171" s="34"/>
      <c r="E3171" s="34"/>
      <c r="F3171" s="34"/>
    </row>
    <row r="3172" spans="1:6" x14ac:dyDescent="0.3">
      <c r="A3172" s="335" t="s">
        <v>337</v>
      </c>
      <c r="B3172" s="336"/>
      <c r="C3172" s="336"/>
      <c r="D3172" s="336"/>
      <c r="E3172" s="336"/>
      <c r="F3172" s="336"/>
    </row>
    <row r="3173" spans="1:6" x14ac:dyDescent="0.3">
      <c r="A3173" s="336"/>
      <c r="B3173" s="336"/>
      <c r="C3173" s="336"/>
      <c r="D3173" s="336"/>
      <c r="E3173" s="336"/>
      <c r="F3173" s="336"/>
    </row>
    <row r="3174" spans="1:6" x14ac:dyDescent="0.3">
      <c r="A3174" s="336"/>
      <c r="B3174" s="336"/>
      <c r="C3174" s="336"/>
      <c r="D3174" s="336"/>
      <c r="E3174" s="336"/>
      <c r="F3174" s="336"/>
    </row>
    <row r="3175" spans="1:6" x14ac:dyDescent="0.3">
      <c r="A3175" s="336"/>
      <c r="B3175" s="336"/>
      <c r="C3175" s="336"/>
      <c r="D3175" s="336"/>
      <c r="E3175" s="336"/>
      <c r="F3175" s="336"/>
    </row>
    <row r="3176" spans="1:6" x14ac:dyDescent="0.3">
      <c r="A3176" s="336"/>
      <c r="B3176" s="336"/>
      <c r="C3176" s="336"/>
      <c r="D3176" s="336"/>
      <c r="E3176" s="336"/>
      <c r="F3176" s="336"/>
    </row>
    <row r="3177" spans="1:6" x14ac:dyDescent="0.3">
      <c r="A3177" s="336"/>
      <c r="B3177" s="336"/>
      <c r="C3177" s="336"/>
      <c r="D3177" s="336"/>
      <c r="E3177" s="336"/>
      <c r="F3177" s="336"/>
    </row>
    <row r="3178" spans="1:6" x14ac:dyDescent="0.3">
      <c r="A3178" s="1" t="s">
        <v>171</v>
      </c>
    </row>
    <row r="3179" spans="1:6" x14ac:dyDescent="0.3">
      <c r="B3179" s="2" t="s">
        <v>172</v>
      </c>
      <c r="C3179" s="2" t="s">
        <v>173</v>
      </c>
      <c r="D3179" s="191" t="s">
        <v>4</v>
      </c>
      <c r="E3179" s="191" t="s">
        <v>5</v>
      </c>
      <c r="F3179" s="191" t="s">
        <v>6</v>
      </c>
    </row>
    <row r="3180" spans="1:6" x14ac:dyDescent="0.3">
      <c r="A3180" s="1" t="s">
        <v>174</v>
      </c>
      <c r="B3180" s="192"/>
    </row>
    <row r="3181" spans="1:6" ht="15" customHeight="1" x14ac:dyDescent="0.3"/>
    <row r="3182" spans="1:6" ht="15" customHeight="1" x14ac:dyDescent="0.3"/>
    <row r="3213" spans="4:6" x14ac:dyDescent="0.3">
      <c r="D3213" s="34">
        <f>SUM(D3180:D3212)</f>
        <v>0</v>
      </c>
      <c r="E3213" s="34">
        <f>SUM(E3180:E3212)</f>
        <v>0</v>
      </c>
      <c r="F3213" s="34">
        <f>SUM(D3213-E3213)</f>
        <v>0</v>
      </c>
    </row>
  </sheetData>
  <mergeCells count="54">
    <mergeCell ref="A1128:F1133"/>
    <mergeCell ref="A1192:F1197"/>
    <mergeCell ref="A1256:F1261"/>
    <mergeCell ref="A239:F244"/>
    <mergeCell ref="A302:F307"/>
    <mergeCell ref="A366:F371"/>
    <mergeCell ref="A429:F434"/>
    <mergeCell ref="F3135:F3136"/>
    <mergeCell ref="F3138:F3139"/>
    <mergeCell ref="A1:F6"/>
    <mergeCell ref="A60:F65"/>
    <mergeCell ref="A121:F126"/>
    <mergeCell ref="A182:F186"/>
    <mergeCell ref="A492:F497"/>
    <mergeCell ref="A555:F560"/>
    <mergeCell ref="A618:F623"/>
    <mergeCell ref="A683:F688"/>
    <mergeCell ref="A747:F752"/>
    <mergeCell ref="A811:F816"/>
    <mergeCell ref="A875:F880"/>
    <mergeCell ref="A939:F944"/>
    <mergeCell ref="A1002:F1007"/>
    <mergeCell ref="A1066:F1071"/>
    <mergeCell ref="A1319:F1324"/>
    <mergeCell ref="A1382:F1387"/>
    <mergeCell ref="A1446:F1451"/>
    <mergeCell ref="A1510:F1515"/>
    <mergeCell ref="A1574:F1579"/>
    <mergeCell ref="A1637:F1642"/>
    <mergeCell ref="A1700:F1705"/>
    <mergeCell ref="A1764:F1769"/>
    <mergeCell ref="A1826:F1831"/>
    <mergeCell ref="A1890:F1895"/>
    <mergeCell ref="A1954:F1959"/>
    <mergeCell ref="A2017:F2022"/>
    <mergeCell ref="A2080:F2085"/>
    <mergeCell ref="A2143:F2148"/>
    <mergeCell ref="A2210:F2215"/>
    <mergeCell ref="A2978:F2983"/>
    <mergeCell ref="A3042:F3047"/>
    <mergeCell ref="A3106:F3111"/>
    <mergeCell ref="A3172:F3177"/>
    <mergeCell ref="A2272:F2277"/>
    <mergeCell ref="A2334:F2339"/>
    <mergeCell ref="A2398:F2403"/>
    <mergeCell ref="A2462:F2467"/>
    <mergeCell ref="A2525:F2530"/>
    <mergeCell ref="A2589:F2594"/>
    <mergeCell ref="A2653:F2658"/>
    <mergeCell ref="A2723:F2728"/>
    <mergeCell ref="A2786:F2791"/>
    <mergeCell ref="A2850:F2855"/>
    <mergeCell ref="A2914:F2919"/>
    <mergeCell ref="F3113:F3114"/>
  </mergeCells>
  <phoneticPr fontId="15" type="noConversion"/>
  <pageMargins left="0.53" right="0.1" top="0.75" bottom="0.75" header="0.3" footer="0.3"/>
  <pageSetup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6"/>
  <sheetViews>
    <sheetView tabSelected="1" view="pageBreakPreview" topLeftCell="A50" zoomScaleNormal="100" zoomScaleSheetLayoutView="100" workbookViewId="0">
      <selection activeCell="E70" sqref="E70"/>
    </sheetView>
  </sheetViews>
  <sheetFormatPr defaultRowHeight="13.8" x14ac:dyDescent="0.3"/>
  <cols>
    <col min="1" max="1" width="31.21875" style="285" customWidth="1"/>
    <col min="2" max="2" width="5.21875" style="285" customWidth="1"/>
    <col min="3" max="3" width="16.6640625" style="262" hidden="1" customWidth="1"/>
    <col min="4" max="4" width="21.21875" style="262" customWidth="1"/>
    <col min="5" max="5" width="26.44140625" style="262" customWidth="1"/>
    <col min="6" max="226" width="8.77734375" style="285"/>
    <col min="227" max="227" width="34.44140625" style="285" customWidth="1"/>
    <col min="228" max="228" width="5.77734375" style="285" customWidth="1"/>
    <col min="229" max="229" width="0" style="285" hidden="1" customWidth="1"/>
    <col min="230" max="230" width="19.77734375" style="285" customWidth="1"/>
    <col min="231" max="231" width="24.21875" style="285" customWidth="1"/>
    <col min="232" max="232" width="18.77734375" style="285" bestFit="1" customWidth="1"/>
    <col min="233" max="233" width="18.77734375" style="285" customWidth="1"/>
    <col min="234" max="234" width="15" style="285" bestFit="1" customWidth="1"/>
    <col min="235" max="482" width="8.77734375" style="285"/>
    <col min="483" max="483" width="34.44140625" style="285" customWidth="1"/>
    <col min="484" max="484" width="5.77734375" style="285" customWidth="1"/>
    <col min="485" max="485" width="0" style="285" hidden="1" customWidth="1"/>
    <col min="486" max="486" width="19.77734375" style="285" customWidth="1"/>
    <col min="487" max="487" width="24.21875" style="285" customWidth="1"/>
    <col min="488" max="488" width="18.77734375" style="285" bestFit="1" customWidth="1"/>
    <col min="489" max="489" width="18.77734375" style="285" customWidth="1"/>
    <col min="490" max="490" width="15" style="285" bestFit="1" customWidth="1"/>
    <col min="491" max="738" width="8.77734375" style="285"/>
    <col min="739" max="739" width="34.44140625" style="285" customWidth="1"/>
    <col min="740" max="740" width="5.77734375" style="285" customWidth="1"/>
    <col min="741" max="741" width="0" style="285" hidden="1" customWidth="1"/>
    <col min="742" max="742" width="19.77734375" style="285" customWidth="1"/>
    <col min="743" max="743" width="24.21875" style="285" customWidth="1"/>
    <col min="744" max="744" width="18.77734375" style="285" bestFit="1" customWidth="1"/>
    <col min="745" max="745" width="18.77734375" style="285" customWidth="1"/>
    <col min="746" max="746" width="15" style="285" bestFit="1" customWidth="1"/>
    <col min="747" max="994" width="8.77734375" style="285"/>
    <col min="995" max="995" width="34.44140625" style="285" customWidth="1"/>
    <col min="996" max="996" width="5.77734375" style="285" customWidth="1"/>
    <col min="997" max="997" width="0" style="285" hidden="1" customWidth="1"/>
    <col min="998" max="998" width="19.77734375" style="285" customWidth="1"/>
    <col min="999" max="999" width="24.21875" style="285" customWidth="1"/>
    <col min="1000" max="1000" width="18.77734375" style="285" bestFit="1" customWidth="1"/>
    <col min="1001" max="1001" width="18.77734375" style="285" customWidth="1"/>
    <col min="1002" max="1002" width="15" style="285" bestFit="1" customWidth="1"/>
    <col min="1003" max="1250" width="8.77734375" style="285"/>
    <col min="1251" max="1251" width="34.44140625" style="285" customWidth="1"/>
    <col min="1252" max="1252" width="5.77734375" style="285" customWidth="1"/>
    <col min="1253" max="1253" width="0" style="285" hidden="1" customWidth="1"/>
    <col min="1254" max="1254" width="19.77734375" style="285" customWidth="1"/>
    <col min="1255" max="1255" width="24.21875" style="285" customWidth="1"/>
    <col min="1256" max="1256" width="18.77734375" style="285" bestFit="1" customWidth="1"/>
    <col min="1257" max="1257" width="18.77734375" style="285" customWidth="1"/>
    <col min="1258" max="1258" width="15" style="285" bestFit="1" customWidth="1"/>
    <col min="1259" max="1506" width="8.77734375" style="285"/>
    <col min="1507" max="1507" width="34.44140625" style="285" customWidth="1"/>
    <col min="1508" max="1508" width="5.77734375" style="285" customWidth="1"/>
    <col min="1509" max="1509" width="0" style="285" hidden="1" customWidth="1"/>
    <col min="1510" max="1510" width="19.77734375" style="285" customWidth="1"/>
    <col min="1511" max="1511" width="24.21875" style="285" customWidth="1"/>
    <col min="1512" max="1512" width="18.77734375" style="285" bestFit="1" customWidth="1"/>
    <col min="1513" max="1513" width="18.77734375" style="285" customWidth="1"/>
    <col min="1514" max="1514" width="15" style="285" bestFit="1" customWidth="1"/>
    <col min="1515" max="1762" width="8.77734375" style="285"/>
    <col min="1763" max="1763" width="34.44140625" style="285" customWidth="1"/>
    <col min="1764" max="1764" width="5.77734375" style="285" customWidth="1"/>
    <col min="1765" max="1765" width="0" style="285" hidden="1" customWidth="1"/>
    <col min="1766" max="1766" width="19.77734375" style="285" customWidth="1"/>
    <col min="1767" max="1767" width="24.21875" style="285" customWidth="1"/>
    <col min="1768" max="1768" width="18.77734375" style="285" bestFit="1" customWidth="1"/>
    <col min="1769" max="1769" width="18.77734375" style="285" customWidth="1"/>
    <col min="1770" max="1770" width="15" style="285" bestFit="1" customWidth="1"/>
    <col min="1771" max="2018" width="8.77734375" style="285"/>
    <col min="2019" max="2019" width="34.44140625" style="285" customWidth="1"/>
    <col min="2020" max="2020" width="5.77734375" style="285" customWidth="1"/>
    <col min="2021" max="2021" width="0" style="285" hidden="1" customWidth="1"/>
    <col min="2022" max="2022" width="19.77734375" style="285" customWidth="1"/>
    <col min="2023" max="2023" width="24.21875" style="285" customWidth="1"/>
    <col min="2024" max="2024" width="18.77734375" style="285" bestFit="1" customWidth="1"/>
    <col min="2025" max="2025" width="18.77734375" style="285" customWidth="1"/>
    <col min="2026" max="2026" width="15" style="285" bestFit="1" customWidth="1"/>
    <col min="2027" max="2274" width="8.77734375" style="285"/>
    <col min="2275" max="2275" width="34.44140625" style="285" customWidth="1"/>
    <col min="2276" max="2276" width="5.77734375" style="285" customWidth="1"/>
    <col min="2277" max="2277" width="0" style="285" hidden="1" customWidth="1"/>
    <col min="2278" max="2278" width="19.77734375" style="285" customWidth="1"/>
    <col min="2279" max="2279" width="24.21875" style="285" customWidth="1"/>
    <col min="2280" max="2280" width="18.77734375" style="285" bestFit="1" customWidth="1"/>
    <col min="2281" max="2281" width="18.77734375" style="285" customWidth="1"/>
    <col min="2282" max="2282" width="15" style="285" bestFit="1" customWidth="1"/>
    <col min="2283" max="2530" width="8.77734375" style="285"/>
    <col min="2531" max="2531" width="34.44140625" style="285" customWidth="1"/>
    <col min="2532" max="2532" width="5.77734375" style="285" customWidth="1"/>
    <col min="2533" max="2533" width="0" style="285" hidden="1" customWidth="1"/>
    <col min="2534" max="2534" width="19.77734375" style="285" customWidth="1"/>
    <col min="2535" max="2535" width="24.21875" style="285" customWidth="1"/>
    <col min="2536" max="2536" width="18.77734375" style="285" bestFit="1" customWidth="1"/>
    <col min="2537" max="2537" width="18.77734375" style="285" customWidth="1"/>
    <col min="2538" max="2538" width="15" style="285" bestFit="1" customWidth="1"/>
    <col min="2539" max="2786" width="8.77734375" style="285"/>
    <col min="2787" max="2787" width="34.44140625" style="285" customWidth="1"/>
    <col min="2788" max="2788" width="5.77734375" style="285" customWidth="1"/>
    <col min="2789" max="2789" width="0" style="285" hidden="1" customWidth="1"/>
    <col min="2790" max="2790" width="19.77734375" style="285" customWidth="1"/>
    <col min="2791" max="2791" width="24.21875" style="285" customWidth="1"/>
    <col min="2792" max="2792" width="18.77734375" style="285" bestFit="1" customWidth="1"/>
    <col min="2793" max="2793" width="18.77734375" style="285" customWidth="1"/>
    <col min="2794" max="2794" width="15" style="285" bestFit="1" customWidth="1"/>
    <col min="2795" max="3042" width="8.77734375" style="285"/>
    <col min="3043" max="3043" width="34.44140625" style="285" customWidth="1"/>
    <col min="3044" max="3044" width="5.77734375" style="285" customWidth="1"/>
    <col min="3045" max="3045" width="0" style="285" hidden="1" customWidth="1"/>
    <col min="3046" max="3046" width="19.77734375" style="285" customWidth="1"/>
    <col min="3047" max="3047" width="24.21875" style="285" customWidth="1"/>
    <col min="3048" max="3048" width="18.77734375" style="285" bestFit="1" customWidth="1"/>
    <col min="3049" max="3049" width="18.77734375" style="285" customWidth="1"/>
    <col min="3050" max="3050" width="15" style="285" bestFit="1" customWidth="1"/>
    <col min="3051" max="3298" width="8.77734375" style="285"/>
    <col min="3299" max="3299" width="34.44140625" style="285" customWidth="1"/>
    <col min="3300" max="3300" width="5.77734375" style="285" customWidth="1"/>
    <col min="3301" max="3301" width="0" style="285" hidden="1" customWidth="1"/>
    <col min="3302" max="3302" width="19.77734375" style="285" customWidth="1"/>
    <col min="3303" max="3303" width="24.21875" style="285" customWidth="1"/>
    <col min="3304" max="3304" width="18.77734375" style="285" bestFit="1" customWidth="1"/>
    <col min="3305" max="3305" width="18.77734375" style="285" customWidth="1"/>
    <col min="3306" max="3306" width="15" style="285" bestFit="1" customWidth="1"/>
    <col min="3307" max="3554" width="8.77734375" style="285"/>
    <col min="3555" max="3555" width="34.44140625" style="285" customWidth="1"/>
    <col min="3556" max="3556" width="5.77734375" style="285" customWidth="1"/>
    <col min="3557" max="3557" width="0" style="285" hidden="1" customWidth="1"/>
    <col min="3558" max="3558" width="19.77734375" style="285" customWidth="1"/>
    <col min="3559" max="3559" width="24.21875" style="285" customWidth="1"/>
    <col min="3560" max="3560" width="18.77734375" style="285" bestFit="1" customWidth="1"/>
    <col min="3561" max="3561" width="18.77734375" style="285" customWidth="1"/>
    <col min="3562" max="3562" width="15" style="285" bestFit="1" customWidth="1"/>
    <col min="3563" max="3810" width="8.77734375" style="285"/>
    <col min="3811" max="3811" width="34.44140625" style="285" customWidth="1"/>
    <col min="3812" max="3812" width="5.77734375" style="285" customWidth="1"/>
    <col min="3813" max="3813" width="0" style="285" hidden="1" customWidth="1"/>
    <col min="3814" max="3814" width="19.77734375" style="285" customWidth="1"/>
    <col min="3815" max="3815" width="24.21875" style="285" customWidth="1"/>
    <col min="3816" max="3816" width="18.77734375" style="285" bestFit="1" customWidth="1"/>
    <col min="3817" max="3817" width="18.77734375" style="285" customWidth="1"/>
    <col min="3818" max="3818" width="15" style="285" bestFit="1" customWidth="1"/>
    <col min="3819" max="4066" width="8.77734375" style="285"/>
    <col min="4067" max="4067" width="34.44140625" style="285" customWidth="1"/>
    <col min="4068" max="4068" width="5.77734375" style="285" customWidth="1"/>
    <col min="4069" max="4069" width="0" style="285" hidden="1" customWidth="1"/>
    <col min="4070" max="4070" width="19.77734375" style="285" customWidth="1"/>
    <col min="4071" max="4071" width="24.21875" style="285" customWidth="1"/>
    <col min="4072" max="4072" width="18.77734375" style="285" bestFit="1" customWidth="1"/>
    <col min="4073" max="4073" width="18.77734375" style="285" customWidth="1"/>
    <col min="4074" max="4074" width="15" style="285" bestFit="1" customWidth="1"/>
    <col min="4075" max="4322" width="8.77734375" style="285"/>
    <col min="4323" max="4323" width="34.44140625" style="285" customWidth="1"/>
    <col min="4324" max="4324" width="5.77734375" style="285" customWidth="1"/>
    <col min="4325" max="4325" width="0" style="285" hidden="1" customWidth="1"/>
    <col min="4326" max="4326" width="19.77734375" style="285" customWidth="1"/>
    <col min="4327" max="4327" width="24.21875" style="285" customWidth="1"/>
    <col min="4328" max="4328" width="18.77734375" style="285" bestFit="1" customWidth="1"/>
    <col min="4329" max="4329" width="18.77734375" style="285" customWidth="1"/>
    <col min="4330" max="4330" width="15" style="285" bestFit="1" customWidth="1"/>
    <col min="4331" max="4578" width="8.77734375" style="285"/>
    <col min="4579" max="4579" width="34.44140625" style="285" customWidth="1"/>
    <col min="4580" max="4580" width="5.77734375" style="285" customWidth="1"/>
    <col min="4581" max="4581" width="0" style="285" hidden="1" customWidth="1"/>
    <col min="4582" max="4582" width="19.77734375" style="285" customWidth="1"/>
    <col min="4583" max="4583" width="24.21875" style="285" customWidth="1"/>
    <col min="4584" max="4584" width="18.77734375" style="285" bestFit="1" customWidth="1"/>
    <col min="4585" max="4585" width="18.77734375" style="285" customWidth="1"/>
    <col min="4586" max="4586" width="15" style="285" bestFit="1" customWidth="1"/>
    <col min="4587" max="4834" width="8.77734375" style="285"/>
    <col min="4835" max="4835" width="34.44140625" style="285" customWidth="1"/>
    <col min="4836" max="4836" width="5.77734375" style="285" customWidth="1"/>
    <col min="4837" max="4837" width="0" style="285" hidden="1" customWidth="1"/>
    <col min="4838" max="4838" width="19.77734375" style="285" customWidth="1"/>
    <col min="4839" max="4839" width="24.21875" style="285" customWidth="1"/>
    <col min="4840" max="4840" width="18.77734375" style="285" bestFit="1" customWidth="1"/>
    <col min="4841" max="4841" width="18.77734375" style="285" customWidth="1"/>
    <col min="4842" max="4842" width="15" style="285" bestFit="1" customWidth="1"/>
    <col min="4843" max="5090" width="8.77734375" style="285"/>
    <col min="5091" max="5091" width="34.44140625" style="285" customWidth="1"/>
    <col min="5092" max="5092" width="5.77734375" style="285" customWidth="1"/>
    <col min="5093" max="5093" width="0" style="285" hidden="1" customWidth="1"/>
    <col min="5094" max="5094" width="19.77734375" style="285" customWidth="1"/>
    <col min="5095" max="5095" width="24.21875" style="285" customWidth="1"/>
    <col min="5096" max="5096" width="18.77734375" style="285" bestFit="1" customWidth="1"/>
    <col min="5097" max="5097" width="18.77734375" style="285" customWidth="1"/>
    <col min="5098" max="5098" width="15" style="285" bestFit="1" customWidth="1"/>
    <col min="5099" max="5346" width="8.77734375" style="285"/>
    <col min="5347" max="5347" width="34.44140625" style="285" customWidth="1"/>
    <col min="5348" max="5348" width="5.77734375" style="285" customWidth="1"/>
    <col min="5349" max="5349" width="0" style="285" hidden="1" customWidth="1"/>
    <col min="5350" max="5350" width="19.77734375" style="285" customWidth="1"/>
    <col min="5351" max="5351" width="24.21875" style="285" customWidth="1"/>
    <col min="5352" max="5352" width="18.77734375" style="285" bestFit="1" customWidth="1"/>
    <col min="5353" max="5353" width="18.77734375" style="285" customWidth="1"/>
    <col min="5354" max="5354" width="15" style="285" bestFit="1" customWidth="1"/>
    <col min="5355" max="5602" width="8.77734375" style="285"/>
    <col min="5603" max="5603" width="34.44140625" style="285" customWidth="1"/>
    <col min="5604" max="5604" width="5.77734375" style="285" customWidth="1"/>
    <col min="5605" max="5605" width="0" style="285" hidden="1" customWidth="1"/>
    <col min="5606" max="5606" width="19.77734375" style="285" customWidth="1"/>
    <col min="5607" max="5607" width="24.21875" style="285" customWidth="1"/>
    <col min="5608" max="5608" width="18.77734375" style="285" bestFit="1" customWidth="1"/>
    <col min="5609" max="5609" width="18.77734375" style="285" customWidth="1"/>
    <col min="5610" max="5610" width="15" style="285" bestFit="1" customWidth="1"/>
    <col min="5611" max="5858" width="8.77734375" style="285"/>
    <col min="5859" max="5859" width="34.44140625" style="285" customWidth="1"/>
    <col min="5860" max="5860" width="5.77734375" style="285" customWidth="1"/>
    <col min="5861" max="5861" width="0" style="285" hidden="1" customWidth="1"/>
    <col min="5862" max="5862" width="19.77734375" style="285" customWidth="1"/>
    <col min="5863" max="5863" width="24.21875" style="285" customWidth="1"/>
    <col min="5864" max="5864" width="18.77734375" style="285" bestFit="1" customWidth="1"/>
    <col min="5865" max="5865" width="18.77734375" style="285" customWidth="1"/>
    <col min="5866" max="5866" width="15" style="285" bestFit="1" customWidth="1"/>
    <col min="5867" max="6114" width="8.77734375" style="285"/>
    <col min="6115" max="6115" width="34.44140625" style="285" customWidth="1"/>
    <col min="6116" max="6116" width="5.77734375" style="285" customWidth="1"/>
    <col min="6117" max="6117" width="0" style="285" hidden="1" customWidth="1"/>
    <col min="6118" max="6118" width="19.77734375" style="285" customWidth="1"/>
    <col min="6119" max="6119" width="24.21875" style="285" customWidth="1"/>
    <col min="6120" max="6120" width="18.77734375" style="285" bestFit="1" customWidth="1"/>
    <col min="6121" max="6121" width="18.77734375" style="285" customWidth="1"/>
    <col min="6122" max="6122" width="15" style="285" bestFit="1" customWidth="1"/>
    <col min="6123" max="6370" width="8.77734375" style="285"/>
    <col min="6371" max="6371" width="34.44140625" style="285" customWidth="1"/>
    <col min="6372" max="6372" width="5.77734375" style="285" customWidth="1"/>
    <col min="6373" max="6373" width="0" style="285" hidden="1" customWidth="1"/>
    <col min="6374" max="6374" width="19.77734375" style="285" customWidth="1"/>
    <col min="6375" max="6375" width="24.21875" style="285" customWidth="1"/>
    <col min="6376" max="6376" width="18.77734375" style="285" bestFit="1" customWidth="1"/>
    <col min="6377" max="6377" width="18.77734375" style="285" customWidth="1"/>
    <col min="6378" max="6378" width="15" style="285" bestFit="1" customWidth="1"/>
    <col min="6379" max="6626" width="8.77734375" style="285"/>
    <col min="6627" max="6627" width="34.44140625" style="285" customWidth="1"/>
    <col min="6628" max="6628" width="5.77734375" style="285" customWidth="1"/>
    <col min="6629" max="6629" width="0" style="285" hidden="1" customWidth="1"/>
    <col min="6630" max="6630" width="19.77734375" style="285" customWidth="1"/>
    <col min="6631" max="6631" width="24.21875" style="285" customWidth="1"/>
    <col min="6632" max="6632" width="18.77734375" style="285" bestFit="1" customWidth="1"/>
    <col min="6633" max="6633" width="18.77734375" style="285" customWidth="1"/>
    <col min="6634" max="6634" width="15" style="285" bestFit="1" customWidth="1"/>
    <col min="6635" max="6882" width="8.77734375" style="285"/>
    <col min="6883" max="6883" width="34.44140625" style="285" customWidth="1"/>
    <col min="6884" max="6884" width="5.77734375" style="285" customWidth="1"/>
    <col min="6885" max="6885" width="0" style="285" hidden="1" customWidth="1"/>
    <col min="6886" max="6886" width="19.77734375" style="285" customWidth="1"/>
    <col min="6887" max="6887" width="24.21875" style="285" customWidth="1"/>
    <col min="6888" max="6888" width="18.77734375" style="285" bestFit="1" customWidth="1"/>
    <col min="6889" max="6889" width="18.77734375" style="285" customWidth="1"/>
    <col min="6890" max="6890" width="15" style="285" bestFit="1" customWidth="1"/>
    <col min="6891" max="7138" width="8.77734375" style="285"/>
    <col min="7139" max="7139" width="34.44140625" style="285" customWidth="1"/>
    <col min="7140" max="7140" width="5.77734375" style="285" customWidth="1"/>
    <col min="7141" max="7141" width="0" style="285" hidden="1" customWidth="1"/>
    <col min="7142" max="7142" width="19.77734375" style="285" customWidth="1"/>
    <col min="7143" max="7143" width="24.21875" style="285" customWidth="1"/>
    <col min="7144" max="7144" width="18.77734375" style="285" bestFit="1" customWidth="1"/>
    <col min="7145" max="7145" width="18.77734375" style="285" customWidth="1"/>
    <col min="7146" max="7146" width="15" style="285" bestFit="1" customWidth="1"/>
    <col min="7147" max="7394" width="8.77734375" style="285"/>
    <col min="7395" max="7395" width="34.44140625" style="285" customWidth="1"/>
    <col min="7396" max="7396" width="5.77734375" style="285" customWidth="1"/>
    <col min="7397" max="7397" width="0" style="285" hidden="1" customWidth="1"/>
    <col min="7398" max="7398" width="19.77734375" style="285" customWidth="1"/>
    <col min="7399" max="7399" width="24.21875" style="285" customWidth="1"/>
    <col min="7400" max="7400" width="18.77734375" style="285" bestFit="1" customWidth="1"/>
    <col min="7401" max="7401" width="18.77734375" style="285" customWidth="1"/>
    <col min="7402" max="7402" width="15" style="285" bestFit="1" customWidth="1"/>
    <col min="7403" max="7650" width="8.77734375" style="285"/>
    <col min="7651" max="7651" width="34.44140625" style="285" customWidth="1"/>
    <col min="7652" max="7652" width="5.77734375" style="285" customWidth="1"/>
    <col min="7653" max="7653" width="0" style="285" hidden="1" customWidth="1"/>
    <col min="7654" max="7654" width="19.77734375" style="285" customWidth="1"/>
    <col min="7655" max="7655" width="24.21875" style="285" customWidth="1"/>
    <col min="7656" max="7656" width="18.77734375" style="285" bestFit="1" customWidth="1"/>
    <col min="7657" max="7657" width="18.77734375" style="285" customWidth="1"/>
    <col min="7658" max="7658" width="15" style="285" bestFit="1" customWidth="1"/>
    <col min="7659" max="7906" width="8.77734375" style="285"/>
    <col min="7907" max="7907" width="34.44140625" style="285" customWidth="1"/>
    <col min="7908" max="7908" width="5.77734375" style="285" customWidth="1"/>
    <col min="7909" max="7909" width="0" style="285" hidden="1" customWidth="1"/>
    <col min="7910" max="7910" width="19.77734375" style="285" customWidth="1"/>
    <col min="7911" max="7911" width="24.21875" style="285" customWidth="1"/>
    <col min="7912" max="7912" width="18.77734375" style="285" bestFit="1" customWidth="1"/>
    <col min="7913" max="7913" width="18.77734375" style="285" customWidth="1"/>
    <col min="7914" max="7914" width="15" style="285" bestFit="1" customWidth="1"/>
    <col min="7915" max="8162" width="8.77734375" style="285"/>
    <col min="8163" max="8163" width="34.44140625" style="285" customWidth="1"/>
    <col min="8164" max="8164" width="5.77734375" style="285" customWidth="1"/>
    <col min="8165" max="8165" width="0" style="285" hidden="1" customWidth="1"/>
    <col min="8166" max="8166" width="19.77734375" style="285" customWidth="1"/>
    <col min="8167" max="8167" width="24.21875" style="285" customWidth="1"/>
    <col min="8168" max="8168" width="18.77734375" style="285" bestFit="1" customWidth="1"/>
    <col min="8169" max="8169" width="18.77734375" style="285" customWidth="1"/>
    <col min="8170" max="8170" width="15" style="285" bestFit="1" customWidth="1"/>
    <col min="8171" max="8418" width="8.77734375" style="285"/>
    <col min="8419" max="8419" width="34.44140625" style="285" customWidth="1"/>
    <col min="8420" max="8420" width="5.77734375" style="285" customWidth="1"/>
    <col min="8421" max="8421" width="0" style="285" hidden="1" customWidth="1"/>
    <col min="8422" max="8422" width="19.77734375" style="285" customWidth="1"/>
    <col min="8423" max="8423" width="24.21875" style="285" customWidth="1"/>
    <col min="8424" max="8424" width="18.77734375" style="285" bestFit="1" customWidth="1"/>
    <col min="8425" max="8425" width="18.77734375" style="285" customWidth="1"/>
    <col min="8426" max="8426" width="15" style="285" bestFit="1" customWidth="1"/>
    <col min="8427" max="8674" width="8.77734375" style="285"/>
    <col min="8675" max="8675" width="34.44140625" style="285" customWidth="1"/>
    <col min="8676" max="8676" width="5.77734375" style="285" customWidth="1"/>
    <col min="8677" max="8677" width="0" style="285" hidden="1" customWidth="1"/>
    <col min="8678" max="8678" width="19.77734375" style="285" customWidth="1"/>
    <col min="8679" max="8679" width="24.21875" style="285" customWidth="1"/>
    <col min="8680" max="8680" width="18.77734375" style="285" bestFit="1" customWidth="1"/>
    <col min="8681" max="8681" width="18.77734375" style="285" customWidth="1"/>
    <col min="8682" max="8682" width="15" style="285" bestFit="1" customWidth="1"/>
    <col min="8683" max="8930" width="8.77734375" style="285"/>
    <col min="8931" max="8931" width="34.44140625" style="285" customWidth="1"/>
    <col min="8932" max="8932" width="5.77734375" style="285" customWidth="1"/>
    <col min="8933" max="8933" width="0" style="285" hidden="1" customWidth="1"/>
    <col min="8934" max="8934" width="19.77734375" style="285" customWidth="1"/>
    <col min="8935" max="8935" width="24.21875" style="285" customWidth="1"/>
    <col min="8936" max="8936" width="18.77734375" style="285" bestFit="1" customWidth="1"/>
    <col min="8937" max="8937" width="18.77734375" style="285" customWidth="1"/>
    <col min="8938" max="8938" width="15" style="285" bestFit="1" customWidth="1"/>
    <col min="8939" max="9186" width="8.77734375" style="285"/>
    <col min="9187" max="9187" width="34.44140625" style="285" customWidth="1"/>
    <col min="9188" max="9188" width="5.77734375" style="285" customWidth="1"/>
    <col min="9189" max="9189" width="0" style="285" hidden="1" customWidth="1"/>
    <col min="9190" max="9190" width="19.77734375" style="285" customWidth="1"/>
    <col min="9191" max="9191" width="24.21875" style="285" customWidth="1"/>
    <col min="9192" max="9192" width="18.77734375" style="285" bestFit="1" customWidth="1"/>
    <col min="9193" max="9193" width="18.77734375" style="285" customWidth="1"/>
    <col min="9194" max="9194" width="15" style="285" bestFit="1" customWidth="1"/>
    <col min="9195" max="9442" width="8.77734375" style="285"/>
    <col min="9443" max="9443" width="34.44140625" style="285" customWidth="1"/>
    <col min="9444" max="9444" width="5.77734375" style="285" customWidth="1"/>
    <col min="9445" max="9445" width="0" style="285" hidden="1" customWidth="1"/>
    <col min="9446" max="9446" width="19.77734375" style="285" customWidth="1"/>
    <col min="9447" max="9447" width="24.21875" style="285" customWidth="1"/>
    <col min="9448" max="9448" width="18.77734375" style="285" bestFit="1" customWidth="1"/>
    <col min="9449" max="9449" width="18.77734375" style="285" customWidth="1"/>
    <col min="9450" max="9450" width="15" style="285" bestFit="1" customWidth="1"/>
    <col min="9451" max="9698" width="8.77734375" style="285"/>
    <col min="9699" max="9699" width="34.44140625" style="285" customWidth="1"/>
    <col min="9700" max="9700" width="5.77734375" style="285" customWidth="1"/>
    <col min="9701" max="9701" width="0" style="285" hidden="1" customWidth="1"/>
    <col min="9702" max="9702" width="19.77734375" style="285" customWidth="1"/>
    <col min="9703" max="9703" width="24.21875" style="285" customWidth="1"/>
    <col min="9704" max="9704" width="18.77734375" style="285" bestFit="1" customWidth="1"/>
    <col min="9705" max="9705" width="18.77734375" style="285" customWidth="1"/>
    <col min="9706" max="9706" width="15" style="285" bestFit="1" customWidth="1"/>
    <col min="9707" max="9954" width="8.77734375" style="285"/>
    <col min="9955" max="9955" width="34.44140625" style="285" customWidth="1"/>
    <col min="9956" max="9956" width="5.77734375" style="285" customWidth="1"/>
    <col min="9957" max="9957" width="0" style="285" hidden="1" customWidth="1"/>
    <col min="9958" max="9958" width="19.77734375" style="285" customWidth="1"/>
    <col min="9959" max="9959" width="24.21875" style="285" customWidth="1"/>
    <col min="9960" max="9960" width="18.77734375" style="285" bestFit="1" customWidth="1"/>
    <col min="9961" max="9961" width="18.77734375" style="285" customWidth="1"/>
    <col min="9962" max="9962" width="15" style="285" bestFit="1" customWidth="1"/>
    <col min="9963" max="10210" width="8.77734375" style="285"/>
    <col min="10211" max="10211" width="34.44140625" style="285" customWidth="1"/>
    <col min="10212" max="10212" width="5.77734375" style="285" customWidth="1"/>
    <col min="10213" max="10213" width="0" style="285" hidden="1" customWidth="1"/>
    <col min="10214" max="10214" width="19.77734375" style="285" customWidth="1"/>
    <col min="10215" max="10215" width="24.21875" style="285" customWidth="1"/>
    <col min="10216" max="10216" width="18.77734375" style="285" bestFit="1" customWidth="1"/>
    <col min="10217" max="10217" width="18.77734375" style="285" customWidth="1"/>
    <col min="10218" max="10218" width="15" style="285" bestFit="1" customWidth="1"/>
    <col min="10219" max="10466" width="8.77734375" style="285"/>
    <col min="10467" max="10467" width="34.44140625" style="285" customWidth="1"/>
    <col min="10468" max="10468" width="5.77734375" style="285" customWidth="1"/>
    <col min="10469" max="10469" width="0" style="285" hidden="1" customWidth="1"/>
    <col min="10470" max="10470" width="19.77734375" style="285" customWidth="1"/>
    <col min="10471" max="10471" width="24.21875" style="285" customWidth="1"/>
    <col min="10472" max="10472" width="18.77734375" style="285" bestFit="1" customWidth="1"/>
    <col min="10473" max="10473" width="18.77734375" style="285" customWidth="1"/>
    <col min="10474" max="10474" width="15" style="285" bestFit="1" customWidth="1"/>
    <col min="10475" max="10722" width="8.77734375" style="285"/>
    <col min="10723" max="10723" width="34.44140625" style="285" customWidth="1"/>
    <col min="10724" max="10724" width="5.77734375" style="285" customWidth="1"/>
    <col min="10725" max="10725" width="0" style="285" hidden="1" customWidth="1"/>
    <col min="10726" max="10726" width="19.77734375" style="285" customWidth="1"/>
    <col min="10727" max="10727" width="24.21875" style="285" customWidth="1"/>
    <col min="10728" max="10728" width="18.77734375" style="285" bestFit="1" customWidth="1"/>
    <col min="10729" max="10729" width="18.77734375" style="285" customWidth="1"/>
    <col min="10730" max="10730" width="15" style="285" bestFit="1" customWidth="1"/>
    <col min="10731" max="10978" width="8.77734375" style="285"/>
    <col min="10979" max="10979" width="34.44140625" style="285" customWidth="1"/>
    <col min="10980" max="10980" width="5.77734375" style="285" customWidth="1"/>
    <col min="10981" max="10981" width="0" style="285" hidden="1" customWidth="1"/>
    <col min="10982" max="10982" width="19.77734375" style="285" customWidth="1"/>
    <col min="10983" max="10983" width="24.21875" style="285" customWidth="1"/>
    <col min="10984" max="10984" width="18.77734375" style="285" bestFit="1" customWidth="1"/>
    <col min="10985" max="10985" width="18.77734375" style="285" customWidth="1"/>
    <col min="10986" max="10986" width="15" style="285" bestFit="1" customWidth="1"/>
    <col min="10987" max="11234" width="8.77734375" style="285"/>
    <col min="11235" max="11235" width="34.44140625" style="285" customWidth="1"/>
    <col min="11236" max="11236" width="5.77734375" style="285" customWidth="1"/>
    <col min="11237" max="11237" width="0" style="285" hidden="1" customWidth="1"/>
    <col min="11238" max="11238" width="19.77734375" style="285" customWidth="1"/>
    <col min="11239" max="11239" width="24.21875" style="285" customWidth="1"/>
    <col min="11240" max="11240" width="18.77734375" style="285" bestFit="1" customWidth="1"/>
    <col min="11241" max="11241" width="18.77734375" style="285" customWidth="1"/>
    <col min="11242" max="11242" width="15" style="285" bestFit="1" customWidth="1"/>
    <col min="11243" max="11490" width="8.77734375" style="285"/>
    <col min="11491" max="11491" width="34.44140625" style="285" customWidth="1"/>
    <col min="11492" max="11492" width="5.77734375" style="285" customWidth="1"/>
    <col min="11493" max="11493" width="0" style="285" hidden="1" customWidth="1"/>
    <col min="11494" max="11494" width="19.77734375" style="285" customWidth="1"/>
    <col min="11495" max="11495" width="24.21875" style="285" customWidth="1"/>
    <col min="11496" max="11496" width="18.77734375" style="285" bestFit="1" customWidth="1"/>
    <col min="11497" max="11497" width="18.77734375" style="285" customWidth="1"/>
    <col min="11498" max="11498" width="15" style="285" bestFit="1" customWidth="1"/>
    <col min="11499" max="11746" width="8.77734375" style="285"/>
    <col min="11747" max="11747" width="34.44140625" style="285" customWidth="1"/>
    <col min="11748" max="11748" width="5.77734375" style="285" customWidth="1"/>
    <col min="11749" max="11749" width="0" style="285" hidden="1" customWidth="1"/>
    <col min="11750" max="11750" width="19.77734375" style="285" customWidth="1"/>
    <col min="11751" max="11751" width="24.21875" style="285" customWidth="1"/>
    <col min="11752" max="11752" width="18.77734375" style="285" bestFit="1" customWidth="1"/>
    <col min="11753" max="11753" width="18.77734375" style="285" customWidth="1"/>
    <col min="11754" max="11754" width="15" style="285" bestFit="1" customWidth="1"/>
    <col min="11755" max="12002" width="8.77734375" style="285"/>
    <col min="12003" max="12003" width="34.44140625" style="285" customWidth="1"/>
    <col min="12004" max="12004" width="5.77734375" style="285" customWidth="1"/>
    <col min="12005" max="12005" width="0" style="285" hidden="1" customWidth="1"/>
    <col min="12006" max="12006" width="19.77734375" style="285" customWidth="1"/>
    <col min="12007" max="12007" width="24.21875" style="285" customWidth="1"/>
    <col min="12008" max="12008" width="18.77734375" style="285" bestFit="1" customWidth="1"/>
    <col min="12009" max="12009" width="18.77734375" style="285" customWidth="1"/>
    <col min="12010" max="12010" width="15" style="285" bestFit="1" customWidth="1"/>
    <col min="12011" max="12258" width="8.77734375" style="285"/>
    <col min="12259" max="12259" width="34.44140625" style="285" customWidth="1"/>
    <col min="12260" max="12260" width="5.77734375" style="285" customWidth="1"/>
    <col min="12261" max="12261" width="0" style="285" hidden="1" customWidth="1"/>
    <col min="12262" max="12262" width="19.77734375" style="285" customWidth="1"/>
    <col min="12263" max="12263" width="24.21875" style="285" customWidth="1"/>
    <col min="12264" max="12264" width="18.77734375" style="285" bestFit="1" customWidth="1"/>
    <col min="12265" max="12265" width="18.77734375" style="285" customWidth="1"/>
    <col min="12266" max="12266" width="15" style="285" bestFit="1" customWidth="1"/>
    <col min="12267" max="12514" width="8.77734375" style="285"/>
    <col min="12515" max="12515" width="34.44140625" style="285" customWidth="1"/>
    <col min="12516" max="12516" width="5.77734375" style="285" customWidth="1"/>
    <col min="12517" max="12517" width="0" style="285" hidden="1" customWidth="1"/>
    <col min="12518" max="12518" width="19.77734375" style="285" customWidth="1"/>
    <col min="12519" max="12519" width="24.21875" style="285" customWidth="1"/>
    <col min="12520" max="12520" width="18.77734375" style="285" bestFit="1" customWidth="1"/>
    <col min="12521" max="12521" width="18.77734375" style="285" customWidth="1"/>
    <col min="12522" max="12522" width="15" style="285" bestFit="1" customWidth="1"/>
    <col min="12523" max="12770" width="8.77734375" style="285"/>
    <col min="12771" max="12771" width="34.44140625" style="285" customWidth="1"/>
    <col min="12772" max="12772" width="5.77734375" style="285" customWidth="1"/>
    <col min="12773" max="12773" width="0" style="285" hidden="1" customWidth="1"/>
    <col min="12774" max="12774" width="19.77734375" style="285" customWidth="1"/>
    <col min="12775" max="12775" width="24.21875" style="285" customWidth="1"/>
    <col min="12776" max="12776" width="18.77734375" style="285" bestFit="1" customWidth="1"/>
    <col min="12777" max="12777" width="18.77734375" style="285" customWidth="1"/>
    <col min="12778" max="12778" width="15" style="285" bestFit="1" customWidth="1"/>
    <col min="12779" max="13026" width="8.77734375" style="285"/>
    <col min="13027" max="13027" width="34.44140625" style="285" customWidth="1"/>
    <col min="13028" max="13028" width="5.77734375" style="285" customWidth="1"/>
    <col min="13029" max="13029" width="0" style="285" hidden="1" customWidth="1"/>
    <col min="13030" max="13030" width="19.77734375" style="285" customWidth="1"/>
    <col min="13031" max="13031" width="24.21875" style="285" customWidth="1"/>
    <col min="13032" max="13032" width="18.77734375" style="285" bestFit="1" customWidth="1"/>
    <col min="13033" max="13033" width="18.77734375" style="285" customWidth="1"/>
    <col min="13034" max="13034" width="15" style="285" bestFit="1" customWidth="1"/>
    <col min="13035" max="13282" width="8.77734375" style="285"/>
    <col min="13283" max="13283" width="34.44140625" style="285" customWidth="1"/>
    <col min="13284" max="13284" width="5.77734375" style="285" customWidth="1"/>
    <col min="13285" max="13285" width="0" style="285" hidden="1" customWidth="1"/>
    <col min="13286" max="13286" width="19.77734375" style="285" customWidth="1"/>
    <col min="13287" max="13287" width="24.21875" style="285" customWidth="1"/>
    <col min="13288" max="13288" width="18.77734375" style="285" bestFit="1" customWidth="1"/>
    <col min="13289" max="13289" width="18.77734375" style="285" customWidth="1"/>
    <col min="13290" max="13290" width="15" style="285" bestFit="1" customWidth="1"/>
    <col min="13291" max="13538" width="8.77734375" style="285"/>
    <col min="13539" max="13539" width="34.44140625" style="285" customWidth="1"/>
    <col min="13540" max="13540" width="5.77734375" style="285" customWidth="1"/>
    <col min="13541" max="13541" width="0" style="285" hidden="1" customWidth="1"/>
    <col min="13542" max="13542" width="19.77734375" style="285" customWidth="1"/>
    <col min="13543" max="13543" width="24.21875" style="285" customWidth="1"/>
    <col min="13544" max="13544" width="18.77734375" style="285" bestFit="1" customWidth="1"/>
    <col min="13545" max="13545" width="18.77734375" style="285" customWidth="1"/>
    <col min="13546" max="13546" width="15" style="285" bestFit="1" customWidth="1"/>
    <col min="13547" max="13794" width="8.77734375" style="285"/>
    <col min="13795" max="13795" width="34.44140625" style="285" customWidth="1"/>
    <col min="13796" max="13796" width="5.77734375" style="285" customWidth="1"/>
    <col min="13797" max="13797" width="0" style="285" hidden="1" customWidth="1"/>
    <col min="13798" max="13798" width="19.77734375" style="285" customWidth="1"/>
    <col min="13799" max="13799" width="24.21875" style="285" customWidth="1"/>
    <col min="13800" max="13800" width="18.77734375" style="285" bestFit="1" customWidth="1"/>
    <col min="13801" max="13801" width="18.77734375" style="285" customWidth="1"/>
    <col min="13802" max="13802" width="15" style="285" bestFit="1" customWidth="1"/>
    <col min="13803" max="14050" width="8.77734375" style="285"/>
    <col min="14051" max="14051" width="34.44140625" style="285" customWidth="1"/>
    <col min="14052" max="14052" width="5.77734375" style="285" customWidth="1"/>
    <col min="14053" max="14053" width="0" style="285" hidden="1" customWidth="1"/>
    <col min="14054" max="14054" width="19.77734375" style="285" customWidth="1"/>
    <col min="14055" max="14055" width="24.21875" style="285" customWidth="1"/>
    <col min="14056" max="14056" width="18.77734375" style="285" bestFit="1" customWidth="1"/>
    <col min="14057" max="14057" width="18.77734375" style="285" customWidth="1"/>
    <col min="14058" max="14058" width="15" style="285" bestFit="1" customWidth="1"/>
    <col min="14059" max="14306" width="8.77734375" style="285"/>
    <col min="14307" max="14307" width="34.44140625" style="285" customWidth="1"/>
    <col min="14308" max="14308" width="5.77734375" style="285" customWidth="1"/>
    <col min="14309" max="14309" width="0" style="285" hidden="1" customWidth="1"/>
    <col min="14310" max="14310" width="19.77734375" style="285" customWidth="1"/>
    <col min="14311" max="14311" width="24.21875" style="285" customWidth="1"/>
    <col min="14312" max="14312" width="18.77734375" style="285" bestFit="1" customWidth="1"/>
    <col min="14313" max="14313" width="18.77734375" style="285" customWidth="1"/>
    <col min="14314" max="14314" width="15" style="285" bestFit="1" customWidth="1"/>
    <col min="14315" max="14562" width="8.77734375" style="285"/>
    <col min="14563" max="14563" width="34.44140625" style="285" customWidth="1"/>
    <col min="14564" max="14564" width="5.77734375" style="285" customWidth="1"/>
    <col min="14565" max="14565" width="0" style="285" hidden="1" customWidth="1"/>
    <col min="14566" max="14566" width="19.77734375" style="285" customWidth="1"/>
    <col min="14567" max="14567" width="24.21875" style="285" customWidth="1"/>
    <col min="14568" max="14568" width="18.77734375" style="285" bestFit="1" customWidth="1"/>
    <col min="14569" max="14569" width="18.77734375" style="285" customWidth="1"/>
    <col min="14570" max="14570" width="15" style="285" bestFit="1" customWidth="1"/>
    <col min="14571" max="14818" width="8.77734375" style="285"/>
    <col min="14819" max="14819" width="34.44140625" style="285" customWidth="1"/>
    <col min="14820" max="14820" width="5.77734375" style="285" customWidth="1"/>
    <col min="14821" max="14821" width="0" style="285" hidden="1" customWidth="1"/>
    <col min="14822" max="14822" width="19.77734375" style="285" customWidth="1"/>
    <col min="14823" max="14823" width="24.21875" style="285" customWidth="1"/>
    <col min="14824" max="14824" width="18.77734375" style="285" bestFit="1" customWidth="1"/>
    <col min="14825" max="14825" width="18.77734375" style="285" customWidth="1"/>
    <col min="14826" max="14826" width="15" style="285" bestFit="1" customWidth="1"/>
    <col min="14827" max="15074" width="8.77734375" style="285"/>
    <col min="15075" max="15075" width="34.44140625" style="285" customWidth="1"/>
    <col min="15076" max="15076" width="5.77734375" style="285" customWidth="1"/>
    <col min="15077" max="15077" width="0" style="285" hidden="1" customWidth="1"/>
    <col min="15078" max="15078" width="19.77734375" style="285" customWidth="1"/>
    <col min="15079" max="15079" width="24.21875" style="285" customWidth="1"/>
    <col min="15080" max="15080" width="18.77734375" style="285" bestFit="1" customWidth="1"/>
    <col min="15081" max="15081" width="18.77734375" style="285" customWidth="1"/>
    <col min="15082" max="15082" width="15" style="285" bestFit="1" customWidth="1"/>
    <col min="15083" max="15330" width="8.77734375" style="285"/>
    <col min="15331" max="15331" width="34.44140625" style="285" customWidth="1"/>
    <col min="15332" max="15332" width="5.77734375" style="285" customWidth="1"/>
    <col min="15333" max="15333" width="0" style="285" hidden="1" customWidth="1"/>
    <col min="15334" max="15334" width="19.77734375" style="285" customWidth="1"/>
    <col min="15335" max="15335" width="24.21875" style="285" customWidth="1"/>
    <col min="15336" max="15336" width="18.77734375" style="285" bestFit="1" customWidth="1"/>
    <col min="15337" max="15337" width="18.77734375" style="285" customWidth="1"/>
    <col min="15338" max="15338" width="15" style="285" bestFit="1" customWidth="1"/>
    <col min="15339" max="15586" width="8.77734375" style="285"/>
    <col min="15587" max="15587" width="34.44140625" style="285" customWidth="1"/>
    <col min="15588" max="15588" width="5.77734375" style="285" customWidth="1"/>
    <col min="15589" max="15589" width="0" style="285" hidden="1" customWidth="1"/>
    <col min="15590" max="15590" width="19.77734375" style="285" customWidth="1"/>
    <col min="15591" max="15591" width="24.21875" style="285" customWidth="1"/>
    <col min="15592" max="15592" width="18.77734375" style="285" bestFit="1" customWidth="1"/>
    <col min="15593" max="15593" width="18.77734375" style="285" customWidth="1"/>
    <col min="15594" max="15594" width="15" style="285" bestFit="1" customWidth="1"/>
    <col min="15595" max="15842" width="8.77734375" style="285"/>
    <col min="15843" max="15843" width="34.44140625" style="285" customWidth="1"/>
    <col min="15844" max="15844" width="5.77734375" style="285" customWidth="1"/>
    <col min="15845" max="15845" width="0" style="285" hidden="1" customWidth="1"/>
    <col min="15846" max="15846" width="19.77734375" style="285" customWidth="1"/>
    <col min="15847" max="15847" width="24.21875" style="285" customWidth="1"/>
    <col min="15848" max="15848" width="18.77734375" style="285" bestFit="1" customWidth="1"/>
    <col min="15849" max="15849" width="18.77734375" style="285" customWidth="1"/>
    <col min="15850" max="15850" width="15" style="285" bestFit="1" customWidth="1"/>
    <col min="15851" max="16098" width="8.77734375" style="285"/>
    <col min="16099" max="16099" width="34.44140625" style="285" customWidth="1"/>
    <col min="16100" max="16100" width="5.77734375" style="285" customWidth="1"/>
    <col min="16101" max="16101" width="0" style="285" hidden="1" customWidth="1"/>
    <col min="16102" max="16102" width="19.77734375" style="285" customWidth="1"/>
    <col min="16103" max="16103" width="24.21875" style="285" customWidth="1"/>
    <col min="16104" max="16104" width="18.77734375" style="285" bestFit="1" customWidth="1"/>
    <col min="16105" max="16105" width="18.77734375" style="285" customWidth="1"/>
    <col min="16106" max="16106" width="15" style="285" bestFit="1" customWidth="1"/>
    <col min="16107" max="16384" width="8.77734375" style="285"/>
  </cols>
  <sheetData>
    <row r="1" spans="1:5" x14ac:dyDescent="0.3">
      <c r="A1" s="310"/>
      <c r="B1" s="286"/>
    </row>
    <row r="2" spans="1:5" x14ac:dyDescent="0.3">
      <c r="A2" s="310"/>
      <c r="B2" s="286"/>
    </row>
    <row r="3" spans="1:5" x14ac:dyDescent="0.3">
      <c r="A3" s="310"/>
      <c r="B3" s="286"/>
    </row>
    <row r="4" spans="1:5" x14ac:dyDescent="0.3">
      <c r="A4" s="310"/>
      <c r="B4" s="286"/>
    </row>
    <row r="5" spans="1:5" ht="14.4" thickBot="1" x14ac:dyDescent="0.35">
      <c r="A5" s="310"/>
      <c r="B5" s="286"/>
    </row>
    <row r="6" spans="1:5" ht="19.05" customHeight="1" thickTop="1" thickBot="1" x14ac:dyDescent="0.35">
      <c r="A6" s="338" t="s">
        <v>175</v>
      </c>
      <c r="B6" s="339"/>
      <c r="C6" s="339"/>
      <c r="D6" s="339"/>
      <c r="E6" s="340"/>
    </row>
    <row r="7" spans="1:5" ht="19.05" customHeight="1" thickTop="1" thickBot="1" x14ac:dyDescent="0.35">
      <c r="A7" s="339" t="s">
        <v>301</v>
      </c>
      <c r="B7" s="339"/>
      <c r="C7" s="339"/>
      <c r="D7" s="339"/>
      <c r="E7" s="339"/>
    </row>
    <row r="8" spans="1:5" ht="19.05" customHeight="1" thickTop="1" thickBot="1" x14ac:dyDescent="0.35">
      <c r="A8" s="311" t="s">
        <v>176</v>
      </c>
      <c r="B8" s="312" t="s">
        <v>177</v>
      </c>
      <c r="C8" s="313" t="s">
        <v>178</v>
      </c>
      <c r="D8" s="314" t="s">
        <v>179</v>
      </c>
      <c r="E8" s="315" t="s">
        <v>180</v>
      </c>
    </row>
    <row r="9" spans="1:5" ht="19.05" customHeight="1" thickTop="1" thickBot="1" x14ac:dyDescent="0.35">
      <c r="A9" s="316" t="s">
        <v>181</v>
      </c>
      <c r="B9" s="317"/>
      <c r="C9" s="318"/>
      <c r="D9" s="319"/>
      <c r="E9" s="320"/>
    </row>
    <row r="10" spans="1:5" ht="19.05" customHeight="1" thickTop="1" thickBot="1" x14ac:dyDescent="0.35">
      <c r="A10" s="321" t="s">
        <v>182</v>
      </c>
      <c r="B10" s="317" t="s">
        <v>183</v>
      </c>
      <c r="C10" s="322">
        <f>SUM('GL=22'!F30)</f>
        <v>2173933693.6199999</v>
      </c>
      <c r="D10" s="323">
        <f t="shared" ref="D10:D15" si="0">SUM(C10)</f>
        <v>2173933693.6199999</v>
      </c>
      <c r="E10" s="324"/>
    </row>
    <row r="11" spans="1:5" ht="19.05" customHeight="1" thickTop="1" thickBot="1" x14ac:dyDescent="0.35">
      <c r="A11" s="321" t="s">
        <v>184</v>
      </c>
      <c r="B11" s="317" t="s">
        <v>185</v>
      </c>
      <c r="C11" s="322">
        <f>SUM('GL=22'!F86)</f>
        <v>678715470.96000004</v>
      </c>
      <c r="D11" s="323">
        <f t="shared" si="0"/>
        <v>678715470.96000004</v>
      </c>
      <c r="E11" s="320"/>
    </row>
    <row r="12" spans="1:5" ht="19.05" customHeight="1" thickTop="1" thickBot="1" x14ac:dyDescent="0.35">
      <c r="A12" s="321" t="s">
        <v>186</v>
      </c>
      <c r="B12" s="317" t="s">
        <v>187</v>
      </c>
      <c r="C12" s="322">
        <f>SUM('GL=22'!F138)</f>
        <v>795080740.5</v>
      </c>
      <c r="D12" s="323">
        <f t="shared" si="0"/>
        <v>795080740.5</v>
      </c>
      <c r="E12" s="324"/>
    </row>
    <row r="13" spans="1:5" ht="19.05" customHeight="1" thickTop="1" thickBot="1" x14ac:dyDescent="0.35">
      <c r="A13" s="321" t="s">
        <v>188</v>
      </c>
      <c r="B13" s="317" t="s">
        <v>189</v>
      </c>
      <c r="C13" s="322">
        <f>SUM('GL=22'!F229)</f>
        <v>149351331.62</v>
      </c>
      <c r="D13" s="323">
        <f t="shared" si="0"/>
        <v>149351331.62</v>
      </c>
      <c r="E13" s="324"/>
    </row>
    <row r="14" spans="1:5" ht="19.05" customHeight="1" thickTop="1" thickBot="1" x14ac:dyDescent="0.35">
      <c r="A14" s="321" t="s">
        <v>190</v>
      </c>
      <c r="B14" s="317" t="s">
        <v>191</v>
      </c>
      <c r="C14" s="322">
        <f>SUM('GL=22'!F260)</f>
        <v>3349505009.9400001</v>
      </c>
      <c r="D14" s="323">
        <f t="shared" si="0"/>
        <v>3349505009.9400001</v>
      </c>
      <c r="E14" s="324"/>
    </row>
    <row r="15" spans="1:5" ht="19.05" customHeight="1" thickTop="1" thickBot="1" x14ac:dyDescent="0.35">
      <c r="A15" s="321" t="s">
        <v>192</v>
      </c>
      <c r="B15" s="317" t="s">
        <v>193</v>
      </c>
      <c r="C15" s="322">
        <f>SUM('GL=22'!F321)</f>
        <v>1492610623.9000001</v>
      </c>
      <c r="D15" s="325">
        <f t="shared" si="0"/>
        <v>1492610623.9000001</v>
      </c>
      <c r="E15" s="324"/>
    </row>
    <row r="16" spans="1:5" ht="19.05" customHeight="1" thickTop="1" thickBot="1" x14ac:dyDescent="0.35">
      <c r="A16" s="326" t="s">
        <v>194</v>
      </c>
      <c r="B16" s="317"/>
      <c r="C16" s="327">
        <f>SUM(C10:C15)</f>
        <v>8639196870.539999</v>
      </c>
      <c r="D16" s="327">
        <f>SUM(D10:D15)</f>
        <v>8639196870.539999</v>
      </c>
      <c r="E16" s="327">
        <f>SUM(E10:E15)</f>
        <v>0</v>
      </c>
    </row>
    <row r="17" spans="1:5" ht="19.05" customHeight="1" thickTop="1" thickBot="1" x14ac:dyDescent="0.35">
      <c r="A17" s="316" t="s">
        <v>195</v>
      </c>
      <c r="B17" s="317"/>
      <c r="C17" s="322"/>
      <c r="D17" s="319"/>
      <c r="E17" s="324"/>
    </row>
    <row r="18" spans="1:5" ht="19.05" customHeight="1" thickTop="1" x14ac:dyDescent="0.3">
      <c r="A18" s="321" t="s">
        <v>182</v>
      </c>
      <c r="B18" s="317" t="s">
        <v>196</v>
      </c>
      <c r="C18" s="322">
        <f>SUM('GL=22'!F385)</f>
        <v>-33619186.329999998</v>
      </c>
      <c r="D18" s="322"/>
      <c r="E18" s="322">
        <f>-SUM(C18)</f>
        <v>33619186.329999998</v>
      </c>
    </row>
    <row r="19" spans="1:5" ht="19.05" customHeight="1" x14ac:dyDescent="0.3">
      <c r="A19" s="321" t="s">
        <v>184</v>
      </c>
      <c r="B19" s="317" t="s">
        <v>197</v>
      </c>
      <c r="C19" s="322">
        <f>SUM('GL=22'!F451)</f>
        <v>-215472432.68000001</v>
      </c>
      <c r="D19" s="322"/>
      <c r="E19" s="322">
        <f t="shared" ref="E19:E23" si="1">-SUM(C19)</f>
        <v>215472432.68000001</v>
      </c>
    </row>
    <row r="20" spans="1:5" ht="19.05" customHeight="1" x14ac:dyDescent="0.3">
      <c r="A20" s="321" t="s">
        <v>186</v>
      </c>
      <c r="B20" s="317" t="s">
        <v>198</v>
      </c>
      <c r="C20" s="322">
        <f>SUM('GL=22'!F513)</f>
        <v>-177987723.75</v>
      </c>
      <c r="D20" s="322"/>
      <c r="E20" s="322">
        <f t="shared" si="1"/>
        <v>177987723.75</v>
      </c>
    </row>
    <row r="21" spans="1:5" ht="19.05" customHeight="1" x14ac:dyDescent="0.3">
      <c r="A21" s="321" t="s">
        <v>188</v>
      </c>
      <c r="B21" s="317" t="s">
        <v>199</v>
      </c>
      <c r="C21" s="322">
        <f>SUM('GL=22'!F574)</f>
        <v>-46570439.369999997</v>
      </c>
      <c r="D21" s="322"/>
      <c r="E21" s="322">
        <f t="shared" si="1"/>
        <v>46570439.369999997</v>
      </c>
    </row>
    <row r="22" spans="1:5" ht="19.05" customHeight="1" x14ac:dyDescent="0.3">
      <c r="A22" s="321" t="s">
        <v>190</v>
      </c>
      <c r="B22" s="317" t="s">
        <v>200</v>
      </c>
      <c r="C22" s="322">
        <f>SUM('GL=22'!F640)</f>
        <v>-557996130.16999984</v>
      </c>
      <c r="D22" s="322"/>
      <c r="E22" s="322">
        <f t="shared" si="1"/>
        <v>557996130.16999984</v>
      </c>
    </row>
    <row r="23" spans="1:5" ht="19.05" customHeight="1" x14ac:dyDescent="0.3">
      <c r="A23" s="321" t="s">
        <v>201</v>
      </c>
      <c r="B23" s="317" t="s">
        <v>202</v>
      </c>
      <c r="C23" s="322">
        <f>SUM('GL=22'!F703)</f>
        <v>-278428931.67999995</v>
      </c>
      <c r="D23" s="322"/>
      <c r="E23" s="322">
        <f t="shared" si="1"/>
        <v>278428931.67999995</v>
      </c>
    </row>
    <row r="24" spans="1:5" ht="19.05" customHeight="1" thickBot="1" x14ac:dyDescent="0.35">
      <c r="A24" s="328" t="s">
        <v>203</v>
      </c>
      <c r="B24" s="317"/>
      <c r="C24" s="327">
        <f>SUM(C18:C23)</f>
        <v>-1310074843.9799998</v>
      </c>
      <c r="D24" s="327">
        <f>SUM(D18:D23)</f>
        <v>0</v>
      </c>
      <c r="E24" s="327">
        <f>SUM(E18:E23)</f>
        <v>1310074843.9799998</v>
      </c>
    </row>
    <row r="25" spans="1:5" ht="19.05" customHeight="1" thickTop="1" thickBot="1" x14ac:dyDescent="0.35">
      <c r="A25" s="316" t="s">
        <v>204</v>
      </c>
      <c r="B25" s="317"/>
      <c r="C25" s="322"/>
      <c r="D25" s="319"/>
      <c r="E25" s="329"/>
    </row>
    <row r="26" spans="1:5" ht="19.05" customHeight="1" thickTop="1" x14ac:dyDescent="0.3">
      <c r="A26" s="330" t="s">
        <v>205</v>
      </c>
      <c r="B26" s="317" t="s">
        <v>206</v>
      </c>
      <c r="C26" s="322">
        <f>SUM('GL=22'!F777)</f>
        <v>0</v>
      </c>
      <c r="D26" s="322"/>
      <c r="E26" s="322">
        <f t="shared" ref="E26:E31" si="2">-SUM(C26)</f>
        <v>0</v>
      </c>
    </row>
    <row r="27" spans="1:5" ht="19.05" customHeight="1" x14ac:dyDescent="0.3">
      <c r="A27" s="330" t="s">
        <v>184</v>
      </c>
      <c r="B27" s="317" t="s">
        <v>207</v>
      </c>
      <c r="C27" s="322">
        <f>SUM('GL=22'!F826)</f>
        <v>-374076345</v>
      </c>
      <c r="D27" s="322"/>
      <c r="E27" s="322">
        <f t="shared" si="2"/>
        <v>374076345</v>
      </c>
    </row>
    <row r="28" spans="1:5" ht="19.05" customHeight="1" x14ac:dyDescent="0.3">
      <c r="A28" s="330" t="s">
        <v>186</v>
      </c>
      <c r="B28" s="317" t="s">
        <v>208</v>
      </c>
      <c r="C28" s="322">
        <f ca="1">SUM('GL=22'!F886)</f>
        <v>-83549079.790000007</v>
      </c>
      <c r="D28" s="322"/>
      <c r="E28" s="322">
        <f t="shared" ca="1" si="2"/>
        <v>83549079.790000007</v>
      </c>
    </row>
    <row r="29" spans="1:5" ht="19.05" customHeight="1" x14ac:dyDescent="0.3">
      <c r="A29" s="321" t="s">
        <v>188</v>
      </c>
      <c r="B29" s="317" t="s">
        <v>209</v>
      </c>
      <c r="C29" s="322">
        <f>SUM('GL=22'!F967)</f>
        <v>0</v>
      </c>
      <c r="D29" s="322"/>
      <c r="E29" s="322">
        <f t="shared" si="2"/>
        <v>0</v>
      </c>
    </row>
    <row r="30" spans="1:5" ht="19.05" customHeight="1" x14ac:dyDescent="0.3">
      <c r="A30" s="321" t="s">
        <v>190</v>
      </c>
      <c r="B30" s="317" t="s">
        <v>210</v>
      </c>
      <c r="C30" s="322">
        <f>SUM('GL=22'!F1023)</f>
        <v>-18534051.699999999</v>
      </c>
      <c r="D30" s="322"/>
      <c r="E30" s="322">
        <f t="shared" si="2"/>
        <v>18534051.699999999</v>
      </c>
    </row>
    <row r="31" spans="1:5" ht="19.05" customHeight="1" x14ac:dyDescent="0.3">
      <c r="A31" s="321" t="s">
        <v>201</v>
      </c>
      <c r="B31" s="317" t="s">
        <v>211</v>
      </c>
      <c r="C31" s="322">
        <f>SUM('GL=22'!F1081)</f>
        <v>-33223905</v>
      </c>
      <c r="D31" s="322"/>
      <c r="E31" s="322">
        <f t="shared" si="2"/>
        <v>33223905</v>
      </c>
    </row>
    <row r="32" spans="1:5" ht="19.05" customHeight="1" thickBot="1" x14ac:dyDescent="0.35">
      <c r="A32" s="326" t="s">
        <v>212</v>
      </c>
      <c r="B32" s="317"/>
      <c r="C32" s="327">
        <f ca="1">SUM(C26:C31)</f>
        <v>-476159476.49000001</v>
      </c>
      <c r="D32" s="327">
        <f>SUM(D26:D31)</f>
        <v>0</v>
      </c>
      <c r="E32" s="327">
        <f ca="1">SUM(E26:E31)</f>
        <v>476159476.49000001</v>
      </c>
    </row>
    <row r="33" spans="1:5" ht="19.05" customHeight="1" thickTop="1" thickBot="1" x14ac:dyDescent="0.35">
      <c r="A33" s="316" t="s">
        <v>213</v>
      </c>
      <c r="B33" s="317"/>
      <c r="C33" s="322"/>
      <c r="D33" s="319"/>
      <c r="E33" s="324"/>
    </row>
    <row r="34" spans="1:5" ht="19.05" customHeight="1" thickTop="1" x14ac:dyDescent="0.3">
      <c r="A34" s="321" t="s">
        <v>214</v>
      </c>
      <c r="B34" s="317" t="s">
        <v>215</v>
      </c>
      <c r="C34" s="322">
        <f>SUM('GL=22'!F1141)</f>
        <v>112740107.98999999</v>
      </c>
      <c r="D34" s="322">
        <f>SUM(C34)</f>
        <v>112740107.98999999</v>
      </c>
      <c r="E34" s="322"/>
    </row>
    <row r="35" spans="1:5" ht="19.05" customHeight="1" x14ac:dyDescent="0.3">
      <c r="A35" s="321" t="s">
        <v>216</v>
      </c>
      <c r="B35" s="317" t="s">
        <v>217</v>
      </c>
      <c r="C35" s="322">
        <f>SUM('GL=22'!F1204)</f>
        <v>-30985823.960000001</v>
      </c>
      <c r="D35" s="322"/>
      <c r="E35" s="322">
        <f>-SUM(C35)</f>
        <v>30985823.960000001</v>
      </c>
    </row>
    <row r="36" spans="1:5" ht="19.05" customHeight="1" x14ac:dyDescent="0.3">
      <c r="A36" s="321" t="s">
        <v>218</v>
      </c>
      <c r="B36" s="317" t="s">
        <v>219</v>
      </c>
      <c r="C36" s="322">
        <f>SUM('GL=22'!F1285)</f>
        <v>563697779.24000013</v>
      </c>
      <c r="D36" s="322">
        <f t="shared" ref="D36:D53" si="3">SUM(C36)</f>
        <v>563697779.24000013</v>
      </c>
      <c r="E36" s="322"/>
    </row>
    <row r="37" spans="1:5" ht="19.05" customHeight="1" x14ac:dyDescent="0.3">
      <c r="A37" s="321" t="s">
        <v>220</v>
      </c>
      <c r="B37" s="317" t="s">
        <v>221</v>
      </c>
      <c r="C37" s="322">
        <f>SUM('GL=22'!F1345)</f>
        <v>-522162709.50999999</v>
      </c>
      <c r="D37" s="322"/>
      <c r="E37" s="322">
        <f t="shared" ref="E37:E55" si="4">-SUM(C37)</f>
        <v>522162709.50999999</v>
      </c>
    </row>
    <row r="38" spans="1:5" ht="19.05" customHeight="1" x14ac:dyDescent="0.3">
      <c r="A38" s="321" t="s">
        <v>222</v>
      </c>
      <c r="B38" s="317" t="s">
        <v>223</v>
      </c>
      <c r="C38" s="322">
        <f>SUM('GL=22'!F1411)</f>
        <v>-890248626.14999986</v>
      </c>
      <c r="D38" s="322"/>
      <c r="E38" s="322">
        <f t="shared" si="4"/>
        <v>890248626.14999986</v>
      </c>
    </row>
    <row r="39" spans="1:5" ht="19.05" customHeight="1" x14ac:dyDescent="0.3">
      <c r="A39" s="321" t="s">
        <v>224</v>
      </c>
      <c r="B39" s="317" t="s">
        <v>225</v>
      </c>
      <c r="C39" s="322">
        <f>SUM('GL=22'!F1461)</f>
        <v>-6360972.1699999999</v>
      </c>
      <c r="D39" s="322"/>
      <c r="E39" s="322">
        <f t="shared" si="4"/>
        <v>6360972.1699999999</v>
      </c>
    </row>
    <row r="40" spans="1:5" ht="19.05" customHeight="1" x14ac:dyDescent="0.3">
      <c r="A40" s="321" t="s">
        <v>226</v>
      </c>
      <c r="B40" s="317" t="s">
        <v>227</v>
      </c>
      <c r="C40" s="322">
        <f>SUM('GL=22'!F1527)</f>
        <v>11808412.07</v>
      </c>
      <c r="D40" s="322">
        <f t="shared" si="3"/>
        <v>11808412.07</v>
      </c>
      <c r="E40" s="322"/>
    </row>
    <row r="41" spans="1:5" ht="19.05" customHeight="1" x14ac:dyDescent="0.3">
      <c r="A41" s="321" t="s">
        <v>228</v>
      </c>
      <c r="B41" s="317" t="s">
        <v>229</v>
      </c>
      <c r="C41" s="322">
        <f>SUM('GL=22'!F1595)</f>
        <v>-575351030.88999987</v>
      </c>
      <c r="D41" s="322"/>
      <c r="E41" s="322">
        <f t="shared" si="4"/>
        <v>575351030.88999987</v>
      </c>
    </row>
    <row r="42" spans="1:5" ht="19.05" customHeight="1" x14ac:dyDescent="0.3">
      <c r="A42" s="321" t="s">
        <v>230</v>
      </c>
      <c r="B42" s="317" t="s">
        <v>231</v>
      </c>
      <c r="C42" s="322">
        <f>SUM('GL=22'!F1669)</f>
        <v>276274652.38</v>
      </c>
      <c r="D42" s="322">
        <f t="shared" si="3"/>
        <v>276274652.38</v>
      </c>
      <c r="E42" s="322"/>
    </row>
    <row r="43" spans="1:5" ht="19.05" customHeight="1" x14ac:dyDescent="0.3">
      <c r="A43" s="321" t="s">
        <v>232</v>
      </c>
      <c r="B43" s="317" t="s">
        <v>233</v>
      </c>
      <c r="C43" s="322">
        <f>SUM('GL=22'!F1714)</f>
        <v>-24077454.109999999</v>
      </c>
      <c r="D43" s="322"/>
      <c r="E43" s="322">
        <f t="shared" si="4"/>
        <v>24077454.109999999</v>
      </c>
    </row>
    <row r="44" spans="1:5" ht="19.05" customHeight="1" x14ac:dyDescent="0.3">
      <c r="A44" s="321" t="s">
        <v>234</v>
      </c>
      <c r="B44" s="317" t="s">
        <v>235</v>
      </c>
      <c r="C44" s="322">
        <f>SUM('GL=22'!F1795)</f>
        <v>-255609659.81999999</v>
      </c>
      <c r="D44" s="322"/>
      <c r="E44" s="322">
        <f t="shared" si="4"/>
        <v>255609659.81999999</v>
      </c>
    </row>
    <row r="45" spans="1:5" ht="19.05" customHeight="1" x14ac:dyDescent="0.3">
      <c r="A45" s="321" t="s">
        <v>236</v>
      </c>
      <c r="B45" s="317" t="s">
        <v>237</v>
      </c>
      <c r="C45" s="322">
        <f>SUM('GL=22'!F1844)</f>
        <v>-138472271.16</v>
      </c>
      <c r="D45" s="322"/>
      <c r="E45" s="322">
        <f t="shared" si="4"/>
        <v>138472271.16</v>
      </c>
    </row>
    <row r="46" spans="1:5" ht="19.05" customHeight="1" x14ac:dyDescent="0.3">
      <c r="A46" s="321" t="s">
        <v>238</v>
      </c>
      <c r="B46" s="317" t="s">
        <v>239</v>
      </c>
      <c r="C46" s="322">
        <f>SUM('GL=22'!F1903)</f>
        <v>67350458.069999993</v>
      </c>
      <c r="D46" s="322">
        <f t="shared" si="3"/>
        <v>67350458.069999993</v>
      </c>
      <c r="E46" s="322"/>
    </row>
    <row r="47" spans="1:5" ht="19.05" customHeight="1" x14ac:dyDescent="0.3">
      <c r="A47" s="321" t="s">
        <v>240</v>
      </c>
      <c r="B47" s="317" t="s">
        <v>241</v>
      </c>
      <c r="C47" s="322">
        <f>SUM('GL=22'!F1974)</f>
        <v>-16951751.149999999</v>
      </c>
      <c r="D47" s="322"/>
      <c r="E47" s="322">
        <f t="shared" si="4"/>
        <v>16951751.149999999</v>
      </c>
    </row>
    <row r="48" spans="1:5" ht="19.05" customHeight="1" x14ac:dyDescent="0.3">
      <c r="A48" s="321" t="s">
        <v>242</v>
      </c>
      <c r="B48" s="317" t="s">
        <v>243</v>
      </c>
      <c r="C48" s="322">
        <f>SUM('GL=22'!F2056)</f>
        <v>11639713.509999998</v>
      </c>
      <c r="D48" s="322">
        <f t="shared" si="3"/>
        <v>11639713.509999998</v>
      </c>
      <c r="E48" s="322"/>
    </row>
    <row r="49" spans="1:5" ht="19.05" customHeight="1" x14ac:dyDescent="0.3">
      <c r="A49" s="321" t="s">
        <v>244</v>
      </c>
      <c r="B49" s="317" t="s">
        <v>245</v>
      </c>
      <c r="C49" s="322">
        <f>SUM('GL=22'!F2117)</f>
        <v>17210604.050000001</v>
      </c>
      <c r="D49" s="322">
        <f t="shared" si="3"/>
        <v>17210604.050000001</v>
      </c>
      <c r="E49" s="322"/>
    </row>
    <row r="50" spans="1:5" ht="19.05" customHeight="1" x14ac:dyDescent="0.3">
      <c r="A50" s="321" t="s">
        <v>246</v>
      </c>
      <c r="B50" s="317" t="s">
        <v>247</v>
      </c>
      <c r="C50" s="322">
        <f>SUM('GL=22'!F2172)</f>
        <v>-86090607.390000015</v>
      </c>
      <c r="D50" s="322"/>
      <c r="E50" s="322">
        <f t="shared" si="4"/>
        <v>86090607.390000015</v>
      </c>
    </row>
    <row r="51" spans="1:5" ht="19.05" customHeight="1" x14ac:dyDescent="0.3">
      <c r="A51" s="321" t="s">
        <v>248</v>
      </c>
      <c r="B51" s="317" t="s">
        <v>249</v>
      </c>
      <c r="C51" s="322">
        <f>SUM('GL=22'!F2251)</f>
        <v>-1528024312.3599999</v>
      </c>
      <c r="D51" s="322"/>
      <c r="E51" s="322">
        <f t="shared" si="4"/>
        <v>1528024312.3599999</v>
      </c>
    </row>
    <row r="52" spans="1:5" ht="19.05" customHeight="1" x14ac:dyDescent="0.3">
      <c r="A52" s="321" t="s">
        <v>250</v>
      </c>
      <c r="B52" s="317" t="s">
        <v>251</v>
      </c>
      <c r="C52" s="322">
        <f>SUM('GL=22'!F2312)</f>
        <v>-954935631.87000036</v>
      </c>
      <c r="D52" s="322"/>
      <c r="E52" s="322">
        <f t="shared" si="4"/>
        <v>954935631.87000036</v>
      </c>
    </row>
    <row r="53" spans="1:5" ht="19.05" customHeight="1" x14ac:dyDescent="0.3">
      <c r="A53" s="321" t="s">
        <v>252</v>
      </c>
      <c r="B53" s="317" t="s">
        <v>253</v>
      </c>
      <c r="C53" s="322">
        <f>SUM('GL=22'!F2356)</f>
        <v>130095059</v>
      </c>
      <c r="D53" s="322">
        <f t="shared" si="3"/>
        <v>130095059</v>
      </c>
      <c r="E53" s="322"/>
    </row>
    <row r="54" spans="1:5" ht="19.05" customHeight="1" x14ac:dyDescent="0.3">
      <c r="A54" s="321" t="s">
        <v>254</v>
      </c>
      <c r="B54" s="317" t="s">
        <v>255</v>
      </c>
      <c r="C54" s="322">
        <f>SUM('GL=22'!F2426)</f>
        <v>-32203572.070000008</v>
      </c>
      <c r="D54" s="322"/>
      <c r="E54" s="322">
        <f t="shared" si="4"/>
        <v>32203572.070000008</v>
      </c>
    </row>
    <row r="55" spans="1:5" ht="19.05" customHeight="1" x14ac:dyDescent="0.3">
      <c r="A55" s="321" t="s">
        <v>256</v>
      </c>
      <c r="B55" s="317" t="s">
        <v>257</v>
      </c>
      <c r="C55" s="322">
        <f>SUM('GL=22'!F2477)</f>
        <v>-256671089.66000003</v>
      </c>
      <c r="D55" s="322"/>
      <c r="E55" s="322">
        <f t="shared" si="4"/>
        <v>256671089.66000003</v>
      </c>
    </row>
    <row r="56" spans="1:5" ht="19.05" customHeight="1" thickBot="1" x14ac:dyDescent="0.35">
      <c r="A56" s="326" t="s">
        <v>258</v>
      </c>
      <c r="B56" s="332"/>
      <c r="C56" s="327">
        <f>SUM(C34:C55)</f>
        <v>-4127328725.96</v>
      </c>
      <c r="D56" s="327">
        <f>SUM(D34:D55)</f>
        <v>1190816786.3100002</v>
      </c>
      <c r="E56" s="327">
        <f>SUM(E34:E55)</f>
        <v>5318145512.2699986</v>
      </c>
    </row>
    <row r="57" spans="1:5" ht="19.05" customHeight="1" thickTop="1" thickBot="1" x14ac:dyDescent="0.35">
      <c r="A57" s="316" t="s">
        <v>259</v>
      </c>
      <c r="B57" s="317"/>
      <c r="C57" s="322"/>
      <c r="D57" s="323"/>
      <c r="E57" s="329"/>
    </row>
    <row r="58" spans="1:5" ht="19.05" customHeight="1" thickTop="1" thickBot="1" x14ac:dyDescent="0.35">
      <c r="E58" s="320"/>
    </row>
    <row r="59" spans="1:5" ht="19.05" customHeight="1" thickTop="1" x14ac:dyDescent="0.3">
      <c r="A59" s="321" t="s">
        <v>260</v>
      </c>
      <c r="B59" s="317" t="s">
        <v>261</v>
      </c>
      <c r="C59" s="322">
        <f>SUM('GL=22'!F2552)</f>
        <v>-1389234649.1100001</v>
      </c>
      <c r="D59" s="322"/>
      <c r="E59" s="322">
        <f t="shared" ref="E59:E66" si="5">-SUM(C59)</f>
        <v>1389234649.1100001</v>
      </c>
    </row>
    <row r="60" spans="1:5" ht="19.05" customHeight="1" x14ac:dyDescent="0.3">
      <c r="A60" s="321" t="s">
        <v>262</v>
      </c>
      <c r="B60" s="317" t="s">
        <v>263</v>
      </c>
      <c r="C60" s="322">
        <f>SUM('GL=22'!F2620)</f>
        <v>0</v>
      </c>
      <c r="D60" s="322">
        <f t="shared" ref="D60:D68" si="6">SUM(C60)</f>
        <v>0</v>
      </c>
      <c r="E60" s="322">
        <f t="shared" si="5"/>
        <v>0</v>
      </c>
    </row>
    <row r="61" spans="1:5" ht="19.05" customHeight="1" x14ac:dyDescent="0.3">
      <c r="A61" s="321" t="s">
        <v>264</v>
      </c>
      <c r="B61" s="317" t="s">
        <v>265</v>
      </c>
      <c r="C61" s="322">
        <f>SUM('GL=22'!F2679)</f>
        <v>-2068230538.9400001</v>
      </c>
      <c r="D61" s="322"/>
      <c r="E61" s="322">
        <f t="shared" si="5"/>
        <v>2068230538.9400001</v>
      </c>
    </row>
    <row r="62" spans="1:5" ht="19.05" customHeight="1" x14ac:dyDescent="0.3">
      <c r="A62" s="321" t="s">
        <v>657</v>
      </c>
      <c r="B62" s="317" t="s">
        <v>266</v>
      </c>
      <c r="C62" s="322">
        <f>SUM('GL=22'!F2759)</f>
        <v>274397967.97999954</v>
      </c>
      <c r="D62" s="322">
        <f t="shared" si="6"/>
        <v>274397967.97999954</v>
      </c>
      <c r="E62" s="322"/>
    </row>
    <row r="63" spans="1:5" ht="19.05" customHeight="1" x14ac:dyDescent="0.3">
      <c r="A63" s="321" t="s">
        <v>267</v>
      </c>
      <c r="B63" s="317" t="s">
        <v>268</v>
      </c>
      <c r="C63" s="322">
        <f>SUM('GL=22'!F2829)</f>
        <v>490345.8</v>
      </c>
      <c r="D63" s="322">
        <f t="shared" si="6"/>
        <v>490345.8</v>
      </c>
      <c r="E63" s="322"/>
    </row>
    <row r="64" spans="1:5" ht="19.05" customHeight="1" x14ac:dyDescent="0.3">
      <c r="A64" s="321" t="s">
        <v>269</v>
      </c>
      <c r="B64" s="317" t="s">
        <v>270</v>
      </c>
      <c r="C64" s="322">
        <f>SUM('GL=22'!F2866)</f>
        <v>394423.98000000004</v>
      </c>
      <c r="D64" s="322">
        <f t="shared" si="6"/>
        <v>394423.98000000004</v>
      </c>
      <c r="E64" s="322"/>
    </row>
    <row r="65" spans="1:5" ht="19.05" customHeight="1" x14ac:dyDescent="0.3">
      <c r="A65" s="321" t="s">
        <v>271</v>
      </c>
      <c r="B65" s="317" t="s">
        <v>272</v>
      </c>
      <c r="C65" s="322">
        <f>SUM('GL=22'!F2928)</f>
        <v>-55017.13</v>
      </c>
      <c r="D65" s="322"/>
      <c r="E65" s="322">
        <f t="shared" si="5"/>
        <v>55017.13</v>
      </c>
    </row>
    <row r="66" spans="1:5" ht="19.05" customHeight="1" x14ac:dyDescent="0.3">
      <c r="A66" s="321" t="s">
        <v>273</v>
      </c>
      <c r="B66" s="317" t="s">
        <v>274</v>
      </c>
      <c r="C66" s="322">
        <f>SUM('GL=22'!F2991)</f>
        <v>-24954140.27</v>
      </c>
      <c r="D66" s="322"/>
      <c r="E66" s="322">
        <f t="shared" si="5"/>
        <v>24954140.27</v>
      </c>
    </row>
    <row r="67" spans="1:5" ht="19.05" customHeight="1" x14ac:dyDescent="0.3">
      <c r="A67" s="321" t="s">
        <v>656</v>
      </c>
      <c r="B67" s="317" t="s">
        <v>275</v>
      </c>
      <c r="C67" s="322">
        <f>SUM('GL=22'!F3061)</f>
        <v>479873445</v>
      </c>
      <c r="D67" s="322">
        <f t="shared" si="6"/>
        <v>479873445</v>
      </c>
      <c r="E67" s="322"/>
    </row>
    <row r="68" spans="1:5" ht="19.05" customHeight="1" x14ac:dyDescent="0.3">
      <c r="A68" s="321" t="s">
        <v>276</v>
      </c>
      <c r="B68" s="317" t="s">
        <v>277</v>
      </c>
      <c r="C68" s="322">
        <f>SUM('GL=22'!F3133)</f>
        <v>34908243.579999998</v>
      </c>
      <c r="D68" s="322">
        <f t="shared" si="6"/>
        <v>34908243.579999998</v>
      </c>
      <c r="E68" s="322"/>
    </row>
    <row r="69" spans="1:5" ht="19.05" customHeight="1" x14ac:dyDescent="0.3">
      <c r="A69" s="326" t="s">
        <v>278</v>
      </c>
      <c r="B69" s="317"/>
      <c r="C69" s="327">
        <f>SUM(C59:C68)</f>
        <v>-2692409919.1100006</v>
      </c>
      <c r="D69" s="327">
        <f>SUM(D59:D68)</f>
        <v>790064426.33999956</v>
      </c>
      <c r="E69" s="327">
        <f>SUM(E59:E68)</f>
        <v>3482474345.4500003</v>
      </c>
    </row>
    <row r="70" spans="1:5" ht="19.05" customHeight="1" thickBot="1" x14ac:dyDescent="0.35">
      <c r="A70" s="341" t="s">
        <v>279</v>
      </c>
      <c r="B70" s="342"/>
      <c r="C70" s="333">
        <f ca="1">SUM(C16+C24+C32+C56+C69)</f>
        <v>-9.5367431640625E-7</v>
      </c>
      <c r="D70" s="334">
        <f>D16+D24+D32+D56+D69</f>
        <v>10620078083.189999</v>
      </c>
      <c r="E70" s="334">
        <f ca="1">E16+E24+E32+E56+E69</f>
        <v>10620078083.189999</v>
      </c>
    </row>
    <row r="71" spans="1:5" ht="14.4" thickTop="1" x14ac:dyDescent="0.3"/>
    <row r="76" spans="1:5" x14ac:dyDescent="0.3">
      <c r="A76" s="331"/>
    </row>
  </sheetData>
  <mergeCells count="3">
    <mergeCell ref="A6:E6"/>
    <mergeCell ref="A7:E7"/>
    <mergeCell ref="A70:B70"/>
  </mergeCells>
  <pageMargins left="1.5" right="1" top="0.75" bottom="1" header="0" footer="0"/>
  <pageSetup paperSize="9" scale="6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9"/>
  <sheetViews>
    <sheetView view="pageBreakPreview" zoomScale="175" zoomScaleNormal="175" zoomScaleSheetLayoutView="175" workbookViewId="0">
      <selection activeCell="C28" sqref="C28"/>
    </sheetView>
  </sheetViews>
  <sheetFormatPr defaultRowHeight="14.4" x14ac:dyDescent="0.3"/>
  <cols>
    <col min="1" max="1" width="9.21875" customWidth="1"/>
    <col min="2" max="2" width="15.21875" customWidth="1"/>
    <col min="3" max="3" width="14.77734375" customWidth="1"/>
    <col min="4" max="4" width="19.77734375" customWidth="1"/>
  </cols>
  <sheetData>
    <row r="2" spans="2:5" ht="18" x14ac:dyDescent="0.35">
      <c r="B2" t="s">
        <v>505</v>
      </c>
    </row>
    <row r="3" spans="2:5" x14ac:dyDescent="0.3">
      <c r="B3" t="s">
        <v>506</v>
      </c>
    </row>
    <row r="4" spans="2:5" x14ac:dyDescent="0.3">
      <c r="B4" t="s">
        <v>507</v>
      </c>
    </row>
    <row r="6" spans="2:5" x14ac:dyDescent="0.3">
      <c r="C6" s="343" t="s">
        <v>503</v>
      </c>
      <c r="D6" s="344"/>
    </row>
    <row r="8" spans="2:5" x14ac:dyDescent="0.3">
      <c r="B8" s="203" t="s">
        <v>499</v>
      </c>
      <c r="C8" s="203" t="s">
        <v>500</v>
      </c>
      <c r="D8" s="203" t="s">
        <v>501</v>
      </c>
      <c r="E8" s="203" t="s">
        <v>502</v>
      </c>
    </row>
    <row r="9" spans="2:5" x14ac:dyDescent="0.3">
      <c r="B9" s="204">
        <v>1</v>
      </c>
      <c r="C9" s="205" t="s">
        <v>182</v>
      </c>
      <c r="D9" s="206">
        <f>SUM('Trial Balance-22'!D10)</f>
        <v>2173933693.6199999</v>
      </c>
      <c r="E9" s="203"/>
    </row>
    <row r="10" spans="2:5" x14ac:dyDescent="0.3">
      <c r="B10" s="204">
        <v>2</v>
      </c>
      <c r="C10" s="205" t="s">
        <v>184</v>
      </c>
      <c r="D10" s="206">
        <f>SUM('Trial Balance-22'!D11)</f>
        <v>678715470.96000004</v>
      </c>
      <c r="E10" s="203"/>
    </row>
    <row r="11" spans="2:5" x14ac:dyDescent="0.3">
      <c r="B11" s="204">
        <v>3</v>
      </c>
      <c r="C11" s="205" t="s">
        <v>186</v>
      </c>
      <c r="D11" s="206">
        <f>SUM('Trial Balance-22'!D12)</f>
        <v>795080740.5</v>
      </c>
      <c r="E11" s="203"/>
    </row>
    <row r="12" spans="2:5" x14ac:dyDescent="0.3">
      <c r="B12" s="204">
        <v>4</v>
      </c>
      <c r="C12" s="205" t="s">
        <v>188</v>
      </c>
      <c r="D12" s="206">
        <f>SUM('Trial Balance-22'!D13)</f>
        <v>149351331.62</v>
      </c>
      <c r="E12" s="203"/>
    </row>
    <row r="13" spans="2:5" x14ac:dyDescent="0.3">
      <c r="B13" s="204">
        <v>5</v>
      </c>
      <c r="C13" s="205" t="s">
        <v>190</v>
      </c>
      <c r="D13" s="206">
        <f>SUM('Trial Balance-22'!D14)</f>
        <v>3349505009.9400001</v>
      </c>
      <c r="E13" s="203"/>
    </row>
    <row r="14" spans="2:5" x14ac:dyDescent="0.3">
      <c r="B14" s="204">
        <v>6</v>
      </c>
      <c r="C14" s="205" t="s">
        <v>192</v>
      </c>
      <c r="D14" s="206">
        <f>SUM('Trial Balance-22'!D15)</f>
        <v>1492610623.9000001</v>
      </c>
      <c r="E14" s="203"/>
    </row>
    <row r="15" spans="2:5" x14ac:dyDescent="0.3">
      <c r="B15" s="345" t="s">
        <v>504</v>
      </c>
      <c r="C15" s="345"/>
      <c r="D15" s="208">
        <f>SUM(D9:D14)</f>
        <v>8639196870.539999</v>
      </c>
      <c r="E15" s="203"/>
    </row>
    <row r="18" spans="2:2" x14ac:dyDescent="0.3">
      <c r="B18" s="207" t="s">
        <v>605</v>
      </c>
    </row>
    <row r="19" spans="2:2" x14ac:dyDescent="0.3">
      <c r="B19" t="s">
        <v>606</v>
      </c>
    </row>
  </sheetData>
  <mergeCells count="2">
    <mergeCell ref="C6:D6"/>
    <mergeCell ref="B15:C1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0"/>
  <sheetViews>
    <sheetView view="pageBreakPreview" topLeftCell="A7" zoomScale="130" zoomScaleNormal="130" zoomScaleSheetLayoutView="130" workbookViewId="0">
      <selection activeCell="C40" sqref="C40"/>
    </sheetView>
  </sheetViews>
  <sheetFormatPr defaultRowHeight="14.4" x14ac:dyDescent="0.3"/>
  <cols>
    <col min="2" max="2" width="28.21875" customWidth="1"/>
    <col min="3" max="3" width="16" customWidth="1"/>
    <col min="4" max="4" width="20" customWidth="1"/>
    <col min="9" max="9" width="17" customWidth="1"/>
  </cols>
  <sheetData>
    <row r="1" spans="1:9" ht="21" x14ac:dyDescent="0.4">
      <c r="B1" s="213" t="s">
        <v>553</v>
      </c>
    </row>
    <row r="2" spans="1:9" ht="15.6" x14ac:dyDescent="0.3">
      <c r="B2" s="212" t="s">
        <v>555</v>
      </c>
    </row>
    <row r="3" spans="1:9" ht="15.6" x14ac:dyDescent="0.3">
      <c r="B3" s="212" t="s">
        <v>554</v>
      </c>
    </row>
    <row r="5" spans="1:9" x14ac:dyDescent="0.3">
      <c r="B5" t="s">
        <v>556</v>
      </c>
    </row>
    <row r="7" spans="1:9" x14ac:dyDescent="0.3">
      <c r="B7" t="s">
        <v>545</v>
      </c>
      <c r="D7" t="s">
        <v>546</v>
      </c>
    </row>
    <row r="9" spans="1:9" x14ac:dyDescent="0.3">
      <c r="A9" s="203" t="s">
        <v>515</v>
      </c>
      <c r="B9" s="203" t="s">
        <v>516</v>
      </c>
      <c r="C9" s="203" t="s">
        <v>518</v>
      </c>
      <c r="D9" s="203" t="s">
        <v>517</v>
      </c>
      <c r="I9" s="193">
        <v>26215936</v>
      </c>
    </row>
    <row r="10" spans="1:9" x14ac:dyDescent="0.3">
      <c r="A10" s="214">
        <v>1</v>
      </c>
      <c r="B10" s="203" t="s">
        <v>519</v>
      </c>
      <c r="C10" s="203"/>
      <c r="D10" s="206">
        <v>354040.73</v>
      </c>
      <c r="I10" s="193">
        <v>3339763.2</v>
      </c>
    </row>
    <row r="11" spans="1:9" x14ac:dyDescent="0.3">
      <c r="A11" s="214">
        <v>2</v>
      </c>
      <c r="B11" s="203" t="s">
        <v>520</v>
      </c>
      <c r="C11" s="203"/>
      <c r="D11" s="206">
        <v>354040.73</v>
      </c>
      <c r="I11" s="193">
        <v>33326456.289999999</v>
      </c>
    </row>
    <row r="12" spans="1:9" x14ac:dyDescent="0.3">
      <c r="A12" s="214">
        <v>3</v>
      </c>
      <c r="B12" s="203" t="s">
        <v>521</v>
      </c>
      <c r="C12" s="203"/>
      <c r="D12" s="206">
        <v>177020.39</v>
      </c>
      <c r="I12" s="193">
        <v>2463195.7999999998</v>
      </c>
    </row>
    <row r="13" spans="1:9" x14ac:dyDescent="0.3">
      <c r="A13" s="214">
        <v>4</v>
      </c>
      <c r="B13" s="203" t="s">
        <v>547</v>
      </c>
      <c r="C13" s="203"/>
      <c r="D13" s="206">
        <v>1062122.23</v>
      </c>
      <c r="I13" s="193">
        <v>39658976.240000002</v>
      </c>
    </row>
    <row r="14" spans="1:9" x14ac:dyDescent="0.3">
      <c r="A14" s="214">
        <v>5</v>
      </c>
      <c r="B14" s="203" t="s">
        <v>522</v>
      </c>
      <c r="C14" s="203"/>
      <c r="D14" s="206">
        <v>354040.73</v>
      </c>
      <c r="I14" s="193">
        <v>3192392.22</v>
      </c>
    </row>
    <row r="15" spans="1:9" x14ac:dyDescent="0.3">
      <c r="A15" s="214">
        <v>6</v>
      </c>
      <c r="B15" s="203" t="s">
        <v>523</v>
      </c>
      <c r="C15" s="203"/>
      <c r="D15" s="206">
        <v>354040.73</v>
      </c>
      <c r="I15" s="193">
        <v>61971910.789999999</v>
      </c>
    </row>
    <row r="16" spans="1:9" x14ac:dyDescent="0.3">
      <c r="A16" s="214">
        <v>7</v>
      </c>
      <c r="B16" s="203" t="s">
        <v>524</v>
      </c>
      <c r="C16" s="203"/>
      <c r="D16" s="206">
        <v>177020.39</v>
      </c>
      <c r="I16" s="193">
        <v>5979254.1299999999</v>
      </c>
    </row>
    <row r="17" spans="1:9" x14ac:dyDescent="0.3">
      <c r="A17" s="214">
        <v>8</v>
      </c>
      <c r="B17" s="203" t="s">
        <v>525</v>
      </c>
      <c r="C17" s="203"/>
      <c r="D17" s="206">
        <v>177020.39</v>
      </c>
      <c r="I17" s="193">
        <v>3356572.98</v>
      </c>
    </row>
    <row r="18" spans="1:9" x14ac:dyDescent="0.3">
      <c r="A18" s="214">
        <v>9</v>
      </c>
      <c r="B18" s="203" t="s">
        <v>526</v>
      </c>
      <c r="C18" s="203"/>
      <c r="D18" s="206">
        <v>177020.39</v>
      </c>
      <c r="I18" s="211">
        <f>SUM(I9:I17)</f>
        <v>179504457.64999998</v>
      </c>
    </row>
    <row r="19" spans="1:9" x14ac:dyDescent="0.3">
      <c r="A19" s="214">
        <v>10</v>
      </c>
      <c r="B19" s="203" t="s">
        <v>527</v>
      </c>
      <c r="C19" s="203"/>
      <c r="D19" s="206">
        <v>177020.39</v>
      </c>
    </row>
    <row r="20" spans="1:9" x14ac:dyDescent="0.3">
      <c r="A20" s="214">
        <v>11</v>
      </c>
      <c r="B20" s="203" t="s">
        <v>548</v>
      </c>
      <c r="C20" s="203"/>
      <c r="D20" s="206">
        <v>177020.39</v>
      </c>
    </row>
    <row r="21" spans="1:9" x14ac:dyDescent="0.3">
      <c r="A21" s="214">
        <v>12</v>
      </c>
      <c r="B21" s="203" t="s">
        <v>528</v>
      </c>
      <c r="C21" s="203"/>
      <c r="D21" s="206">
        <v>177020.39</v>
      </c>
      <c r="I21" s="210">
        <f>I18+D35</f>
        <v>189417598.58999997</v>
      </c>
    </row>
    <row r="22" spans="1:9" x14ac:dyDescent="0.3">
      <c r="A22" s="214">
        <v>13</v>
      </c>
      <c r="B22" s="203" t="s">
        <v>549</v>
      </c>
      <c r="C22" s="203"/>
      <c r="D22" s="206">
        <v>354040.73</v>
      </c>
    </row>
    <row r="23" spans="1:9" x14ac:dyDescent="0.3">
      <c r="A23" s="214">
        <v>14</v>
      </c>
      <c r="B23" s="203" t="s">
        <v>529</v>
      </c>
      <c r="C23" s="203"/>
      <c r="D23" s="206">
        <v>177020.39</v>
      </c>
    </row>
    <row r="24" spans="1:9" x14ac:dyDescent="0.3">
      <c r="A24" s="214">
        <v>15</v>
      </c>
      <c r="B24" s="203" t="s">
        <v>530</v>
      </c>
      <c r="C24" s="203"/>
      <c r="D24" s="206">
        <v>354040.73</v>
      </c>
    </row>
    <row r="25" spans="1:9" x14ac:dyDescent="0.3">
      <c r="A25" s="214">
        <v>16</v>
      </c>
      <c r="B25" s="203" t="s">
        <v>531</v>
      </c>
      <c r="C25" s="203"/>
      <c r="D25" s="206">
        <v>354040.73</v>
      </c>
    </row>
    <row r="26" spans="1:9" x14ac:dyDescent="0.3">
      <c r="A26" s="214">
        <v>17</v>
      </c>
      <c r="B26" s="203" t="s">
        <v>532</v>
      </c>
      <c r="C26" s="203"/>
      <c r="D26" s="206">
        <v>1062122.23</v>
      </c>
    </row>
    <row r="27" spans="1:9" x14ac:dyDescent="0.3">
      <c r="A27" s="214">
        <v>18</v>
      </c>
      <c r="B27" s="203" t="s">
        <v>533</v>
      </c>
      <c r="C27" s="203"/>
      <c r="D27" s="206">
        <v>708081.49</v>
      </c>
    </row>
    <row r="28" spans="1:9" x14ac:dyDescent="0.3">
      <c r="A28" s="214">
        <v>19</v>
      </c>
      <c r="B28" s="203" t="s">
        <v>534</v>
      </c>
      <c r="C28" s="203"/>
      <c r="D28" s="206">
        <v>177020.39</v>
      </c>
    </row>
    <row r="29" spans="1:9" x14ac:dyDescent="0.3">
      <c r="A29" s="214">
        <v>20</v>
      </c>
      <c r="B29" s="203" t="s">
        <v>535</v>
      </c>
      <c r="C29" s="203"/>
      <c r="D29" s="206">
        <v>531061.14</v>
      </c>
    </row>
    <row r="30" spans="1:9" x14ac:dyDescent="0.3">
      <c r="A30" s="214">
        <v>21</v>
      </c>
      <c r="B30" s="203" t="s">
        <v>536</v>
      </c>
      <c r="C30" s="203"/>
      <c r="D30" s="206">
        <v>708081.49</v>
      </c>
    </row>
    <row r="31" spans="1:9" x14ac:dyDescent="0.3">
      <c r="A31" s="214">
        <v>22</v>
      </c>
      <c r="B31" s="203" t="s">
        <v>550</v>
      </c>
      <c r="C31" s="203"/>
      <c r="D31" s="206">
        <v>177020.39</v>
      </c>
    </row>
    <row r="32" spans="1:9" x14ac:dyDescent="0.3">
      <c r="A32" s="214">
        <v>23</v>
      </c>
      <c r="B32" s="203" t="s">
        <v>537</v>
      </c>
      <c r="C32" s="203"/>
      <c r="D32" s="206">
        <v>177020.39</v>
      </c>
    </row>
    <row r="33" spans="1:4" x14ac:dyDescent="0.3">
      <c r="A33" s="214">
        <v>24</v>
      </c>
      <c r="B33" s="203" t="s">
        <v>538</v>
      </c>
      <c r="C33" s="203"/>
      <c r="D33" s="206">
        <v>354040.73</v>
      </c>
    </row>
    <row r="34" spans="1:4" x14ac:dyDescent="0.3">
      <c r="A34" s="214">
        <v>25</v>
      </c>
      <c r="B34" s="203" t="s">
        <v>539</v>
      </c>
      <c r="C34" s="203"/>
      <c r="D34" s="206">
        <v>1062122.23</v>
      </c>
    </row>
    <row r="35" spans="1:4" x14ac:dyDescent="0.3">
      <c r="A35" s="203"/>
      <c r="B35" s="346" t="s">
        <v>551</v>
      </c>
      <c r="C35" s="347"/>
      <c r="D35" s="208">
        <f>SUM(D10:D34)</f>
        <v>9913140.9400000013</v>
      </c>
    </row>
    <row r="37" spans="1:4" x14ac:dyDescent="0.3">
      <c r="A37" t="s">
        <v>558</v>
      </c>
    </row>
    <row r="38" spans="1:4" x14ac:dyDescent="0.3">
      <c r="A38" t="s">
        <v>557</v>
      </c>
    </row>
    <row r="39" spans="1:4" x14ac:dyDescent="0.3">
      <c r="A39" t="s">
        <v>552</v>
      </c>
    </row>
    <row r="40" spans="1:4" x14ac:dyDescent="0.3">
      <c r="B40" t="s">
        <v>540</v>
      </c>
    </row>
  </sheetData>
  <mergeCells count="1">
    <mergeCell ref="B35:C35"/>
  </mergeCells>
  <pageMargins left="1.2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F19"/>
  <sheetViews>
    <sheetView view="pageBreakPreview" zoomScale="175" zoomScaleNormal="190" zoomScaleSheetLayoutView="175" workbookViewId="0">
      <selection activeCell="D20" sqref="D20"/>
    </sheetView>
  </sheetViews>
  <sheetFormatPr defaultRowHeight="14.4" x14ac:dyDescent="0.3"/>
  <cols>
    <col min="4" max="4" width="16.77734375" customWidth="1"/>
    <col min="5" max="5" width="19" customWidth="1"/>
  </cols>
  <sheetData>
    <row r="2" spans="3:6" ht="18" x14ac:dyDescent="0.35">
      <c r="C2" t="s">
        <v>612</v>
      </c>
    </row>
    <row r="3" spans="3:6" x14ac:dyDescent="0.3">
      <c r="C3" t="s">
        <v>613</v>
      </c>
    </row>
    <row r="4" spans="3:6" x14ac:dyDescent="0.3">
      <c r="C4" t="s">
        <v>614</v>
      </c>
    </row>
    <row r="6" spans="3:6" x14ac:dyDescent="0.3">
      <c r="D6" s="343" t="s">
        <v>607</v>
      </c>
      <c r="E6" s="344"/>
    </row>
    <row r="8" spans="3:6" x14ac:dyDescent="0.3">
      <c r="C8" s="203" t="s">
        <v>499</v>
      </c>
      <c r="D8" s="203" t="s">
        <v>500</v>
      </c>
      <c r="E8" s="203" t="s">
        <v>608</v>
      </c>
      <c r="F8" s="203" t="s">
        <v>502</v>
      </c>
    </row>
    <row r="9" spans="3:6" x14ac:dyDescent="0.3">
      <c r="C9" s="204">
        <v>1</v>
      </c>
      <c r="D9" s="205" t="s">
        <v>182</v>
      </c>
      <c r="E9" s="206">
        <f>SUM('Trial Balance-22'!E18)</f>
        <v>33619186.329999998</v>
      </c>
      <c r="F9" s="203"/>
    </row>
    <row r="10" spans="3:6" x14ac:dyDescent="0.3">
      <c r="C10" s="204">
        <v>2</v>
      </c>
      <c r="D10" s="205" t="s">
        <v>184</v>
      </c>
      <c r="E10" s="206">
        <f>SUM('Trial Balance-22'!E19)</f>
        <v>215472432.68000001</v>
      </c>
      <c r="F10" s="203"/>
    </row>
    <row r="11" spans="3:6" x14ac:dyDescent="0.3">
      <c r="C11" s="204">
        <v>3</v>
      </c>
      <c r="D11" s="205" t="s">
        <v>186</v>
      </c>
      <c r="E11" s="206">
        <f>SUM('Trial Balance-22'!E20)</f>
        <v>177987723.75</v>
      </c>
      <c r="F11" s="203"/>
    </row>
    <row r="12" spans="3:6" x14ac:dyDescent="0.3">
      <c r="C12" s="204">
        <v>4</v>
      </c>
      <c r="D12" s="205" t="s">
        <v>188</v>
      </c>
      <c r="E12" s="206">
        <f>SUM('Trial Balance-22'!E21)</f>
        <v>46570439.369999997</v>
      </c>
      <c r="F12" s="203"/>
    </row>
    <row r="13" spans="3:6" x14ac:dyDescent="0.3">
      <c r="C13" s="204">
        <v>5</v>
      </c>
      <c r="D13" s="205" t="s">
        <v>190</v>
      </c>
      <c r="E13" s="206">
        <f>SUM('Trial Balance-22'!E22)</f>
        <v>557996130.16999984</v>
      </c>
      <c r="F13" s="203"/>
    </row>
    <row r="14" spans="3:6" x14ac:dyDescent="0.3">
      <c r="C14" s="204">
        <v>6</v>
      </c>
      <c r="D14" s="205" t="s">
        <v>192</v>
      </c>
      <c r="E14" s="206">
        <f>SUM('Trial Balance-22'!E23)</f>
        <v>278428931.67999995</v>
      </c>
      <c r="F14" s="203"/>
    </row>
    <row r="15" spans="3:6" x14ac:dyDescent="0.3">
      <c r="C15" s="345" t="s">
        <v>609</v>
      </c>
      <c r="D15" s="345"/>
      <c r="E15" s="208">
        <f>SUM(E9:E14)</f>
        <v>1310074843.9799998</v>
      </c>
      <c r="F15" s="203"/>
    </row>
    <row r="18" spans="3:3" x14ac:dyDescent="0.3">
      <c r="C18" s="207" t="s">
        <v>610</v>
      </c>
    </row>
    <row r="19" spans="3:3" x14ac:dyDescent="0.3">
      <c r="C19" t="s">
        <v>611</v>
      </c>
    </row>
  </sheetData>
  <mergeCells count="2">
    <mergeCell ref="D6:E6"/>
    <mergeCell ref="C15:D1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18"/>
  <sheetViews>
    <sheetView view="pageBreakPreview" topLeftCell="A13" zoomScale="160" zoomScaleNormal="100" zoomScaleSheetLayoutView="160" workbookViewId="0">
      <selection activeCell="E19" sqref="E19"/>
    </sheetView>
  </sheetViews>
  <sheetFormatPr defaultRowHeight="14.4" x14ac:dyDescent="0.3"/>
  <cols>
    <col min="2" max="2" width="6.44140625" customWidth="1"/>
    <col min="3" max="3" width="8.21875" customWidth="1"/>
    <col min="4" max="4" width="14.21875" customWidth="1"/>
    <col min="5" max="5" width="17.21875" customWidth="1"/>
  </cols>
  <sheetData>
    <row r="2" spans="3:7" ht="18" x14ac:dyDescent="0.35">
      <c r="C2" t="s">
        <v>612</v>
      </c>
    </row>
    <row r="3" spans="3:7" x14ac:dyDescent="0.3">
      <c r="C3" t="s">
        <v>613</v>
      </c>
    </row>
    <row r="4" spans="3:7" x14ac:dyDescent="0.3">
      <c r="C4" t="s">
        <v>614</v>
      </c>
    </row>
    <row r="6" spans="3:7" x14ac:dyDescent="0.3">
      <c r="C6" s="348" t="s">
        <v>615</v>
      </c>
      <c r="D6" s="348"/>
      <c r="E6" s="348"/>
      <c r="F6" s="348"/>
      <c r="G6" s="348"/>
    </row>
    <row r="8" spans="3:7" x14ac:dyDescent="0.3">
      <c r="C8" s="203" t="s">
        <v>499</v>
      </c>
      <c r="D8" s="203" t="s">
        <v>500</v>
      </c>
      <c r="E8" s="203" t="s">
        <v>616</v>
      </c>
      <c r="F8" s="203" t="s">
        <v>502</v>
      </c>
    </row>
    <row r="9" spans="3:7" x14ac:dyDescent="0.3">
      <c r="C9" s="204">
        <v>1</v>
      </c>
      <c r="D9" s="205" t="s">
        <v>182</v>
      </c>
      <c r="E9" s="206">
        <f>SUM('Trial Balance-22'!E26)</f>
        <v>0</v>
      </c>
      <c r="F9" s="203"/>
    </row>
    <row r="10" spans="3:7" x14ac:dyDescent="0.3">
      <c r="C10" s="204">
        <v>2</v>
      </c>
      <c r="D10" s="205" t="s">
        <v>184</v>
      </c>
      <c r="E10" s="206">
        <f>SUM('Trial Balance-22'!E27)</f>
        <v>374076345</v>
      </c>
      <c r="F10" s="203"/>
    </row>
    <row r="11" spans="3:7" x14ac:dyDescent="0.3">
      <c r="C11" s="204">
        <v>3</v>
      </c>
      <c r="D11" s="205" t="s">
        <v>186</v>
      </c>
      <c r="E11" s="206">
        <f ca="1">SUM('Trial Balance-22'!E28)</f>
        <v>83549079.790000007</v>
      </c>
      <c r="F11" s="203"/>
    </row>
    <row r="12" spans="3:7" x14ac:dyDescent="0.3">
      <c r="C12" s="204">
        <v>4</v>
      </c>
      <c r="D12" s="205" t="s">
        <v>188</v>
      </c>
      <c r="E12" s="206">
        <f>SUM('Trial Balance-22'!E29)</f>
        <v>0</v>
      </c>
      <c r="F12" s="203"/>
    </row>
    <row r="13" spans="3:7" x14ac:dyDescent="0.3">
      <c r="C13" s="204">
        <v>5</v>
      </c>
      <c r="D13" s="205" t="s">
        <v>190</v>
      </c>
      <c r="E13" s="206">
        <f>SUM('Trial Balance-22'!E30)</f>
        <v>18534051.699999999</v>
      </c>
      <c r="F13" s="203"/>
    </row>
    <row r="14" spans="3:7" x14ac:dyDescent="0.3">
      <c r="C14" s="204">
        <v>6</v>
      </c>
      <c r="D14" s="205" t="s">
        <v>192</v>
      </c>
      <c r="E14" s="206">
        <f>SUM('Trial Balance-22'!E31)</f>
        <v>33223905</v>
      </c>
      <c r="F14" s="203"/>
    </row>
    <row r="15" spans="3:7" x14ac:dyDescent="0.3">
      <c r="C15" s="345" t="s">
        <v>609</v>
      </c>
      <c r="D15" s="345"/>
      <c r="E15" s="208">
        <f ca="1">SUM(E9:E14)</f>
        <v>476159476.49000001</v>
      </c>
      <c r="F15" s="203"/>
    </row>
    <row r="17" spans="1:5" x14ac:dyDescent="0.3">
      <c r="A17" s="207" t="s">
        <v>617</v>
      </c>
    </row>
    <row r="18" spans="1:5" x14ac:dyDescent="0.3">
      <c r="B18" s="349" t="s">
        <v>618</v>
      </c>
      <c r="C18" s="349"/>
      <c r="D18" s="349"/>
      <c r="E18" s="349"/>
    </row>
  </sheetData>
  <mergeCells count="3">
    <mergeCell ref="C15:D15"/>
    <mergeCell ref="C6:G6"/>
    <mergeCell ref="B18:E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GL=22</vt:lpstr>
      <vt:lpstr>Trial Balance-22</vt:lpstr>
      <vt:lpstr>Outward Business</vt:lpstr>
      <vt:lpstr>Engg. Sur. JV-04</vt:lpstr>
      <vt:lpstr>RI Commision</vt:lpstr>
      <vt:lpstr>Business</vt:lpstr>
      <vt:lpstr>Business!Print_Area</vt:lpstr>
      <vt:lpstr>'Engg. Sur. JV-04'!Print_Area</vt:lpstr>
      <vt:lpstr>'GL=22'!Print_Area</vt:lpstr>
      <vt:lpstr>'Outward Business'!Print_Area</vt:lpstr>
      <vt:lpstr>'RI Commision'!Print_Area</vt:lpstr>
      <vt:lpstr>'Trial Balance-22'!Print_Area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DELL-PC</cp:lastModifiedBy>
  <cp:lastPrinted>2023-03-22T08:25:26Z</cp:lastPrinted>
  <dcterms:created xsi:type="dcterms:W3CDTF">2022-11-03T06:39:39Z</dcterms:created>
  <dcterms:modified xsi:type="dcterms:W3CDTF">2023-03-23T03:44:16Z</dcterms:modified>
</cp:coreProperties>
</file>